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F:\Галерея\СУРСИЛ\"/>
    </mc:Choice>
  </mc:AlternateContent>
  <bookViews>
    <workbookView xWindow="0" yWindow="0" windowWidth="19200" windowHeight="12885" activeTab="1"/>
  </bookViews>
  <sheets>
    <sheet name="Прайс-лист" sheetId="5" r:id="rId1"/>
    <sheet name="Размерный ряд" sheetId="7" r:id="rId2"/>
  </sheets>
  <externalReferences>
    <externalReference r:id="rId3"/>
  </externalReferences>
  <definedNames>
    <definedName name="_xlnm._FilterDatabase" localSheetId="0" hidden="1">'Прайс-лист'!#REF!</definedName>
    <definedName name="Excel_BuiltIn__FilterDatabase_1">'[1]УВФ FOSTA'!#REF!</definedName>
    <definedName name="_xlnm.Print_Titles" localSheetId="0">'Прайс-лист'!$8:$8</definedName>
    <definedName name="_xlnm.Print_Area" localSheetId="0">'Прайс-лист'!$A$1:$O$1737</definedName>
    <definedName name="термобелье">'Прайс-лист'!$A$1604:$M$1645</definedName>
  </definedNames>
  <calcPr calcId="152511"/>
</workbook>
</file>

<file path=xl/calcChain.xml><?xml version="1.0" encoding="utf-8"?>
<calcChain xmlns="http://schemas.openxmlformats.org/spreadsheetml/2006/main">
  <c r="L659" i="5" l="1"/>
  <c r="M659" i="5" s="1"/>
  <c r="K659" i="5"/>
  <c r="L658" i="5"/>
  <c r="M658" i="5" s="1"/>
  <c r="K658" i="5"/>
  <c r="L657" i="5"/>
  <c r="M657" i="5" s="1"/>
  <c r="K657" i="5"/>
  <c r="L656" i="5"/>
  <c r="M656" i="5" s="1"/>
  <c r="K656" i="5"/>
  <c r="L1393" i="5" l="1"/>
  <c r="M1393" i="5" s="1"/>
  <c r="K1393" i="5"/>
  <c r="K1641" i="5" l="1"/>
  <c r="K1732" i="5"/>
  <c r="K1735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3" i="5"/>
  <c r="K1734" i="5"/>
  <c r="K1736" i="5"/>
  <c r="K1737" i="5"/>
  <c r="K1647" i="5"/>
  <c r="I1" i="5" l="1"/>
  <c r="I1738" i="5"/>
  <c r="L12" i="5"/>
  <c r="L929" i="5"/>
  <c r="K929" i="5"/>
  <c r="K1484" i="5"/>
  <c r="L1484" i="5"/>
  <c r="K1483" i="5"/>
  <c r="L1483" i="5"/>
  <c r="M1483" i="5" s="1"/>
  <c r="L704" i="5"/>
  <c r="L703" i="5"/>
  <c r="K704" i="5"/>
  <c r="L916" i="5"/>
  <c r="M916" i="5" s="1"/>
  <c r="L898" i="5"/>
  <c r="L851" i="5"/>
  <c r="L847" i="5"/>
  <c r="L752" i="5"/>
  <c r="L753" i="5"/>
  <c r="L754" i="5"/>
  <c r="L755" i="5"/>
  <c r="L756" i="5"/>
  <c r="L757" i="5"/>
  <c r="L758" i="5"/>
  <c r="L759" i="5"/>
  <c r="L760" i="5"/>
  <c r="L761" i="5"/>
  <c r="L762" i="5"/>
  <c r="L763" i="5"/>
  <c r="L764" i="5"/>
  <c r="L750" i="5"/>
  <c r="L743" i="5"/>
  <c r="L744" i="5"/>
  <c r="L745" i="5"/>
  <c r="L746" i="5"/>
  <c r="M746" i="5" s="1"/>
  <c r="L747" i="5"/>
  <c r="L748" i="5"/>
  <c r="L749" i="5"/>
  <c r="M749" i="5" s="1"/>
  <c r="L751" i="5"/>
  <c r="L735" i="5"/>
  <c r="L926" i="5"/>
  <c r="L924" i="5"/>
  <c r="L883" i="5"/>
  <c r="L896" i="5"/>
  <c r="K12" i="5"/>
  <c r="K13" i="5"/>
  <c r="L13" i="5"/>
  <c r="K14" i="5"/>
  <c r="L14" i="5"/>
  <c r="K15" i="5"/>
  <c r="L15" i="5"/>
  <c r="K16" i="5"/>
  <c r="L16" i="5"/>
  <c r="K17" i="5"/>
  <c r="L17" i="5"/>
  <c r="K18" i="5"/>
  <c r="L18" i="5"/>
  <c r="K19" i="5"/>
  <c r="L19" i="5"/>
  <c r="K20" i="5"/>
  <c r="L20" i="5"/>
  <c r="K21" i="5"/>
  <c r="L21" i="5"/>
  <c r="K22" i="5"/>
  <c r="L22" i="5"/>
  <c r="K23" i="5"/>
  <c r="L23" i="5"/>
  <c r="K24" i="5"/>
  <c r="L24" i="5"/>
  <c r="K25" i="5"/>
  <c r="L25" i="5"/>
  <c r="K26" i="5"/>
  <c r="L26" i="5"/>
  <c r="K27" i="5"/>
  <c r="L27" i="5"/>
  <c r="K28" i="5"/>
  <c r="L28" i="5"/>
  <c r="K29" i="5"/>
  <c r="L29" i="5"/>
  <c r="K30" i="5"/>
  <c r="L30" i="5"/>
  <c r="K31" i="5"/>
  <c r="L31" i="5"/>
  <c r="K32" i="5"/>
  <c r="L32" i="5"/>
  <c r="K33" i="5"/>
  <c r="L33" i="5"/>
  <c r="K34" i="5"/>
  <c r="L34" i="5"/>
  <c r="K35" i="5"/>
  <c r="L35" i="5"/>
  <c r="K36" i="5"/>
  <c r="L36" i="5"/>
  <c r="K37" i="5"/>
  <c r="L37" i="5"/>
  <c r="K38" i="5"/>
  <c r="L38" i="5"/>
  <c r="K39" i="5"/>
  <c r="L39" i="5"/>
  <c r="K40" i="5"/>
  <c r="L40" i="5"/>
  <c r="K41" i="5"/>
  <c r="L41" i="5"/>
  <c r="K42" i="5"/>
  <c r="L42" i="5"/>
  <c r="K43" i="5"/>
  <c r="L43" i="5"/>
  <c r="K44" i="5"/>
  <c r="L44" i="5"/>
  <c r="K45" i="5"/>
  <c r="L45" i="5"/>
  <c r="K46" i="5"/>
  <c r="L46" i="5"/>
  <c r="K47" i="5"/>
  <c r="L47" i="5"/>
  <c r="K48" i="5"/>
  <c r="L48" i="5"/>
  <c r="K49" i="5"/>
  <c r="L49" i="5"/>
  <c r="K50" i="5"/>
  <c r="L50" i="5"/>
  <c r="K51" i="5"/>
  <c r="L51" i="5"/>
  <c r="K52" i="5"/>
  <c r="L52" i="5"/>
  <c r="M52" i="5" s="1"/>
  <c r="K53" i="5"/>
  <c r="L53" i="5"/>
  <c r="M53" i="5" s="1"/>
  <c r="K54" i="5"/>
  <c r="L54" i="5"/>
  <c r="K55" i="5"/>
  <c r="L55" i="5"/>
  <c r="K56" i="5"/>
  <c r="L56" i="5"/>
  <c r="K57" i="5"/>
  <c r="L57" i="5"/>
  <c r="K58" i="5"/>
  <c r="L58" i="5"/>
  <c r="M58" i="5" s="1"/>
  <c r="K59" i="5"/>
  <c r="L59" i="5"/>
  <c r="K60" i="5"/>
  <c r="L60" i="5"/>
  <c r="K61" i="5"/>
  <c r="L61" i="5"/>
  <c r="K62" i="5"/>
  <c r="L62" i="5"/>
  <c r="K63" i="5"/>
  <c r="L63" i="5"/>
  <c r="K64" i="5"/>
  <c r="L64" i="5"/>
  <c r="K65" i="5"/>
  <c r="L65" i="5"/>
  <c r="K66" i="5"/>
  <c r="L66" i="5"/>
  <c r="K67" i="5"/>
  <c r="L67" i="5"/>
  <c r="K68" i="5"/>
  <c r="L68" i="5"/>
  <c r="K69" i="5"/>
  <c r="L69" i="5"/>
  <c r="K70" i="5"/>
  <c r="L70" i="5"/>
  <c r="K71" i="5"/>
  <c r="L71" i="5"/>
  <c r="K72" i="5"/>
  <c r="L72" i="5"/>
  <c r="K73" i="5"/>
  <c r="L73" i="5"/>
  <c r="K74" i="5"/>
  <c r="L74" i="5"/>
  <c r="K75" i="5"/>
  <c r="L75" i="5"/>
  <c r="K76" i="5"/>
  <c r="L76" i="5"/>
  <c r="K77" i="5"/>
  <c r="L77" i="5"/>
  <c r="K78" i="5"/>
  <c r="L78" i="5"/>
  <c r="K79" i="5"/>
  <c r="L79" i="5"/>
  <c r="K80" i="5"/>
  <c r="L80" i="5"/>
  <c r="K81" i="5"/>
  <c r="L81" i="5"/>
  <c r="K82" i="5"/>
  <c r="L82" i="5"/>
  <c r="K83" i="5"/>
  <c r="L83" i="5"/>
  <c r="K84" i="5"/>
  <c r="L84" i="5"/>
  <c r="K85" i="5"/>
  <c r="L85" i="5"/>
  <c r="K86" i="5"/>
  <c r="L86" i="5"/>
  <c r="K87" i="5"/>
  <c r="L87" i="5"/>
  <c r="K88" i="5"/>
  <c r="L88" i="5"/>
  <c r="K89" i="5"/>
  <c r="L89" i="5"/>
  <c r="K90" i="5"/>
  <c r="L90" i="5"/>
  <c r="K91" i="5"/>
  <c r="L91" i="5"/>
  <c r="K93" i="5"/>
  <c r="L93" i="5"/>
  <c r="K94" i="5"/>
  <c r="L94" i="5"/>
  <c r="K95" i="5"/>
  <c r="L95" i="5"/>
  <c r="K96" i="5"/>
  <c r="L96" i="5"/>
  <c r="K97" i="5"/>
  <c r="L97" i="5"/>
  <c r="K99" i="5"/>
  <c r="L99" i="5"/>
  <c r="K100" i="5"/>
  <c r="L100" i="5"/>
  <c r="K101" i="5"/>
  <c r="L101" i="5"/>
  <c r="K102" i="5"/>
  <c r="L102" i="5"/>
  <c r="K103" i="5"/>
  <c r="L103" i="5"/>
  <c r="K104" i="5"/>
  <c r="L104" i="5"/>
  <c r="K105" i="5"/>
  <c r="L105" i="5"/>
  <c r="K106" i="5"/>
  <c r="L106" i="5"/>
  <c r="K107" i="5"/>
  <c r="L107" i="5"/>
  <c r="K108" i="5"/>
  <c r="L108" i="5"/>
  <c r="K111" i="5"/>
  <c r="L111" i="5"/>
  <c r="K112" i="5"/>
  <c r="L112" i="5"/>
  <c r="K113" i="5"/>
  <c r="L113" i="5"/>
  <c r="K114" i="5"/>
  <c r="L114" i="5"/>
  <c r="K115" i="5"/>
  <c r="L115" i="5"/>
  <c r="K116" i="5"/>
  <c r="L116" i="5"/>
  <c r="K117" i="5"/>
  <c r="L117" i="5"/>
  <c r="K118" i="5"/>
  <c r="L118" i="5"/>
  <c r="K119" i="5"/>
  <c r="L119" i="5"/>
  <c r="K121" i="5"/>
  <c r="L121" i="5"/>
  <c r="K122" i="5"/>
  <c r="L122" i="5"/>
  <c r="K123" i="5"/>
  <c r="L123" i="5"/>
  <c r="K124" i="5"/>
  <c r="L124" i="5"/>
  <c r="K125" i="5"/>
  <c r="L125" i="5"/>
  <c r="K126" i="5"/>
  <c r="L126" i="5"/>
  <c r="K127" i="5"/>
  <c r="L127" i="5"/>
  <c r="K128" i="5"/>
  <c r="L128" i="5"/>
  <c r="K129" i="5"/>
  <c r="L129" i="5"/>
  <c r="K130" i="5"/>
  <c r="L130" i="5"/>
  <c r="K131" i="5"/>
  <c r="L131" i="5"/>
  <c r="K132" i="5"/>
  <c r="L132" i="5"/>
  <c r="K133" i="5"/>
  <c r="L133" i="5"/>
  <c r="K134" i="5"/>
  <c r="L134" i="5"/>
  <c r="K135" i="5"/>
  <c r="L135" i="5"/>
  <c r="K136" i="5"/>
  <c r="L136" i="5"/>
  <c r="K137" i="5"/>
  <c r="L137" i="5"/>
  <c r="K138" i="5"/>
  <c r="L138" i="5"/>
  <c r="K139" i="5"/>
  <c r="L139" i="5"/>
  <c r="M139" i="5" s="1"/>
  <c r="K140" i="5"/>
  <c r="L140" i="5"/>
  <c r="K141" i="5"/>
  <c r="L141" i="5"/>
  <c r="K142" i="5"/>
  <c r="L142" i="5"/>
  <c r="K143" i="5"/>
  <c r="L143" i="5"/>
  <c r="K144" i="5"/>
  <c r="L144" i="5"/>
  <c r="K145" i="5"/>
  <c r="L145" i="5"/>
  <c r="K146" i="5"/>
  <c r="L146" i="5"/>
  <c r="K147" i="5"/>
  <c r="L147" i="5"/>
  <c r="K148" i="5"/>
  <c r="L148" i="5"/>
  <c r="K149" i="5"/>
  <c r="L149" i="5"/>
  <c r="K150" i="5"/>
  <c r="L150" i="5"/>
  <c r="K151" i="5"/>
  <c r="L151" i="5"/>
  <c r="K152" i="5"/>
  <c r="L152" i="5"/>
  <c r="K153" i="5"/>
  <c r="L153" i="5"/>
  <c r="K154" i="5"/>
  <c r="L154" i="5"/>
  <c r="K155" i="5"/>
  <c r="L155" i="5"/>
  <c r="K157" i="5"/>
  <c r="L157" i="5"/>
  <c r="K158" i="5"/>
  <c r="L158" i="5"/>
  <c r="K159" i="5"/>
  <c r="L159" i="5"/>
  <c r="M159" i="5" s="1"/>
  <c r="K160" i="5"/>
  <c r="L160" i="5"/>
  <c r="M160" i="5" s="1"/>
  <c r="K161" i="5"/>
  <c r="L161" i="5"/>
  <c r="K162" i="5"/>
  <c r="L162" i="5"/>
  <c r="K163" i="5"/>
  <c r="L163" i="5"/>
  <c r="K164" i="5"/>
  <c r="L164" i="5"/>
  <c r="K165" i="5"/>
  <c r="L165" i="5"/>
  <c r="K166" i="5"/>
  <c r="L166" i="5"/>
  <c r="M166" i="5" s="1"/>
  <c r="K167" i="5"/>
  <c r="L167" i="5"/>
  <c r="M167" i="5" s="1"/>
  <c r="K168" i="5"/>
  <c r="L168" i="5"/>
  <c r="K169" i="5"/>
  <c r="L169" i="5"/>
  <c r="K170" i="5"/>
  <c r="L170" i="5"/>
  <c r="M170" i="5" s="1"/>
  <c r="K171" i="5"/>
  <c r="L171" i="5"/>
  <c r="K172" i="5"/>
  <c r="L172" i="5"/>
  <c r="K173" i="5"/>
  <c r="L173" i="5"/>
  <c r="M173" i="5" s="1"/>
  <c r="K174" i="5"/>
  <c r="L174" i="5"/>
  <c r="K175" i="5"/>
  <c r="L175" i="5"/>
  <c r="M175" i="5" s="1"/>
  <c r="K176" i="5"/>
  <c r="L176" i="5"/>
  <c r="K177" i="5"/>
  <c r="L177" i="5"/>
  <c r="K178" i="5"/>
  <c r="L178" i="5"/>
  <c r="K179" i="5"/>
  <c r="L179" i="5"/>
  <c r="M179" i="5" s="1"/>
  <c r="K180" i="5"/>
  <c r="L180" i="5"/>
  <c r="K181" i="5"/>
  <c r="L181" i="5"/>
  <c r="K184" i="5"/>
  <c r="L184" i="5"/>
  <c r="K185" i="5"/>
  <c r="L185" i="5"/>
  <c r="K186" i="5"/>
  <c r="L186" i="5"/>
  <c r="M186" i="5" s="1"/>
  <c r="K188" i="5"/>
  <c r="L188" i="5"/>
  <c r="K189" i="5"/>
  <c r="L189" i="5"/>
  <c r="K190" i="5"/>
  <c r="L190" i="5"/>
  <c r="M190" i="5" s="1"/>
  <c r="K191" i="5"/>
  <c r="L191" i="5"/>
  <c r="M191" i="5" s="1"/>
  <c r="K192" i="5"/>
  <c r="L192" i="5"/>
  <c r="K193" i="5"/>
  <c r="L193" i="5"/>
  <c r="K195" i="5"/>
  <c r="L195" i="5"/>
  <c r="K196" i="5"/>
  <c r="L196" i="5"/>
  <c r="K197" i="5"/>
  <c r="L197" i="5"/>
  <c r="K198" i="5"/>
  <c r="L198" i="5"/>
  <c r="K199" i="5"/>
  <c r="L199" i="5"/>
  <c r="M199" i="5" s="1"/>
  <c r="K200" i="5"/>
  <c r="L200" i="5"/>
  <c r="K201" i="5"/>
  <c r="L201" i="5"/>
  <c r="K202" i="5"/>
  <c r="L202" i="5"/>
  <c r="K204" i="5"/>
  <c r="L204" i="5"/>
  <c r="K205" i="5"/>
  <c r="L205" i="5"/>
  <c r="K206" i="5"/>
  <c r="L206" i="5"/>
  <c r="K207" i="5"/>
  <c r="L207" i="5"/>
  <c r="K208" i="5"/>
  <c r="L208" i="5"/>
  <c r="M208" i="5" s="1"/>
  <c r="K209" i="5"/>
  <c r="L209" i="5"/>
  <c r="K210" i="5"/>
  <c r="L210" i="5"/>
  <c r="M210" i="5" s="1"/>
  <c r="K211" i="5"/>
  <c r="L211" i="5"/>
  <c r="K212" i="5"/>
  <c r="L212" i="5"/>
  <c r="K213" i="5"/>
  <c r="L213" i="5"/>
  <c r="K214" i="5"/>
  <c r="L214" i="5"/>
  <c r="K215" i="5"/>
  <c r="L215" i="5"/>
  <c r="K216" i="5"/>
  <c r="L216" i="5"/>
  <c r="K217" i="5"/>
  <c r="L217" i="5"/>
  <c r="K218" i="5"/>
  <c r="L218" i="5"/>
  <c r="K219" i="5"/>
  <c r="L219" i="5"/>
  <c r="K222" i="5"/>
  <c r="L222" i="5"/>
  <c r="K223" i="5"/>
  <c r="L223" i="5"/>
  <c r="K224" i="5"/>
  <c r="L224" i="5"/>
  <c r="K225" i="5"/>
  <c r="L225" i="5"/>
  <c r="K226" i="5"/>
  <c r="L226" i="5"/>
  <c r="M226" i="5" s="1"/>
  <c r="K227" i="5"/>
  <c r="L227" i="5"/>
  <c r="K228" i="5"/>
  <c r="L228" i="5"/>
  <c r="K229" i="5"/>
  <c r="L229" i="5"/>
  <c r="K230" i="5"/>
  <c r="L230" i="5"/>
  <c r="M230" i="5" s="1"/>
  <c r="K231" i="5"/>
  <c r="L231" i="5"/>
  <c r="K232" i="5"/>
  <c r="L232" i="5"/>
  <c r="K233" i="5"/>
  <c r="L233" i="5"/>
  <c r="M233" i="5" s="1"/>
  <c r="K234" i="5"/>
  <c r="L234" i="5"/>
  <c r="M234" i="5" s="1"/>
  <c r="K235" i="5"/>
  <c r="L235" i="5"/>
  <c r="K236" i="5"/>
  <c r="L236" i="5"/>
  <c r="K237" i="5"/>
  <c r="L237" i="5"/>
  <c r="M237" i="5" s="1"/>
  <c r="K238" i="5"/>
  <c r="L238" i="5"/>
  <c r="M238" i="5" s="1"/>
  <c r="K239" i="5"/>
  <c r="L239" i="5"/>
  <c r="K240" i="5"/>
  <c r="L240" i="5"/>
  <c r="M240" i="5" s="1"/>
  <c r="K241" i="5"/>
  <c r="L241" i="5"/>
  <c r="K242" i="5"/>
  <c r="L242" i="5"/>
  <c r="M242" i="5" s="1"/>
  <c r="K243" i="5"/>
  <c r="L243" i="5"/>
  <c r="K244" i="5"/>
  <c r="L244" i="5"/>
  <c r="K245" i="5"/>
  <c r="L245" i="5"/>
  <c r="K246" i="5"/>
  <c r="L246" i="5"/>
  <c r="M246" i="5" s="1"/>
  <c r="K247" i="5"/>
  <c r="L247" i="5"/>
  <c r="K248" i="5"/>
  <c r="L248" i="5"/>
  <c r="K249" i="5"/>
  <c r="L249" i="5"/>
  <c r="K250" i="5"/>
  <c r="L250" i="5"/>
  <c r="K251" i="5"/>
  <c r="L251" i="5"/>
  <c r="K252" i="5"/>
  <c r="L252" i="5"/>
  <c r="M252" i="5" s="1"/>
  <c r="K253" i="5"/>
  <c r="L253" i="5"/>
  <c r="M253" i="5" s="1"/>
  <c r="K255" i="5"/>
  <c r="L255" i="5"/>
  <c r="K256" i="5"/>
  <c r="L256" i="5"/>
  <c r="M256" i="5" s="1"/>
  <c r="K257" i="5"/>
  <c r="L257" i="5"/>
  <c r="K258" i="5"/>
  <c r="L258" i="5"/>
  <c r="M258" i="5" s="1"/>
  <c r="K259" i="5"/>
  <c r="L259" i="5"/>
  <c r="K260" i="5"/>
  <c r="L260" i="5"/>
  <c r="K261" i="5"/>
  <c r="L261" i="5"/>
  <c r="M261" i="5" s="1"/>
  <c r="K262" i="5"/>
  <c r="L262" i="5"/>
  <c r="M262" i="5" s="1"/>
  <c r="K263" i="5"/>
  <c r="L263" i="5"/>
  <c r="K264" i="5"/>
  <c r="L264" i="5"/>
  <c r="K265" i="5"/>
  <c r="L265" i="5"/>
  <c r="K266" i="5"/>
  <c r="L266" i="5"/>
  <c r="M266" i="5" s="1"/>
  <c r="K267" i="5"/>
  <c r="L267" i="5"/>
  <c r="K268" i="5"/>
  <c r="L268" i="5"/>
  <c r="M268" i="5" s="1"/>
  <c r="K269" i="5"/>
  <c r="L269" i="5"/>
  <c r="M269" i="5" s="1"/>
  <c r="K270" i="5"/>
  <c r="L270" i="5"/>
  <c r="K271" i="5"/>
  <c r="L271" i="5"/>
  <c r="M271" i="5" s="1"/>
  <c r="K272" i="5"/>
  <c r="L272" i="5"/>
  <c r="M272" i="5" s="1"/>
  <c r="K273" i="5"/>
  <c r="L273" i="5"/>
  <c r="K274" i="5"/>
  <c r="L274" i="5"/>
  <c r="K275" i="5"/>
  <c r="L275" i="5"/>
  <c r="K276" i="5"/>
  <c r="L276" i="5"/>
  <c r="K277" i="5"/>
  <c r="L277" i="5"/>
  <c r="M277" i="5" s="1"/>
  <c r="K278" i="5"/>
  <c r="L278" i="5"/>
  <c r="M278" i="5" s="1"/>
  <c r="K279" i="5"/>
  <c r="L279" i="5"/>
  <c r="K280" i="5"/>
  <c r="L280" i="5"/>
  <c r="K281" i="5"/>
  <c r="L281" i="5"/>
  <c r="K282" i="5"/>
  <c r="L282" i="5"/>
  <c r="M282" i="5" s="1"/>
  <c r="K283" i="5"/>
  <c r="L283" i="5"/>
  <c r="M283" i="5" s="1"/>
  <c r="K284" i="5"/>
  <c r="L284" i="5"/>
  <c r="K285" i="5"/>
  <c r="L285" i="5"/>
  <c r="M285" i="5" s="1"/>
  <c r="K286" i="5"/>
  <c r="L286" i="5"/>
  <c r="K287" i="5"/>
  <c r="L287" i="5"/>
  <c r="M287" i="5" s="1"/>
  <c r="K288" i="5"/>
  <c r="L288" i="5"/>
  <c r="K290" i="5"/>
  <c r="L290" i="5"/>
  <c r="M290" i="5" s="1"/>
  <c r="K291" i="5"/>
  <c r="L291" i="5"/>
  <c r="K292" i="5"/>
  <c r="L292" i="5"/>
  <c r="K293" i="5"/>
  <c r="L293" i="5"/>
  <c r="K294" i="5"/>
  <c r="L294" i="5"/>
  <c r="K295" i="5"/>
  <c r="L295" i="5"/>
  <c r="K296" i="5"/>
  <c r="L296" i="5"/>
  <c r="K297" i="5"/>
  <c r="L297" i="5"/>
  <c r="K298" i="5"/>
  <c r="L298" i="5"/>
  <c r="K299" i="5"/>
  <c r="L299" i="5"/>
  <c r="K300" i="5"/>
  <c r="L300" i="5"/>
  <c r="K301" i="5"/>
  <c r="L301" i="5"/>
  <c r="K302" i="5"/>
  <c r="L302" i="5"/>
  <c r="K305" i="5"/>
  <c r="L305" i="5"/>
  <c r="K306" i="5"/>
  <c r="L306" i="5"/>
  <c r="K307" i="5"/>
  <c r="L307" i="5"/>
  <c r="K308" i="5"/>
  <c r="L308" i="5"/>
  <c r="K309" i="5"/>
  <c r="L309" i="5"/>
  <c r="M309" i="5" s="1"/>
  <c r="K310" i="5"/>
  <c r="L310" i="5"/>
  <c r="K311" i="5"/>
  <c r="L311" i="5"/>
  <c r="K312" i="5"/>
  <c r="L312" i="5"/>
  <c r="K313" i="5"/>
  <c r="L313" i="5"/>
  <c r="K314" i="5"/>
  <c r="L314" i="5"/>
  <c r="K315" i="5"/>
  <c r="L315" i="5"/>
  <c r="K316" i="5"/>
  <c r="L316" i="5"/>
  <c r="K317" i="5"/>
  <c r="L317" i="5"/>
  <c r="K318" i="5"/>
  <c r="L318" i="5"/>
  <c r="K319" i="5"/>
  <c r="L319" i="5"/>
  <c r="K320" i="5"/>
  <c r="L320" i="5"/>
  <c r="M320" i="5" s="1"/>
  <c r="K322" i="5"/>
  <c r="L322" i="5"/>
  <c r="M322" i="5" s="1"/>
  <c r="K323" i="5"/>
  <c r="L323" i="5"/>
  <c r="M323" i="5" s="1"/>
  <c r="K324" i="5"/>
  <c r="L324" i="5"/>
  <c r="K325" i="5"/>
  <c r="L325" i="5"/>
  <c r="K326" i="5"/>
  <c r="L326" i="5"/>
  <c r="K327" i="5"/>
  <c r="L327" i="5"/>
  <c r="M327" i="5" s="1"/>
  <c r="K329" i="5"/>
  <c r="L329" i="5"/>
  <c r="K330" i="5"/>
  <c r="L330" i="5"/>
  <c r="M330" i="5" s="1"/>
  <c r="K331" i="5"/>
  <c r="L331" i="5"/>
  <c r="K334" i="5"/>
  <c r="L334" i="5"/>
  <c r="M334" i="5" s="1"/>
  <c r="K335" i="5"/>
  <c r="L335" i="5"/>
  <c r="K336" i="5"/>
  <c r="L336" i="5"/>
  <c r="K337" i="5"/>
  <c r="L337" i="5"/>
  <c r="K338" i="5"/>
  <c r="L338" i="5"/>
  <c r="M338" i="5" s="1"/>
  <c r="K339" i="5"/>
  <c r="L339" i="5"/>
  <c r="K340" i="5"/>
  <c r="L340" i="5"/>
  <c r="M340" i="5" s="1"/>
  <c r="K341" i="5"/>
  <c r="L341" i="5"/>
  <c r="K342" i="5"/>
  <c r="L342" i="5"/>
  <c r="K343" i="5"/>
  <c r="L343" i="5"/>
  <c r="K344" i="5"/>
  <c r="L344" i="5"/>
  <c r="K345" i="5"/>
  <c r="L345" i="5"/>
  <c r="K346" i="5"/>
  <c r="L346" i="5"/>
  <c r="M346" i="5" s="1"/>
  <c r="K347" i="5"/>
  <c r="L347" i="5"/>
  <c r="K348" i="5"/>
  <c r="L348" i="5"/>
  <c r="M348" i="5" s="1"/>
  <c r="K349" i="5"/>
  <c r="L349" i="5"/>
  <c r="M349" i="5" s="1"/>
  <c r="K350" i="5"/>
  <c r="L350" i="5"/>
  <c r="M350" i="5" s="1"/>
  <c r="K351" i="5"/>
  <c r="L351" i="5"/>
  <c r="M351" i="5" s="1"/>
  <c r="K352" i="5"/>
  <c r="L352" i="5"/>
  <c r="M352" i="5" s="1"/>
  <c r="K353" i="5"/>
  <c r="L353" i="5"/>
  <c r="M353" i="5" s="1"/>
  <c r="K354" i="5"/>
  <c r="L354" i="5"/>
  <c r="M354" i="5" s="1"/>
  <c r="K355" i="5"/>
  <c r="L355" i="5"/>
  <c r="K356" i="5"/>
  <c r="L356" i="5"/>
  <c r="K357" i="5"/>
  <c r="L357" i="5"/>
  <c r="M357" i="5" s="1"/>
  <c r="K359" i="5"/>
  <c r="L359" i="5"/>
  <c r="M359" i="5" s="1"/>
  <c r="K360" i="5"/>
  <c r="L360" i="5"/>
  <c r="M360" i="5" s="1"/>
  <c r="K361" i="5"/>
  <c r="L361" i="5"/>
  <c r="K362" i="5"/>
  <c r="L362" i="5"/>
  <c r="K363" i="5"/>
  <c r="L363" i="5"/>
  <c r="M363" i="5" s="1"/>
  <c r="K364" i="5"/>
  <c r="L364" i="5"/>
  <c r="M364" i="5" s="1"/>
  <c r="K365" i="5"/>
  <c r="L365" i="5"/>
  <c r="M365" i="5" s="1"/>
  <c r="K366" i="5"/>
  <c r="L366" i="5"/>
  <c r="K367" i="5"/>
  <c r="L367" i="5"/>
  <c r="K368" i="5"/>
  <c r="L368" i="5"/>
  <c r="M368" i="5" s="1"/>
  <c r="K369" i="5"/>
  <c r="L369" i="5"/>
  <c r="K370" i="5"/>
  <c r="L370" i="5"/>
  <c r="K371" i="5"/>
  <c r="L371" i="5"/>
  <c r="K372" i="5"/>
  <c r="L372" i="5"/>
  <c r="K373" i="5"/>
  <c r="L373" i="5"/>
  <c r="K374" i="5"/>
  <c r="L374" i="5"/>
  <c r="K376" i="5"/>
  <c r="L376" i="5"/>
  <c r="M376" i="5" s="1"/>
  <c r="K377" i="5"/>
  <c r="L377" i="5"/>
  <c r="K378" i="5"/>
  <c r="L378" i="5"/>
  <c r="K379" i="5"/>
  <c r="L379" i="5"/>
  <c r="K380" i="5"/>
  <c r="L380" i="5"/>
  <c r="M380" i="5" s="1"/>
  <c r="K381" i="5"/>
  <c r="L381" i="5"/>
  <c r="K382" i="5"/>
  <c r="L382" i="5"/>
  <c r="M382" i="5" s="1"/>
  <c r="K383" i="5"/>
  <c r="L383" i="5"/>
  <c r="K384" i="5"/>
  <c r="L384" i="5"/>
  <c r="M384" i="5" s="1"/>
  <c r="K385" i="5"/>
  <c r="L385" i="5"/>
  <c r="K386" i="5"/>
  <c r="L386" i="5"/>
  <c r="M386" i="5" s="1"/>
  <c r="K387" i="5"/>
  <c r="L387" i="5"/>
  <c r="K388" i="5"/>
  <c r="L388" i="5"/>
  <c r="M388" i="5" s="1"/>
  <c r="K389" i="5"/>
  <c r="L389" i="5"/>
  <c r="K390" i="5"/>
  <c r="L390" i="5"/>
  <c r="K391" i="5"/>
  <c r="L391" i="5"/>
  <c r="K392" i="5"/>
  <c r="L392" i="5"/>
  <c r="M392" i="5" s="1"/>
  <c r="K393" i="5"/>
  <c r="L393" i="5"/>
  <c r="K394" i="5"/>
  <c r="L394" i="5"/>
  <c r="M394" i="5" s="1"/>
  <c r="K395" i="5"/>
  <c r="L395" i="5"/>
  <c r="M395" i="5" s="1"/>
  <c r="K396" i="5"/>
  <c r="L396" i="5"/>
  <c r="M396" i="5" s="1"/>
  <c r="K397" i="5"/>
  <c r="L397" i="5"/>
  <c r="K398" i="5"/>
  <c r="L398" i="5"/>
  <c r="M398" i="5" s="1"/>
  <c r="K399" i="5"/>
  <c r="L399" i="5"/>
  <c r="M399" i="5" s="1"/>
  <c r="K400" i="5"/>
  <c r="L400" i="5"/>
  <c r="K401" i="5"/>
  <c r="L401" i="5"/>
  <c r="M401" i="5" s="1"/>
  <c r="K402" i="5"/>
  <c r="L402" i="5"/>
  <c r="K403" i="5"/>
  <c r="L403" i="5"/>
  <c r="K404" i="5"/>
  <c r="L404" i="5"/>
  <c r="K405" i="5"/>
  <c r="L405" i="5"/>
  <c r="M405" i="5" s="1"/>
  <c r="K406" i="5"/>
  <c r="L406" i="5"/>
  <c r="M406" i="5" s="1"/>
  <c r="K407" i="5"/>
  <c r="L407" i="5"/>
  <c r="K408" i="5"/>
  <c r="L408" i="5"/>
  <c r="M408" i="5" s="1"/>
  <c r="K411" i="5"/>
  <c r="L411" i="5"/>
  <c r="K412" i="5"/>
  <c r="L412" i="5"/>
  <c r="M412" i="5" s="1"/>
  <c r="K413" i="5"/>
  <c r="L413" i="5"/>
  <c r="M413" i="5" s="1"/>
  <c r="K414" i="5"/>
  <c r="L414" i="5"/>
  <c r="K415" i="5"/>
  <c r="L415" i="5"/>
  <c r="K416" i="5"/>
  <c r="L416" i="5"/>
  <c r="M416" i="5" s="1"/>
  <c r="K417" i="5"/>
  <c r="L417" i="5"/>
  <c r="K418" i="5"/>
  <c r="L418" i="5"/>
  <c r="K419" i="5"/>
  <c r="L419" i="5"/>
  <c r="K420" i="5"/>
  <c r="L420" i="5"/>
  <c r="M420" i="5" s="1"/>
  <c r="K421" i="5"/>
  <c r="L421" i="5"/>
  <c r="K422" i="5"/>
  <c r="L422" i="5"/>
  <c r="K423" i="5"/>
  <c r="L423" i="5"/>
  <c r="K424" i="5"/>
  <c r="L424" i="5"/>
  <c r="K425" i="5"/>
  <c r="L425" i="5"/>
  <c r="M425" i="5" s="1"/>
  <c r="K426" i="5"/>
  <c r="L426" i="5"/>
  <c r="K427" i="5"/>
  <c r="L427" i="5"/>
  <c r="M427" i="5" s="1"/>
  <c r="K428" i="5"/>
  <c r="L428" i="5"/>
  <c r="M428" i="5" s="1"/>
  <c r="K429" i="5"/>
  <c r="L429" i="5"/>
  <c r="K430" i="5"/>
  <c r="L430" i="5"/>
  <c r="K431" i="5"/>
  <c r="L431" i="5"/>
  <c r="K432" i="5"/>
  <c r="L432" i="5"/>
  <c r="M432" i="5" s="1"/>
  <c r="K433" i="5"/>
  <c r="L433" i="5"/>
  <c r="M433" i="5" s="1"/>
  <c r="K434" i="5"/>
  <c r="L434" i="5"/>
  <c r="M434" i="5" s="1"/>
  <c r="K435" i="5"/>
  <c r="L435" i="5"/>
  <c r="K437" i="5"/>
  <c r="L437" i="5"/>
  <c r="M437" i="5" s="1"/>
  <c r="K440" i="5"/>
  <c r="L440" i="5"/>
  <c r="K441" i="5"/>
  <c r="L441" i="5"/>
  <c r="K442" i="5"/>
  <c r="L442" i="5"/>
  <c r="K443" i="5"/>
  <c r="L443" i="5"/>
  <c r="K444" i="5"/>
  <c r="L444" i="5"/>
  <c r="K445" i="5"/>
  <c r="L445" i="5"/>
  <c r="K446" i="5"/>
  <c r="L446" i="5"/>
  <c r="K447" i="5"/>
  <c r="L447" i="5"/>
  <c r="K448" i="5"/>
  <c r="L448" i="5"/>
  <c r="K449" i="5"/>
  <c r="L449" i="5"/>
  <c r="K450" i="5"/>
  <c r="L450" i="5"/>
  <c r="K451" i="5"/>
  <c r="L451" i="5"/>
  <c r="K452" i="5"/>
  <c r="L452" i="5"/>
  <c r="K453" i="5"/>
  <c r="L453" i="5"/>
  <c r="K454" i="5"/>
  <c r="L454" i="5"/>
  <c r="K455" i="5"/>
  <c r="L455" i="5"/>
  <c r="M455" i="5" s="1"/>
  <c r="K456" i="5"/>
  <c r="L456" i="5"/>
  <c r="K458" i="5"/>
  <c r="L458" i="5"/>
  <c r="K459" i="5"/>
  <c r="L459" i="5"/>
  <c r="K460" i="5"/>
  <c r="L460" i="5"/>
  <c r="K461" i="5"/>
  <c r="L461" i="5"/>
  <c r="K462" i="5"/>
  <c r="L462" i="5"/>
  <c r="K463" i="5"/>
  <c r="L463" i="5"/>
  <c r="K464" i="5"/>
  <c r="L464" i="5"/>
  <c r="K465" i="5"/>
  <c r="L465" i="5"/>
  <c r="M465" i="5" s="1"/>
  <c r="K466" i="5"/>
  <c r="L466" i="5"/>
  <c r="K467" i="5"/>
  <c r="L467" i="5"/>
  <c r="M467" i="5" s="1"/>
  <c r="K468" i="5"/>
  <c r="L468" i="5"/>
  <c r="M468" i="5" s="1"/>
  <c r="K469" i="5"/>
  <c r="L469" i="5"/>
  <c r="K472" i="5"/>
  <c r="L472" i="5"/>
  <c r="K473" i="5"/>
  <c r="L473" i="5"/>
  <c r="K474" i="5"/>
  <c r="L474" i="5"/>
  <c r="M474" i="5" s="1"/>
  <c r="K475" i="5"/>
  <c r="L475" i="5"/>
  <c r="K476" i="5"/>
  <c r="L476" i="5"/>
  <c r="K477" i="5"/>
  <c r="L477" i="5"/>
  <c r="K478" i="5"/>
  <c r="L478" i="5"/>
  <c r="K479" i="5"/>
  <c r="L479" i="5"/>
  <c r="K481" i="5"/>
  <c r="L481" i="5"/>
  <c r="K482" i="5"/>
  <c r="L482" i="5"/>
  <c r="K483" i="5"/>
  <c r="L483" i="5"/>
  <c r="M483" i="5" s="1"/>
  <c r="K484" i="5"/>
  <c r="L484" i="5"/>
  <c r="K485" i="5"/>
  <c r="L485" i="5"/>
  <c r="K486" i="5"/>
  <c r="L486" i="5"/>
  <c r="K487" i="5"/>
  <c r="L487" i="5"/>
  <c r="K488" i="5"/>
  <c r="L488" i="5"/>
  <c r="M488" i="5" s="1"/>
  <c r="K489" i="5"/>
  <c r="L489" i="5"/>
  <c r="K490" i="5"/>
  <c r="L490" i="5"/>
  <c r="K491" i="5"/>
  <c r="L491" i="5"/>
  <c r="K492" i="5"/>
  <c r="L492" i="5"/>
  <c r="K493" i="5"/>
  <c r="L493" i="5"/>
  <c r="K495" i="5"/>
  <c r="L495" i="5"/>
  <c r="K496" i="5"/>
  <c r="L496" i="5"/>
  <c r="K497" i="5"/>
  <c r="L497" i="5"/>
  <c r="K498" i="5"/>
  <c r="L498" i="5"/>
  <c r="K499" i="5"/>
  <c r="L499" i="5"/>
  <c r="K500" i="5"/>
  <c r="L500" i="5"/>
  <c r="M500" i="5" s="1"/>
  <c r="K501" i="5"/>
  <c r="L501" i="5"/>
  <c r="K502" i="5"/>
  <c r="L502" i="5"/>
  <c r="K503" i="5"/>
  <c r="L503" i="5"/>
  <c r="K504" i="5"/>
  <c r="L504" i="5"/>
  <c r="K505" i="5"/>
  <c r="L505" i="5"/>
  <c r="K506" i="5"/>
  <c r="L506" i="5"/>
  <c r="K507" i="5"/>
  <c r="L507" i="5"/>
  <c r="K508" i="5"/>
  <c r="L508" i="5"/>
  <c r="M508" i="5" s="1"/>
  <c r="K509" i="5"/>
  <c r="L509" i="5"/>
  <c r="K510" i="5"/>
  <c r="L510" i="5"/>
  <c r="K511" i="5"/>
  <c r="L511" i="5"/>
  <c r="K512" i="5"/>
  <c r="L512" i="5"/>
  <c r="K513" i="5"/>
  <c r="L513" i="5"/>
  <c r="K514" i="5"/>
  <c r="L514" i="5"/>
  <c r="M514" i="5" s="1"/>
  <c r="K515" i="5"/>
  <c r="L515" i="5"/>
  <c r="K516" i="5"/>
  <c r="L516" i="5"/>
  <c r="M516" i="5" s="1"/>
  <c r="K517" i="5"/>
  <c r="L517" i="5"/>
  <c r="K518" i="5"/>
  <c r="L518" i="5"/>
  <c r="K519" i="5"/>
  <c r="L519" i="5"/>
  <c r="K520" i="5"/>
  <c r="L520" i="5"/>
  <c r="M520" i="5" s="1"/>
  <c r="K521" i="5"/>
  <c r="L521" i="5"/>
  <c r="K522" i="5"/>
  <c r="L522" i="5"/>
  <c r="K523" i="5"/>
  <c r="L523" i="5"/>
  <c r="M523" i="5" s="1"/>
  <c r="K524" i="5"/>
  <c r="L524" i="5"/>
  <c r="M524" i="5" s="1"/>
  <c r="K525" i="5"/>
  <c r="L525" i="5"/>
  <c r="K526" i="5"/>
  <c r="L526" i="5"/>
  <c r="K528" i="5"/>
  <c r="L528" i="5"/>
  <c r="K529" i="5"/>
  <c r="L529" i="5"/>
  <c r="M529" i="5" s="1"/>
  <c r="K530" i="5"/>
  <c r="L530" i="5"/>
  <c r="K531" i="5"/>
  <c r="L531" i="5"/>
  <c r="M531" i="5" s="1"/>
  <c r="K532" i="5"/>
  <c r="L532" i="5"/>
  <c r="K533" i="5"/>
  <c r="L533" i="5"/>
  <c r="K534" i="5"/>
  <c r="L534" i="5"/>
  <c r="K535" i="5"/>
  <c r="L535" i="5"/>
  <c r="K536" i="5"/>
  <c r="L536" i="5"/>
  <c r="K537" i="5"/>
  <c r="L537" i="5"/>
  <c r="M537" i="5" s="1"/>
  <c r="K538" i="5"/>
  <c r="L538" i="5"/>
  <c r="K539" i="5"/>
  <c r="L539" i="5"/>
  <c r="M539" i="5" s="1"/>
  <c r="K540" i="5"/>
  <c r="L540" i="5"/>
  <c r="M540" i="5" s="1"/>
  <c r="K541" i="5"/>
  <c r="L541" i="5"/>
  <c r="M541" i="5" s="1"/>
  <c r="K542" i="5"/>
  <c r="L542" i="5"/>
  <c r="K543" i="5"/>
  <c r="L543" i="5"/>
  <c r="M543" i="5" s="1"/>
  <c r="K544" i="5"/>
  <c r="L544" i="5"/>
  <c r="M544" i="5" s="1"/>
  <c r="K545" i="5"/>
  <c r="L545" i="5"/>
  <c r="K546" i="5"/>
  <c r="L546" i="5"/>
  <c r="K547" i="5"/>
  <c r="L547" i="5"/>
  <c r="K548" i="5"/>
  <c r="L548" i="5"/>
  <c r="K549" i="5"/>
  <c r="L549" i="5"/>
  <c r="K550" i="5"/>
  <c r="L550" i="5"/>
  <c r="M550" i="5" s="1"/>
  <c r="K551" i="5"/>
  <c r="L551" i="5"/>
  <c r="K552" i="5"/>
  <c r="L552" i="5"/>
  <c r="K553" i="5"/>
  <c r="L553" i="5"/>
  <c r="M553" i="5" s="1"/>
  <c r="K554" i="5"/>
  <c r="L554" i="5"/>
  <c r="K555" i="5"/>
  <c r="L555" i="5"/>
  <c r="K556" i="5"/>
  <c r="L556" i="5"/>
  <c r="K557" i="5"/>
  <c r="L557" i="5"/>
  <c r="K558" i="5"/>
  <c r="L558" i="5"/>
  <c r="K559" i="5"/>
  <c r="L559" i="5"/>
  <c r="K560" i="5"/>
  <c r="L560" i="5"/>
  <c r="K561" i="5"/>
  <c r="L561" i="5"/>
  <c r="K562" i="5"/>
  <c r="L562" i="5"/>
  <c r="K563" i="5"/>
  <c r="L563" i="5"/>
  <c r="K564" i="5"/>
  <c r="L564" i="5"/>
  <c r="K565" i="5"/>
  <c r="L565" i="5"/>
  <c r="K566" i="5"/>
  <c r="L566" i="5"/>
  <c r="M566" i="5" s="1"/>
  <c r="K567" i="5"/>
  <c r="L567" i="5"/>
  <c r="K568" i="5"/>
  <c r="L568" i="5"/>
  <c r="K569" i="5"/>
  <c r="L569" i="5"/>
  <c r="K570" i="5"/>
  <c r="L570" i="5"/>
  <c r="M570" i="5" s="1"/>
  <c r="K571" i="5"/>
  <c r="L571" i="5"/>
  <c r="K572" i="5"/>
  <c r="L572" i="5"/>
  <c r="K574" i="5"/>
  <c r="L574" i="5"/>
  <c r="K575" i="5"/>
  <c r="L575" i="5"/>
  <c r="K576" i="5"/>
  <c r="L576" i="5"/>
  <c r="K577" i="5"/>
  <c r="L577" i="5"/>
  <c r="M577" i="5" s="1"/>
  <c r="K578" i="5"/>
  <c r="L578" i="5"/>
  <c r="K579" i="5"/>
  <c r="L579" i="5"/>
  <c r="M579" i="5" s="1"/>
  <c r="K580" i="5"/>
  <c r="L580" i="5"/>
  <c r="K581" i="5"/>
  <c r="L581" i="5"/>
  <c r="K582" i="5"/>
  <c r="L582" i="5"/>
  <c r="K583" i="5"/>
  <c r="L583" i="5"/>
  <c r="K584" i="5"/>
  <c r="L584" i="5"/>
  <c r="K585" i="5"/>
  <c r="L585" i="5"/>
  <c r="K586" i="5"/>
  <c r="L586" i="5"/>
  <c r="K587" i="5"/>
  <c r="L587" i="5"/>
  <c r="K588" i="5"/>
  <c r="L588" i="5"/>
  <c r="K590" i="5"/>
  <c r="L590" i="5"/>
  <c r="K591" i="5"/>
  <c r="L591" i="5"/>
  <c r="K592" i="5"/>
  <c r="L592" i="5"/>
  <c r="K593" i="5"/>
  <c r="L593" i="5"/>
  <c r="K594" i="5"/>
  <c r="L594" i="5"/>
  <c r="K595" i="5"/>
  <c r="L595" i="5"/>
  <c r="K596" i="5"/>
  <c r="L596" i="5"/>
  <c r="K597" i="5"/>
  <c r="L597" i="5"/>
  <c r="K598" i="5"/>
  <c r="L598" i="5"/>
  <c r="K599" i="5"/>
  <c r="L599" i="5"/>
  <c r="K600" i="5"/>
  <c r="L600" i="5"/>
  <c r="K601" i="5"/>
  <c r="L601" i="5"/>
  <c r="K602" i="5"/>
  <c r="L602" i="5"/>
  <c r="K603" i="5"/>
  <c r="L603" i="5"/>
  <c r="K604" i="5"/>
  <c r="L604" i="5"/>
  <c r="K605" i="5"/>
  <c r="L605" i="5"/>
  <c r="K606" i="5"/>
  <c r="L606" i="5"/>
  <c r="K607" i="5"/>
  <c r="L607" i="5"/>
  <c r="K608" i="5"/>
  <c r="L608" i="5"/>
  <c r="K609" i="5"/>
  <c r="L609" i="5"/>
  <c r="M609" i="5" s="1"/>
  <c r="K610" i="5"/>
  <c r="L610" i="5"/>
  <c r="K611" i="5"/>
  <c r="L611" i="5"/>
  <c r="K612" i="5"/>
  <c r="L612" i="5"/>
  <c r="K613" i="5"/>
  <c r="L613" i="5"/>
  <c r="M613" i="5" s="1"/>
  <c r="K614" i="5"/>
  <c r="L614" i="5"/>
  <c r="K615" i="5"/>
  <c r="L615" i="5"/>
  <c r="K616" i="5"/>
  <c r="L616" i="5"/>
  <c r="K617" i="5"/>
  <c r="L617" i="5"/>
  <c r="M617" i="5" s="1"/>
  <c r="K618" i="5"/>
  <c r="L618" i="5"/>
  <c r="K619" i="5"/>
  <c r="L619" i="5"/>
  <c r="K620" i="5"/>
  <c r="L620" i="5"/>
  <c r="M620" i="5" s="1"/>
  <c r="K621" i="5"/>
  <c r="L621" i="5"/>
  <c r="K622" i="5"/>
  <c r="L622" i="5"/>
  <c r="K624" i="5"/>
  <c r="L624" i="5"/>
  <c r="K625" i="5"/>
  <c r="L625" i="5"/>
  <c r="K626" i="5"/>
  <c r="L626" i="5"/>
  <c r="K627" i="5"/>
  <c r="L627" i="5"/>
  <c r="K630" i="5"/>
  <c r="L630" i="5"/>
  <c r="K631" i="5"/>
  <c r="L631" i="5"/>
  <c r="K632" i="5"/>
  <c r="L632" i="5"/>
  <c r="K633" i="5"/>
  <c r="L633" i="5"/>
  <c r="K634" i="5"/>
  <c r="L634" i="5"/>
  <c r="K637" i="5"/>
  <c r="L637" i="5"/>
  <c r="K638" i="5"/>
  <c r="L638" i="5"/>
  <c r="K639" i="5"/>
  <c r="L639" i="5"/>
  <c r="K640" i="5"/>
  <c r="L640" i="5"/>
  <c r="K641" i="5"/>
  <c r="L641" i="5"/>
  <c r="K642" i="5"/>
  <c r="L642" i="5"/>
  <c r="K643" i="5"/>
  <c r="L643" i="5"/>
  <c r="K644" i="5"/>
  <c r="L644" i="5"/>
  <c r="K645" i="5"/>
  <c r="L645" i="5"/>
  <c r="K646" i="5"/>
  <c r="L646" i="5"/>
  <c r="K647" i="5"/>
  <c r="L647" i="5"/>
  <c r="K648" i="5"/>
  <c r="L648" i="5"/>
  <c r="K649" i="5"/>
  <c r="L649" i="5"/>
  <c r="K650" i="5"/>
  <c r="L650" i="5"/>
  <c r="K651" i="5"/>
  <c r="L651" i="5"/>
  <c r="K652" i="5"/>
  <c r="L652" i="5"/>
  <c r="K653" i="5"/>
  <c r="L653" i="5"/>
  <c r="K654" i="5"/>
  <c r="L654" i="5"/>
  <c r="K655" i="5"/>
  <c r="L655" i="5"/>
  <c r="K661" i="5"/>
  <c r="L661" i="5"/>
  <c r="K662" i="5"/>
  <c r="L662" i="5"/>
  <c r="K663" i="5"/>
  <c r="L663" i="5"/>
  <c r="K664" i="5"/>
  <c r="L664" i="5"/>
  <c r="K665" i="5"/>
  <c r="L665" i="5"/>
  <c r="K666" i="5"/>
  <c r="L666" i="5"/>
  <c r="K667" i="5"/>
  <c r="L667" i="5"/>
  <c r="K668" i="5"/>
  <c r="L668" i="5"/>
  <c r="K669" i="5"/>
  <c r="L669" i="5"/>
  <c r="K670" i="5"/>
  <c r="L670" i="5"/>
  <c r="K671" i="5"/>
  <c r="L671" i="5"/>
  <c r="K672" i="5"/>
  <c r="L672" i="5"/>
  <c r="K674" i="5"/>
  <c r="L674" i="5"/>
  <c r="K675" i="5"/>
  <c r="L675" i="5"/>
  <c r="K676" i="5"/>
  <c r="L676" i="5"/>
  <c r="K677" i="5"/>
  <c r="L677" i="5"/>
  <c r="M677" i="5" s="1"/>
  <c r="K678" i="5"/>
  <c r="L678" i="5"/>
  <c r="K679" i="5"/>
  <c r="L679" i="5"/>
  <c r="K680" i="5"/>
  <c r="L680" i="5"/>
  <c r="K681" i="5"/>
  <c r="L681" i="5"/>
  <c r="K682" i="5"/>
  <c r="L682" i="5"/>
  <c r="K683" i="5"/>
  <c r="L683" i="5"/>
  <c r="K684" i="5"/>
  <c r="L684" i="5"/>
  <c r="K685" i="5"/>
  <c r="L685" i="5"/>
  <c r="K686" i="5"/>
  <c r="L686" i="5"/>
  <c r="K687" i="5"/>
  <c r="L687" i="5"/>
  <c r="M687" i="5" s="1"/>
  <c r="K688" i="5"/>
  <c r="L688" i="5"/>
  <c r="K689" i="5"/>
  <c r="L689" i="5"/>
  <c r="M689" i="5" s="1"/>
  <c r="K690" i="5"/>
  <c r="L690" i="5"/>
  <c r="K691" i="5"/>
  <c r="L691" i="5"/>
  <c r="K692" i="5"/>
  <c r="L692" i="5"/>
  <c r="K693" i="5"/>
  <c r="L693" i="5"/>
  <c r="K694" i="5"/>
  <c r="L694" i="5"/>
  <c r="K695" i="5"/>
  <c r="L695" i="5"/>
  <c r="K697" i="5"/>
  <c r="L697" i="5"/>
  <c r="K698" i="5"/>
  <c r="L698" i="5"/>
  <c r="M698" i="5" s="1"/>
  <c r="K699" i="5"/>
  <c r="L699" i="5"/>
  <c r="K700" i="5"/>
  <c r="L700" i="5"/>
  <c r="K701" i="5"/>
  <c r="L701" i="5"/>
  <c r="K702" i="5"/>
  <c r="L702" i="5"/>
  <c r="K703" i="5"/>
  <c r="K706" i="5"/>
  <c r="L706" i="5"/>
  <c r="K707" i="5"/>
  <c r="L707" i="5"/>
  <c r="K708" i="5"/>
  <c r="L708" i="5"/>
  <c r="K710" i="5"/>
  <c r="L710" i="5"/>
  <c r="K711" i="5"/>
  <c r="L711" i="5"/>
  <c r="K712" i="5"/>
  <c r="L712" i="5"/>
  <c r="K713" i="5"/>
  <c r="L713" i="5"/>
  <c r="M713" i="5" s="1"/>
  <c r="K714" i="5"/>
  <c r="L714" i="5"/>
  <c r="K715" i="5"/>
  <c r="L715" i="5"/>
  <c r="K716" i="5"/>
  <c r="L716" i="5"/>
  <c r="K718" i="5"/>
  <c r="L718" i="5"/>
  <c r="K719" i="5"/>
  <c r="L719" i="5"/>
  <c r="M719" i="5" s="1"/>
  <c r="K720" i="5"/>
  <c r="L720" i="5"/>
  <c r="M720" i="5" s="1"/>
  <c r="K721" i="5"/>
  <c r="L721" i="5"/>
  <c r="M721" i="5" s="1"/>
  <c r="K722" i="5"/>
  <c r="L722" i="5"/>
  <c r="K723" i="5"/>
  <c r="L723" i="5"/>
  <c r="K724" i="5"/>
  <c r="L724" i="5"/>
  <c r="K725" i="5"/>
  <c r="L725" i="5"/>
  <c r="K726" i="5"/>
  <c r="L726" i="5"/>
  <c r="K727" i="5"/>
  <c r="L727" i="5"/>
  <c r="K728" i="5"/>
  <c r="L728" i="5"/>
  <c r="K729" i="5"/>
  <c r="L729" i="5"/>
  <c r="K732" i="5"/>
  <c r="L732" i="5"/>
  <c r="K733" i="5"/>
  <c r="L733" i="5"/>
  <c r="K734" i="5"/>
  <c r="L734" i="5"/>
  <c r="K735" i="5"/>
  <c r="K736" i="5"/>
  <c r="L736" i="5"/>
  <c r="K737" i="5"/>
  <c r="L737" i="5"/>
  <c r="K738" i="5"/>
  <c r="L738" i="5"/>
  <c r="K739" i="5"/>
  <c r="L739" i="5"/>
  <c r="K740" i="5"/>
  <c r="L740" i="5"/>
  <c r="K741" i="5"/>
  <c r="L741" i="5"/>
  <c r="K742" i="5"/>
  <c r="L742" i="5"/>
  <c r="M742" i="5" s="1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L765" i="5"/>
  <c r="M765" i="5" s="1"/>
  <c r="K766" i="5"/>
  <c r="L766" i="5"/>
  <c r="K767" i="5"/>
  <c r="L767" i="5"/>
  <c r="K768" i="5"/>
  <c r="L768" i="5"/>
  <c r="K769" i="5"/>
  <c r="L769" i="5"/>
  <c r="M769" i="5" s="1"/>
  <c r="K770" i="5"/>
  <c r="L770" i="5"/>
  <c r="K771" i="5"/>
  <c r="L771" i="5"/>
  <c r="M771" i="5" s="1"/>
  <c r="K772" i="5"/>
  <c r="L772" i="5"/>
  <c r="K773" i="5"/>
  <c r="L773" i="5"/>
  <c r="M773" i="5" s="1"/>
  <c r="K774" i="5"/>
  <c r="L774" i="5"/>
  <c r="K775" i="5"/>
  <c r="L775" i="5"/>
  <c r="M775" i="5" s="1"/>
  <c r="K776" i="5"/>
  <c r="L776" i="5"/>
  <c r="M776" i="5" s="1"/>
  <c r="K777" i="5"/>
  <c r="L777" i="5"/>
  <c r="M777" i="5" s="1"/>
  <c r="K778" i="5"/>
  <c r="L778" i="5"/>
  <c r="M778" i="5" s="1"/>
  <c r="K779" i="5"/>
  <c r="L779" i="5"/>
  <c r="K780" i="5"/>
  <c r="L780" i="5"/>
  <c r="K781" i="5"/>
  <c r="L781" i="5"/>
  <c r="M781" i="5" s="1"/>
  <c r="K782" i="5"/>
  <c r="L782" i="5"/>
  <c r="M782" i="5" s="1"/>
  <c r="K783" i="5"/>
  <c r="L783" i="5"/>
  <c r="K784" i="5"/>
  <c r="L784" i="5"/>
  <c r="K785" i="5"/>
  <c r="L785" i="5"/>
  <c r="M785" i="5" s="1"/>
  <c r="K786" i="5"/>
  <c r="L786" i="5"/>
  <c r="M786" i="5" s="1"/>
  <c r="K787" i="5"/>
  <c r="L787" i="5"/>
  <c r="K788" i="5"/>
  <c r="L788" i="5"/>
  <c r="K789" i="5"/>
  <c r="L789" i="5"/>
  <c r="K790" i="5"/>
  <c r="L790" i="5"/>
  <c r="M790" i="5" s="1"/>
  <c r="K791" i="5"/>
  <c r="L791" i="5"/>
  <c r="K792" i="5"/>
  <c r="L792" i="5"/>
  <c r="K793" i="5"/>
  <c r="L793" i="5"/>
  <c r="K794" i="5"/>
  <c r="L794" i="5"/>
  <c r="M794" i="5" s="1"/>
  <c r="K795" i="5"/>
  <c r="L795" i="5"/>
  <c r="K796" i="5"/>
  <c r="L796" i="5"/>
  <c r="M796" i="5" s="1"/>
  <c r="K797" i="5"/>
  <c r="L797" i="5"/>
  <c r="M797" i="5" s="1"/>
  <c r="K798" i="5"/>
  <c r="L798" i="5"/>
  <c r="K799" i="5"/>
  <c r="L799" i="5"/>
  <c r="K800" i="5"/>
  <c r="L800" i="5"/>
  <c r="K801" i="5"/>
  <c r="L801" i="5"/>
  <c r="K802" i="5"/>
  <c r="L802" i="5"/>
  <c r="M802" i="5" s="1"/>
  <c r="K803" i="5"/>
  <c r="L803" i="5"/>
  <c r="K804" i="5"/>
  <c r="L804" i="5"/>
  <c r="K805" i="5"/>
  <c r="L805" i="5"/>
  <c r="K806" i="5"/>
  <c r="L806" i="5"/>
  <c r="M806" i="5" s="1"/>
  <c r="K807" i="5"/>
  <c r="L807" i="5"/>
  <c r="K808" i="5"/>
  <c r="L808" i="5"/>
  <c r="K809" i="5"/>
  <c r="L809" i="5"/>
  <c r="K810" i="5"/>
  <c r="L810" i="5"/>
  <c r="K811" i="5"/>
  <c r="L811" i="5"/>
  <c r="K812" i="5"/>
  <c r="L812" i="5"/>
  <c r="M812" i="5" s="1"/>
  <c r="K813" i="5"/>
  <c r="L813" i="5"/>
  <c r="K814" i="5"/>
  <c r="L814" i="5"/>
  <c r="K815" i="5"/>
  <c r="L815" i="5"/>
  <c r="K816" i="5"/>
  <c r="L816" i="5"/>
  <c r="K817" i="5"/>
  <c r="L817" i="5"/>
  <c r="K818" i="5"/>
  <c r="L818" i="5"/>
  <c r="K819" i="5"/>
  <c r="L819" i="5"/>
  <c r="K820" i="5"/>
  <c r="L820" i="5"/>
  <c r="K821" i="5"/>
  <c r="L821" i="5"/>
  <c r="K822" i="5"/>
  <c r="L822" i="5"/>
  <c r="M822" i="5" s="1"/>
  <c r="K823" i="5"/>
  <c r="L823" i="5"/>
  <c r="K824" i="5"/>
  <c r="L824" i="5"/>
  <c r="K825" i="5"/>
  <c r="L825" i="5"/>
  <c r="K826" i="5"/>
  <c r="L826" i="5"/>
  <c r="K827" i="5"/>
  <c r="L827" i="5"/>
  <c r="K828" i="5"/>
  <c r="L828" i="5"/>
  <c r="M828" i="5" s="1"/>
  <c r="K829" i="5"/>
  <c r="L829" i="5"/>
  <c r="K830" i="5"/>
  <c r="L830" i="5"/>
  <c r="M830" i="5" s="1"/>
  <c r="K831" i="5"/>
  <c r="L831" i="5"/>
  <c r="K832" i="5"/>
  <c r="L832" i="5"/>
  <c r="M832" i="5" s="1"/>
  <c r="K833" i="5"/>
  <c r="L833" i="5"/>
  <c r="M833" i="5" s="1"/>
  <c r="K834" i="5"/>
  <c r="L834" i="5"/>
  <c r="K835" i="5"/>
  <c r="L835" i="5"/>
  <c r="K836" i="5"/>
  <c r="L836" i="5"/>
  <c r="M836" i="5" s="1"/>
  <c r="K837" i="5"/>
  <c r="L837" i="5"/>
  <c r="K838" i="5"/>
  <c r="L838" i="5"/>
  <c r="K839" i="5"/>
  <c r="L839" i="5"/>
  <c r="K840" i="5"/>
  <c r="L840" i="5"/>
  <c r="K841" i="5"/>
  <c r="L841" i="5"/>
  <c r="K842" i="5"/>
  <c r="L842" i="5"/>
  <c r="K843" i="5"/>
  <c r="L843" i="5"/>
  <c r="K844" i="5"/>
  <c r="L844" i="5"/>
  <c r="K845" i="5"/>
  <c r="L845" i="5"/>
  <c r="K846" i="5"/>
  <c r="L846" i="5"/>
  <c r="K847" i="5"/>
  <c r="K848" i="5"/>
  <c r="L848" i="5"/>
  <c r="K849" i="5"/>
  <c r="L849" i="5"/>
  <c r="M849" i="5" s="1"/>
  <c r="K850" i="5"/>
  <c r="L850" i="5"/>
  <c r="M850" i="5" s="1"/>
  <c r="K851" i="5"/>
  <c r="M851" i="5"/>
  <c r="K852" i="5"/>
  <c r="L852" i="5"/>
  <c r="K853" i="5"/>
  <c r="L853" i="5"/>
  <c r="K854" i="5"/>
  <c r="L854" i="5"/>
  <c r="K855" i="5"/>
  <c r="L855" i="5"/>
  <c r="M855" i="5" s="1"/>
  <c r="K856" i="5"/>
  <c r="L856" i="5"/>
  <c r="K857" i="5"/>
  <c r="L857" i="5"/>
  <c r="M857" i="5" s="1"/>
  <c r="K858" i="5"/>
  <c r="L858" i="5"/>
  <c r="K859" i="5"/>
  <c r="L859" i="5"/>
  <c r="M859" i="5" s="1"/>
  <c r="K860" i="5"/>
  <c r="L860" i="5"/>
  <c r="K861" i="5"/>
  <c r="L861" i="5"/>
  <c r="K862" i="5"/>
  <c r="L862" i="5"/>
  <c r="K863" i="5"/>
  <c r="L863" i="5"/>
  <c r="K864" i="5"/>
  <c r="L864" i="5"/>
  <c r="K865" i="5"/>
  <c r="L865" i="5"/>
  <c r="K866" i="5"/>
  <c r="L866" i="5"/>
  <c r="K867" i="5"/>
  <c r="L867" i="5"/>
  <c r="M867" i="5" s="1"/>
  <c r="K868" i="5"/>
  <c r="L868" i="5"/>
  <c r="K869" i="5"/>
  <c r="L869" i="5"/>
  <c r="K870" i="5"/>
  <c r="L870" i="5"/>
  <c r="M870" i="5" s="1"/>
  <c r="K871" i="5"/>
  <c r="L871" i="5"/>
  <c r="K872" i="5"/>
  <c r="L872" i="5"/>
  <c r="K873" i="5"/>
  <c r="L873" i="5"/>
  <c r="M873" i="5" s="1"/>
  <c r="K874" i="5"/>
  <c r="L874" i="5"/>
  <c r="M874" i="5" s="1"/>
  <c r="K875" i="5"/>
  <c r="L875" i="5"/>
  <c r="M875" i="5" s="1"/>
  <c r="K876" i="5"/>
  <c r="L876" i="5"/>
  <c r="K877" i="5"/>
  <c r="L877" i="5"/>
  <c r="M877" i="5" s="1"/>
  <c r="K878" i="5"/>
  <c r="L878" i="5"/>
  <c r="K879" i="5"/>
  <c r="L879" i="5"/>
  <c r="K880" i="5"/>
  <c r="L880" i="5"/>
  <c r="M880" i="5" s="1"/>
  <c r="K882" i="5"/>
  <c r="L882" i="5"/>
  <c r="K883" i="5"/>
  <c r="K884" i="5"/>
  <c r="L884" i="5"/>
  <c r="K885" i="5"/>
  <c r="L885" i="5"/>
  <c r="K886" i="5"/>
  <c r="L886" i="5"/>
  <c r="K887" i="5"/>
  <c r="L887" i="5"/>
  <c r="K888" i="5"/>
  <c r="L888" i="5"/>
  <c r="K889" i="5"/>
  <c r="L889" i="5"/>
  <c r="K890" i="5"/>
  <c r="L890" i="5"/>
  <c r="K891" i="5"/>
  <c r="L891" i="5"/>
  <c r="K892" i="5"/>
  <c r="L892" i="5"/>
  <c r="K893" i="5"/>
  <c r="L893" i="5"/>
  <c r="K894" i="5"/>
  <c r="L894" i="5"/>
  <c r="K895" i="5"/>
  <c r="L895" i="5"/>
  <c r="K896" i="5"/>
  <c r="K897" i="5"/>
  <c r="L897" i="5"/>
  <c r="K898" i="5"/>
  <c r="K899" i="5"/>
  <c r="L899" i="5"/>
  <c r="M899" i="5" s="1"/>
  <c r="K900" i="5"/>
  <c r="L900" i="5"/>
  <c r="M900" i="5" s="1"/>
  <c r="K901" i="5"/>
  <c r="L901" i="5"/>
  <c r="M901" i="5" s="1"/>
  <c r="K902" i="5"/>
  <c r="L902" i="5"/>
  <c r="K903" i="5"/>
  <c r="L903" i="5"/>
  <c r="K904" i="5"/>
  <c r="L904" i="5"/>
  <c r="K905" i="5"/>
  <c r="L905" i="5"/>
  <c r="M905" i="5" s="1"/>
  <c r="K906" i="5"/>
  <c r="L906" i="5"/>
  <c r="M906" i="5" s="1"/>
  <c r="K907" i="5"/>
  <c r="L907" i="5"/>
  <c r="K908" i="5"/>
  <c r="L908" i="5"/>
  <c r="M908" i="5" s="1"/>
  <c r="K909" i="5"/>
  <c r="L909" i="5"/>
  <c r="K910" i="5"/>
  <c r="L910" i="5"/>
  <c r="K911" i="5"/>
  <c r="L911" i="5"/>
  <c r="K912" i="5"/>
  <c r="L912" i="5"/>
  <c r="M912" i="5" s="1"/>
  <c r="K913" i="5"/>
  <c r="L913" i="5"/>
  <c r="K914" i="5"/>
  <c r="L914" i="5"/>
  <c r="K915" i="5"/>
  <c r="L915" i="5"/>
  <c r="K916" i="5"/>
  <c r="K917" i="5"/>
  <c r="L917" i="5"/>
  <c r="M917" i="5" s="1"/>
  <c r="K918" i="5"/>
  <c r="L918" i="5"/>
  <c r="K919" i="5"/>
  <c r="L919" i="5"/>
  <c r="M919" i="5" s="1"/>
  <c r="K920" i="5"/>
  <c r="L920" i="5"/>
  <c r="M920" i="5" s="1"/>
  <c r="K921" i="5"/>
  <c r="L921" i="5"/>
  <c r="M921" i="5" s="1"/>
  <c r="K922" i="5"/>
  <c r="L922" i="5"/>
  <c r="K923" i="5"/>
  <c r="L923" i="5"/>
  <c r="K924" i="5"/>
  <c r="K925" i="5"/>
  <c r="L925" i="5"/>
  <c r="K926" i="5"/>
  <c r="K927" i="5"/>
  <c r="L927" i="5"/>
  <c r="K928" i="5"/>
  <c r="L928" i="5"/>
  <c r="K930" i="5"/>
  <c r="L930" i="5"/>
  <c r="K931" i="5"/>
  <c r="L931" i="5"/>
  <c r="K932" i="5"/>
  <c r="L932" i="5"/>
  <c r="K933" i="5"/>
  <c r="L933" i="5"/>
  <c r="K934" i="5"/>
  <c r="L934" i="5"/>
  <c r="K935" i="5"/>
  <c r="L935" i="5"/>
  <c r="K936" i="5"/>
  <c r="L936" i="5"/>
  <c r="K937" i="5"/>
  <c r="L937" i="5"/>
  <c r="K938" i="5"/>
  <c r="L938" i="5"/>
  <c r="K939" i="5"/>
  <c r="L939" i="5"/>
  <c r="K942" i="5"/>
  <c r="L942" i="5"/>
  <c r="K943" i="5"/>
  <c r="L943" i="5"/>
  <c r="K944" i="5"/>
  <c r="L944" i="5"/>
  <c r="K945" i="5"/>
  <c r="L945" i="5"/>
  <c r="K946" i="5"/>
  <c r="L946" i="5"/>
  <c r="K947" i="5"/>
  <c r="L947" i="5"/>
  <c r="K948" i="5"/>
  <c r="L948" i="5"/>
  <c r="K949" i="5"/>
  <c r="L949" i="5"/>
  <c r="K950" i="5"/>
  <c r="L950" i="5"/>
  <c r="K952" i="5"/>
  <c r="L952" i="5"/>
  <c r="K953" i="5"/>
  <c r="L953" i="5"/>
  <c r="K954" i="5"/>
  <c r="L954" i="5"/>
  <c r="K955" i="5"/>
  <c r="L955" i="5"/>
  <c r="K956" i="5"/>
  <c r="L956" i="5"/>
  <c r="K957" i="5"/>
  <c r="L957" i="5"/>
  <c r="K959" i="5"/>
  <c r="L959" i="5"/>
  <c r="K960" i="5"/>
  <c r="L960" i="5"/>
  <c r="K961" i="5"/>
  <c r="L961" i="5"/>
  <c r="K962" i="5"/>
  <c r="L962" i="5"/>
  <c r="K963" i="5"/>
  <c r="L963" i="5"/>
  <c r="K964" i="5"/>
  <c r="L964" i="5"/>
  <c r="K965" i="5"/>
  <c r="L965" i="5"/>
  <c r="K966" i="5"/>
  <c r="L966" i="5"/>
  <c r="K967" i="5"/>
  <c r="L967" i="5"/>
  <c r="K969" i="5"/>
  <c r="L969" i="5"/>
  <c r="K970" i="5"/>
  <c r="L970" i="5"/>
  <c r="K971" i="5"/>
  <c r="L971" i="5"/>
  <c r="K972" i="5"/>
  <c r="L972" i="5"/>
  <c r="K973" i="5"/>
  <c r="L973" i="5"/>
  <c r="K974" i="5"/>
  <c r="L974" i="5"/>
  <c r="K975" i="5"/>
  <c r="L975" i="5"/>
  <c r="K976" i="5"/>
  <c r="L976" i="5"/>
  <c r="K977" i="5"/>
  <c r="L977" i="5"/>
  <c r="K978" i="5"/>
  <c r="L978" i="5"/>
  <c r="K979" i="5"/>
  <c r="L979" i="5"/>
  <c r="K980" i="5"/>
  <c r="L980" i="5"/>
  <c r="K981" i="5"/>
  <c r="L981" i="5"/>
  <c r="M981" i="5" s="1"/>
  <c r="K982" i="5"/>
  <c r="L982" i="5"/>
  <c r="M982" i="5" s="1"/>
  <c r="K983" i="5"/>
  <c r="L983" i="5"/>
  <c r="K984" i="5"/>
  <c r="L984" i="5"/>
  <c r="K985" i="5"/>
  <c r="L985" i="5"/>
  <c r="K986" i="5"/>
  <c r="L986" i="5"/>
  <c r="K987" i="5"/>
  <c r="L987" i="5"/>
  <c r="K988" i="5"/>
  <c r="L988" i="5"/>
  <c r="K989" i="5"/>
  <c r="L989" i="5"/>
  <c r="K990" i="5"/>
  <c r="L990" i="5"/>
  <c r="K991" i="5"/>
  <c r="L991" i="5"/>
  <c r="K992" i="5"/>
  <c r="L992" i="5"/>
  <c r="K993" i="5"/>
  <c r="L993" i="5"/>
  <c r="K994" i="5"/>
  <c r="L994" i="5"/>
  <c r="K995" i="5"/>
  <c r="L995" i="5"/>
  <c r="M995" i="5" s="1"/>
  <c r="K996" i="5"/>
  <c r="L996" i="5"/>
  <c r="K997" i="5"/>
  <c r="L997" i="5"/>
  <c r="M997" i="5" s="1"/>
  <c r="K998" i="5"/>
  <c r="L998" i="5"/>
  <c r="K1000" i="5"/>
  <c r="L1000" i="5"/>
  <c r="M1000" i="5" s="1"/>
  <c r="K1001" i="5"/>
  <c r="L1001" i="5"/>
  <c r="M1001" i="5" s="1"/>
  <c r="K1002" i="5"/>
  <c r="L1002" i="5"/>
  <c r="K1003" i="5"/>
  <c r="L1003" i="5"/>
  <c r="M1003" i="5" s="1"/>
  <c r="K1004" i="5"/>
  <c r="L1004" i="5"/>
  <c r="M1004" i="5" s="1"/>
  <c r="K1005" i="5"/>
  <c r="L1005" i="5"/>
  <c r="M1005" i="5" s="1"/>
  <c r="K1006" i="5"/>
  <c r="L1006" i="5"/>
  <c r="K1007" i="5"/>
  <c r="L1007" i="5"/>
  <c r="K1008" i="5"/>
  <c r="L1008" i="5"/>
  <c r="K1009" i="5"/>
  <c r="L1009" i="5"/>
  <c r="K1010" i="5"/>
  <c r="L1010" i="5"/>
  <c r="K1013" i="5"/>
  <c r="L1013" i="5"/>
  <c r="K1014" i="5"/>
  <c r="L1014" i="5"/>
  <c r="M1014" i="5" s="1"/>
  <c r="K1015" i="5"/>
  <c r="L1015" i="5"/>
  <c r="M1015" i="5" s="1"/>
  <c r="K1016" i="5"/>
  <c r="L1016" i="5"/>
  <c r="M1016" i="5" s="1"/>
  <c r="K1017" i="5"/>
  <c r="L1017" i="5"/>
  <c r="K1018" i="5"/>
  <c r="L1018" i="5"/>
  <c r="M1018" i="5" s="1"/>
  <c r="K1019" i="5"/>
  <c r="L1019" i="5"/>
  <c r="M1019" i="5" s="1"/>
  <c r="K1020" i="5"/>
  <c r="L1020" i="5"/>
  <c r="K1021" i="5"/>
  <c r="L1021" i="5"/>
  <c r="K1022" i="5"/>
  <c r="L1022" i="5"/>
  <c r="M1022" i="5" s="1"/>
  <c r="K1023" i="5"/>
  <c r="L1023" i="5"/>
  <c r="K1024" i="5"/>
  <c r="L1024" i="5"/>
  <c r="M1024" i="5" s="1"/>
  <c r="K1025" i="5"/>
  <c r="L1025" i="5"/>
  <c r="K1026" i="5"/>
  <c r="L1026" i="5"/>
  <c r="M1026" i="5" s="1"/>
  <c r="K1027" i="5"/>
  <c r="L1027" i="5"/>
  <c r="K1028" i="5"/>
  <c r="L1028" i="5"/>
  <c r="M1028" i="5" s="1"/>
  <c r="K1029" i="5"/>
  <c r="L1029" i="5"/>
  <c r="K1030" i="5"/>
  <c r="L1030" i="5"/>
  <c r="K1031" i="5"/>
  <c r="L1031" i="5"/>
  <c r="K1032" i="5"/>
  <c r="L1032" i="5"/>
  <c r="M1032" i="5" s="1"/>
  <c r="K1033" i="5"/>
  <c r="L1033" i="5"/>
  <c r="K1034" i="5"/>
  <c r="L1034" i="5"/>
  <c r="M1034" i="5" s="1"/>
  <c r="K1035" i="5"/>
  <c r="L1035" i="5"/>
  <c r="K1036" i="5"/>
  <c r="L1036" i="5"/>
  <c r="K1037" i="5"/>
  <c r="L1037" i="5"/>
  <c r="K1038" i="5"/>
  <c r="L1038" i="5"/>
  <c r="M1038" i="5" s="1"/>
  <c r="K1039" i="5"/>
  <c r="L1039" i="5"/>
  <c r="M1039" i="5" s="1"/>
  <c r="K1040" i="5"/>
  <c r="L1040" i="5"/>
  <c r="M1040" i="5" s="1"/>
  <c r="K1041" i="5"/>
  <c r="L1041" i="5"/>
  <c r="K1042" i="5"/>
  <c r="L1042" i="5"/>
  <c r="M1042" i="5" s="1"/>
  <c r="K1043" i="5"/>
  <c r="L1043" i="5"/>
  <c r="K1044" i="5"/>
  <c r="L1044" i="5"/>
  <c r="K1045" i="5"/>
  <c r="L1045" i="5"/>
  <c r="K1046" i="5"/>
  <c r="L1046" i="5"/>
  <c r="K1047" i="5"/>
  <c r="L1047" i="5"/>
  <c r="M1047" i="5" s="1"/>
  <c r="K1048" i="5"/>
  <c r="L1048" i="5"/>
  <c r="M1048" i="5" s="1"/>
  <c r="K1049" i="5"/>
  <c r="L1049" i="5"/>
  <c r="K1050" i="5"/>
  <c r="L1050" i="5"/>
  <c r="M1050" i="5" s="1"/>
  <c r="K1051" i="5"/>
  <c r="L1051" i="5"/>
  <c r="K1052" i="5"/>
  <c r="L1052" i="5"/>
  <c r="M1052" i="5" s="1"/>
  <c r="K1053" i="5"/>
  <c r="L1053" i="5"/>
  <c r="M1053" i="5" s="1"/>
  <c r="K1054" i="5"/>
  <c r="L1054" i="5"/>
  <c r="K1055" i="5"/>
  <c r="L1055" i="5"/>
  <c r="M1055" i="5" s="1"/>
  <c r="K1056" i="5"/>
  <c r="L1056" i="5"/>
  <c r="K1057" i="5"/>
  <c r="L1057" i="5"/>
  <c r="K1058" i="5"/>
  <c r="L1058" i="5"/>
  <c r="K1059" i="5"/>
  <c r="L1059" i="5"/>
  <c r="K1060" i="5"/>
  <c r="L1060" i="5"/>
  <c r="M1060" i="5" s="1"/>
  <c r="K1061" i="5"/>
  <c r="L1061" i="5"/>
  <c r="K1062" i="5"/>
  <c r="L1062" i="5"/>
  <c r="K1063" i="5"/>
  <c r="L1063" i="5"/>
  <c r="M1063" i="5" s="1"/>
  <c r="K1064" i="5"/>
  <c r="L1064" i="5"/>
  <c r="M1064" i="5" s="1"/>
  <c r="K1065" i="5"/>
  <c r="L1065" i="5"/>
  <c r="K1066" i="5"/>
  <c r="L1066" i="5"/>
  <c r="K1067" i="5"/>
  <c r="L1067" i="5"/>
  <c r="K1068" i="5"/>
  <c r="L1068" i="5"/>
  <c r="K1069" i="5"/>
  <c r="L1069" i="5"/>
  <c r="K1070" i="5"/>
  <c r="L1070" i="5"/>
  <c r="M1070" i="5" s="1"/>
  <c r="K1071" i="5"/>
  <c r="L1071" i="5"/>
  <c r="K1072" i="5"/>
  <c r="L1072" i="5"/>
  <c r="K1073" i="5"/>
  <c r="L1073" i="5"/>
  <c r="K1074" i="5"/>
  <c r="L1074" i="5"/>
  <c r="K1075" i="5"/>
  <c r="L1075" i="5"/>
  <c r="K1076" i="5"/>
  <c r="L1076" i="5"/>
  <c r="K1077" i="5"/>
  <c r="L1077" i="5"/>
  <c r="K1078" i="5"/>
  <c r="L1078" i="5"/>
  <c r="K1079" i="5"/>
  <c r="L1079" i="5"/>
  <c r="K1080" i="5"/>
  <c r="L1080" i="5"/>
  <c r="M1080" i="5" s="1"/>
  <c r="K1081" i="5"/>
  <c r="L1081" i="5"/>
  <c r="K1082" i="5"/>
  <c r="L1082" i="5"/>
  <c r="K1083" i="5"/>
  <c r="L1083" i="5"/>
  <c r="M1083" i="5" s="1"/>
  <c r="K1084" i="5"/>
  <c r="L1084" i="5"/>
  <c r="K1085" i="5"/>
  <c r="L1085" i="5"/>
  <c r="K1086" i="5"/>
  <c r="L1086" i="5"/>
  <c r="K1087" i="5"/>
  <c r="L1087" i="5"/>
  <c r="K1088" i="5"/>
  <c r="L1088" i="5"/>
  <c r="K1089" i="5"/>
  <c r="L1089" i="5"/>
  <c r="K1090" i="5"/>
  <c r="L1090" i="5"/>
  <c r="M1090" i="5" s="1"/>
  <c r="K1091" i="5"/>
  <c r="L1091" i="5"/>
  <c r="K1092" i="5"/>
  <c r="L1092" i="5"/>
  <c r="K1093" i="5"/>
  <c r="L1093" i="5"/>
  <c r="K1094" i="5"/>
  <c r="L1094" i="5"/>
  <c r="M1094" i="5" s="1"/>
  <c r="K1095" i="5"/>
  <c r="L1095" i="5"/>
  <c r="K1096" i="5"/>
  <c r="L1096" i="5"/>
  <c r="M1096" i="5" s="1"/>
  <c r="K1097" i="5"/>
  <c r="L1097" i="5"/>
  <c r="K1098" i="5"/>
  <c r="L1098" i="5"/>
  <c r="K1099" i="5"/>
  <c r="L1099" i="5"/>
  <c r="K1100" i="5"/>
  <c r="L1100" i="5"/>
  <c r="M1100" i="5" s="1"/>
  <c r="K1101" i="5"/>
  <c r="L1101" i="5"/>
  <c r="K1102" i="5"/>
  <c r="L1102" i="5"/>
  <c r="K1103" i="5"/>
  <c r="L1103" i="5"/>
  <c r="K1104" i="5"/>
  <c r="L1104" i="5"/>
  <c r="K1105" i="5"/>
  <c r="L1105" i="5"/>
  <c r="M1105" i="5" s="1"/>
  <c r="K1106" i="5"/>
  <c r="L1106" i="5"/>
  <c r="K1107" i="5"/>
  <c r="L1107" i="5"/>
  <c r="K1108" i="5"/>
  <c r="L1108" i="5"/>
  <c r="M1108" i="5" s="1"/>
  <c r="K1109" i="5"/>
  <c r="L1109" i="5"/>
  <c r="K1110" i="5"/>
  <c r="L1110" i="5"/>
  <c r="K1111" i="5"/>
  <c r="L1111" i="5"/>
  <c r="K1112" i="5"/>
  <c r="L1112" i="5"/>
  <c r="M1112" i="5" s="1"/>
  <c r="K1113" i="5"/>
  <c r="L1113" i="5"/>
  <c r="K1114" i="5"/>
  <c r="L1114" i="5"/>
  <c r="K1115" i="5"/>
  <c r="L1115" i="5"/>
  <c r="K1116" i="5"/>
  <c r="L1116" i="5"/>
  <c r="M1116" i="5" s="1"/>
  <c r="K1117" i="5"/>
  <c r="L1117" i="5"/>
  <c r="K1118" i="5"/>
  <c r="L1118" i="5"/>
  <c r="M1118" i="5" s="1"/>
  <c r="K1119" i="5"/>
  <c r="L1119" i="5"/>
  <c r="K1120" i="5"/>
  <c r="L1120" i="5"/>
  <c r="M1120" i="5" s="1"/>
  <c r="K1121" i="5"/>
  <c r="L1121" i="5"/>
  <c r="M1121" i="5" s="1"/>
  <c r="K1122" i="5"/>
  <c r="L1122" i="5"/>
  <c r="M1122" i="5" s="1"/>
  <c r="K1123" i="5"/>
  <c r="L1123" i="5"/>
  <c r="M1123" i="5" s="1"/>
  <c r="K1124" i="5"/>
  <c r="L1124" i="5"/>
  <c r="M1124" i="5" s="1"/>
  <c r="K1125" i="5"/>
  <c r="L1125" i="5"/>
  <c r="M1125" i="5" s="1"/>
  <c r="K1126" i="5"/>
  <c r="L1126" i="5"/>
  <c r="M1126" i="5" s="1"/>
  <c r="K1127" i="5"/>
  <c r="L1127" i="5"/>
  <c r="K1128" i="5"/>
  <c r="L1128" i="5"/>
  <c r="K1129" i="5"/>
  <c r="L1129" i="5"/>
  <c r="K1130" i="5"/>
  <c r="L1130" i="5"/>
  <c r="M1130" i="5" s="1"/>
  <c r="K1131" i="5"/>
  <c r="L1131" i="5"/>
  <c r="K1132" i="5"/>
  <c r="L1132" i="5"/>
  <c r="M1132" i="5" s="1"/>
  <c r="K1133" i="5"/>
  <c r="L1133" i="5"/>
  <c r="K1134" i="5"/>
  <c r="L1134" i="5"/>
  <c r="M1134" i="5" s="1"/>
  <c r="K1135" i="5"/>
  <c r="L1135" i="5"/>
  <c r="K1136" i="5"/>
  <c r="L1136" i="5"/>
  <c r="K1137" i="5"/>
  <c r="L1137" i="5"/>
  <c r="K1138" i="5"/>
  <c r="L1138" i="5"/>
  <c r="K1139" i="5"/>
  <c r="L1139" i="5"/>
  <c r="K1140" i="5"/>
  <c r="L1140" i="5"/>
  <c r="K1141" i="5"/>
  <c r="L1141" i="5"/>
  <c r="K1142" i="5"/>
  <c r="L1142" i="5"/>
  <c r="K1143" i="5"/>
  <c r="L1143" i="5"/>
  <c r="K1144" i="5"/>
  <c r="L1144" i="5"/>
  <c r="M1144" i="5" s="1"/>
  <c r="K1145" i="5"/>
  <c r="L1145" i="5"/>
  <c r="K1146" i="5"/>
  <c r="L1146" i="5"/>
  <c r="K1147" i="5"/>
  <c r="L1147" i="5"/>
  <c r="K1148" i="5"/>
  <c r="L1148" i="5"/>
  <c r="M1148" i="5" s="1"/>
  <c r="K1149" i="5"/>
  <c r="L1149" i="5"/>
  <c r="K1150" i="5"/>
  <c r="L1150" i="5"/>
  <c r="K1151" i="5"/>
  <c r="L1151" i="5"/>
  <c r="K1152" i="5"/>
  <c r="L1152" i="5"/>
  <c r="K1153" i="5"/>
  <c r="L1153" i="5"/>
  <c r="K1154" i="5"/>
  <c r="L1154" i="5"/>
  <c r="K1155" i="5"/>
  <c r="L1155" i="5"/>
  <c r="K1156" i="5"/>
  <c r="L1156" i="5"/>
  <c r="M1156" i="5" s="1"/>
  <c r="K1157" i="5"/>
  <c r="L1157" i="5"/>
  <c r="K1158" i="5"/>
  <c r="L1158" i="5"/>
  <c r="K1159" i="5"/>
  <c r="L1159" i="5"/>
  <c r="K1160" i="5"/>
  <c r="L1160" i="5"/>
  <c r="M1160" i="5" s="1"/>
  <c r="K1161" i="5"/>
  <c r="L1161" i="5"/>
  <c r="K1162" i="5"/>
  <c r="L1162" i="5"/>
  <c r="K1163" i="5"/>
  <c r="L1163" i="5"/>
  <c r="M1163" i="5" s="1"/>
  <c r="K1164" i="5"/>
  <c r="L1164" i="5"/>
  <c r="M1164" i="5" s="1"/>
  <c r="K1165" i="5"/>
  <c r="L1165" i="5"/>
  <c r="K1166" i="5"/>
  <c r="L1166" i="5"/>
  <c r="K1167" i="5"/>
  <c r="L1167" i="5"/>
  <c r="M1167" i="5" s="1"/>
  <c r="K1168" i="5"/>
  <c r="L1168" i="5"/>
  <c r="M1168" i="5" s="1"/>
  <c r="K1169" i="5"/>
  <c r="L1169" i="5"/>
  <c r="M1169" i="5" s="1"/>
  <c r="K1170" i="5"/>
  <c r="L1170" i="5"/>
  <c r="M1170" i="5" s="1"/>
  <c r="K1171" i="5"/>
  <c r="L1171" i="5"/>
  <c r="K1172" i="5"/>
  <c r="L1172" i="5"/>
  <c r="K1173" i="5"/>
  <c r="L1173" i="5"/>
  <c r="K1174" i="5"/>
  <c r="L1174" i="5"/>
  <c r="K1175" i="5"/>
  <c r="L1175" i="5"/>
  <c r="K1176" i="5"/>
  <c r="L1176" i="5"/>
  <c r="M1176" i="5" s="1"/>
  <c r="K1177" i="5"/>
  <c r="L1177" i="5"/>
  <c r="K1178" i="5"/>
  <c r="L1178" i="5"/>
  <c r="M1178" i="5" s="1"/>
  <c r="K1179" i="5"/>
  <c r="L1179" i="5"/>
  <c r="K1180" i="5"/>
  <c r="L1180" i="5"/>
  <c r="M1180" i="5" s="1"/>
  <c r="K1181" i="5"/>
  <c r="L1181" i="5"/>
  <c r="M1181" i="5" s="1"/>
  <c r="K1182" i="5"/>
  <c r="L1182" i="5"/>
  <c r="K1183" i="5"/>
  <c r="L1183" i="5"/>
  <c r="M1183" i="5" s="1"/>
  <c r="K1184" i="5"/>
  <c r="L1184" i="5"/>
  <c r="K1185" i="5"/>
  <c r="L1185" i="5"/>
  <c r="M1185" i="5" s="1"/>
  <c r="K1186" i="5"/>
  <c r="L1186" i="5"/>
  <c r="M1186" i="5" s="1"/>
  <c r="K1187" i="5"/>
  <c r="L1187" i="5"/>
  <c r="K1188" i="5"/>
  <c r="L1188" i="5"/>
  <c r="K1189" i="5"/>
  <c r="L1189" i="5"/>
  <c r="M1189" i="5" s="1"/>
  <c r="K1190" i="5"/>
  <c r="L1190" i="5"/>
  <c r="K1191" i="5"/>
  <c r="L1191" i="5"/>
  <c r="K1192" i="5"/>
  <c r="L1192" i="5"/>
  <c r="K1193" i="5"/>
  <c r="L1193" i="5"/>
  <c r="K1194" i="5"/>
  <c r="L1194" i="5"/>
  <c r="K1195" i="5"/>
  <c r="L1195" i="5"/>
  <c r="K1196" i="5"/>
  <c r="L1196" i="5"/>
  <c r="M1196" i="5" s="1"/>
  <c r="K1197" i="5"/>
  <c r="L1197" i="5"/>
  <c r="K1198" i="5"/>
  <c r="L1198" i="5"/>
  <c r="M1198" i="5" s="1"/>
  <c r="K1199" i="5"/>
  <c r="L1199" i="5"/>
  <c r="K1200" i="5"/>
  <c r="L1200" i="5"/>
  <c r="M1200" i="5" s="1"/>
  <c r="K1201" i="5"/>
  <c r="L1201" i="5"/>
  <c r="M1201" i="5" s="1"/>
  <c r="K1202" i="5"/>
  <c r="L1202" i="5"/>
  <c r="K1203" i="5"/>
  <c r="L1203" i="5"/>
  <c r="K1204" i="5"/>
  <c r="L1204" i="5"/>
  <c r="M1204" i="5" s="1"/>
  <c r="K1205" i="5"/>
  <c r="L1205" i="5"/>
  <c r="K1206" i="5"/>
  <c r="L1206" i="5"/>
  <c r="K1207" i="5"/>
  <c r="L1207" i="5"/>
  <c r="M1207" i="5" s="1"/>
  <c r="K1208" i="5"/>
  <c r="L1208" i="5"/>
  <c r="K1209" i="5"/>
  <c r="L1209" i="5"/>
  <c r="K1210" i="5"/>
  <c r="L1210" i="5"/>
  <c r="K1211" i="5"/>
  <c r="L1211" i="5"/>
  <c r="K1212" i="5"/>
  <c r="L1212" i="5"/>
  <c r="K1213" i="5"/>
  <c r="L1213" i="5"/>
  <c r="M1213" i="5" s="1"/>
  <c r="K1214" i="5"/>
  <c r="L1214" i="5"/>
  <c r="K1215" i="5"/>
  <c r="L1215" i="5"/>
  <c r="K1216" i="5"/>
  <c r="L1216" i="5"/>
  <c r="K1217" i="5"/>
  <c r="L1217" i="5"/>
  <c r="M1217" i="5" s="1"/>
  <c r="K1218" i="5"/>
  <c r="L1218" i="5"/>
  <c r="M1218" i="5" s="1"/>
  <c r="K1219" i="5"/>
  <c r="L1219" i="5"/>
  <c r="K1220" i="5"/>
  <c r="L1220" i="5"/>
  <c r="M1220" i="5" s="1"/>
  <c r="K1221" i="5"/>
  <c r="L1221" i="5"/>
  <c r="K1222" i="5"/>
  <c r="L1222" i="5"/>
  <c r="K1223" i="5"/>
  <c r="L1223" i="5"/>
  <c r="K1224" i="5"/>
  <c r="L1224" i="5"/>
  <c r="K1225" i="5"/>
  <c r="L1225" i="5"/>
  <c r="K1226" i="5"/>
  <c r="L1226" i="5"/>
  <c r="K1227" i="5"/>
  <c r="L1227" i="5"/>
  <c r="K1228" i="5"/>
  <c r="L1228" i="5"/>
  <c r="K1229" i="5"/>
  <c r="L1229" i="5"/>
  <c r="K1230" i="5"/>
  <c r="L1230" i="5"/>
  <c r="M1230" i="5" s="1"/>
  <c r="K1231" i="5"/>
  <c r="L1231" i="5"/>
  <c r="K1232" i="5"/>
  <c r="L1232" i="5"/>
  <c r="M1232" i="5" s="1"/>
  <c r="K1233" i="5"/>
  <c r="L1233" i="5"/>
  <c r="K1234" i="5"/>
  <c r="L1234" i="5"/>
  <c r="M1234" i="5" s="1"/>
  <c r="K1235" i="5"/>
  <c r="L1235" i="5"/>
  <c r="K1236" i="5"/>
  <c r="L1236" i="5"/>
  <c r="K1237" i="5"/>
  <c r="L1237" i="5"/>
  <c r="K1238" i="5"/>
  <c r="L1238" i="5"/>
  <c r="K1239" i="5"/>
  <c r="L1239" i="5"/>
  <c r="K1240" i="5"/>
  <c r="L1240" i="5"/>
  <c r="K1241" i="5"/>
  <c r="L1241" i="5"/>
  <c r="K1242" i="5"/>
  <c r="L1242" i="5"/>
  <c r="K1243" i="5"/>
  <c r="L1243" i="5"/>
  <c r="K1244" i="5"/>
  <c r="L1244" i="5"/>
  <c r="K1245" i="5"/>
  <c r="L1245" i="5"/>
  <c r="K1246" i="5"/>
  <c r="L1246" i="5"/>
  <c r="M1246" i="5" s="1"/>
  <c r="K1247" i="5"/>
  <c r="L1247" i="5"/>
  <c r="K1248" i="5"/>
  <c r="L1248" i="5"/>
  <c r="K1249" i="5"/>
  <c r="L1249" i="5"/>
  <c r="K1250" i="5"/>
  <c r="L1250" i="5"/>
  <c r="K1251" i="5"/>
  <c r="L1251" i="5"/>
  <c r="K1252" i="5"/>
  <c r="L1252" i="5"/>
  <c r="K1253" i="5"/>
  <c r="L1253" i="5"/>
  <c r="K1254" i="5"/>
  <c r="L1254" i="5"/>
  <c r="M1254" i="5" s="1"/>
  <c r="K1255" i="5"/>
  <c r="L1255" i="5"/>
  <c r="K1256" i="5"/>
  <c r="L1256" i="5"/>
  <c r="M1256" i="5" s="1"/>
  <c r="K1257" i="5"/>
  <c r="L1257" i="5"/>
  <c r="M1257" i="5" s="1"/>
  <c r="K1258" i="5"/>
  <c r="L1258" i="5"/>
  <c r="K1259" i="5"/>
  <c r="L1259" i="5"/>
  <c r="K1260" i="5"/>
  <c r="L1260" i="5"/>
  <c r="K1261" i="5"/>
  <c r="L1261" i="5"/>
  <c r="K1262" i="5"/>
  <c r="L1262" i="5"/>
  <c r="K1263" i="5"/>
  <c r="L1263" i="5"/>
  <c r="K1264" i="5"/>
  <c r="L1264" i="5"/>
  <c r="K1265" i="5"/>
  <c r="L1265" i="5"/>
  <c r="K1266" i="5"/>
  <c r="L1266" i="5"/>
  <c r="M1266" i="5" s="1"/>
  <c r="K1267" i="5"/>
  <c r="L1267" i="5"/>
  <c r="K1268" i="5"/>
  <c r="L1268" i="5"/>
  <c r="K1269" i="5"/>
  <c r="L1269" i="5"/>
  <c r="K1270" i="5"/>
  <c r="L1270" i="5"/>
  <c r="K1272" i="5"/>
  <c r="L1272" i="5"/>
  <c r="K1273" i="5"/>
  <c r="L1273" i="5"/>
  <c r="K1274" i="5"/>
  <c r="L1274" i="5"/>
  <c r="K1275" i="5"/>
  <c r="L1275" i="5"/>
  <c r="K1276" i="5"/>
  <c r="L1276" i="5"/>
  <c r="K1277" i="5"/>
  <c r="L1277" i="5"/>
  <c r="K1278" i="5"/>
  <c r="L1278" i="5"/>
  <c r="K1279" i="5"/>
  <c r="L1279" i="5"/>
  <c r="K1280" i="5"/>
  <c r="L1280" i="5"/>
  <c r="K1281" i="5"/>
  <c r="L1281" i="5"/>
  <c r="K1282" i="5"/>
  <c r="L1282" i="5"/>
  <c r="K1283" i="5"/>
  <c r="L1283" i="5"/>
  <c r="K1284" i="5"/>
  <c r="L1284" i="5"/>
  <c r="K1285" i="5"/>
  <c r="L1285" i="5"/>
  <c r="K1286" i="5"/>
  <c r="L1286" i="5"/>
  <c r="K1287" i="5"/>
  <c r="L1287" i="5"/>
  <c r="K1288" i="5"/>
  <c r="L1288" i="5"/>
  <c r="K1289" i="5"/>
  <c r="L1289" i="5"/>
  <c r="K1292" i="5"/>
  <c r="L1292" i="5"/>
  <c r="K1293" i="5"/>
  <c r="L1293" i="5"/>
  <c r="K1294" i="5"/>
  <c r="L1294" i="5"/>
  <c r="K1296" i="5"/>
  <c r="L1296" i="5"/>
  <c r="K1297" i="5"/>
  <c r="L1297" i="5"/>
  <c r="K1298" i="5"/>
  <c r="L1298" i="5"/>
  <c r="M1298" i="5" s="1"/>
  <c r="K1299" i="5"/>
  <c r="L1299" i="5"/>
  <c r="K1300" i="5"/>
  <c r="L1300" i="5"/>
  <c r="K1301" i="5"/>
  <c r="L1301" i="5"/>
  <c r="M1301" i="5" s="1"/>
  <c r="K1302" i="5"/>
  <c r="L1302" i="5"/>
  <c r="K1303" i="5"/>
  <c r="L1303" i="5"/>
  <c r="K1304" i="5"/>
  <c r="L1304" i="5"/>
  <c r="K1305" i="5"/>
  <c r="L1305" i="5"/>
  <c r="M1305" i="5" s="1"/>
  <c r="K1306" i="5"/>
  <c r="L1306" i="5"/>
  <c r="K1307" i="5"/>
  <c r="L1307" i="5"/>
  <c r="K1308" i="5"/>
  <c r="L1308" i="5"/>
  <c r="K1309" i="5"/>
  <c r="L1309" i="5"/>
  <c r="M1309" i="5" s="1"/>
  <c r="K1310" i="5"/>
  <c r="L1310" i="5"/>
  <c r="M1310" i="5" s="1"/>
  <c r="K1311" i="5"/>
  <c r="L1311" i="5"/>
  <c r="K1312" i="5"/>
  <c r="L1312" i="5"/>
  <c r="K1313" i="5"/>
  <c r="L1313" i="5"/>
  <c r="K1314" i="5"/>
  <c r="L1314" i="5"/>
  <c r="M1314" i="5" s="1"/>
  <c r="K1315" i="5"/>
  <c r="L1315" i="5"/>
  <c r="M1315" i="5" s="1"/>
  <c r="K1316" i="5"/>
  <c r="L1316" i="5"/>
  <c r="K1317" i="5"/>
  <c r="L1317" i="5"/>
  <c r="M1317" i="5" s="1"/>
  <c r="K1318" i="5"/>
  <c r="L1318" i="5"/>
  <c r="K1319" i="5"/>
  <c r="L1319" i="5"/>
  <c r="M1319" i="5" s="1"/>
  <c r="K1320" i="5"/>
  <c r="L1320" i="5"/>
  <c r="K1321" i="5"/>
  <c r="L1321" i="5"/>
  <c r="K1322" i="5"/>
  <c r="L1322" i="5"/>
  <c r="K1323" i="5"/>
  <c r="L1323" i="5"/>
  <c r="K1324" i="5"/>
  <c r="L1324" i="5"/>
  <c r="K1325" i="5"/>
  <c r="L1325" i="5"/>
  <c r="K1326" i="5"/>
  <c r="L1326" i="5"/>
  <c r="K1327" i="5"/>
  <c r="L1327" i="5"/>
  <c r="M1327" i="5" s="1"/>
  <c r="K1328" i="5"/>
  <c r="L1328" i="5"/>
  <c r="K1329" i="5"/>
  <c r="L1329" i="5"/>
  <c r="K1330" i="5"/>
  <c r="L1330" i="5"/>
  <c r="K1331" i="5"/>
  <c r="L1331" i="5"/>
  <c r="K1332" i="5"/>
  <c r="L1332" i="5"/>
  <c r="K1333" i="5"/>
  <c r="L1333" i="5"/>
  <c r="K1334" i="5"/>
  <c r="L1334" i="5"/>
  <c r="K1335" i="5"/>
  <c r="L1335" i="5"/>
  <c r="M1335" i="5" s="1"/>
  <c r="K1336" i="5"/>
  <c r="L1336" i="5"/>
  <c r="K1337" i="5"/>
  <c r="L1337" i="5"/>
  <c r="K1338" i="5"/>
  <c r="L1338" i="5"/>
  <c r="K1339" i="5"/>
  <c r="L1339" i="5"/>
  <c r="K1340" i="5"/>
  <c r="L1340" i="5"/>
  <c r="K1341" i="5"/>
  <c r="L1341" i="5"/>
  <c r="K1342" i="5"/>
  <c r="L1342" i="5"/>
  <c r="K1343" i="5"/>
  <c r="L1343" i="5"/>
  <c r="K1344" i="5"/>
  <c r="L1344" i="5"/>
  <c r="M1344" i="5" s="1"/>
  <c r="K1345" i="5"/>
  <c r="L1345" i="5"/>
  <c r="K1346" i="5"/>
  <c r="L1346" i="5"/>
  <c r="K1347" i="5"/>
  <c r="L1347" i="5"/>
  <c r="M1347" i="5" s="1"/>
  <c r="K1348" i="5"/>
  <c r="L1348" i="5"/>
  <c r="K1349" i="5"/>
  <c r="L1349" i="5"/>
  <c r="K1350" i="5"/>
  <c r="L1350" i="5"/>
  <c r="M1350" i="5" s="1"/>
  <c r="K1351" i="5"/>
  <c r="L1351" i="5"/>
  <c r="M1351" i="5" s="1"/>
  <c r="K1352" i="5"/>
  <c r="L1352" i="5"/>
  <c r="M1352" i="5" s="1"/>
  <c r="K1353" i="5"/>
  <c r="L1353" i="5"/>
  <c r="K1354" i="5"/>
  <c r="L1354" i="5"/>
  <c r="K1355" i="5"/>
  <c r="L1355" i="5"/>
  <c r="M1355" i="5" s="1"/>
  <c r="K1356" i="5"/>
  <c r="L1356" i="5"/>
  <c r="K1357" i="5"/>
  <c r="L1357" i="5"/>
  <c r="K1358" i="5"/>
  <c r="L1358" i="5"/>
  <c r="K1359" i="5"/>
  <c r="L1359" i="5"/>
  <c r="K1360" i="5"/>
  <c r="L1360" i="5"/>
  <c r="K1361" i="5"/>
  <c r="L1361" i="5"/>
  <c r="K1362" i="5"/>
  <c r="L1362" i="5"/>
  <c r="K1363" i="5"/>
  <c r="L1363" i="5"/>
  <c r="K1364" i="5"/>
  <c r="L1364" i="5"/>
  <c r="K1365" i="5"/>
  <c r="L1365" i="5"/>
  <c r="K1366" i="5"/>
  <c r="L1366" i="5"/>
  <c r="K1367" i="5"/>
  <c r="L1367" i="5"/>
  <c r="K1368" i="5"/>
  <c r="L1368" i="5"/>
  <c r="K1369" i="5"/>
  <c r="L1369" i="5"/>
  <c r="K1370" i="5"/>
  <c r="L1370" i="5"/>
  <c r="K1371" i="5"/>
  <c r="L1371" i="5"/>
  <c r="K1372" i="5"/>
  <c r="L1372" i="5"/>
  <c r="K1373" i="5"/>
  <c r="L1373" i="5"/>
  <c r="K1374" i="5"/>
  <c r="L1374" i="5"/>
  <c r="K1375" i="5"/>
  <c r="L1375" i="5"/>
  <c r="K1376" i="5"/>
  <c r="L1376" i="5"/>
  <c r="K1377" i="5"/>
  <c r="L1377" i="5"/>
  <c r="K1378" i="5"/>
  <c r="L1378" i="5"/>
  <c r="K1379" i="5"/>
  <c r="L1379" i="5"/>
  <c r="K1380" i="5"/>
  <c r="L1380" i="5"/>
  <c r="K1381" i="5"/>
  <c r="L1381" i="5"/>
  <c r="M1381" i="5" s="1"/>
  <c r="K1382" i="5"/>
  <c r="L1382" i="5"/>
  <c r="K1383" i="5"/>
  <c r="L1383" i="5"/>
  <c r="K1384" i="5"/>
  <c r="L1384" i="5"/>
  <c r="M1384" i="5" s="1"/>
  <c r="K1385" i="5"/>
  <c r="L1385" i="5"/>
  <c r="K1386" i="5"/>
  <c r="L1386" i="5"/>
  <c r="K1387" i="5"/>
  <c r="L1387" i="5"/>
  <c r="M1387" i="5" s="1"/>
  <c r="K1388" i="5"/>
  <c r="L1388" i="5"/>
  <c r="M1388" i="5" s="1"/>
  <c r="K1389" i="5"/>
  <c r="L1389" i="5"/>
  <c r="K1390" i="5"/>
  <c r="L1390" i="5"/>
  <c r="K1391" i="5"/>
  <c r="L1391" i="5"/>
  <c r="M1391" i="5" s="1"/>
  <c r="K1396" i="5"/>
  <c r="L1396" i="5"/>
  <c r="M1396" i="5" s="1"/>
  <c r="K1397" i="5"/>
  <c r="L1397" i="5"/>
  <c r="K1398" i="5"/>
  <c r="L1398" i="5"/>
  <c r="K1399" i="5"/>
  <c r="L1399" i="5"/>
  <c r="M1399" i="5" s="1"/>
  <c r="K1400" i="5"/>
  <c r="L1400" i="5"/>
  <c r="M1400" i="5" s="1"/>
  <c r="K1401" i="5"/>
  <c r="L1401" i="5"/>
  <c r="K1402" i="5"/>
  <c r="L1402" i="5"/>
  <c r="K1403" i="5"/>
  <c r="L1403" i="5"/>
  <c r="K1404" i="5"/>
  <c r="L1404" i="5"/>
  <c r="M1404" i="5" s="1"/>
  <c r="K1405" i="5"/>
  <c r="L1405" i="5"/>
  <c r="K1406" i="5"/>
  <c r="L1406" i="5"/>
  <c r="M1406" i="5" s="1"/>
  <c r="K1407" i="5"/>
  <c r="L1407" i="5"/>
  <c r="K1408" i="5"/>
  <c r="L1408" i="5"/>
  <c r="K1409" i="5"/>
  <c r="L1409" i="5"/>
  <c r="K1410" i="5"/>
  <c r="L1410" i="5"/>
  <c r="K1411" i="5"/>
  <c r="L1411" i="5"/>
  <c r="K1412" i="5"/>
  <c r="L1412" i="5"/>
  <c r="K1413" i="5"/>
  <c r="L1413" i="5"/>
  <c r="K1415" i="5"/>
  <c r="L1415" i="5"/>
  <c r="K1416" i="5"/>
  <c r="L1416" i="5"/>
  <c r="K1417" i="5"/>
  <c r="L1417" i="5"/>
  <c r="K1418" i="5"/>
  <c r="L1418" i="5"/>
  <c r="K1419" i="5"/>
  <c r="L1419" i="5"/>
  <c r="K1420" i="5"/>
  <c r="L1420" i="5"/>
  <c r="K1421" i="5"/>
  <c r="L1421" i="5"/>
  <c r="K1422" i="5"/>
  <c r="L1422" i="5"/>
  <c r="K1423" i="5"/>
  <c r="L1423" i="5"/>
  <c r="K1424" i="5"/>
  <c r="L1424" i="5"/>
  <c r="K1425" i="5"/>
  <c r="L1425" i="5"/>
  <c r="K1426" i="5"/>
  <c r="L1426" i="5"/>
  <c r="K1427" i="5"/>
  <c r="L1427" i="5"/>
  <c r="K1428" i="5"/>
  <c r="L1428" i="5"/>
  <c r="K1429" i="5"/>
  <c r="L1429" i="5"/>
  <c r="K1430" i="5"/>
  <c r="L1430" i="5"/>
  <c r="K1432" i="5"/>
  <c r="L1432" i="5"/>
  <c r="K1433" i="5"/>
  <c r="L1433" i="5"/>
  <c r="K1434" i="5"/>
  <c r="L1434" i="5"/>
  <c r="K1435" i="5"/>
  <c r="L1435" i="5"/>
  <c r="K1436" i="5"/>
  <c r="L1436" i="5"/>
  <c r="M1436" i="5" s="1"/>
  <c r="K1437" i="5"/>
  <c r="L1437" i="5"/>
  <c r="K1438" i="5"/>
  <c r="L1438" i="5"/>
  <c r="K1439" i="5"/>
  <c r="L1439" i="5"/>
  <c r="K1440" i="5"/>
  <c r="L1440" i="5"/>
  <c r="K1441" i="5"/>
  <c r="L1441" i="5"/>
  <c r="K1442" i="5"/>
  <c r="L1442" i="5"/>
  <c r="K1443" i="5"/>
  <c r="L1443" i="5"/>
  <c r="K1444" i="5"/>
  <c r="L1444" i="5"/>
  <c r="K1445" i="5"/>
  <c r="L1445" i="5"/>
  <c r="K1446" i="5"/>
  <c r="L1446" i="5"/>
  <c r="K1447" i="5"/>
  <c r="L1447" i="5"/>
  <c r="K1448" i="5"/>
  <c r="L1448" i="5"/>
  <c r="K1449" i="5"/>
  <c r="L1449" i="5"/>
  <c r="K1450" i="5"/>
  <c r="L1450" i="5"/>
  <c r="K1451" i="5"/>
  <c r="L1451" i="5"/>
  <c r="K1452" i="5"/>
  <c r="L1452" i="5"/>
  <c r="K1453" i="5"/>
  <c r="L1453" i="5"/>
  <c r="K1454" i="5"/>
  <c r="L1454" i="5"/>
  <c r="K1455" i="5"/>
  <c r="L1455" i="5"/>
  <c r="K1456" i="5"/>
  <c r="L1456" i="5"/>
  <c r="M1456" i="5" s="1"/>
  <c r="K1457" i="5"/>
  <c r="L1457" i="5"/>
  <c r="K1460" i="5"/>
  <c r="L1460" i="5"/>
  <c r="K1461" i="5"/>
  <c r="L1461" i="5"/>
  <c r="K1462" i="5"/>
  <c r="L1462" i="5"/>
  <c r="K1463" i="5"/>
  <c r="L1463" i="5"/>
  <c r="K1464" i="5"/>
  <c r="L1464" i="5"/>
  <c r="K1465" i="5"/>
  <c r="L1465" i="5"/>
  <c r="K1466" i="5"/>
  <c r="L1466" i="5"/>
  <c r="K1467" i="5"/>
  <c r="L1467" i="5"/>
  <c r="K1468" i="5"/>
  <c r="L1468" i="5"/>
  <c r="K1469" i="5"/>
  <c r="L1469" i="5"/>
  <c r="K1470" i="5"/>
  <c r="L1470" i="5"/>
  <c r="M1470" i="5" s="1"/>
  <c r="K1471" i="5"/>
  <c r="L1471" i="5"/>
  <c r="K1473" i="5"/>
  <c r="L1473" i="5"/>
  <c r="M1473" i="5" s="1"/>
  <c r="K1474" i="5"/>
  <c r="L1474" i="5"/>
  <c r="K1475" i="5"/>
  <c r="L1475" i="5"/>
  <c r="K1476" i="5"/>
  <c r="L1476" i="5"/>
  <c r="K1477" i="5"/>
  <c r="L1477" i="5"/>
  <c r="K1478" i="5"/>
  <c r="L1478" i="5"/>
  <c r="K1480" i="5"/>
  <c r="L1480" i="5"/>
  <c r="K1481" i="5"/>
  <c r="L1481" i="5"/>
  <c r="K1482" i="5"/>
  <c r="L1482" i="5"/>
  <c r="M1482" i="5" s="1"/>
  <c r="K1486" i="5"/>
  <c r="L1486" i="5"/>
  <c r="M1486" i="5" s="1"/>
  <c r="K1487" i="5"/>
  <c r="L1487" i="5"/>
  <c r="K1489" i="5"/>
  <c r="L1489" i="5"/>
  <c r="M1489" i="5" s="1"/>
  <c r="K1490" i="5"/>
  <c r="L1490" i="5"/>
  <c r="M1490" i="5" s="1"/>
  <c r="K1491" i="5"/>
  <c r="L1491" i="5"/>
  <c r="K1494" i="5"/>
  <c r="L1494" i="5"/>
  <c r="K1495" i="5"/>
  <c r="L1495" i="5"/>
  <c r="K1496" i="5"/>
  <c r="L1496" i="5"/>
  <c r="K1497" i="5"/>
  <c r="L1497" i="5"/>
  <c r="K1498" i="5"/>
  <c r="L1498" i="5"/>
  <c r="K1499" i="5"/>
  <c r="L1499" i="5"/>
  <c r="K1500" i="5"/>
  <c r="L1500" i="5"/>
  <c r="K1501" i="5"/>
  <c r="L1501" i="5"/>
  <c r="K1505" i="5"/>
  <c r="L1505" i="5"/>
  <c r="K1506" i="5"/>
  <c r="L1506" i="5"/>
  <c r="K1507" i="5"/>
  <c r="L1507" i="5"/>
  <c r="K1508" i="5"/>
  <c r="L1508" i="5"/>
  <c r="K1509" i="5"/>
  <c r="L1509" i="5"/>
  <c r="K1510" i="5"/>
  <c r="L1510" i="5"/>
  <c r="K1511" i="5"/>
  <c r="L1511" i="5"/>
  <c r="K1512" i="5"/>
  <c r="L1512" i="5"/>
  <c r="K1516" i="5"/>
  <c r="L1516" i="5"/>
  <c r="K1517" i="5"/>
  <c r="L1517" i="5"/>
  <c r="K1518" i="5"/>
  <c r="L1518" i="5"/>
  <c r="K1520" i="5"/>
  <c r="L1520" i="5"/>
  <c r="K1523" i="5"/>
  <c r="L1523" i="5"/>
  <c r="K1524" i="5"/>
  <c r="L1524" i="5"/>
  <c r="K1525" i="5"/>
  <c r="L1525" i="5"/>
  <c r="K1526" i="5"/>
  <c r="L1526" i="5"/>
  <c r="K1527" i="5"/>
  <c r="L1527" i="5"/>
  <c r="K1528" i="5"/>
  <c r="L1528" i="5"/>
  <c r="K1529" i="5"/>
  <c r="L1529" i="5"/>
  <c r="K1530" i="5"/>
  <c r="L1530" i="5"/>
  <c r="K1531" i="5"/>
  <c r="L1531" i="5"/>
  <c r="L1532" i="5"/>
  <c r="M1532" i="5" s="1"/>
  <c r="K1533" i="5"/>
  <c r="L1533" i="5"/>
  <c r="L1534" i="5"/>
  <c r="M1534" i="5" s="1"/>
  <c r="K1535" i="5"/>
  <c r="L1535" i="5"/>
  <c r="L1536" i="5"/>
  <c r="K1537" i="5"/>
  <c r="L1537" i="5"/>
  <c r="L1538" i="5"/>
  <c r="K1539" i="5"/>
  <c r="L1539" i="5"/>
  <c r="L1540" i="5"/>
  <c r="K1541" i="5"/>
  <c r="L1541" i="5"/>
  <c r="L1542" i="5"/>
  <c r="M1542" i="5" s="1"/>
  <c r="K1543" i="5"/>
  <c r="L1543" i="5"/>
  <c r="L1544" i="5"/>
  <c r="K1545" i="5"/>
  <c r="L1545" i="5"/>
  <c r="L1546" i="5"/>
  <c r="K1547" i="5"/>
  <c r="L1547" i="5"/>
  <c r="L1548" i="5"/>
  <c r="K1549" i="5"/>
  <c r="L1549" i="5"/>
  <c r="M1549" i="5" s="1"/>
  <c r="K1550" i="5"/>
  <c r="L1550" i="5"/>
  <c r="K1551" i="5"/>
  <c r="L1551" i="5"/>
  <c r="M1551" i="5" s="1"/>
  <c r="K1552" i="5"/>
  <c r="L1552" i="5"/>
  <c r="M1552" i="5" s="1"/>
  <c r="K1553" i="5"/>
  <c r="L1553" i="5"/>
  <c r="M1553" i="5" s="1"/>
  <c r="K1554" i="5"/>
  <c r="L1554" i="5"/>
  <c r="K1555" i="5"/>
  <c r="L1555" i="5"/>
  <c r="M1555" i="5" s="1"/>
  <c r="K1558" i="5"/>
  <c r="L1558" i="5"/>
  <c r="K1559" i="5"/>
  <c r="L1559" i="5"/>
  <c r="M1559" i="5" s="1"/>
  <c r="K1562" i="5"/>
  <c r="L1562" i="5"/>
  <c r="M1562" i="5" s="1"/>
  <c r="K1563" i="5"/>
  <c r="L1563" i="5"/>
  <c r="M1563" i="5" s="1"/>
  <c r="K1564" i="5"/>
  <c r="L1564" i="5"/>
  <c r="M1564" i="5" s="1"/>
  <c r="K1565" i="5"/>
  <c r="L1565" i="5"/>
  <c r="M1565" i="5" s="1"/>
  <c r="K1566" i="5"/>
  <c r="L1566" i="5"/>
  <c r="K1567" i="5"/>
  <c r="L1567" i="5"/>
  <c r="K1568" i="5"/>
  <c r="L1568" i="5"/>
  <c r="K1569" i="5"/>
  <c r="L1569" i="5"/>
  <c r="M1569" i="5" s="1"/>
  <c r="K1570" i="5"/>
  <c r="L1570" i="5"/>
  <c r="K1571" i="5"/>
  <c r="L1571" i="5"/>
  <c r="M1571" i="5" s="1"/>
  <c r="K1572" i="5"/>
  <c r="L1572" i="5"/>
  <c r="K1573" i="5"/>
  <c r="L1573" i="5"/>
  <c r="M1573" i="5" s="1"/>
  <c r="K1574" i="5"/>
  <c r="L1574" i="5"/>
  <c r="M1574" i="5" s="1"/>
  <c r="K1575" i="5"/>
  <c r="L1575" i="5"/>
  <c r="K1576" i="5"/>
  <c r="L1576" i="5"/>
  <c r="K1577" i="5"/>
  <c r="L1577" i="5"/>
  <c r="M1577" i="5" s="1"/>
  <c r="K1579" i="5"/>
  <c r="L1579" i="5"/>
  <c r="M1579" i="5" s="1"/>
  <c r="K1580" i="5"/>
  <c r="L1580" i="5"/>
  <c r="K1581" i="5"/>
  <c r="L1581" i="5"/>
  <c r="M1581" i="5" s="1"/>
  <c r="K1582" i="5"/>
  <c r="L1582" i="5"/>
  <c r="M1582" i="5" s="1"/>
  <c r="K1583" i="5"/>
  <c r="L1583" i="5"/>
  <c r="K1584" i="5"/>
  <c r="L1584" i="5"/>
  <c r="K1587" i="5"/>
  <c r="L1587" i="5"/>
  <c r="K1588" i="5"/>
  <c r="L1588" i="5"/>
  <c r="M1588" i="5" s="1"/>
  <c r="K1589" i="5"/>
  <c r="L1589" i="5"/>
  <c r="K1590" i="5"/>
  <c r="L1590" i="5"/>
  <c r="K1591" i="5"/>
  <c r="L1591" i="5"/>
  <c r="M1591" i="5" s="1"/>
  <c r="K1592" i="5"/>
  <c r="L1592" i="5"/>
  <c r="M1592" i="5" s="1"/>
  <c r="K1593" i="5"/>
  <c r="L1593" i="5"/>
  <c r="K1595" i="5"/>
  <c r="L1595" i="5"/>
  <c r="M1595" i="5" s="1"/>
  <c r="K1596" i="5"/>
  <c r="L1596" i="5"/>
  <c r="M1596" i="5" s="1"/>
  <c r="K1597" i="5"/>
  <c r="L1597" i="5"/>
  <c r="M1597" i="5" s="1"/>
  <c r="K1598" i="5"/>
  <c r="L1598" i="5"/>
  <c r="M1598" i="5" s="1"/>
  <c r="K1599" i="5"/>
  <c r="L1599" i="5"/>
  <c r="K1600" i="5"/>
  <c r="L1600" i="5"/>
  <c r="M1600" i="5" s="1"/>
  <c r="K1601" i="5"/>
  <c r="L1601" i="5"/>
  <c r="M1601" i="5" s="1"/>
  <c r="K1602" i="5"/>
  <c r="L1602" i="5"/>
  <c r="M1602" i="5" s="1"/>
  <c r="K1605" i="5"/>
  <c r="L1605" i="5"/>
  <c r="K1606" i="5"/>
  <c r="L1606" i="5"/>
  <c r="M1606" i="5" s="1"/>
  <c r="K1607" i="5"/>
  <c r="L1607" i="5"/>
  <c r="M1607" i="5" s="1"/>
  <c r="K1608" i="5"/>
  <c r="L1608" i="5"/>
  <c r="K1609" i="5"/>
  <c r="L1609" i="5"/>
  <c r="K1610" i="5"/>
  <c r="L1610" i="5"/>
  <c r="K1611" i="5"/>
  <c r="L1611" i="5"/>
  <c r="M1611" i="5" s="1"/>
  <c r="K1612" i="5"/>
  <c r="L1612" i="5"/>
  <c r="K1613" i="5"/>
  <c r="L1613" i="5"/>
  <c r="K1614" i="5"/>
  <c r="L1614" i="5"/>
  <c r="M1614" i="5" s="1"/>
  <c r="K1615" i="5"/>
  <c r="L1615" i="5"/>
  <c r="M1615" i="5" s="1"/>
  <c r="K1616" i="5"/>
  <c r="L1616" i="5"/>
  <c r="M1616" i="5" s="1"/>
  <c r="K1617" i="5"/>
  <c r="L1617" i="5"/>
  <c r="K1618" i="5"/>
  <c r="L1618" i="5"/>
  <c r="M1618" i="5" s="1"/>
  <c r="K1619" i="5"/>
  <c r="L1619" i="5"/>
  <c r="M1619" i="5" s="1"/>
  <c r="K1620" i="5"/>
  <c r="L1620" i="5"/>
  <c r="K1621" i="5"/>
  <c r="L1621" i="5"/>
  <c r="K1622" i="5"/>
  <c r="L1622" i="5"/>
  <c r="M1622" i="5" s="1"/>
  <c r="K1623" i="5"/>
  <c r="L1623" i="5"/>
  <c r="K1624" i="5"/>
  <c r="L1624" i="5"/>
  <c r="M1624" i="5" s="1"/>
  <c r="K1625" i="5"/>
  <c r="L1625" i="5"/>
  <c r="K1626" i="5"/>
  <c r="L1626" i="5"/>
  <c r="K1627" i="5"/>
  <c r="L1627" i="5"/>
  <c r="K1628" i="5"/>
  <c r="L1628" i="5"/>
  <c r="M1628" i="5" s="1"/>
  <c r="K1629" i="5"/>
  <c r="L1629" i="5"/>
  <c r="K1630" i="5"/>
  <c r="L1630" i="5"/>
  <c r="K1631" i="5"/>
  <c r="L1631" i="5"/>
  <c r="K1632" i="5"/>
  <c r="L1632" i="5"/>
  <c r="K1633" i="5"/>
  <c r="L1633" i="5"/>
  <c r="K1634" i="5"/>
  <c r="L1634" i="5"/>
  <c r="M1634" i="5" s="1"/>
  <c r="K1635" i="5"/>
  <c r="L1635" i="5"/>
  <c r="K1636" i="5"/>
  <c r="L1636" i="5"/>
  <c r="K1637" i="5"/>
  <c r="L1637" i="5"/>
  <c r="K1638" i="5"/>
  <c r="L1638" i="5"/>
  <c r="M1638" i="5" s="1"/>
  <c r="K1639" i="5"/>
  <c r="L1639" i="5"/>
  <c r="K1640" i="5"/>
  <c r="L1640" i="5"/>
  <c r="L1641" i="5"/>
  <c r="K1642" i="5"/>
  <c r="L1642" i="5"/>
  <c r="K1643" i="5"/>
  <c r="L1643" i="5"/>
  <c r="K1644" i="5"/>
  <c r="L1644" i="5"/>
  <c r="K1645" i="5"/>
  <c r="L1645" i="5"/>
  <c r="L1647" i="5"/>
  <c r="M1647" i="5" s="1"/>
  <c r="L1648" i="5"/>
  <c r="L1649" i="5"/>
  <c r="L1650" i="5"/>
  <c r="L1651" i="5"/>
  <c r="M1651" i="5" s="1"/>
  <c r="L1652" i="5"/>
  <c r="L1653" i="5"/>
  <c r="L1654" i="5"/>
  <c r="L1655" i="5"/>
  <c r="M1655" i="5" s="1"/>
  <c r="L1656" i="5"/>
  <c r="L1657" i="5"/>
  <c r="L1658" i="5"/>
  <c r="M1658" i="5" s="1"/>
  <c r="L1659" i="5"/>
  <c r="M1659" i="5" s="1"/>
  <c r="L1660" i="5"/>
  <c r="L1661" i="5"/>
  <c r="L1662" i="5"/>
  <c r="L1663" i="5"/>
  <c r="M1663" i="5" s="1"/>
  <c r="L1664" i="5"/>
  <c r="L1665" i="5"/>
  <c r="L1666" i="5"/>
  <c r="M1666" i="5" s="1"/>
  <c r="L1667" i="5"/>
  <c r="M1667" i="5" s="1"/>
  <c r="L1668" i="5"/>
  <c r="L1669" i="5"/>
  <c r="L1670" i="5"/>
  <c r="L1671" i="5"/>
  <c r="L1672" i="5"/>
  <c r="L1673" i="5"/>
  <c r="L1674" i="5"/>
  <c r="L1675" i="5"/>
  <c r="L1676" i="5"/>
  <c r="L1677" i="5"/>
  <c r="L1678" i="5"/>
  <c r="L1679" i="5"/>
  <c r="M1679" i="5" s="1"/>
  <c r="L1680" i="5"/>
  <c r="L1681" i="5"/>
  <c r="L1682" i="5"/>
  <c r="M1682" i="5" s="1"/>
  <c r="L1683" i="5"/>
  <c r="L1684" i="5"/>
  <c r="L1685" i="5"/>
  <c r="L1686" i="5"/>
  <c r="L1687" i="5"/>
  <c r="L1688" i="5"/>
  <c r="M1688" i="5" s="1"/>
  <c r="L1689" i="5"/>
  <c r="L1690" i="5"/>
  <c r="L1691" i="5"/>
  <c r="L1692" i="5"/>
  <c r="L1693" i="5"/>
  <c r="L1694" i="5"/>
  <c r="L1695" i="5"/>
  <c r="L1696" i="5"/>
  <c r="L1697" i="5"/>
  <c r="L1698" i="5"/>
  <c r="L1699" i="5"/>
  <c r="M1699" i="5" s="1"/>
  <c r="L1700" i="5"/>
  <c r="M1700" i="5" s="1"/>
  <c r="L1701" i="5"/>
  <c r="M1701" i="5" s="1"/>
  <c r="L1702" i="5"/>
  <c r="L1703" i="5"/>
  <c r="M1703" i="5" s="1"/>
  <c r="L1704" i="5"/>
  <c r="L1705" i="5"/>
  <c r="M1705" i="5" s="1"/>
  <c r="L1706" i="5"/>
  <c r="M1706" i="5" s="1"/>
  <c r="L1707" i="5"/>
  <c r="L1708" i="5"/>
  <c r="L1709" i="5"/>
  <c r="M1709" i="5" s="1"/>
  <c r="L1710" i="5"/>
  <c r="L1711" i="5"/>
  <c r="L1712" i="5"/>
  <c r="L1713" i="5"/>
  <c r="L1714" i="5"/>
  <c r="L1715" i="5"/>
  <c r="L1716" i="5"/>
  <c r="M1716" i="5" s="1"/>
  <c r="L1717" i="5"/>
  <c r="L1718" i="5"/>
  <c r="L1719" i="5"/>
  <c r="L1720" i="5"/>
  <c r="L1721" i="5"/>
  <c r="M1721" i="5" s="1"/>
  <c r="L1722" i="5"/>
  <c r="M1722" i="5" s="1"/>
  <c r="L1723" i="5"/>
  <c r="L1724" i="5"/>
  <c r="L1725" i="5"/>
  <c r="L1726" i="5"/>
  <c r="M1726" i="5" s="1"/>
  <c r="L1727" i="5"/>
  <c r="L1728" i="5"/>
  <c r="L1729" i="5"/>
  <c r="L1730" i="5"/>
  <c r="L1731" i="5"/>
  <c r="L1732" i="5"/>
  <c r="L1733" i="5"/>
  <c r="L1734" i="5"/>
  <c r="L1735" i="5"/>
  <c r="M1735" i="5" s="1"/>
  <c r="L1736" i="5"/>
  <c r="L1737" i="5"/>
  <c r="M747" i="5"/>
  <c r="M1233" i="5"/>
  <c r="M229" i="5"/>
  <c r="M225" i="5"/>
  <c r="M219" i="5"/>
  <c r="M1328" i="5"/>
  <c r="M1302" i="5"/>
  <c r="M1255" i="5"/>
  <c r="M1282" i="5"/>
  <c r="M299" i="5"/>
  <c r="M249" i="5"/>
  <c r="M1294" i="5"/>
  <c r="M1136" i="5"/>
  <c r="M329" i="5"/>
  <c r="M301" i="5"/>
  <c r="M293" i="5"/>
  <c r="M284" i="5"/>
  <c r="M280" i="5"/>
  <c r="M264" i="5"/>
  <c r="M251" i="5"/>
  <c r="M44" i="5"/>
  <c r="M40" i="5"/>
  <c r="M36" i="5"/>
  <c r="M975" i="5"/>
  <c r="M336" i="5"/>
  <c r="M308" i="5"/>
  <c r="M294" i="5"/>
  <c r="M247" i="5"/>
  <c r="M243" i="5"/>
  <c r="M239" i="5"/>
  <c r="M235" i="5"/>
  <c r="M231" i="5"/>
  <c r="M227" i="5"/>
  <c r="M217" i="5"/>
  <c r="M213" i="5"/>
  <c r="M209" i="5"/>
  <c r="M956" i="5"/>
  <c r="M948" i="5"/>
  <c r="M942" i="5"/>
  <c r="M938" i="5"/>
  <c r="M927" i="5"/>
  <c r="M206" i="5"/>
  <c r="M201" i="5"/>
  <c r="M197" i="5"/>
  <c r="M188" i="5"/>
  <c r="M177" i="5"/>
  <c r="M42" i="5"/>
  <c r="M38" i="5"/>
  <c r="M215" i="5"/>
  <c r="M211" i="5"/>
  <c r="M43" i="5"/>
  <c r="M39" i="5"/>
  <c r="M32" i="5"/>
  <c r="M31" i="5"/>
  <c r="M30" i="5"/>
  <c r="M28" i="5"/>
  <c r="M27" i="5"/>
  <c r="M26" i="5"/>
  <c r="M24" i="5"/>
  <c r="M22" i="5"/>
  <c r="M20" i="5"/>
  <c r="M19" i="5"/>
  <c r="M18" i="5"/>
  <c r="M16" i="5"/>
  <c r="M15" i="5"/>
  <c r="M14" i="5"/>
  <c r="M1182" i="5"/>
  <c r="M1146" i="5"/>
  <c r="M1098" i="5"/>
  <c r="M762" i="5"/>
  <c r="M1155" i="5"/>
  <c r="M1115" i="5"/>
  <c r="M1067" i="5"/>
  <c r="M861" i="5"/>
  <c r="M834" i="5"/>
  <c r="M810" i="5"/>
  <c r="M866" i="5"/>
  <c r="M858" i="5"/>
  <c r="M854" i="5"/>
  <c r="M831" i="5"/>
  <c r="M827" i="5"/>
  <c r="M823" i="5"/>
  <c r="M819" i="5"/>
  <c r="M815" i="5"/>
  <c r="M811" i="5"/>
  <c r="M807" i="5"/>
  <c r="M803" i="5"/>
  <c r="M799" i="5"/>
  <c r="M795" i="5"/>
  <c r="M791" i="5"/>
  <c r="M787" i="5"/>
  <c r="M783" i="5"/>
  <c r="M779" i="5"/>
  <c r="M767" i="5"/>
  <c r="M691" i="5"/>
  <c r="M542" i="5"/>
  <c r="M534" i="5"/>
  <c r="M530" i="5"/>
  <c r="M525" i="5"/>
  <c r="M521" i="5"/>
  <c r="M1202" i="5"/>
  <c r="M1190" i="5"/>
  <c r="M805" i="5"/>
  <c r="M1219" i="5"/>
  <c r="M1031" i="5"/>
  <c r="M865" i="5"/>
  <c r="M117" i="5"/>
  <c r="M1466" i="5"/>
  <c r="M1447" i="5"/>
  <c r="M1081" i="5"/>
  <c r="M1021" i="5"/>
  <c r="M886" i="5"/>
  <c r="M863" i="5"/>
  <c r="M560" i="5"/>
  <c r="M552" i="5"/>
  <c r="M676" i="5"/>
  <c r="M561" i="5"/>
  <c r="M557" i="5"/>
  <c r="M549" i="5"/>
  <c r="M536" i="5"/>
  <c r="M532" i="5"/>
  <c r="M528" i="5"/>
  <c r="M682" i="5"/>
  <c r="M668" i="5"/>
  <c r="M666" i="5"/>
  <c r="M664" i="5"/>
  <c r="M654" i="5"/>
  <c r="M650" i="5"/>
  <c r="M644" i="5"/>
  <c r="M642" i="5"/>
  <c r="M639" i="5"/>
  <c r="M634" i="5"/>
  <c r="M627" i="5"/>
  <c r="M625" i="5"/>
  <c r="M622" i="5"/>
  <c r="M125" i="5"/>
  <c r="M695" i="5"/>
  <c r="M429" i="5"/>
  <c r="M421" i="5"/>
  <c r="M407" i="5"/>
  <c r="M403" i="5"/>
  <c r="M361" i="5"/>
  <c r="M317" i="5"/>
  <c r="M169" i="5"/>
  <c r="M165" i="5"/>
  <c r="M161" i="5"/>
  <c r="M435" i="5"/>
  <c r="M423" i="5"/>
  <c r="M419" i="5"/>
  <c r="M397" i="5"/>
  <c r="M393" i="5"/>
  <c r="M367" i="5"/>
  <c r="M694" i="5"/>
  <c r="M678" i="5"/>
  <c r="M381" i="5"/>
  <c r="M377" i="5"/>
  <c r="M316" i="5"/>
  <c r="M711" i="5"/>
  <c r="M703" i="5"/>
  <c r="M699" i="5"/>
  <c r="M686" i="5"/>
  <c r="M430" i="5"/>
  <c r="M426" i="5"/>
  <c r="M422" i="5"/>
  <c r="M418" i="5"/>
  <c r="M414" i="5"/>
  <c r="M404" i="5"/>
  <c r="M400" i="5"/>
  <c r="M387" i="5"/>
  <c r="M379" i="5"/>
  <c r="M362" i="5"/>
  <c r="M162" i="5"/>
  <c r="M158" i="5"/>
  <c r="M153" i="5"/>
  <c r="M152" i="5"/>
  <c r="M149" i="5"/>
  <c r="M148" i="5"/>
  <c r="M145" i="5"/>
  <c r="M144" i="5"/>
  <c r="M137" i="5"/>
  <c r="M136" i="5"/>
  <c r="M133" i="5"/>
  <c r="M132" i="5"/>
  <c r="M129" i="5"/>
  <c r="M128" i="5"/>
  <c r="M124" i="5"/>
  <c r="M122" i="5"/>
  <c r="M121" i="5"/>
  <c r="M119" i="5"/>
  <c r="M107" i="5"/>
  <c r="M103" i="5"/>
  <c r="M102" i="5"/>
  <c r="M99" i="5"/>
  <c r="M97" i="5"/>
  <c r="M95" i="5"/>
  <c r="M94" i="5"/>
  <c r="M93" i="5"/>
  <c r="M89" i="5"/>
  <c r="M88" i="5"/>
  <c r="M81" i="5"/>
  <c r="M80" i="5"/>
  <c r="M77" i="5"/>
  <c r="M76" i="5"/>
  <c r="M73" i="5"/>
  <c r="M72" i="5"/>
  <c r="M69" i="5"/>
  <c r="M68" i="5"/>
  <c r="M67" i="5"/>
  <c r="M65" i="5"/>
  <c r="M63" i="5"/>
  <c r="M61" i="5"/>
  <c r="M60" i="5"/>
  <c r="M59" i="5"/>
  <c r="M47" i="5"/>
  <c r="M46" i="5"/>
  <c r="M157" i="5"/>
  <c r="M879" i="5"/>
  <c r="M181" i="5"/>
  <c r="M51" i="5"/>
  <c r="M34" i="5"/>
  <c r="M79" i="5"/>
  <c r="M91" i="5"/>
  <c r="M101" i="5"/>
  <c r="M115" i="5"/>
  <c r="M526" i="5"/>
  <c r="M263" i="5"/>
  <c r="M616" i="5"/>
  <c r="M472" i="5"/>
  <c r="M383" i="5"/>
  <c r="M391" i="5"/>
  <c r="M296" i="5"/>
  <c r="M255" i="5"/>
  <c r="M267" i="5"/>
  <c r="M598" i="5"/>
  <c r="M614" i="5"/>
  <c r="M505" i="5"/>
  <c r="M185" i="5"/>
  <c r="M71" i="5"/>
  <c r="M75" i="5"/>
  <c r="M87" i="5"/>
  <c r="M96" i="5"/>
  <c r="M105" i="5"/>
  <c r="M603" i="5"/>
  <c r="M1537" i="5"/>
  <c r="M484" i="5"/>
  <c r="M479" i="5"/>
  <c r="M475" i="5"/>
  <c r="M461" i="5"/>
  <c r="M764" i="5"/>
  <c r="M545" i="5"/>
  <c r="M485" i="5"/>
  <c r="M481" i="5"/>
  <c r="M476" i="5"/>
  <c r="M462" i="5"/>
  <c r="M1443" i="5"/>
  <c r="M983" i="5"/>
  <c r="M671" i="5"/>
  <c r="M600" i="5"/>
  <c r="M546" i="5"/>
  <c r="M502" i="5"/>
  <c r="M482" i="5"/>
  <c r="M477" i="5"/>
  <c r="M469" i="5"/>
  <c r="M1676" i="5"/>
  <c r="M1665" i="5"/>
  <c r="M1661" i="5"/>
  <c r="M1657" i="5"/>
  <c r="M1653" i="5"/>
  <c r="M1649" i="5"/>
  <c r="M1640" i="5"/>
  <c r="M1636" i="5"/>
  <c r="M1632" i="5"/>
  <c r="M1620" i="5"/>
  <c r="M1612" i="5"/>
  <c r="M1593" i="5"/>
  <c r="M1589" i="5"/>
  <c r="M1583" i="5"/>
  <c r="M1526" i="5"/>
  <c r="M111" i="5"/>
  <c r="M83" i="5"/>
  <c r="M318" i="5"/>
  <c r="M385" i="5"/>
  <c r="M163" i="5"/>
  <c r="M171" i="5"/>
  <c r="M204" i="5"/>
  <c r="M1733" i="5"/>
  <c r="M1697" i="5"/>
  <c r="M1681" i="5"/>
  <c r="M1617" i="5"/>
  <c r="M1440" i="5"/>
  <c r="M1415" i="5"/>
  <c r="M996" i="5"/>
  <c r="M971" i="5"/>
  <c r="M604" i="5"/>
  <c r="M580" i="5"/>
  <c r="M507" i="5"/>
  <c r="M458" i="5"/>
  <c r="M453" i="5"/>
  <c r="M444" i="5"/>
  <c r="M1409" i="5"/>
  <c r="M621" i="5"/>
  <c r="M612" i="5"/>
  <c r="M515" i="5"/>
  <c r="M490" i="5"/>
  <c r="M389" i="5"/>
  <c r="M142" i="5"/>
  <c r="M126" i="5"/>
  <c r="M134" i="5"/>
  <c r="M146" i="5"/>
  <c r="M150" i="5"/>
  <c r="M195" i="5"/>
  <c r="M1714" i="5"/>
  <c r="M1642" i="5"/>
  <c r="M1576" i="5"/>
  <c r="M1432" i="5"/>
  <c r="M715" i="5"/>
  <c r="M596" i="5"/>
  <c r="M498" i="5"/>
  <c r="M588" i="5"/>
  <c r="M452" i="5"/>
  <c r="M342" i="5"/>
  <c r="M130" i="5"/>
  <c r="M138" i="5"/>
  <c r="M154" i="5"/>
  <c r="M1686" i="5"/>
  <c r="M1670" i="5"/>
  <c r="M1587" i="5"/>
  <c r="M1572" i="5"/>
  <c r="M1568" i="5"/>
  <c r="M1554" i="5"/>
  <c r="M1491" i="5"/>
  <c r="M1452" i="5"/>
  <c r="M706" i="5"/>
  <c r="M605" i="5"/>
  <c r="M571" i="5"/>
  <c r="M445" i="5"/>
  <c r="M1671" i="5"/>
  <c r="M1648" i="5"/>
  <c r="M1643" i="5"/>
  <c r="M1631" i="5"/>
  <c r="M1455" i="5"/>
  <c r="M1433" i="5"/>
  <c r="M1423" i="5"/>
  <c r="M597" i="5"/>
  <c r="M587" i="5"/>
  <c r="M499" i="5"/>
  <c r="M489" i="5"/>
  <c r="M466" i="5"/>
  <c r="M1405" i="5"/>
  <c r="M922" i="5"/>
  <c r="M692" i="5"/>
  <c r="M593" i="5"/>
  <c r="M576" i="5"/>
  <c r="M503" i="5"/>
  <c r="M486" i="5"/>
  <c r="M454" i="5"/>
  <c r="M449" i="5"/>
  <c r="M741" i="5"/>
  <c r="M601" i="5"/>
  <c r="M584" i="5"/>
  <c r="M495" i="5"/>
  <c r="M463" i="5"/>
  <c r="M456" i="5"/>
  <c r="M441" i="5"/>
  <c r="M356" i="5"/>
  <c r="M112" i="5"/>
  <c r="M84" i="5"/>
  <c r="M670" i="5"/>
  <c r="M663" i="5"/>
  <c r="M662" i="5"/>
  <c r="M140" i="5"/>
  <c r="M113" i="5"/>
  <c r="M85" i="5"/>
  <c r="M141" i="5"/>
  <c r="M86" i="5"/>
  <c r="M1660" i="5" l="1"/>
  <c r="M1687" i="5"/>
  <c r="M824" i="5"/>
  <c r="M1728" i="5"/>
  <c r="M890" i="5"/>
  <c r="M826" i="5"/>
  <c r="M911" i="5"/>
  <c r="M755" i="5"/>
  <c r="M1635" i="5"/>
  <c r="M1675" i="5"/>
  <c r="M1711" i="5"/>
  <c r="M1736" i="5"/>
  <c r="M1533" i="5"/>
  <c r="M716" i="5"/>
  <c r="M844" i="5"/>
  <c r="M772" i="5"/>
  <c r="M913" i="5"/>
  <c r="M714" i="5"/>
  <c r="M712" i="5"/>
  <c r="M998" i="5"/>
  <c r="M1639" i="5"/>
  <c r="M1664" i="5"/>
  <c r="M1691" i="5"/>
  <c r="M1723" i="5"/>
  <c r="M1690" i="5"/>
  <c r="M1734" i="5"/>
  <c r="M1010" i="5"/>
  <c r="M808" i="5"/>
  <c r="M1538" i="5"/>
  <c r="M1580" i="5"/>
  <c r="M838" i="5"/>
  <c r="M723" i="5"/>
  <c r="M1141" i="5"/>
  <c r="M1110" i="5"/>
  <c r="M862" i="5"/>
  <c r="M814" i="5"/>
  <c r="M934" i="5"/>
  <c r="M954" i="5"/>
  <c r="M1373" i="5"/>
  <c r="M903" i="5"/>
  <c r="M1627" i="5"/>
  <c r="M1695" i="5"/>
  <c r="M1584" i="5"/>
  <c r="M707" i="5"/>
  <c r="M727" i="5"/>
  <c r="M818" i="5"/>
  <c r="M1707" i="5"/>
  <c r="M1719" i="5"/>
  <c r="M1727" i="5"/>
  <c r="M1685" i="5"/>
  <c r="M1683" i="5"/>
  <c r="M1540" i="5"/>
  <c r="M1545" i="5"/>
  <c r="M1541" i="5"/>
  <c r="M1511" i="5"/>
  <c r="M1357" i="5"/>
  <c r="M1159" i="5"/>
  <c r="M1215" i="5"/>
  <c r="M1150" i="5"/>
  <c r="M1128" i="5"/>
  <c r="M1184" i="5"/>
  <c r="M1174" i="5"/>
  <c r="M1227" i="5"/>
  <c r="M1239" i="5"/>
  <c r="M1261" i="5"/>
  <c r="M878" i="5"/>
  <c r="M758" i="5"/>
  <c r="M869" i="5"/>
  <c r="M1172" i="5"/>
  <c r="M1104" i="5"/>
  <c r="M946" i="5"/>
  <c r="M172" i="5"/>
  <c r="M78" i="5"/>
  <c r="M248" i="5"/>
  <c r="M512" i="5"/>
  <c r="M661" i="5"/>
  <c r="M1444" i="5"/>
  <c r="M1656" i="5"/>
  <c r="M1678" i="5"/>
  <c r="M1417" i="5"/>
  <c r="M1712" i="5"/>
  <c r="M1006" i="5"/>
  <c r="M1418" i="5"/>
  <c r="M143" i="5"/>
  <c r="M722" i="5"/>
  <c r="M390" i="5"/>
  <c r="M369" i="5"/>
  <c r="M674" i="5"/>
  <c r="M565" i="5"/>
  <c r="M884" i="5"/>
  <c r="M892" i="5"/>
  <c r="M1084" i="5"/>
  <c r="M1152" i="5"/>
  <c r="M955" i="5"/>
  <c r="M45" i="5"/>
  <c r="M302" i="5"/>
  <c r="M1229" i="5"/>
  <c r="M1221" i="5"/>
  <c r="M1175" i="5"/>
  <c r="M1111" i="5"/>
  <c r="M1043" i="5"/>
  <c r="M988" i="5"/>
  <c r="M820" i="5"/>
  <c r="M868" i="5"/>
  <c r="M856" i="5"/>
  <c r="M888" i="5"/>
  <c r="M1002" i="5"/>
  <c r="M813" i="5"/>
  <c r="M1188" i="5"/>
  <c r="M1732" i="5"/>
  <c r="M1720" i="5"/>
  <c r="M1718" i="5"/>
  <c r="M1710" i="5"/>
  <c r="M1694" i="5"/>
  <c r="M1626" i="5"/>
  <c r="M1241" i="5"/>
  <c r="M726" i="5"/>
  <c r="M424" i="5"/>
  <c r="M402" i="5"/>
  <c r="M273" i="5"/>
  <c r="M1465" i="5"/>
  <c r="M1088" i="5"/>
  <c r="M1076" i="5"/>
  <c r="M1056" i="5"/>
  <c r="M1044" i="5"/>
  <c r="M1036" i="5"/>
  <c r="M1020" i="5"/>
  <c r="M993" i="5"/>
  <c r="M789" i="5"/>
  <c r="M753" i="5"/>
  <c r="M1425" i="5"/>
  <c r="M1633" i="5"/>
  <c r="M1644" i="5"/>
  <c r="M1192" i="5"/>
  <c r="M821" i="5"/>
  <c r="M1140" i="5"/>
  <c r="M964" i="5"/>
  <c r="M914" i="5"/>
  <c r="M1662" i="5"/>
  <c r="M1321" i="5"/>
  <c r="M1225" i="5"/>
  <c r="M1209" i="5"/>
  <c r="M774" i="5"/>
  <c r="M739" i="5"/>
  <c r="M669" i="5"/>
  <c r="M478" i="5"/>
  <c r="M378" i="5"/>
  <c r="M344" i="5"/>
  <c r="M312" i="5"/>
  <c r="M298" i="5"/>
  <c r="M70" i="5"/>
  <c r="M1652" i="5"/>
  <c r="M1668" i="5"/>
  <c r="M33" i="5"/>
  <c r="M1674" i="5"/>
  <c r="M1698" i="5"/>
  <c r="M1730" i="5"/>
  <c r="M708" i="5"/>
  <c r="M1650" i="5"/>
  <c r="M1704" i="5"/>
  <c r="M41" i="5"/>
  <c r="M848" i="5"/>
  <c r="M118" i="5"/>
  <c r="M123" i="5"/>
  <c r="M131" i="5"/>
  <c r="M718" i="5"/>
  <c r="M640" i="5"/>
  <c r="M652" i="5"/>
  <c r="M936" i="5"/>
  <c r="M973" i="5"/>
  <c r="M1286" i="5"/>
  <c r="M1570" i="5"/>
  <c r="M701" i="5"/>
  <c r="M583" i="5"/>
  <c r="M1599" i="5"/>
  <c r="M1731" i="5"/>
  <c r="M1206" i="5"/>
  <c r="M64" i="5"/>
  <c r="M1550" i="5"/>
  <c r="M1407" i="5"/>
  <c r="M1363" i="5"/>
  <c r="M1307" i="5"/>
  <c r="M1605" i="5"/>
  <c r="M1637" i="5"/>
  <c r="M1684" i="5"/>
  <c r="M1529" i="5"/>
  <c r="M1610" i="5"/>
  <c r="M1609" i="5"/>
  <c r="M1641" i="5"/>
  <c r="M1673" i="5"/>
  <c r="M1717" i="5"/>
  <c r="M1708" i="5"/>
  <c r="M1724" i="5"/>
  <c r="M1411" i="5"/>
  <c r="M1702" i="5"/>
  <c r="M1544" i="5"/>
  <c r="M1613" i="5"/>
  <c r="M1629" i="5"/>
  <c r="M1645" i="5"/>
  <c r="M1677" i="5"/>
  <c r="M1693" i="5"/>
  <c r="M1725" i="5"/>
  <c r="M1530" i="5"/>
  <c r="M1442" i="5"/>
  <c r="M1457" i="5"/>
  <c r="M1566" i="5"/>
  <c r="M1267" i="5"/>
  <c r="M1223" i="5"/>
  <c r="M1194" i="5"/>
  <c r="M1154" i="5"/>
  <c r="M1138" i="5"/>
  <c r="M1403" i="5"/>
  <c r="M1590" i="5"/>
  <c r="M1621" i="5"/>
  <c r="M1654" i="5"/>
  <c r="M1625" i="5"/>
  <c r="M1689" i="5"/>
  <c r="M1558" i="5"/>
  <c r="M1375" i="5"/>
  <c r="M1507" i="5"/>
  <c r="M1222" i="5"/>
  <c r="M1041" i="5"/>
  <c r="M918" i="5"/>
  <c r="M798" i="5"/>
  <c r="M724" i="5"/>
  <c r="M646" i="5"/>
  <c r="M535" i="5"/>
  <c r="M522" i="5"/>
  <c r="M962" i="5"/>
  <c r="M1304" i="5"/>
  <c r="M1390" i="5"/>
  <c r="M1326" i="5"/>
  <c r="M1322" i="5"/>
  <c r="M1297" i="5"/>
  <c r="M1287" i="5"/>
  <c r="M1283" i="5"/>
  <c r="M1250" i="5"/>
  <c r="M1197" i="5"/>
  <c r="M1193" i="5"/>
  <c r="M1177" i="5"/>
  <c r="M1165" i="5"/>
  <c r="M1161" i="5"/>
  <c r="M1129" i="5"/>
  <c r="M1117" i="5"/>
  <c r="M1061" i="5"/>
  <c r="M1049" i="5"/>
  <c r="M1037" i="5"/>
  <c r="M1025" i="5"/>
  <c r="M1017" i="5"/>
  <c r="M952" i="5"/>
  <c r="M937" i="5"/>
  <c r="M933" i="5"/>
  <c r="M928" i="5"/>
  <c r="M883" i="5"/>
  <c r="M761" i="5"/>
  <c r="M1137" i="5"/>
  <c r="M1380" i="5"/>
  <c r="M1057" i="5"/>
  <c r="M1173" i="5"/>
  <c r="M1027" i="5"/>
  <c r="M1087" i="5"/>
  <c r="M1277" i="5"/>
  <c r="M1312" i="5"/>
  <c r="M1630" i="5"/>
  <c r="M1575" i="5"/>
  <c r="M1548" i="5"/>
  <c r="M1546" i="5"/>
  <c r="M1536" i="5"/>
  <c r="M1474" i="5"/>
  <c r="M1450" i="5"/>
  <c r="M923" i="5"/>
  <c r="M725" i="5"/>
  <c r="M679" i="5"/>
  <c r="M564" i="5"/>
  <c r="M556" i="5"/>
  <c r="M548" i="5"/>
  <c r="M519" i="5"/>
  <c r="M1372" i="5"/>
  <c r="M1332" i="5"/>
  <c r="M1316" i="5"/>
  <c r="M1289" i="5"/>
  <c r="M1285" i="5"/>
  <c r="M1268" i="5"/>
  <c r="M1252" i="5"/>
  <c r="M1208" i="5"/>
  <c r="M1191" i="5"/>
  <c r="M1187" i="5"/>
  <c r="M1179" i="5"/>
  <c r="M1171" i="5"/>
  <c r="M1147" i="5"/>
  <c r="M1135" i="5"/>
  <c r="M1127" i="5"/>
  <c r="M1103" i="5"/>
  <c r="M1099" i="5"/>
  <c r="M1095" i="5"/>
  <c r="M1091" i="5"/>
  <c r="M1079" i="5"/>
  <c r="M1075" i="5"/>
  <c r="M1059" i="5"/>
  <c r="M1051" i="5"/>
  <c r="M1035" i="5"/>
  <c r="M1023" i="5"/>
  <c r="M1009" i="5"/>
  <c r="M972" i="5"/>
  <c r="M926" i="5"/>
  <c r="M748" i="5"/>
  <c r="M759" i="5"/>
  <c r="M847" i="5"/>
  <c r="M1484" i="5"/>
  <c r="M704" i="5"/>
  <c r="M1033" i="5"/>
  <c r="M1139" i="5"/>
  <c r="M1143" i="5"/>
  <c r="M943" i="5"/>
  <c r="M750" i="5"/>
  <c r="M1535" i="5"/>
  <c r="M1445" i="5"/>
  <c r="M1413" i="5"/>
  <c r="M860" i="5"/>
  <c r="M852" i="5"/>
  <c r="M845" i="5"/>
  <c r="M841" i="5"/>
  <c r="M825" i="5"/>
  <c r="M809" i="5"/>
  <c r="M801" i="5"/>
  <c r="M1311" i="5"/>
  <c r="M1276" i="5"/>
  <c r="M1211" i="5"/>
  <c r="M1158" i="5"/>
  <c r="M1074" i="5"/>
  <c r="M1062" i="5"/>
  <c r="M882" i="5"/>
  <c r="M853" i="5"/>
  <c r="M732" i="5"/>
  <c r="M690" i="5"/>
  <c r="M685" i="5"/>
  <c r="M281" i="5"/>
  <c r="M1333" i="5"/>
  <c r="M909" i="5"/>
  <c r="M563" i="5"/>
  <c r="M300" i="5"/>
  <c r="M193" i="5"/>
  <c r="M35" i="5"/>
  <c r="M23" i="5"/>
  <c r="M276" i="5"/>
  <c r="M297" i="5"/>
  <c r="M1737" i="5"/>
  <c r="M1510" i="5"/>
  <c r="M1505" i="5"/>
  <c r="M1446" i="5"/>
  <c r="M1354" i="5"/>
  <c r="M1248" i="5"/>
  <c r="M1236" i="5"/>
  <c r="M648" i="5"/>
  <c r="M257" i="5"/>
  <c r="M236" i="5"/>
  <c r="M218" i="5"/>
  <c r="M214" i="5"/>
  <c r="M164" i="5"/>
  <c r="M147" i="5"/>
  <c r="M127" i="5"/>
  <c r="M82" i="5"/>
  <c r="M66" i="5"/>
  <c r="M62" i="5"/>
  <c r="M25" i="5"/>
  <c r="M21" i="5"/>
  <c r="M17" i="5"/>
  <c r="M13" i="5"/>
  <c r="M1623" i="5"/>
  <c r="M1498" i="5"/>
  <c r="M1157" i="5"/>
  <c r="M1680" i="5"/>
  <c r="M100" i="5"/>
  <c r="M108" i="5"/>
  <c r="M135" i="5"/>
  <c r="M784" i="5"/>
  <c r="M1029" i="5"/>
  <c r="M1073" i="5"/>
  <c r="M1149" i="5"/>
  <c r="M1467" i="5"/>
  <c r="M1210" i="5"/>
  <c r="M1224" i="5"/>
  <c r="M1007" i="5"/>
  <c r="M1361" i="5"/>
  <c r="M840" i="5"/>
  <c r="M904" i="5"/>
  <c r="M736" i="5"/>
  <c r="M710" i="5"/>
  <c r="M697" i="5"/>
  <c r="M1508" i="5"/>
  <c r="M1471" i="5"/>
  <c r="M1356" i="5"/>
  <c r="M1153" i="5"/>
  <c r="M1093" i="5"/>
  <c r="M1077" i="5"/>
  <c r="M1013" i="5"/>
  <c r="M29" i="5"/>
  <c r="M1145" i="5"/>
  <c r="M1478" i="5"/>
  <c r="M1487" i="5"/>
  <c r="M1729" i="5"/>
  <c r="M37" i="5"/>
  <c r="M816" i="5"/>
  <c r="M1692" i="5"/>
  <c r="M1669" i="5"/>
  <c r="M1715" i="5"/>
  <c r="M751" i="5"/>
  <c r="M74" i="5"/>
  <c r="M90" i="5"/>
  <c r="M155" i="5"/>
  <c r="M168" i="5"/>
  <c r="M1045" i="5"/>
  <c r="M1089" i="5"/>
  <c r="M1113" i="5"/>
  <c r="M1133" i="5"/>
  <c r="M1464" i="5"/>
  <c r="M1228" i="5"/>
  <c r="M1543" i="5"/>
  <c r="M1539" i="5"/>
  <c r="M1527" i="5"/>
  <c r="M1518" i="5"/>
  <c r="M1509" i="5"/>
  <c r="M1377" i="5"/>
  <c r="M1349" i="5"/>
  <c r="M1345" i="5"/>
  <c r="M1341" i="5"/>
  <c r="M1329" i="5"/>
  <c r="M1325" i="5"/>
  <c r="M1303" i="5"/>
  <c r="M1288" i="5"/>
  <c r="M1280" i="5"/>
  <c r="M1272" i="5"/>
  <c r="M1263" i="5"/>
  <c r="M966" i="5"/>
  <c r="M953" i="5"/>
  <c r="M944" i="5"/>
  <c r="M930" i="5"/>
  <c r="M631" i="5"/>
  <c r="M331" i="5"/>
  <c r="M295" i="5"/>
  <c r="M286" i="5"/>
  <c r="M992" i="5"/>
  <c r="M984" i="5"/>
  <c r="M980" i="5"/>
  <c r="M493" i="5"/>
  <c r="M275" i="5"/>
  <c r="M744" i="5"/>
  <c r="M667" i="5"/>
  <c r="M291" i="5"/>
  <c r="M1439" i="5"/>
  <c r="M1367" i="5"/>
  <c r="M1359" i="5"/>
  <c r="M1343" i="5"/>
  <c r="M1269" i="5"/>
  <c r="M1265" i="5"/>
  <c r="M977" i="5"/>
  <c r="M969" i="5"/>
  <c r="M960" i="5"/>
  <c r="M932" i="5"/>
  <c r="M924" i="5"/>
  <c r="M896" i="5"/>
  <c r="M513" i="5"/>
  <c r="M343" i="5"/>
  <c r="M315" i="5"/>
  <c r="M178" i="5"/>
  <c r="M335" i="5"/>
  <c r="M1430" i="5"/>
  <c r="M1368" i="5"/>
  <c r="M1342" i="5"/>
  <c r="M1058" i="5"/>
  <c r="M1008" i="5"/>
  <c r="M989" i="5"/>
  <c r="M976" i="5"/>
  <c r="M702" i="5"/>
  <c r="M558" i="5"/>
  <c r="M835" i="5"/>
  <c r="M184" i="5"/>
  <c r="M311" i="5"/>
  <c r="M339" i="5"/>
  <c r="M1245" i="5"/>
  <c r="M572" i="5"/>
  <c r="M568" i="5"/>
  <c r="M374" i="5"/>
  <c r="M370" i="5"/>
  <c r="M337" i="5"/>
  <c r="M326" i="5"/>
  <c r="M313" i="5"/>
  <c r="M244" i="5"/>
  <c r="M232" i="5"/>
  <c r="M205" i="5"/>
  <c r="M114" i="5"/>
  <c r="M104" i="5"/>
  <c r="M355" i="5"/>
  <c r="M347" i="5"/>
  <c r="M222" i="5"/>
  <c r="M216" i="5"/>
  <c r="M202" i="5"/>
  <c r="M174" i="5"/>
  <c r="M116" i="5"/>
  <c r="M319" i="5"/>
  <c r="M554" i="5"/>
  <c r="M307" i="5"/>
  <c r="M1364" i="5"/>
  <c r="M1360" i="5"/>
  <c r="M1243" i="5"/>
  <c r="M1102" i="5"/>
  <c r="M1078" i="5"/>
  <c r="M1046" i="5"/>
  <c r="M994" i="5"/>
  <c r="M1054" i="5"/>
  <c r="M106" i="5"/>
  <c r="M839" i="5"/>
  <c r="M562" i="5"/>
  <c r="M1086" i="5"/>
  <c r="M843" i="5"/>
  <c r="M1066" i="5"/>
  <c r="M189" i="5"/>
  <c r="M931" i="5"/>
  <c r="M935" i="5"/>
  <c r="M939" i="5"/>
  <c r="M324" i="5"/>
  <c r="M1260" i="5"/>
  <c r="M1338" i="5"/>
  <c r="M1547" i="5"/>
  <c r="M1525" i="5"/>
  <c r="M1481" i="5"/>
  <c r="M1370" i="5"/>
  <c r="M1336" i="5"/>
  <c r="M1270" i="5"/>
  <c r="M1258" i="5"/>
  <c r="M1249" i="5"/>
  <c r="M1072" i="5"/>
  <c r="M1068" i="5"/>
  <c r="M925" i="5"/>
  <c r="M837" i="5"/>
  <c r="M829" i="5"/>
  <c r="M595" i="5"/>
  <c r="M1480" i="5"/>
  <c r="M1435" i="5"/>
  <c r="M1419" i="5"/>
  <c r="M1292" i="5"/>
  <c r="M1278" i="5"/>
  <c r="M1274" i="5"/>
  <c r="M910" i="5"/>
  <c r="M602" i="5"/>
  <c r="M594" i="5"/>
  <c r="M929" i="5"/>
  <c r="M1379" i="5"/>
  <c r="M1284" i="5"/>
  <c r="M1238" i="5"/>
  <c r="M569" i="5"/>
  <c r="M496" i="5"/>
  <c r="M306" i="5"/>
  <c r="M1500" i="5"/>
  <c r="M979" i="5"/>
  <c r="M970" i="5"/>
  <c r="M965" i="5"/>
  <c r="M961" i="5"/>
  <c r="M947" i="5"/>
  <c r="M897" i="5"/>
  <c r="M893" i="5"/>
  <c r="M889" i="5"/>
  <c r="M885" i="5"/>
  <c r="M655" i="5"/>
  <c r="M651" i="5"/>
  <c r="M645" i="5"/>
  <c r="M641" i="5"/>
  <c r="M630" i="5"/>
  <c r="M372" i="5"/>
  <c r="M56" i="5"/>
  <c r="M12" i="5"/>
  <c r="M672" i="5"/>
  <c r="M1477" i="5"/>
  <c r="M898" i="5"/>
  <c r="M279" i="5"/>
  <c r="M54" i="5"/>
  <c r="M366" i="5"/>
  <c r="M700" i="5"/>
  <c r="M431" i="5"/>
  <c r="M417" i="5"/>
  <c r="M624" i="5"/>
  <c r="M633" i="5"/>
  <c r="M684" i="5"/>
  <c r="M768" i="5"/>
  <c r="M792" i="5"/>
  <c r="M895" i="5"/>
  <c r="M688" i="5"/>
  <c r="M200" i="5"/>
  <c r="M974" i="5"/>
  <c r="M270" i="5"/>
  <c r="M1524" i="5"/>
  <c r="M1469" i="5"/>
  <c r="M1449" i="5"/>
  <c r="M1416" i="5"/>
  <c r="M1378" i="5"/>
  <c r="M1369" i="5"/>
  <c r="M1273" i="5"/>
  <c r="M1085" i="5"/>
  <c r="M1494" i="5"/>
  <c r="M967" i="5"/>
  <c r="M963" i="5"/>
  <c r="M959" i="5"/>
  <c r="M949" i="5"/>
  <c r="M945" i="5"/>
  <c r="M891" i="5"/>
  <c r="M887" i="5"/>
  <c r="M729" i="5"/>
  <c r="M683" i="5"/>
  <c r="M680" i="5"/>
  <c r="M675" i="5"/>
  <c r="M665" i="5"/>
  <c r="M653" i="5"/>
  <c r="M649" i="5"/>
  <c r="M643" i="5"/>
  <c r="M581" i="5"/>
  <c r="M501" i="5"/>
  <c r="M473" i="5"/>
  <c r="M442" i="5"/>
  <c r="M224" i="5"/>
  <c r="M196" i="5"/>
  <c r="M50" i="5"/>
  <c r="M292" i="5"/>
  <c r="M176" i="5"/>
  <c r="M440" i="5"/>
  <c r="M415" i="5"/>
  <c r="M626" i="5"/>
  <c r="M637" i="5"/>
  <c r="M780" i="5"/>
  <c r="M766" i="5"/>
  <c r="M198" i="5"/>
  <c r="M1531" i="5"/>
  <c r="M1520" i="5"/>
  <c r="M1461" i="5"/>
  <c r="M1451" i="5"/>
  <c r="M1401" i="5"/>
  <c r="M1397" i="5"/>
  <c r="M1279" i="5"/>
  <c r="M1106" i="5"/>
  <c r="M1097" i="5"/>
  <c r="M1092" i="5"/>
  <c r="M591" i="5"/>
  <c r="M1516" i="5"/>
  <c r="M1462" i="5"/>
  <c r="M1398" i="5"/>
  <c r="M1262" i="5"/>
  <c r="M907" i="5"/>
  <c r="M590" i="5"/>
  <c r="M49" i="5"/>
  <c r="M1523" i="5"/>
  <c r="M1499" i="5"/>
  <c r="M1475" i="5"/>
  <c r="M1412" i="5"/>
  <c r="M1383" i="5"/>
  <c r="M1366" i="5"/>
  <c r="M1323" i="5"/>
  <c r="M734" i="5"/>
  <c r="M728" i="5"/>
  <c r="M638" i="5"/>
  <c r="M608" i="5"/>
  <c r="M578" i="5"/>
  <c r="M487" i="5"/>
  <c r="M464" i="5"/>
  <c r="M259" i="5"/>
  <c r="M241" i="5"/>
  <c r="M735" i="5"/>
  <c r="M1517" i="5"/>
  <c r="M1385" i="5"/>
  <c r="M1376" i="5"/>
  <c r="M1348" i="5"/>
  <c r="M1308" i="5"/>
  <c r="M1275" i="5"/>
  <c r="M1251" i="5"/>
  <c r="M1242" i="5"/>
  <c r="M1195" i="5"/>
  <c r="M1166" i="5"/>
  <c r="M1162" i="5"/>
  <c r="M1131" i="5"/>
  <c r="M991" i="5"/>
  <c r="M451" i="5"/>
  <c r="M745" i="5"/>
  <c r="M756" i="5"/>
  <c r="M752" i="5"/>
  <c r="M1696" i="5"/>
  <c r="M1567" i="5"/>
  <c r="M555" i="5"/>
  <c r="M1496" i="5"/>
  <c r="M1424" i="5"/>
  <c r="M1420" i="5"/>
  <c r="M1429" i="5"/>
  <c r="M1713" i="5"/>
  <c r="M1608" i="5"/>
  <c r="M1672" i="5"/>
  <c r="M547" i="5"/>
  <c r="M1119" i="5"/>
  <c r="M1199" i="5"/>
  <c r="M1203" i="5"/>
  <c r="M987" i="5"/>
  <c r="M1512" i="5"/>
  <c r="M1448" i="5"/>
  <c r="M957" i="5"/>
  <c r="M804" i="5"/>
  <c r="M1528" i="5"/>
  <c r="M1506" i="5"/>
  <c r="M1501" i="5"/>
  <c r="M1497" i="5"/>
  <c r="M1476" i="5"/>
  <c r="M1438" i="5"/>
  <c r="M1426" i="5"/>
  <c r="M1421" i="5"/>
  <c r="M1331" i="5"/>
  <c r="M1318" i="5"/>
  <c r="M978" i="5"/>
  <c r="M872" i="5"/>
  <c r="M607" i="5"/>
  <c r="M518" i="5"/>
  <c r="M491" i="5"/>
  <c r="M371" i="5"/>
  <c r="M48" i="5"/>
  <c r="M733" i="5"/>
  <c r="M632" i="5"/>
  <c r="M599" i="5"/>
  <c r="M585" i="5"/>
  <c r="M574" i="5"/>
  <c r="M373" i="5"/>
  <c r="M1460" i="5"/>
  <c r="M1468" i="5"/>
  <c r="M985" i="5"/>
  <c r="M1428" i="5"/>
  <c r="M647" i="5"/>
  <c r="M619" i="5"/>
  <c r="M610" i="5"/>
  <c r="M511" i="5"/>
  <c r="M446" i="5"/>
  <c r="M517" i="5"/>
  <c r="M460" i="5"/>
  <c r="M450" i="5"/>
  <c r="M57" i="5"/>
  <c r="M55" i="5"/>
  <c r="M611" i="5"/>
  <c r="M606" i="5"/>
  <c r="M582" i="5"/>
  <c r="M510" i="5"/>
  <c r="M497" i="5"/>
  <c r="M757" i="5"/>
  <c r="M693" i="5"/>
  <c r="M793" i="5"/>
  <c r="M1151" i="5"/>
  <c r="M846" i="5"/>
  <c r="M1454" i="5"/>
  <c r="M1427" i="5"/>
  <c r="M1374" i="5"/>
  <c r="M1358" i="5"/>
  <c r="M1353" i="5"/>
  <c r="M1337" i="5"/>
  <c r="M1313" i="5"/>
  <c r="M1299" i="5"/>
  <c r="M1293" i="5"/>
  <c r="M1240" i="5"/>
  <c r="M1226" i="5"/>
  <c r="M1212" i="5"/>
  <c r="M1205" i="5"/>
  <c r="M1114" i="5"/>
  <c r="M1109" i="5"/>
  <c r="M1082" i="5"/>
  <c r="M1069" i="5"/>
  <c r="M1065" i="5"/>
  <c r="M740" i="5"/>
  <c r="M575" i="5"/>
  <c r="M492" i="5"/>
  <c r="M411" i="5"/>
  <c r="M743" i="5"/>
  <c r="M763" i="5"/>
  <c r="M754" i="5"/>
  <c r="M1410" i="5"/>
  <c r="M800" i="5"/>
  <c r="M314" i="5"/>
  <c r="M1408" i="5"/>
  <c r="M567" i="5"/>
  <c r="M770" i="5"/>
  <c r="M212" i="5"/>
  <c r="M288" i="5"/>
  <c r="M1235" i="5"/>
  <c r="M915" i="5"/>
  <c r="M1441" i="5"/>
  <c r="M1495" i="5"/>
  <c r="M1453" i="5"/>
  <c r="M1389" i="5"/>
  <c r="M1371" i="5"/>
  <c r="M1365" i="5"/>
  <c r="M1339" i="5"/>
  <c r="M1334" i="5"/>
  <c r="M1324" i="5"/>
  <c r="M1320" i="5"/>
  <c r="M1296" i="5"/>
  <c r="M1281" i="5"/>
  <c r="M1264" i="5"/>
  <c r="M1259" i="5"/>
  <c r="M1253" i="5"/>
  <c r="M1247" i="5"/>
  <c r="M1237" i="5"/>
  <c r="M1214" i="5"/>
  <c r="M1107" i="5"/>
  <c r="M1101" i="5"/>
  <c r="M1071" i="5"/>
  <c r="M950" i="5"/>
  <c r="M902" i="5"/>
  <c r="M894" i="5"/>
  <c r="M738" i="5"/>
  <c r="M615" i="5"/>
  <c r="M586" i="5"/>
  <c r="M559" i="5"/>
  <c r="M551" i="5"/>
  <c r="M538" i="5"/>
  <c r="M506" i="5"/>
  <c r="M448" i="5"/>
  <c r="M345" i="5"/>
  <c r="M341" i="5"/>
  <c r="M325" i="5"/>
  <c r="M310" i="5"/>
  <c r="M305" i="5"/>
  <c r="M274" i="5"/>
  <c r="M265" i="5"/>
  <c r="M250" i="5"/>
  <c r="M245" i="5"/>
  <c r="M228" i="5"/>
  <c r="M223" i="5"/>
  <c r="M207" i="5"/>
  <c r="M192" i="5"/>
  <c r="M180" i="5"/>
  <c r="M151" i="5"/>
  <c r="M681" i="5"/>
  <c r="M788" i="5"/>
  <c r="M1216" i="5"/>
  <c r="M533" i="5"/>
  <c r="M817" i="5"/>
  <c r="M864" i="5"/>
  <c r="M1142" i="5"/>
  <c r="M842" i="5"/>
  <c r="M260" i="5"/>
  <c r="M1463" i="5"/>
  <c r="M1437" i="5"/>
  <c r="M1434" i="5"/>
  <c r="M1402" i="5"/>
  <c r="M1382" i="5"/>
  <c r="M1300" i="5"/>
  <c r="M1231" i="5"/>
  <c r="M1030" i="5"/>
  <c r="M1386" i="5"/>
  <c r="M1362" i="5"/>
  <c r="M1346" i="5"/>
  <c r="M1340" i="5"/>
  <c r="M1330" i="5"/>
  <c r="M1244" i="5"/>
  <c r="M990" i="5"/>
  <c r="M986" i="5"/>
  <c r="M876" i="5"/>
  <c r="M871" i="5"/>
  <c r="M592" i="5"/>
  <c r="M1422" i="5"/>
  <c r="M1306" i="5"/>
  <c r="M737" i="5"/>
  <c r="M618" i="5"/>
  <c r="M447" i="5"/>
  <c r="M509" i="5"/>
  <c r="M504" i="5"/>
  <c r="M459" i="5"/>
  <c r="M443" i="5"/>
  <c r="M760" i="5"/>
  <c r="M1738" i="5" l="1"/>
  <c r="M7" i="5" s="1"/>
</calcChain>
</file>

<file path=xl/comments1.xml><?xml version="1.0" encoding="utf-8"?>
<comments xmlns="http://schemas.openxmlformats.org/spreadsheetml/2006/main">
  <authors>
    <author>Анастасия Александровна Халецкая</author>
  </authors>
  <commentList>
    <comment ref="G111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21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84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85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86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461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548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30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32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39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40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45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668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729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776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785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794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410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412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468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486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487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  <comment ref="G1625" authorId="0" shapeId="0">
      <text>
        <r>
          <rPr>
            <b/>
            <sz val="9"/>
            <color indexed="81"/>
            <rFont val="Tahoma"/>
            <family val="2"/>
            <charset val="204"/>
          </rPr>
          <t>Товар для детей</t>
        </r>
      </text>
    </comment>
  </commentList>
</comments>
</file>

<file path=xl/sharedStrings.xml><?xml version="1.0" encoding="utf-8"?>
<sst xmlns="http://schemas.openxmlformats.org/spreadsheetml/2006/main" count="4117" uniqueCount="1472">
  <si>
    <t>Матрас надувной с компрессором, баллонный с регулировкой                                      давления</t>
  </si>
  <si>
    <t>Для клиентов опта изделия отпускаются только коробами (по 112 шт. в коробе). Более подробную информацию Вы можете получить у менеджера.</t>
  </si>
  <si>
    <t>N 110232</t>
  </si>
  <si>
    <t>N 110245</t>
  </si>
  <si>
    <t>N 110577</t>
  </si>
  <si>
    <t>Трусы корректирующие(для беременных)</t>
  </si>
  <si>
    <t>N 310669</t>
  </si>
  <si>
    <t>N 310670</t>
  </si>
  <si>
    <t>Трусы корректирующие, цвет: бежевый</t>
  </si>
  <si>
    <t>Трусы корректирующие, цвет: черный</t>
  </si>
  <si>
    <t>N 310777</t>
  </si>
  <si>
    <t>Трусы-стринги корректирующие, цвет: бежевый</t>
  </si>
  <si>
    <t>Трусы-стринги корректирующие, цвет: черный</t>
  </si>
  <si>
    <t>N 310844</t>
  </si>
  <si>
    <t>N 410285</t>
  </si>
  <si>
    <t>Трусы-шорты корректирующие, цвет: бежевый</t>
  </si>
  <si>
    <t>Трусы-шорты корректирующие, цвет: черный</t>
  </si>
  <si>
    <t>N 410465</t>
  </si>
  <si>
    <t>N 510212</t>
  </si>
  <si>
    <t>Грация (боди) карректирующая, цвет: черный</t>
  </si>
  <si>
    <t>N 610088</t>
  </si>
  <si>
    <t>Леггинсы пуш-ап, цвет: черный</t>
  </si>
  <si>
    <t>N 610091</t>
  </si>
  <si>
    <t>Леггинсы корректирующие (для беременных), цвет: черный</t>
  </si>
  <si>
    <t>N 610127</t>
  </si>
  <si>
    <t>F 3203</t>
  </si>
  <si>
    <t>N 310908</t>
  </si>
  <si>
    <t>Е 0679</t>
  </si>
  <si>
    <t>Е 0680</t>
  </si>
  <si>
    <t>F 0108</t>
  </si>
  <si>
    <t xml:space="preserve">Мезороллер (аппликатор массажный в форме валика) </t>
  </si>
  <si>
    <t>Коврик массажный (апликатор)</t>
  </si>
  <si>
    <t>F 0109</t>
  </si>
  <si>
    <t>ER-SC-6H</t>
  </si>
  <si>
    <t>ER-MC-011</t>
  </si>
  <si>
    <t xml:space="preserve">Гольфы повышенной комфортности с серебрянной нитью, цвет: бежевый </t>
  </si>
  <si>
    <t>Гольфы повышенной комфортности с серебрянной нитью, цвет: синий</t>
  </si>
  <si>
    <t>35/38 р.</t>
  </si>
  <si>
    <t>39/42 р.</t>
  </si>
  <si>
    <t>43/46 р.</t>
  </si>
  <si>
    <t>Гольфы повышенной комфортности с серебрянной нитью, цвет: чёрный</t>
  </si>
  <si>
    <t>Гольфы (диабетические носки), цвет: чёрный</t>
  </si>
  <si>
    <t>Гольфы (носки спортивные), цвет: белый</t>
  </si>
  <si>
    <t>Гольфы (носки спортивные), цвет: чёрный</t>
  </si>
  <si>
    <t>E 0990</t>
  </si>
  <si>
    <t>SM</t>
  </si>
  <si>
    <t>ER-SC-7H</t>
  </si>
  <si>
    <t>Кресло портативное массажное</t>
  </si>
  <si>
    <t>F 0201</t>
  </si>
  <si>
    <t>F 0203</t>
  </si>
  <si>
    <t>F 0204</t>
  </si>
  <si>
    <t>F 0206</t>
  </si>
  <si>
    <t>F 0207</t>
  </si>
  <si>
    <t>F 0208</t>
  </si>
  <si>
    <t>F 0209</t>
  </si>
  <si>
    <t>Бандаж шейного отдела с турмалином; FOSTA</t>
  </si>
  <si>
    <t>Фиксатор коленного сустава с турмалином; FOSTA</t>
  </si>
  <si>
    <t>Фиксатор голеностопа с турмалином; FOSTA</t>
  </si>
  <si>
    <t>Фиксатор локтевого сустава с турмалином; FOSTA</t>
  </si>
  <si>
    <t>Фиксатор плечевого отдела с турмалином; FOSTA</t>
  </si>
  <si>
    <t>Фиксатор лучезапястного сустава с турмалином; FOSTA</t>
  </si>
  <si>
    <t>Фиксатор поясничного отдела позвоночника
с турмалином; FOSTA</t>
  </si>
  <si>
    <t>EU 212</t>
  </si>
  <si>
    <t>Антиэмболические чулки (1 класс компрессии), 20 мм рт.ст.</t>
  </si>
  <si>
    <t>К-800 взр</t>
  </si>
  <si>
    <t>К-800 дет</t>
  </si>
  <si>
    <t>К-800 дет/3хсл</t>
  </si>
  <si>
    <t>К-800 взр/пам/выемка</t>
  </si>
  <si>
    <t>Устройство для надевания компрессионного трикотажа
повышенной полноты</t>
  </si>
  <si>
    <t>К-811</t>
  </si>
  <si>
    <t>К-4202</t>
  </si>
  <si>
    <t>К-4203</t>
  </si>
  <si>
    <t>уп. (25 пар)</t>
  </si>
  <si>
    <t>h-108 пара</t>
  </si>
  <si>
    <t>Держатель для трости (парный) (в упак. 45шт.)</t>
  </si>
  <si>
    <t>Код товара</t>
  </si>
  <si>
    <t>К-608</t>
  </si>
  <si>
    <t>К-614</t>
  </si>
  <si>
    <t>К-614ш</t>
  </si>
  <si>
    <t>К-502</t>
  </si>
  <si>
    <t>К-503</t>
  </si>
  <si>
    <t>К-500</t>
  </si>
  <si>
    <t>К-501</t>
  </si>
  <si>
    <t>К-504</t>
  </si>
  <si>
    <t>F 1102</t>
  </si>
  <si>
    <t>К-400</t>
  </si>
  <si>
    <t>К-300</t>
  </si>
  <si>
    <t>К-301</t>
  </si>
  <si>
    <t>К-302</t>
  </si>
  <si>
    <t>К-303</t>
  </si>
  <si>
    <t>К-600</t>
  </si>
  <si>
    <t>К-602</t>
  </si>
  <si>
    <t>К-604</t>
  </si>
  <si>
    <t>К-616</t>
  </si>
  <si>
    <t>К-617</t>
  </si>
  <si>
    <t>К-619</t>
  </si>
  <si>
    <t>К-620</t>
  </si>
  <si>
    <t>К-612</t>
  </si>
  <si>
    <t>К-803</t>
  </si>
  <si>
    <t>ER-1002</t>
  </si>
  <si>
    <t>ER-1003</t>
  </si>
  <si>
    <t>ER-1005</t>
  </si>
  <si>
    <t>ER-1006</t>
  </si>
  <si>
    <t>ER-1014</t>
  </si>
  <si>
    <t>ER-1016</t>
  </si>
  <si>
    <t>ER-1017</t>
  </si>
  <si>
    <t>ER-7028</t>
  </si>
  <si>
    <t>М-0003</t>
  </si>
  <si>
    <t>М-0021</t>
  </si>
  <si>
    <t>М-0022</t>
  </si>
  <si>
    <t>F 9001 взр</t>
  </si>
  <si>
    <t>К-80-03</t>
  </si>
  <si>
    <t>К-80-04</t>
  </si>
  <si>
    <t>К-80-05</t>
  </si>
  <si>
    <t>К-607</t>
  </si>
  <si>
    <t>К-605 Ш</t>
  </si>
  <si>
    <t>К-604 Ш</t>
  </si>
  <si>
    <t>короб (12 шт.)</t>
  </si>
  <si>
    <t>короб (8 шт.)</t>
  </si>
  <si>
    <t>короб (4 шт.)</t>
  </si>
  <si>
    <t>короб (7 шт.)</t>
  </si>
  <si>
    <t>короб (20 шт.)</t>
  </si>
  <si>
    <t>короб (40 шт.)</t>
  </si>
  <si>
    <t>К-804п</t>
  </si>
  <si>
    <t>К-1001</t>
  </si>
  <si>
    <t>К-1004</t>
  </si>
  <si>
    <t>Мяч гимнастический (красный) кор. (12 шт.)</t>
  </si>
  <si>
    <t>короб (6 шт.)</t>
  </si>
  <si>
    <t>короб (50шт.)</t>
  </si>
  <si>
    <t>уп-ка (25 пар)</t>
  </si>
  <si>
    <t>h-108 уп.(25пар)</t>
  </si>
  <si>
    <t>h-113 уп.(25пар)</t>
  </si>
  <si>
    <t>h-118 уп.(25пар)</t>
  </si>
  <si>
    <t>h-123 уп.(25пар)</t>
  </si>
  <si>
    <t>h-128 уп.(25пар)</t>
  </si>
  <si>
    <t>h-133 уп.(25пар)</t>
  </si>
  <si>
    <t>h-138 уп.(25пар)</t>
  </si>
  <si>
    <t>h-143 уп.(25пар)</t>
  </si>
  <si>
    <t>уп. (45 пар)</t>
  </si>
  <si>
    <t>уп. (60 пар)</t>
  </si>
  <si>
    <t>кор. (30 шт.)</t>
  </si>
  <si>
    <t>кор. (50 шт.)</t>
  </si>
  <si>
    <t>Подкладное судно, цв. розовый</t>
  </si>
  <si>
    <t>Подкладное судно, цв. синий</t>
  </si>
  <si>
    <t>кор. (2 шт.)</t>
  </si>
  <si>
    <t>кор. (6 шт.)</t>
  </si>
  <si>
    <t>кор. (3 шт.)</t>
  </si>
  <si>
    <t>Т-WTA-003</t>
  </si>
  <si>
    <t>Топ корректирующий (для беременных)</t>
  </si>
  <si>
    <t>Бюстгалтер корректирующий (для беременных)</t>
  </si>
  <si>
    <t>* Бланк заказа распространяется на все товарные групы кроме обуви.</t>
  </si>
  <si>
    <t>ПРАЙС-ЛИСТ С БЛАНКОМ ЗАКАЗА*</t>
  </si>
  <si>
    <t>уп. (10 шт.)</t>
  </si>
  <si>
    <t>Коврик + валик аккупунктурный (аппликатор)
68*42 см + 39*15*10 см</t>
  </si>
  <si>
    <t>уп. (100 шт.)</t>
  </si>
  <si>
    <t>Коврик аккупунктурный (Шиацу),
2 модуля по 30*40 см</t>
  </si>
  <si>
    <t xml:space="preserve">Поручень для ванны 20х16х51 см (ДхШхВ)
</t>
  </si>
  <si>
    <t xml:space="preserve">Поручень для ванны, габариты в сборе: 49х72х65 мм (ГхШхВ)  </t>
  </si>
  <si>
    <t>кор.(36 шт.)</t>
  </si>
  <si>
    <t>кор.(6 шт.)</t>
  </si>
  <si>
    <t>F 5701</t>
  </si>
  <si>
    <t>F 5011</t>
  </si>
  <si>
    <t xml:space="preserve">Подушка под голову "стопа" (50*27 см) </t>
  </si>
  <si>
    <t>Подушка под голову "валик большой" (127*17 см)</t>
  </si>
  <si>
    <t>Простыня-чехол для массажного стола</t>
  </si>
  <si>
    <t>F 4608</t>
  </si>
  <si>
    <t>F 4701</t>
  </si>
  <si>
    <t>F 5505</t>
  </si>
  <si>
    <t>Е 0673</t>
  </si>
  <si>
    <t>Трость для скандинавской ходьбы 115 - 140 см, цвет синий</t>
  </si>
  <si>
    <t>Трость для скандинавской ходьбы 115 - 140 см, цвет черный</t>
  </si>
  <si>
    <t>Е 0674</t>
  </si>
  <si>
    <t>S 0002</t>
  </si>
  <si>
    <t>Термобелье  ERGOFORMA мужское 2-х слойное (шерсть+полиэстр)</t>
  </si>
  <si>
    <t>Трость для скандинавской ходьбы односекционная</t>
  </si>
  <si>
    <t>Е 0675</t>
  </si>
  <si>
    <t>Е 0676</t>
  </si>
  <si>
    <t>h-113 пара</t>
  </si>
  <si>
    <t>h-118 пара</t>
  </si>
  <si>
    <t>h-123 пара</t>
  </si>
  <si>
    <t>h-128 пара</t>
  </si>
  <si>
    <t>h-133 пара</t>
  </si>
  <si>
    <t>h-138 пара</t>
  </si>
  <si>
    <t>h-143 пара</t>
  </si>
  <si>
    <t>F 1630</t>
  </si>
  <si>
    <t>F 3630</t>
  </si>
  <si>
    <t>F 8630</t>
  </si>
  <si>
    <t>Термобелье  ERGOFORMA мужское из ангоры</t>
  </si>
  <si>
    <t>L/XL</t>
  </si>
  <si>
    <t>S/M</t>
  </si>
  <si>
    <t>F 5630</t>
  </si>
  <si>
    <t>FS 3414</t>
  </si>
  <si>
    <t>F 0107</t>
  </si>
  <si>
    <t>F 0110</t>
  </si>
  <si>
    <t>Накидка для релаксации (+шея)</t>
  </si>
  <si>
    <t>ER-SC-8H</t>
  </si>
  <si>
    <t xml:space="preserve"> Дыхательный тренажер (в упак.50шт.)</t>
  </si>
  <si>
    <t xml:space="preserve"> Дыхательный тренажер (в упак.10шт.)</t>
  </si>
  <si>
    <t xml:space="preserve"> Дыхательный тренажер (в упак.24шт.)</t>
  </si>
  <si>
    <t>ER-RES-P01</t>
  </si>
  <si>
    <t>Е 0914</t>
  </si>
  <si>
    <t>Держатель для трости (в упак.60шт.)</t>
  </si>
  <si>
    <t>Е 0915</t>
  </si>
  <si>
    <t>высота 9 см</t>
  </si>
  <si>
    <t>Кресло-коляска с ручным приводом, цельнолитая шина</t>
  </si>
  <si>
    <t>Кресло-коляска с ручным приводом, пневматическая шина</t>
  </si>
  <si>
    <t>F 4609</t>
  </si>
  <si>
    <t>S-М (80-90)</t>
  </si>
  <si>
    <t>L-XL (90-100)</t>
  </si>
  <si>
    <t>С 0710</t>
  </si>
  <si>
    <t>Межпальцевая перегородка с метатарзальным пелотом (пара)</t>
  </si>
  <si>
    <t>С 0116</t>
  </si>
  <si>
    <t>С 0117</t>
  </si>
  <si>
    <t>Стелька ортопедическая с покрытием из натуральной кожи                                         CLASSIC (пара)</t>
  </si>
  <si>
    <t>кор. (12 шт.)</t>
  </si>
  <si>
    <t>С 0113</t>
  </si>
  <si>
    <t>14 см</t>
  </si>
  <si>
    <t>С 0114</t>
  </si>
  <si>
    <t>С 0128</t>
  </si>
  <si>
    <t>Стелька отртопедическая каркасная, RELAX Classic (пара)</t>
  </si>
  <si>
    <t>С 0108</t>
  </si>
  <si>
    <t>Стелька ортопедическая RELAX Light (пара)</t>
  </si>
  <si>
    <t>С 0109</t>
  </si>
  <si>
    <t>Полустелька ортопедическая для модельной обуви RELAX women</t>
  </si>
  <si>
    <t>С 0203</t>
  </si>
  <si>
    <t>Полустелька ортопедическая для модельной обуви RELAX Soft</t>
  </si>
  <si>
    <t>С 0204</t>
  </si>
  <si>
    <t>Полустелька ортопедическая для всех типов обуви RELAX Luxe</t>
  </si>
  <si>
    <t>С 0205</t>
  </si>
  <si>
    <t>С 0206п</t>
  </si>
  <si>
    <t>Стелька детская индивидуализируемая с покрытием из                                         натуральной кожи BABY (пара)</t>
  </si>
  <si>
    <t xml:space="preserve">Стелька ортопедическая индивидуализируемая с покрытием из                                   натуральной кожи GRAND (пара) </t>
  </si>
  <si>
    <t>Стелька ортопедическая для модельной обуви (пара)</t>
  </si>
  <si>
    <t>F 8026</t>
  </si>
  <si>
    <t>F 8027</t>
  </si>
  <si>
    <t>Чехол на трости для скандинавской ходьбы</t>
  </si>
  <si>
    <t>E 0678</t>
  </si>
  <si>
    <t>С 0313</t>
  </si>
  <si>
    <t>CF 0106</t>
  </si>
  <si>
    <t>CF 0107</t>
  </si>
  <si>
    <t>CF 0108</t>
  </si>
  <si>
    <t>Косметика отпускается только наборами (16 изделий и дисплей). Более подробную информацию Вы можете получить у менеджера.</t>
  </si>
  <si>
    <t>Профилактический крем для ног (50мл.)</t>
  </si>
  <si>
    <t>Крем для интенсивного ухода за сухой и потрескавшейся кожей ног (75мл.)</t>
  </si>
  <si>
    <t>Мазь для здоровья ногтей (50мл.)</t>
  </si>
  <si>
    <t>Капли против вросших ногтей (11мл.)</t>
  </si>
  <si>
    <t>Пилинг для ног (75мл.)</t>
  </si>
  <si>
    <t>Масло Псодерм (50мл.)</t>
  </si>
  <si>
    <t>Гель Алоэ Вера (100мл.)</t>
  </si>
  <si>
    <t>Лосьон Панте Вера (180мл.)</t>
  </si>
  <si>
    <t>C 0105</t>
  </si>
  <si>
    <t>C 0106</t>
  </si>
  <si>
    <t>С 0112</t>
  </si>
  <si>
    <t>503м</t>
  </si>
  <si>
    <t>503ж</t>
  </si>
  <si>
    <t>503д</t>
  </si>
  <si>
    <t>110-116</t>
  </si>
  <si>
    <t>122-128</t>
  </si>
  <si>
    <t>146-152</t>
  </si>
  <si>
    <t>158-164</t>
  </si>
  <si>
    <t>E 0677</t>
  </si>
  <si>
    <t>Наконечник на трость для скандинавской ходьбы</t>
  </si>
  <si>
    <t>35/37 р.</t>
  </si>
  <si>
    <t>38/40 р.</t>
  </si>
  <si>
    <t>41/44 р.</t>
  </si>
  <si>
    <t>45/48 р.</t>
  </si>
  <si>
    <t>V-F23E1</t>
  </si>
  <si>
    <t>V-F23N1</t>
  </si>
  <si>
    <t>V-F24E1</t>
  </si>
  <si>
    <t>V-F24N1</t>
  </si>
  <si>
    <t>V-F23E5</t>
  </si>
  <si>
    <t>V-F23N5</t>
  </si>
  <si>
    <t>V-F24E5</t>
  </si>
  <si>
    <t>V-F24N5</t>
  </si>
  <si>
    <t>V-F23E9</t>
  </si>
  <si>
    <t>V-F23N9</t>
  </si>
  <si>
    <t>V-F24E9</t>
  </si>
  <si>
    <t>V-F24N9</t>
  </si>
  <si>
    <t>шт.</t>
  </si>
  <si>
    <t>Силиконовая полустелька (пара)</t>
  </si>
  <si>
    <t>Силиконовый вкладыш-подпяточник (пара)</t>
  </si>
  <si>
    <t>Вкладыш-подпяточник клиновидный (пара)</t>
  </si>
  <si>
    <t>Силиконовый вкладыш-подпяточник с покрытием из вспененного                        материала (пара)</t>
  </si>
  <si>
    <t>Ортопедический подпяточник с бортиком (пара)</t>
  </si>
  <si>
    <t>Силиконовый протектор для пальцев стопы (шт.)</t>
  </si>
  <si>
    <t>Силиконовый протектор 1-й плюсневой кости (шт.)</t>
  </si>
  <si>
    <t>Силиконовый протектор 5-й плюсневой кости (шт.)</t>
  </si>
  <si>
    <t>Силиконовый протектор с разделителем (шт.)</t>
  </si>
  <si>
    <t>Силиконовый протектор на тканевой основе (шт.)</t>
  </si>
  <si>
    <t>Протектор силиконовый на тканевой основе в виде носка (пара)</t>
  </si>
  <si>
    <t>Силиконовй протектор с разделителем (шт.)</t>
  </si>
  <si>
    <t>Увлажнитель воздуха ультразвуковой, 5л</t>
  </si>
  <si>
    <t>ER-602</t>
  </si>
  <si>
    <t>Увлажнитель воздуха ультразвуковой, 1,8л</t>
  </si>
  <si>
    <t>ER-603</t>
  </si>
  <si>
    <t>Увлажнитель воздуха ультразвуковой, 3,5л</t>
  </si>
  <si>
    <t>ER-604</t>
  </si>
  <si>
    <t>Увлажнитель воздуха ультразвуковой, 4,5л (детский)</t>
  </si>
  <si>
    <t>ER-605</t>
  </si>
  <si>
    <t>30х15х7,5 cм</t>
  </si>
  <si>
    <t>40х20х5 cм</t>
  </si>
  <si>
    <t>красный</t>
  </si>
  <si>
    <t>серый</t>
  </si>
  <si>
    <t>синий</t>
  </si>
  <si>
    <t>Подушка под голову с микрогранулами в форме черепахи;                                    FOSTA (49*25)</t>
  </si>
  <si>
    <t xml:space="preserve">Подушка под голову с микрогранулами в форме божьей коровки;                              FOSTA (27*27)                                                </t>
  </si>
  <si>
    <t>S-M (150-160см)</t>
  </si>
  <si>
    <t>S-M (160-170см)</t>
  </si>
  <si>
    <t>S-M (170-180см)</t>
  </si>
  <si>
    <t>XXL-XXXL(150-160см)</t>
  </si>
  <si>
    <t>XXL-XXXL (160-170см)</t>
  </si>
  <si>
    <t>XXL-XXXL (170-180см)</t>
  </si>
  <si>
    <t>L-XL (150-160см)</t>
  </si>
  <si>
    <t>L-XL (160-170см)</t>
  </si>
  <si>
    <t>L-XL (170-180см)</t>
  </si>
  <si>
    <t>XXS-XS (140-150 см)</t>
  </si>
  <si>
    <t>S-5,7</t>
  </si>
  <si>
    <t>S-8,3</t>
  </si>
  <si>
    <t>S-10,8</t>
  </si>
  <si>
    <t>S-13,3</t>
  </si>
  <si>
    <t>M-5,7</t>
  </si>
  <si>
    <t>M-8,3</t>
  </si>
  <si>
    <t>M-10,8</t>
  </si>
  <si>
    <t>M-13,3</t>
  </si>
  <si>
    <t>L-5,7</t>
  </si>
  <si>
    <t>L-8,3</t>
  </si>
  <si>
    <t>L-10,8</t>
  </si>
  <si>
    <t>L-13,3</t>
  </si>
  <si>
    <t>XL-5,7</t>
  </si>
  <si>
    <t>XL-8,3</t>
  </si>
  <si>
    <t>XL-10,8</t>
  </si>
  <si>
    <t>XL-13,3</t>
  </si>
  <si>
    <t>Мяч гимнастический (красный) шт.</t>
  </si>
  <si>
    <t>Мяч гимнастический (синий) шт.</t>
  </si>
  <si>
    <t>Мяч гимнастический игольчатый (красный) шт.</t>
  </si>
  <si>
    <t>Мяч гимнастический игольчатый (синий) шт.</t>
  </si>
  <si>
    <t>Мяч гимнастический c системой ABS (зеленый) шт.</t>
  </si>
  <si>
    <t>Мяч гимнастический c системой ABS (красный) шт.</t>
  </si>
  <si>
    <t>Мяч гимнастический c системой ABS (синий) шт.</t>
  </si>
  <si>
    <t>Мяч гимнастический детский (красный) шт.</t>
  </si>
  <si>
    <t>Мяч гимнастический детский (синий) шт.</t>
  </si>
  <si>
    <t xml:space="preserve">Массажер для ног "Счеты с зубчатыми валиками" </t>
  </si>
  <si>
    <t>кор.(12шт)</t>
  </si>
  <si>
    <t>кор.(24шт)</t>
  </si>
  <si>
    <t>Вакуумные банки с вакууматором (6шт.) 29,38,42,51,60,68 мм</t>
  </si>
  <si>
    <t>Вакуумные банки с вакууматором (8шт.) 37,44,52,72 мм</t>
  </si>
  <si>
    <t>Вакуумные банки с вакууматором (12шт.) 29,38,42,51,60,68 мм</t>
  </si>
  <si>
    <t>набор</t>
  </si>
  <si>
    <t>кор.(30шт)</t>
  </si>
  <si>
    <t>40-46</t>
  </si>
  <si>
    <t>36-40</t>
  </si>
  <si>
    <t>Насадка на унитаз поручнями (2 шт. в коробе);высота 12,7 см</t>
  </si>
  <si>
    <t>Насадка на унитаз без поручней (6 шт. в коробе) высота 8,5 см</t>
  </si>
  <si>
    <t>Насадка на унитаз без поручней (3 шт. в коробе)                                               высота 15,24 см</t>
  </si>
  <si>
    <t xml:space="preserve">Подкладное судно (мочесборник) женское (50шт. В коробе)                                  объем 800 мл                              </t>
  </si>
  <si>
    <t>Подкладное судно (мочесборник) мужское (50 шт. в коробе)                                     объем 800 мл</t>
  </si>
  <si>
    <t>Устройство против скольжения</t>
  </si>
  <si>
    <t>К-150</t>
  </si>
  <si>
    <t>Наконечник резиновый д/тростей</t>
  </si>
  <si>
    <t>Мяч гимнастический (синий) кор.(12шт.)</t>
  </si>
  <si>
    <t>Мяч гимнастический игольчатый (красный) кор.(12шт.)</t>
  </si>
  <si>
    <t>Мяч гимнастический игольчатый (синий) кор.(12шт.)</t>
  </si>
  <si>
    <t>Мяч гимнастический c системой ABS (зеленый) кор.(12шт.)</t>
  </si>
  <si>
    <t>Мяч гимнастический c системой ABS (красный) кор.(12шт.)</t>
  </si>
  <si>
    <t>Мяч гимнастический c системой ABS (синий) кор.(12шт.)</t>
  </si>
  <si>
    <t>Мяч гимнастический детский (красный) кор.(12шт.)</t>
  </si>
  <si>
    <t>Мяч гимнастический детский (синий) кор.(12шт.)</t>
  </si>
  <si>
    <t>Аппликатор (Валик массажный)</t>
  </si>
  <si>
    <t>F 0103</t>
  </si>
  <si>
    <t>43*8,5*16 см</t>
  </si>
  <si>
    <t>Аппликатор (Подушка массажная)</t>
  </si>
  <si>
    <t>F 0106</t>
  </si>
  <si>
    <t>32*32*10-8 см</t>
  </si>
  <si>
    <t>Тонкая силиконовая полустелька с разгрузкой поперечного                                        свода (пара)</t>
  </si>
  <si>
    <t>Силиконовый протектор для пальцев стопы                                                                     (в пластиковом контейнере) шт.</t>
  </si>
  <si>
    <t>К-605</t>
  </si>
  <si>
    <t>F 0810</t>
  </si>
  <si>
    <t>F 1259</t>
  </si>
  <si>
    <t>Матрас надувной с компрессором, ячеистый с регулировкой давления</t>
  </si>
  <si>
    <t>3 (40-42)</t>
  </si>
  <si>
    <t>4 (44-46)</t>
  </si>
  <si>
    <t>5 (48-50)</t>
  </si>
  <si>
    <t>Т-АТ002В</t>
  </si>
  <si>
    <t>Т-МТ003А</t>
  </si>
  <si>
    <t>Т-001</t>
  </si>
  <si>
    <t>Т-WТ002C</t>
  </si>
  <si>
    <t>Т-WТ003В</t>
  </si>
  <si>
    <t>Т-WТ008</t>
  </si>
  <si>
    <t>F 8037</t>
  </si>
  <si>
    <t>F 8038</t>
  </si>
  <si>
    <t>F 8039</t>
  </si>
  <si>
    <t>F 8033</t>
  </si>
  <si>
    <t>Подушка под голову "мяч большой" (диам. 30 см)</t>
  </si>
  <si>
    <t>кор. (24шт.)</t>
  </si>
  <si>
    <t>кор.(9 шт.)</t>
  </si>
  <si>
    <t>Подушка под голову "мяч малый" (диам. 20 см)</t>
  </si>
  <si>
    <t>пара</t>
  </si>
  <si>
    <t>Массажер для ног "Счеты зубчатые"</t>
  </si>
  <si>
    <t>Массажер для ног "Счеты с шипами"</t>
  </si>
  <si>
    <t>Массажер для ног "Счеты с шипами" большие</t>
  </si>
  <si>
    <t>Массажер "Лента с шариками широкая"</t>
  </si>
  <si>
    <t>Массажер "Лента с шариками узкая"</t>
  </si>
  <si>
    <t>Массажер "Лента с шипами узкая"</t>
  </si>
  <si>
    <t>Набор вкладышей, 8 шт.</t>
  </si>
  <si>
    <t>Подушечка от натоптышей, 3 пары</t>
  </si>
  <si>
    <t>XХL</t>
  </si>
  <si>
    <t>ФИКСАТОРЫ ГРУДО-ПОЯСНИЧНЫЕ</t>
  </si>
  <si>
    <t>ФИКСАТОРЫ ПОЯСНИЧНОГО ОТДЕЛА</t>
  </si>
  <si>
    <t>Корсеты (F 5201, F 5210, F 5211, F 5214, F 5220, F 5501, F 5502, F 5503, FS 5511, FS 5506, F 5510)</t>
  </si>
  <si>
    <t>Пояс поддерживающий (К 608), Пояс-корсет усиленный (К 614, К 614ш)</t>
  </si>
  <si>
    <t>Корректоры осанки подростковые (К 502, К 500)</t>
  </si>
  <si>
    <t>Корсеты (F 4602, F 4604, FS 4605, FS 5508)</t>
  </si>
  <si>
    <t>Корректор осанки (F 4603)</t>
  </si>
  <si>
    <t>Фиксатор плеча (кольца Дельбе) К 503</t>
  </si>
  <si>
    <t>размер одежды</t>
  </si>
  <si>
    <t>рост, см</t>
  </si>
  <si>
    <t>окружность груди под грудными мышцами, см</t>
  </si>
  <si>
    <t>30-38</t>
  </si>
  <si>
    <t>44-48</t>
  </si>
  <si>
    <t>50-54</t>
  </si>
  <si>
    <t>Корректор осанки (К 504)</t>
  </si>
  <si>
    <t>28-38</t>
  </si>
  <si>
    <t>40-44</t>
  </si>
  <si>
    <t>150-160</t>
  </si>
  <si>
    <t>Корсеты пояснично-крестцового и грудного отделов (F 4606, F 4607)</t>
  </si>
  <si>
    <t>Воротник ортопедический полужесткий (F 9002)</t>
  </si>
  <si>
    <t>Воротник "Филадельфия" (F 9084)</t>
  </si>
  <si>
    <t>высота воротника, см</t>
  </si>
  <si>
    <t>окружность шеи, см</t>
  </si>
  <si>
    <t>ФИКСАТОРЫ КОЛЕНА</t>
  </si>
  <si>
    <t>Наколенник спортивный (F 1295)</t>
  </si>
  <si>
    <t>окружность колена, см</t>
  </si>
  <si>
    <t>33-36</t>
  </si>
  <si>
    <t>38-43</t>
  </si>
  <si>
    <t>43-51</t>
  </si>
  <si>
    <t>Наколенник с силиконовым кольцом (F 1601)</t>
  </si>
  <si>
    <t>30-35</t>
  </si>
  <si>
    <t>32-35</t>
  </si>
  <si>
    <t>ФИКСАТОРЫ ГОЛЕНИ И БЕДРА</t>
  </si>
  <si>
    <t>Фиксатор бедра неопреновый (F 6571)</t>
  </si>
  <si>
    <t>Фиксатор голени неопреновый (F 6151)</t>
  </si>
  <si>
    <t>Бандажи (протекторы) шейки бедра (F 6501, F 6502)</t>
  </si>
  <si>
    <t>мужской, окружность талии, см</t>
  </si>
  <si>
    <t>Ортез тазобедренного сустава (FS 6870)</t>
  </si>
  <si>
    <t>Фиксаторы голеностопа (F 2001, F 2202, F 2221, F 2223, F 2601, F 2602)</t>
  </si>
  <si>
    <t>Фиксаторы голеностопа (F 6701, F 6702)</t>
  </si>
  <si>
    <t>Шведский ортез (FS 2950)</t>
  </si>
  <si>
    <t>окружность голени, см</t>
  </si>
  <si>
    <t>Фиксаторы голеностопа (F 2010, F 2271)</t>
  </si>
  <si>
    <t>размер обуви, см</t>
  </si>
  <si>
    <t>19-21</t>
  </si>
  <si>
    <t>25-26</t>
  </si>
  <si>
    <t>Фиксаторы голеностопа (FS 2225, FS 2226)</t>
  </si>
  <si>
    <t>Шина нижней конечности (FS 2952)</t>
  </si>
  <si>
    <t>34-38</t>
  </si>
  <si>
    <t>F 2912</t>
  </si>
  <si>
    <t>окружность бедра, см</t>
  </si>
  <si>
    <t>окружность талии, см</t>
  </si>
  <si>
    <t>Фиксатор руки (K 400)</t>
  </si>
  <si>
    <t>окружность локтя, см</t>
  </si>
  <si>
    <t>28-31</t>
  </si>
  <si>
    <t>Налокотник спортивный (F 6845)</t>
  </si>
  <si>
    <t>Фиксаторы локтя (F 8631, F 8632, F 8701, F 8702)</t>
  </si>
  <si>
    <t>Фиксаторы руки (F 3601, F 3901, FS 3904)</t>
  </si>
  <si>
    <t>Тутор (FS 3412)</t>
  </si>
  <si>
    <t>Фиксатор запястья (F 3203), Шина для большого пальца (F 3003)</t>
  </si>
  <si>
    <t>Фиксаторы запястья (F 3102, F 3202)</t>
  </si>
  <si>
    <t>окружность запястья, см</t>
  </si>
  <si>
    <t>Фиксатор кисти (F 3104)</t>
  </si>
  <si>
    <t>16-17</t>
  </si>
  <si>
    <t>18-19</t>
  </si>
  <si>
    <t>20-21</t>
  </si>
  <si>
    <t>22-23</t>
  </si>
  <si>
    <t>1-6</t>
  </si>
  <si>
    <t>6-12</t>
  </si>
  <si>
    <t>возраст, мес.</t>
  </si>
  <si>
    <t>Пояса (К 600, К 602)</t>
  </si>
  <si>
    <t>Бандажи (К 301, К 302, К 303)</t>
  </si>
  <si>
    <t>размер одежды, см</t>
  </si>
  <si>
    <t>Бандажи (F 7201, F 7202, F 7203)</t>
  </si>
  <si>
    <t>Бандажи противогрыжевые женские (F 7001, F 7002)</t>
  </si>
  <si>
    <t>Бандажи противогрыжевые мужские (F 7003, F 7004)</t>
  </si>
  <si>
    <t>Бандаж противогрыжевый детский (F 7204)</t>
  </si>
  <si>
    <t>Бандаж дородовый (К 607)</t>
  </si>
  <si>
    <t>Бандажи до- и послеродовый (F 7651, F 7651о, F 7653)</t>
  </si>
  <si>
    <t>Бандаж дородовый (F 7652)</t>
  </si>
  <si>
    <t>3-6</t>
  </si>
  <si>
    <t>12-24</t>
  </si>
  <si>
    <t>Пояса (К 604, К 604ш, К 616, К 617)</t>
  </si>
  <si>
    <t>Пояс (F 5504)</t>
  </si>
  <si>
    <t>объем груди под грудными мышцами, см</t>
  </si>
  <si>
    <t>Пояс (К 619)</t>
  </si>
  <si>
    <t>Бандаж Адамса (F 6851), Перинки Фрейка (F 6852, F 6853)</t>
  </si>
  <si>
    <t>возраст,месяцев</t>
  </si>
  <si>
    <t>Small</t>
  </si>
  <si>
    <t>Regular</t>
  </si>
  <si>
    <t>Межпальцевая перегородка (C 0704b)</t>
  </si>
  <si>
    <t>Все силиконовые изделия, кроме арт. C 0704b</t>
  </si>
  <si>
    <t>Тутор (FS 1205)</t>
  </si>
  <si>
    <t>С 0131</t>
  </si>
  <si>
    <t>CF 0102</t>
  </si>
  <si>
    <t>CF 0103</t>
  </si>
  <si>
    <t>CF 0104</t>
  </si>
  <si>
    <t>CF 0105</t>
  </si>
  <si>
    <t>F 2301</t>
  </si>
  <si>
    <t>высота</t>
  </si>
  <si>
    <t>Ортез коленного сустава (FS 1210)</t>
  </si>
  <si>
    <t>окружность под коленом, см</t>
  </si>
  <si>
    <t>200х90х11 см</t>
  </si>
  <si>
    <t>198х86х11 см</t>
  </si>
  <si>
    <t>Кресла-коляски Е 0810 и Е 0812 отпускаются только по предоплате. Более подробную информацию Вы можете получить у менеджера.</t>
  </si>
  <si>
    <t>Аксессуары для туалета отпускается только упаковками. Более подробную информацию Вы можете получить у менеджера.</t>
  </si>
  <si>
    <t>Бинты полиуретановые отпускаются только упаковками по 10 шт. Более подробную информацию Вы можете получить у менеджера.</t>
  </si>
  <si>
    <t>Массажный мяч</t>
  </si>
  <si>
    <t>Трости отпускаются только упаковками. Более подробную информацию Вы можете получить у менеджера.</t>
  </si>
  <si>
    <t>длина чехла, см</t>
  </si>
  <si>
    <t>ширина открытой части чехла, см</t>
  </si>
  <si>
    <t>ширина закрытой части чехла, см</t>
  </si>
  <si>
    <t>окружность конечности, см</t>
  </si>
  <si>
    <t>25-35</t>
  </si>
  <si>
    <t>36-46</t>
  </si>
  <si>
    <t>44-54</t>
  </si>
  <si>
    <t>52-65</t>
  </si>
  <si>
    <t>СИЛИКОНОВЫЕ ИЗДЕЛИЯ ДЛЯ СТОПЫ</t>
  </si>
  <si>
    <t>РУКАВ ЗАЩИТНЫЙ (F 0010)</t>
  </si>
  <si>
    <t>Наколенник неопреновый (F 1259), Фиксатор коленного сустава (F 1602)</t>
  </si>
  <si>
    <t>длина, см</t>
  </si>
  <si>
    <t>95-115,5</t>
  </si>
  <si>
    <t>114-134,5</t>
  </si>
  <si>
    <t>135-155,5</t>
  </si>
  <si>
    <t>М</t>
  </si>
  <si>
    <t>Костыли (Е 0501, Е 0501У)</t>
  </si>
  <si>
    <t>женский,
окружность талии, см</t>
  </si>
  <si>
    <t>РАЗМЕРНЫЙ РЯД</t>
  </si>
  <si>
    <t>Эластичные наколенники (F 1102, FL 1102)</t>
  </si>
  <si>
    <t>Наколенник неопреновый (F 1258), Ортезы коленного сустава (F 1291, F 1292, FL 1292, F 1293, FL 1293)</t>
  </si>
  <si>
    <t>высота 10,5 см</t>
  </si>
  <si>
    <t>высота 8 см</t>
  </si>
  <si>
    <t>высота 10 см</t>
  </si>
  <si>
    <t>высота 11 см</t>
  </si>
  <si>
    <t>25-33</t>
  </si>
  <si>
    <t>33-41</t>
  </si>
  <si>
    <t>41-46</t>
  </si>
  <si>
    <t>Рукав защитный</t>
  </si>
  <si>
    <t>Подшиновый чулок</t>
  </si>
  <si>
    <t>L 0105</t>
  </si>
  <si>
    <t>L 0106</t>
  </si>
  <si>
    <t>L 0107</t>
  </si>
  <si>
    <t>L 0108</t>
  </si>
  <si>
    <t>L 0109</t>
  </si>
  <si>
    <t>L 0111</t>
  </si>
  <si>
    <t>L 0117</t>
  </si>
  <si>
    <t>L 0300 F</t>
  </si>
  <si>
    <t>L 0300 M</t>
  </si>
  <si>
    <t>L 0300 S</t>
  </si>
  <si>
    <t>L 0350 F</t>
  </si>
  <si>
    <t>L 0350 M</t>
  </si>
  <si>
    <t>L 0350 S</t>
  </si>
  <si>
    <t>L 0165b</t>
  </si>
  <si>
    <t>L 0175b</t>
  </si>
  <si>
    <t>L 0207</t>
  </si>
  <si>
    <t>L 0435</t>
  </si>
  <si>
    <t>L 0565b</t>
  </si>
  <si>
    <t>L 0575b</t>
  </si>
  <si>
    <t>L 0755b</t>
  </si>
  <si>
    <t>L 0765b</t>
  </si>
  <si>
    <t>L 0775b</t>
  </si>
  <si>
    <t>L 0901</t>
  </si>
  <si>
    <t>L 2350b</t>
  </si>
  <si>
    <t>L 2355b</t>
  </si>
  <si>
    <t>С 0206</t>
  </si>
  <si>
    <t>С 0505</t>
  </si>
  <si>
    <t>С 0304</t>
  </si>
  <si>
    <t>С 0305</t>
  </si>
  <si>
    <t>С 0406</t>
  </si>
  <si>
    <t>С 0408</t>
  </si>
  <si>
    <t>С 0410</t>
  </si>
  <si>
    <t>С 0411</t>
  </si>
  <si>
    <t>С 0601к</t>
  </si>
  <si>
    <t>С 0602</t>
  </si>
  <si>
    <t>С 0604</t>
  </si>
  <si>
    <t>С 0703к</t>
  </si>
  <si>
    <t>С 0704b</t>
  </si>
  <si>
    <t>С 0704к</t>
  </si>
  <si>
    <t>С 0705</t>
  </si>
  <si>
    <t>С 0706к</t>
  </si>
  <si>
    <t>С 0707</t>
  </si>
  <si>
    <t>С 0708</t>
  </si>
  <si>
    <t>С 0709к</t>
  </si>
  <si>
    <t>С 0714к</t>
  </si>
  <si>
    <t>С 0715к</t>
  </si>
  <si>
    <t>С 0717b</t>
  </si>
  <si>
    <t>С 0721b</t>
  </si>
  <si>
    <t>С 0722b</t>
  </si>
  <si>
    <t>С 0723b</t>
  </si>
  <si>
    <t>С 0724b</t>
  </si>
  <si>
    <t>С 0801к</t>
  </si>
  <si>
    <t>С 0802к</t>
  </si>
  <si>
    <t>С 0709b</t>
  </si>
  <si>
    <t>С 0725к</t>
  </si>
  <si>
    <t>Е 0902</t>
  </si>
  <si>
    <t>Е 0905</t>
  </si>
  <si>
    <t>Е 0906</t>
  </si>
  <si>
    <t>Е 0910</t>
  </si>
  <si>
    <t>Е 0911</t>
  </si>
  <si>
    <t>O 4001</t>
  </si>
  <si>
    <t>5 см х 3,6 м</t>
  </si>
  <si>
    <t>7,5 см х 3,6 м</t>
  </si>
  <si>
    <t>10 см х 3,6 м</t>
  </si>
  <si>
    <t>12,5 см х 3,6 м</t>
  </si>
  <si>
    <t>Массажер Дельфин</t>
  </si>
  <si>
    <t>F 0010</t>
  </si>
  <si>
    <t>10см х 10м</t>
  </si>
  <si>
    <t>Вата для полимерных бинтов</t>
  </si>
  <si>
    <t>F 5201</t>
  </si>
  <si>
    <t>F 5210</t>
  </si>
  <si>
    <t>F 5214</t>
  </si>
  <si>
    <t>F 5220</t>
  </si>
  <si>
    <t>F 5501</t>
  </si>
  <si>
    <t>F 5502</t>
  </si>
  <si>
    <t>F 5503</t>
  </si>
  <si>
    <t>F 5510</t>
  </si>
  <si>
    <t>FS 5506</t>
  </si>
  <si>
    <t>FS 5507</t>
  </si>
  <si>
    <t>FS 5511</t>
  </si>
  <si>
    <t>L</t>
  </si>
  <si>
    <t>F 4602</t>
  </si>
  <si>
    <t>F 4603</t>
  </si>
  <si>
    <t>F 4604</t>
  </si>
  <si>
    <t>F 4606</t>
  </si>
  <si>
    <t>F 4607</t>
  </si>
  <si>
    <t>FS 4501</t>
  </si>
  <si>
    <t>FS 4605</t>
  </si>
  <si>
    <t>Окружность талии, см</t>
  </si>
  <si>
    <t>60-80</t>
  </si>
  <si>
    <t>80-100</t>
  </si>
  <si>
    <t>100-120</t>
  </si>
  <si>
    <t>120-140</t>
  </si>
  <si>
    <t>размер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</si>
  <si>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</si>
  <si>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</si>
  <si>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</si>
  <si>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</si>
  <si>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</si>
  <si>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</si>
  <si>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</si>
  <si>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</si>
  <si>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S</t>
  </si>
  <si>
    <t>XXL</t>
  </si>
  <si>
    <t>XXXL</t>
  </si>
  <si>
    <t>XXXXL</t>
  </si>
  <si>
    <t>XXXXXL</t>
  </si>
  <si>
    <t>S-M</t>
  </si>
  <si>
    <t>122-134</t>
  </si>
  <si>
    <t>134-140</t>
  </si>
  <si>
    <t>140-146</t>
  </si>
  <si>
    <t>50-60</t>
  </si>
  <si>
    <t>50-70</t>
  </si>
  <si>
    <t>70-90</t>
  </si>
  <si>
    <t>XXS-XS</t>
  </si>
  <si>
    <t>XS-S</t>
  </si>
  <si>
    <t>M-L</t>
  </si>
  <si>
    <t>XL-XXL</t>
  </si>
  <si>
    <t>рост</t>
  </si>
  <si>
    <t>140-150</t>
  </si>
  <si>
    <t>L-XL</t>
  </si>
  <si>
    <t>XXL-XXXL</t>
  </si>
  <si>
    <t>ВОРОТНИКИ</t>
  </si>
  <si>
    <t>30-33</t>
  </si>
  <si>
    <t>34-37</t>
  </si>
  <si>
    <t>38-41</t>
  </si>
  <si>
    <t>42-45</t>
  </si>
  <si>
    <t>40-42</t>
  </si>
  <si>
    <t>42-46</t>
  </si>
  <si>
    <t>Высота воротника, см</t>
  </si>
  <si>
    <t>BM</t>
  </si>
  <si>
    <t>BL</t>
  </si>
  <si>
    <t>NS</t>
  </si>
  <si>
    <t>NM</t>
  </si>
  <si>
    <t>NL</t>
  </si>
  <si>
    <t>HS</t>
  </si>
  <si>
    <t>HM</t>
  </si>
  <si>
    <t>30-32</t>
  </si>
  <si>
    <t>33-35</t>
  </si>
  <si>
    <t>36-38</t>
  </si>
  <si>
    <t>39-41</t>
  </si>
  <si>
    <t>42-44</t>
  </si>
  <si>
    <t>XS</t>
  </si>
  <si>
    <t>39-42</t>
  </si>
  <si>
    <t>43-45</t>
  </si>
  <si>
    <t>27-29</t>
  </si>
  <si>
    <t>47-50</t>
  </si>
  <si>
    <t>52-55</t>
  </si>
  <si>
    <t>XXS</t>
  </si>
  <si>
    <t>31-32</t>
  </si>
  <si>
    <t>33-34</t>
  </si>
  <si>
    <t>35-36</t>
  </si>
  <si>
    <t>37-39</t>
  </si>
  <si>
    <t>43-46</t>
  </si>
  <si>
    <t>51-55</t>
  </si>
  <si>
    <t>37-40</t>
  </si>
  <si>
    <t>56-60</t>
  </si>
  <si>
    <t>64-70</t>
  </si>
  <si>
    <t>74-80</t>
  </si>
  <si>
    <t>84-90</t>
  </si>
  <si>
    <t>81-86</t>
  </si>
  <si>
    <t>86-91</t>
  </si>
  <si>
    <t>91-96</t>
  </si>
  <si>
    <t>86-90</t>
  </si>
  <si>
    <t>90-94</t>
  </si>
  <si>
    <t>94-98</t>
  </si>
  <si>
    <t>ФИКСАТОР ГОЛЕНОСТОПА</t>
  </si>
  <si>
    <t>17-21</t>
  </si>
  <si>
    <t>21-25</t>
  </si>
  <si>
    <t>25-28</t>
  </si>
  <si>
    <t>15-20</t>
  </si>
  <si>
    <t>26-30</t>
  </si>
  <si>
    <t>31-37</t>
  </si>
  <si>
    <t>34-36</t>
  </si>
  <si>
    <t>40-41</t>
  </si>
  <si>
    <t>42-43</t>
  </si>
  <si>
    <t>31-33</t>
  </si>
  <si>
    <t>44-45</t>
  </si>
  <si>
    <t>ФИКСАТОР ЛОКТЯ И ПЛЕЧА</t>
  </si>
  <si>
    <t>23-25</t>
  </si>
  <si>
    <t>26-28</t>
  </si>
  <si>
    <t>29-31</t>
  </si>
  <si>
    <t>32-34</t>
  </si>
  <si>
    <t>17-19</t>
  </si>
  <si>
    <t>20-22</t>
  </si>
  <si>
    <t>35-38</t>
  </si>
  <si>
    <t>46-48</t>
  </si>
  <si>
    <t>50-52</t>
  </si>
  <si>
    <t>54-56</t>
  </si>
  <si>
    <t>130-150</t>
  </si>
  <si>
    <t>150-170</t>
  </si>
  <si>
    <t>170-190</t>
  </si>
  <si>
    <t>ФИКСАТОР ЗАПЯСТЬЯ И КИСТИ</t>
  </si>
  <si>
    <t>14-16</t>
  </si>
  <si>
    <t>16-18</t>
  </si>
  <si>
    <t>18-20</t>
  </si>
  <si>
    <t>21-23</t>
  </si>
  <si>
    <t>20-23</t>
  </si>
  <si>
    <t>ПРОТИВОГРЫЖЕВЫЕ БАНДАЖИ</t>
  </si>
  <si>
    <t>48-50</t>
  </si>
  <si>
    <t>52-54</t>
  </si>
  <si>
    <t>75-85</t>
  </si>
  <si>
    <t>85-95</t>
  </si>
  <si>
    <t>95-105</t>
  </si>
  <si>
    <t>105-115</t>
  </si>
  <si>
    <t>115-125</t>
  </si>
  <si>
    <t>67-75</t>
  </si>
  <si>
    <t>XS-M</t>
  </si>
  <si>
    <t>XL-XXXL</t>
  </si>
  <si>
    <t>свыше 12</t>
  </si>
  <si>
    <t>БАНДАЖИ ДО- И ПОСЛЕРОДОВЫЕ</t>
  </si>
  <si>
    <t>80-95</t>
  </si>
  <si>
    <t>105-120</t>
  </si>
  <si>
    <t>65-79</t>
  </si>
  <si>
    <t>80-94</t>
  </si>
  <si>
    <t>95-106</t>
  </si>
  <si>
    <t>107-121</t>
  </si>
  <si>
    <t>65-94</t>
  </si>
  <si>
    <t>95-121</t>
  </si>
  <si>
    <t>ПОСЛЕОПЕРАЦИОННЫЕ ПОЯСА</t>
  </si>
  <si>
    <t>ДЕТСКИЕ БАНДАЖИ</t>
  </si>
  <si>
    <t>38-42</t>
  </si>
  <si>
    <t>34-39</t>
  </si>
  <si>
    <t>40-45</t>
  </si>
  <si>
    <t>ТЕХНИЧЕСКИЕ СРЕДСТВА РЕАБИЛИТАЦИИ</t>
  </si>
  <si>
    <t>F 9002</t>
  </si>
  <si>
    <t>F 9010</t>
  </si>
  <si>
    <t>25х24 см</t>
  </si>
  <si>
    <t>F 9084</t>
  </si>
  <si>
    <t>F 3003</t>
  </si>
  <si>
    <t>F 3004</t>
  </si>
  <si>
    <t>F 3102</t>
  </si>
  <si>
    <t>F 3103</t>
  </si>
  <si>
    <t>F 3202</t>
  </si>
  <si>
    <t>FS 1212</t>
  </si>
  <si>
    <t>F 8655</t>
  </si>
  <si>
    <t>FS 3104</t>
  </si>
  <si>
    <t>FS 3412</t>
  </si>
  <si>
    <t>F 8631</t>
  </si>
  <si>
    <t>F 8701</t>
  </si>
  <si>
    <t>F 8702</t>
  </si>
  <si>
    <t>FS 8602</t>
  </si>
  <si>
    <t>F 3601</t>
  </si>
  <si>
    <t>F 3901</t>
  </si>
  <si>
    <t>FS 3902</t>
  </si>
  <si>
    <t>FS 3903</t>
  </si>
  <si>
    <t>FS 3904</t>
  </si>
  <si>
    <t>FS 3905</t>
  </si>
  <si>
    <t>F 1258</t>
  </si>
  <si>
    <t>F 1281</t>
  </si>
  <si>
    <t>F 1291</t>
  </si>
  <si>
    <t>F 1292</t>
  </si>
  <si>
    <t>F 1293</t>
  </si>
  <si>
    <t>F 1601</t>
  </si>
  <si>
    <t>F 1602</t>
  </si>
  <si>
    <t>FL 1293</t>
  </si>
  <si>
    <t>FS 1203</t>
  </si>
  <si>
    <t>FS 1204</t>
  </si>
  <si>
    <t>FS 1205</t>
  </si>
  <si>
    <t>FS 1210</t>
  </si>
  <si>
    <t>F 6151</t>
  </si>
  <si>
    <t>F 6571</t>
  </si>
  <si>
    <t>FS 6870</t>
  </si>
  <si>
    <t>F 2001</t>
  </si>
  <si>
    <t>F 2010</t>
  </si>
  <si>
    <t>F 2221</t>
  </si>
  <si>
    <t>F 2222</t>
  </si>
  <si>
    <t>F 2223</t>
  </si>
  <si>
    <t>F 2271</t>
  </si>
  <si>
    <t>F 2602</t>
  </si>
  <si>
    <t>F 2910</t>
  </si>
  <si>
    <t>F 2911</t>
  </si>
  <si>
    <t>F 6701</t>
  </si>
  <si>
    <t>F 6702</t>
  </si>
  <si>
    <t>FS 2202</t>
  </si>
  <si>
    <t>FS 2225</t>
  </si>
  <si>
    <t>FS 2226</t>
  </si>
  <si>
    <t>FS 2950</t>
  </si>
  <si>
    <t>FS 2952</t>
  </si>
  <si>
    <t>FS 3004</t>
  </si>
  <si>
    <t>С 0315</t>
  </si>
  <si>
    <t>С 0221</t>
  </si>
  <si>
    <t>С 0202</t>
  </si>
  <si>
    <t>С 0215</t>
  </si>
  <si>
    <t>С 0210</t>
  </si>
  <si>
    <t>С 0127</t>
  </si>
  <si>
    <t>С 0126</t>
  </si>
  <si>
    <t>универсальный</t>
  </si>
  <si>
    <t>F 5002</t>
  </si>
  <si>
    <t>35х35х13,5 cм</t>
  </si>
  <si>
    <t>65х50х16-18 cм</t>
  </si>
  <si>
    <t>Размер</t>
  </si>
  <si>
    <t>XL</t>
  </si>
  <si>
    <t>M</t>
  </si>
  <si>
    <t>F 8010b</t>
  </si>
  <si>
    <t>F 8011b</t>
  </si>
  <si>
    <t>F 8013b</t>
  </si>
  <si>
    <t>F 8014b</t>
  </si>
  <si>
    <t>F 8015b</t>
  </si>
  <si>
    <t>F 8016b</t>
  </si>
  <si>
    <t>F 8017b</t>
  </si>
  <si>
    <t xml:space="preserve">F 8051 </t>
  </si>
  <si>
    <t>F 8052</t>
  </si>
  <si>
    <t>F 8053</t>
  </si>
  <si>
    <t>F 8031</t>
  </si>
  <si>
    <t>F 8032</t>
  </si>
  <si>
    <t xml:space="preserve">F 8034 </t>
  </si>
  <si>
    <t>F 8036</t>
  </si>
  <si>
    <t>F 8054</t>
  </si>
  <si>
    <t>F 8055</t>
  </si>
  <si>
    <t>F 8056</t>
  </si>
  <si>
    <t>33х31 см</t>
  </si>
  <si>
    <t>46х41 см</t>
  </si>
  <si>
    <t>F 6851</t>
  </si>
  <si>
    <t>F 6853</t>
  </si>
  <si>
    <t>F 7651</t>
  </si>
  <si>
    <t>F 7651о</t>
  </si>
  <si>
    <t>F 7653</t>
  </si>
  <si>
    <t>F 7201</t>
  </si>
  <si>
    <t>F 7202</t>
  </si>
  <si>
    <t>F 7203</t>
  </si>
  <si>
    <t>длина 43 см</t>
  </si>
  <si>
    <t>Антиэмболические чулки (2 класс компрессии), 25 мм рт.ст.</t>
  </si>
  <si>
    <t>диаметр 9 см</t>
  </si>
  <si>
    <t>диаметр 55 см</t>
  </si>
  <si>
    <t>диаметр 65 см</t>
  </si>
  <si>
    <t>диаметр 75 см</t>
  </si>
  <si>
    <t>диаметр 7 дюймов</t>
  </si>
  <si>
    <t>диаметр 35 см</t>
  </si>
  <si>
    <t>диаметр 50 см</t>
  </si>
  <si>
    <t>диаметр 5 см</t>
  </si>
  <si>
    <t>диаметр 6 см</t>
  </si>
  <si>
    <t>диаметр 7 см</t>
  </si>
  <si>
    <t>диаметр 8 см</t>
  </si>
  <si>
    <t>33х26 см</t>
  </si>
  <si>
    <t>F 1270</t>
  </si>
  <si>
    <t>F 4605</t>
  </si>
  <si>
    <t>F 5212</t>
  </si>
  <si>
    <t>F 6503</t>
  </si>
  <si>
    <t>F 7210</t>
  </si>
  <si>
    <t>F 8633</t>
  </si>
  <si>
    <t>С 0725b</t>
  </si>
  <si>
    <t>FS 2801</t>
  </si>
  <si>
    <t>Е 0908</t>
  </si>
  <si>
    <t>Е 0909</t>
  </si>
  <si>
    <t>Аппликатор (Пояс массажный)</t>
  </si>
  <si>
    <t>F 0101</t>
  </si>
  <si>
    <t>Аппликатор (Коврик массажный)</t>
  </si>
  <si>
    <t>F 0102</t>
  </si>
  <si>
    <t>75х44 см</t>
  </si>
  <si>
    <t>30х21 см</t>
  </si>
  <si>
    <t>Подушка релаксационная ШИАЦУ</t>
  </si>
  <si>
    <t>ER-MC-012</t>
  </si>
  <si>
    <t>Подушка релаксационная ШИАЦУ (повышенной мощности)</t>
  </si>
  <si>
    <t>ER-MC-013</t>
  </si>
  <si>
    <t>F 8020</t>
  </si>
  <si>
    <t>F 8022</t>
  </si>
  <si>
    <t>F 8023</t>
  </si>
  <si>
    <t>F 8025</t>
  </si>
  <si>
    <t>YS-0008</t>
  </si>
  <si>
    <t>YS-0012</t>
  </si>
  <si>
    <t>YS-0006</t>
  </si>
  <si>
    <t>F 8021</t>
  </si>
  <si>
    <t xml:space="preserve">F 8024 </t>
  </si>
  <si>
    <t>С 0129</t>
  </si>
  <si>
    <t>С 0804</t>
  </si>
  <si>
    <t>С 0805</t>
  </si>
  <si>
    <t>С 0806</t>
  </si>
  <si>
    <t>4XL</t>
  </si>
  <si>
    <t>5XL</t>
  </si>
  <si>
    <t xml:space="preserve">XS-S </t>
  </si>
  <si>
    <t xml:space="preserve"> XS</t>
  </si>
  <si>
    <t xml:space="preserve">XS </t>
  </si>
  <si>
    <t>высота 20 см</t>
  </si>
  <si>
    <t>высота 30 см</t>
  </si>
  <si>
    <t>M лев.</t>
  </si>
  <si>
    <t>XL лев.</t>
  </si>
  <si>
    <t>L прав.</t>
  </si>
  <si>
    <t>M прав.</t>
  </si>
  <si>
    <t>XL прав.</t>
  </si>
  <si>
    <t>L лев.</t>
  </si>
  <si>
    <t>прав.</t>
  </si>
  <si>
    <t>лев.</t>
  </si>
  <si>
    <t>44-46</t>
  </si>
  <si>
    <t>Подушка под голову с микрогранулами в форме                                                   подковы; FOSTA (30х30 см)</t>
  </si>
  <si>
    <t>Подушка под голову с микрогранулами в форме                                                 валика; FOSTA (30х15 см)</t>
  </si>
  <si>
    <t>15 см</t>
  </si>
  <si>
    <t>16 см</t>
  </si>
  <si>
    <t>17 см</t>
  </si>
  <si>
    <t>18 см</t>
  </si>
  <si>
    <t>19 см</t>
  </si>
  <si>
    <t>20 см</t>
  </si>
  <si>
    <t>21 см</t>
  </si>
  <si>
    <t>22 см</t>
  </si>
  <si>
    <t>23 см</t>
  </si>
  <si>
    <t>Стелька ортопедическая с комплектом сменных                                                       сводоподдерживающих элементов (пара)</t>
  </si>
  <si>
    <t>37/38 р.</t>
  </si>
  <si>
    <t>39/40 р.</t>
  </si>
  <si>
    <t>41/42 р.</t>
  </si>
  <si>
    <t>43/44 р.</t>
  </si>
  <si>
    <t>Стелька ортопедическая с комплектом сменных                                                       сводоподдерживающих элементов SOFT (пара)</t>
  </si>
  <si>
    <t>Стельки экстратеплые  для демисезонной и зимней обуви,                                       размер универсальный (пара)</t>
  </si>
  <si>
    <t>Стелька ортопедическая с покрытием из натуральной                                             кожи (пара)</t>
  </si>
  <si>
    <t>Стелька ортопедическая с покрытием из вспененного                                          материала (пара)</t>
  </si>
  <si>
    <t>Полустелька ортопедическая для модельной обуви (пара)</t>
  </si>
  <si>
    <t>35/36 р.</t>
  </si>
  <si>
    <t>Подпяточник (пара)</t>
  </si>
  <si>
    <t>Полустелька ортопедическая для повседневной обуви (пара)</t>
  </si>
  <si>
    <t>Силиконовая стелька (пара)</t>
  </si>
  <si>
    <t>Тонкая силиконовая стелька с тканевым покрытием (пара)</t>
  </si>
  <si>
    <t>Силиконовая метатарзальная подушечка (пара)</t>
  </si>
  <si>
    <t>Протектор для защиты пятки с силиконовым слоем и тканевым                               покрытием (пара)</t>
  </si>
  <si>
    <t>Силиконовая подушечка под дистальный отдел стопы (пара)</t>
  </si>
  <si>
    <t>Силиконовая метатарзальная подушечка со сменным валиком                              (пара)</t>
  </si>
  <si>
    <t>Силиконовый протектор под дистальный отдел стопы (пара)</t>
  </si>
  <si>
    <t>Корригирующая прокладка между пальцами стопы (пара)</t>
  </si>
  <si>
    <t>Межпальцевая перегородка (разделитель)                                                         (пара)</t>
  </si>
  <si>
    <t xml:space="preserve">Протектор силиконовый на тканевой основе в виде                                               носка (пара)                                                                                             </t>
  </si>
  <si>
    <t>Протектор силиконовый на тканевой основе в виде носка                                         (пара)</t>
  </si>
  <si>
    <t>Метатарзальная подушечка (пара)</t>
  </si>
  <si>
    <t>Протектор пятки (пара)</t>
  </si>
  <si>
    <t xml:space="preserve">Массажный мяч </t>
  </si>
  <si>
    <t xml:space="preserve">Мячи с шипами на ручке (2 мяча диаметром 9 см)                                               </t>
  </si>
  <si>
    <t xml:space="preserve">Балансировочная подушка </t>
  </si>
  <si>
    <t xml:space="preserve">Мяч для массажа кисти яйцевидной формы жесткий </t>
  </si>
  <si>
    <t xml:space="preserve">Мяч для массажа кисти яйцевидной формы полужесткий </t>
  </si>
  <si>
    <t xml:space="preserve">Мяч для массажа кисти яйцевидной формы мягкий </t>
  </si>
  <si>
    <t xml:space="preserve">Мяч для массажа кисти жесткий </t>
  </si>
  <si>
    <t xml:space="preserve">Мяч для массажа кисти полужесткий </t>
  </si>
  <si>
    <t xml:space="preserve">Мяч для массажа кисти мягкий </t>
  </si>
  <si>
    <t xml:space="preserve">Подушка воздушная </t>
  </si>
  <si>
    <t xml:space="preserve">Насос </t>
  </si>
  <si>
    <t>Матрас надувной с компрессором, баллонный с регулировкой                         давления, с чехлом</t>
  </si>
  <si>
    <t>Е 0913</t>
  </si>
  <si>
    <t>C 0217</t>
  </si>
  <si>
    <t>Массажер "Дельфин" (8 насадок)</t>
  </si>
  <si>
    <t>ER-7030</t>
  </si>
  <si>
    <t>Ед.</t>
  </si>
  <si>
    <t>шт</t>
  </si>
  <si>
    <t>уп</t>
  </si>
  <si>
    <t>Приспособление для надевания (малое)</t>
  </si>
  <si>
    <t>Приспособление для надевания (большое)</t>
  </si>
  <si>
    <t>E 1002</t>
  </si>
  <si>
    <t>К-401</t>
  </si>
  <si>
    <t>F 2913</t>
  </si>
  <si>
    <t>FS 5509</t>
  </si>
  <si>
    <t>XXL-XXXL (170-180 см)</t>
  </si>
  <si>
    <t>XXL-XXXL (160-170 см)</t>
  </si>
  <si>
    <t>XXL-XXXL(150-160 см)</t>
  </si>
  <si>
    <t>F 3209</t>
  </si>
  <si>
    <t>К-800
млад</t>
  </si>
  <si>
    <t>Коврик массажный для профилактики и лечения плоскостопия                                     (коробка, содержащая 8 элементов-модулей)</t>
  </si>
  <si>
    <t>8 модулей, размер каждого 27,3х17,8 см</t>
  </si>
  <si>
    <t>6 модулей, размер каждого 40х20 см</t>
  </si>
  <si>
    <t>F 9001
ас/дет</t>
  </si>
  <si>
    <t>F 9001
млад</t>
  </si>
  <si>
    <t>F 9001
дет</t>
  </si>
  <si>
    <t>высота
4,5 см</t>
  </si>
  <si>
    <t>высота
6,5 см</t>
  </si>
  <si>
    <t>высота
3,5 - 5,5 см</t>
  </si>
  <si>
    <t>К-610</t>
  </si>
  <si>
    <t>К-611</t>
  </si>
  <si>
    <t>универc.</t>
  </si>
  <si>
    <t>универс.</t>
  </si>
  <si>
    <t>40х20х10 см</t>
  </si>
  <si>
    <t>30х15х4 см</t>
  </si>
  <si>
    <t>Стелька ортопедическая с покрытием
из полиуретановой кожи CLASSIС (пара)</t>
  </si>
  <si>
    <t>Массажные кольца (пара)</t>
  </si>
  <si>
    <t>Коврик массажный для профилактики и лечения плоскостопия
для детей от года до 2-х лет
(коробка, содержащая 8 элементов-модулей)</t>
  </si>
  <si>
    <t>Трость для скандинавской ходьбы трёхсекционная
с внешним замком (помещается в чемодан)</t>
  </si>
  <si>
    <t>Массажный стол трёхсекционный (мет./иск.кожа)</t>
  </si>
  <si>
    <t>Массажный стол двухсекционный переносной (дерев./синт.синий)</t>
  </si>
  <si>
    <t>Массажный стол двухсекционный переносной (дерев./синт.красный)</t>
  </si>
  <si>
    <t>Массажный стол двухсекционный переносной (дерев./синт. Т.синий)</t>
  </si>
  <si>
    <t>Массажный стол трёхсекционный переносной (дерев./бордо)</t>
  </si>
  <si>
    <t xml:space="preserve">Эластичный корректор осанки подростковый;
КОМФ-ОРТ  </t>
  </si>
  <si>
    <t>диаметр
55 см</t>
  </si>
  <si>
    <t>короб
(4 шт.)</t>
  </si>
  <si>
    <t>ER-RES-
L03</t>
  </si>
  <si>
    <t>ER-RES-
V02</t>
  </si>
  <si>
    <t>короб
(50 шт.)</t>
  </si>
  <si>
    <t>короб
(10 шт.)</t>
  </si>
  <si>
    <t>Термобельё ERGOFORMA мужское (синтетика)</t>
  </si>
  <si>
    <t>Термобельё ERGOFORMA мужское (синтетика+шерсть)</t>
  </si>
  <si>
    <t>Термобельё ERGOFORMA мужское (х/б + синтетика)</t>
  </si>
  <si>
    <t>Термобельё ERGOFORMA женское (х/б + синтетика)</t>
  </si>
  <si>
    <t>Термобельё ERGOFORMA детское (х/б + синтетика)</t>
  </si>
  <si>
    <t>Термобельё ERGOFORMA мужское (шерсть)</t>
  </si>
  <si>
    <t>Корсет поясничный с усиленными пластинами;
4 усиленные пластины (ширина изделия - 24см);
FOSTA</t>
  </si>
  <si>
    <t>O 4002</t>
  </si>
  <si>
    <t>Бинт полиуретановый жесткий, белый*</t>
  </si>
  <si>
    <t>Бинт полиуретановый мягкий, белый*</t>
  </si>
  <si>
    <t>* Цены не действительны для клиентов СЗФО. Цены для клиентов СЗФО указаны в п.9.1.2.</t>
  </si>
  <si>
    <t>ЦЕНЫ ДЕЙСТВИТЕЛЬНЫ ТОЛЬКО ДЛЯ КЛИЕНТОВ СЗФО*
Бинт полиуретановый жесткий, белый</t>
  </si>
  <si>
    <t>ЦЕНЫ ДЕЙСТВИТЕЛЬНЫ ТОЛЬКО ДЛЯ КЛИЕНТОВ СЗФО*
Бинт полиуретановый мягкий, белый</t>
  </si>
  <si>
    <t>* Для клиентов СЗФО скидки по предоплате и скидки по категории на изделия О 4001, О 4002 не распространяются.</t>
  </si>
  <si>
    <t>Грация (боди) карректирующая, цвет: бежевый</t>
  </si>
  <si>
    <t>Бюстгалтер корректирующий, цвет: бежевый</t>
  </si>
  <si>
    <t>Бюстгалтер корректирующий, цвет: черный</t>
  </si>
  <si>
    <t>ХS (70-80)</t>
  </si>
  <si>
    <t>ХХS (60-70)</t>
  </si>
  <si>
    <t>FK 1858</t>
  </si>
  <si>
    <t>L (31-34)</t>
  </si>
  <si>
    <t>S (25-28)</t>
  </si>
  <si>
    <t>M (28-31)</t>
  </si>
  <si>
    <t>FK 1891</t>
  </si>
  <si>
    <t>FK 3802</t>
  </si>
  <si>
    <t>FK 3803</t>
  </si>
  <si>
    <t>L (13-15)</t>
  </si>
  <si>
    <t>M (11-13)</t>
  </si>
  <si>
    <t>Бандаж запястья с металлической шиной детский
(левосторонний); FOSTA kids</t>
  </si>
  <si>
    <t>Бандаж запястья для фиксации первого пальца кисти детский
(левосторонний); FOSTA kids</t>
  </si>
  <si>
    <t>Бандаж запястья с металлической шиной детский
(правосторонний); FOSTA kids</t>
  </si>
  <si>
    <t>Бандаж запястья для фиксации первого пальца кисти детский
(правосторонний); FOSTA kids</t>
  </si>
  <si>
    <t>FK 8831</t>
  </si>
  <si>
    <t>FK 2821</t>
  </si>
  <si>
    <t>FK 3805</t>
  </si>
  <si>
    <t>Корсет пояснично-крестцового и грудного отделов позвоночника (сетчатая основа);
4 паравертебральные моделируемые металлические пластины;
FOSTA</t>
  </si>
  <si>
    <t>Корсет пояснично-крестцового и грудного отделов позвоночника (тканевая основа);
4 паравертебральные моделируемые металлические пластины;
FOSTA</t>
  </si>
  <si>
    <t>Корсет гиперэкстензионный;
FOSTA</t>
  </si>
  <si>
    <t>Корсет пояснично-грудного отдела позвоночника;
2 жесткие моделируемые пластины;
FOSTA</t>
  </si>
  <si>
    <t xml:space="preserve">Пояс поддерживающий с упругими пластинами;
6 рёбер жесткости (ширина - 22 см);
КОМФ-ОРТ </t>
  </si>
  <si>
    <t xml:space="preserve">Пояс-корсет усиленный;
4 ребра жесткости (ширина - 35 см);
КОМФ-ОРТ </t>
  </si>
  <si>
    <t>Пояс-корсет усиленный;
4 ребра жесткости (ширина - 42 см);
КОМФ-ОРТ</t>
  </si>
  <si>
    <t>Корсет пояснично-крестцового отдела позвоночника
с доп.лямками (ширина -20 см);
FOSTA</t>
  </si>
  <si>
    <t>Корсет ортопедическийгрудопоясничный
(высота 33 см, снабжен четырьмя моделируемыми
металлическим ребрами жесткости);
FOSTA</t>
  </si>
  <si>
    <t>Корсет поясничный неопреновый;
4 пластины жесткости (ширина - 24см);
FOSTA</t>
  </si>
  <si>
    <t>Корсет пояснично-крестцовый FOSTA-X;
4 пластины жесткости (ширина - 24см);
FOSTA</t>
  </si>
  <si>
    <t>Корсет поясничный неопреновый с подушкой-реклинатором;
4 ребра жесткости (ширина - 24 см);
FOSTA</t>
  </si>
  <si>
    <t>Корсет поясничный с упругими пластинами из эластичной ткани;
6 рёбер жесткости (ширина - 24см);
FOSTA</t>
  </si>
  <si>
    <t>Корсет поясничный облегченный с усиленными пластинами;
6 рёбер жесткости (ширина - 25 см);
FOSTA</t>
  </si>
  <si>
    <t>Корсет поясничный с усиленными пластинами;
6 рёбер жесткости (ширина - 34 см);
FOSTA</t>
  </si>
  <si>
    <t>Корсет пояснично-крестцовый полужесткий
с металическими ребрами и доп.застежками;
FOSTA</t>
  </si>
  <si>
    <t>Поясничный корсет на лямках;
6 рёбер жесткости (ширина - 25 см);
FOSTA</t>
  </si>
  <si>
    <t>Корсет облегченный;
6 рёбер жесткости (ширина - 28 см);
FOSTA</t>
  </si>
  <si>
    <t>Корсет с термопелотной основой;
FOSTA</t>
  </si>
  <si>
    <t>Противорадикулитный пояс из ангоры;
FOSTA</t>
  </si>
  <si>
    <t>Корсет противорадикулитный согревающий;
КОМФ-ОРТ</t>
  </si>
  <si>
    <t>Реклинатор плеча детский (кольца Дельбе);
FOSTA kids</t>
  </si>
  <si>
    <t xml:space="preserve">Фиксатор плеча (кольца Дельбе);
КОМФ-ОРТ </t>
  </si>
  <si>
    <t>Эластичный корректор осанки,
2 съёмные пластины жесткости;
FOSTA</t>
  </si>
  <si>
    <t>Корректор осанки;
4 ребра жесткости;
КОМФ-ОРТ</t>
  </si>
  <si>
    <t xml:space="preserve">Корректор осанки;
КОМФ-ОРТ  </t>
  </si>
  <si>
    <t xml:space="preserve">Корректор осанки подростковый;
2 ребра жесткости;
КОМФ-ОРТ  </t>
  </si>
  <si>
    <t>Корректор осанки;
4 ребра жесткости;
FOSTA</t>
  </si>
  <si>
    <t>Корсет поясничного отдела с корректором осанки;
ребро жесткости в межлопаточной области,
2 пластины в области поясницы;
FOSTA</t>
  </si>
  <si>
    <t>Реклинатор ортопедический (для взрослых и детей);
2 металлических ребра жёсткости;
FOSTA</t>
  </si>
  <si>
    <t>Корректор осанки;
FOSTA</t>
  </si>
  <si>
    <t>Воротник ассимметричный для младенцев;
FOSTA</t>
  </si>
  <si>
    <t>Воротник ортопедический мягкий для младенцев;
FOSTA</t>
  </si>
  <si>
    <t>Воротник ортопедический мягкий детский;
FOSTA</t>
  </si>
  <si>
    <t>Воротник ортопедический мягкий взрослый; съёмный чехол;
FOSTA</t>
  </si>
  <si>
    <t xml:space="preserve">Воротник ортопедический мягкий (высота 8 см); КОМФ-ОРТ </t>
  </si>
  <si>
    <t xml:space="preserve">Воротник ортопедический мягкий (высота 10 см); КОМФ-ОРТ </t>
  </si>
  <si>
    <t xml:space="preserve">Воротник ортопедический мягкий (высота 11 см); КОМФ-ОРТ </t>
  </si>
  <si>
    <t>Реабилитационный шейный воротник "релаксатор";
FOSTA</t>
  </si>
  <si>
    <t>Воротник ортопедический полужесткий;
FOSTA</t>
  </si>
  <si>
    <t>Воротник "Филадельфия";
FOSTA</t>
  </si>
  <si>
    <t>Эластичный наколенник;
FOSTA</t>
  </si>
  <si>
    <t>Наколенник с силиконовым кольцом;
FOSTA</t>
  </si>
  <si>
    <t>Фиксатор коленного сустава;
FOSTA X</t>
  </si>
  <si>
    <t>Наколенник неопреновый;
FOSTA</t>
  </si>
  <si>
    <t>Наколенник неопреновый с надпателлярным отверстием;
FOSTA</t>
  </si>
  <si>
    <t>Фиксатор надколенника;
FOSTA</t>
  </si>
  <si>
    <t>Фиксатор коленного сустава из ангоры;
FOSTA</t>
  </si>
  <si>
    <t>Бандаж коленного сустава детский;
FOSTA kids</t>
  </si>
  <si>
    <t>Ортез коленного сустава разъемный;
FOSTA</t>
  </si>
  <si>
    <t>Ортез коленного сустава разъемный с пластинами;
FOSTA</t>
  </si>
  <si>
    <t>Ортез коленного сустава неразъемный с пластинами;
FOSTA</t>
  </si>
  <si>
    <t>Ортез коленного сустава со спиральными рёбрами жёсткости детский;
FOSTA kids</t>
  </si>
  <si>
    <t>Ортез коленного сустава, дозирующий объем движений;
FOSTA</t>
  </si>
  <si>
    <t>Ортез коленного сустава, дозирующий объем движений
(регулируемый по длине);
FOSTA</t>
  </si>
  <si>
    <t xml:space="preserve">Тутор для нижней конечности;
FOSTA </t>
  </si>
  <si>
    <t>Фиксатор голени неопреновый;
FOSTA</t>
  </si>
  <si>
    <t>Фиксатор бедра неопреновый;
FOSTA</t>
  </si>
  <si>
    <t>Фиксатор тазобедренного сустава;
FOSTA</t>
  </si>
  <si>
    <t>Отрез тазобедренного сустава;
FOSTA</t>
  </si>
  <si>
    <t>Эластичный фиксатор голеностопа;
FOSTA</t>
  </si>
  <si>
    <t>Неопреновый фиксатор голеностопа;
FOSTA</t>
  </si>
  <si>
    <t>Фиксатор для горячей и холодной терапии (для голеностопа,                             локтевого и коленного суставов);
FOSTA</t>
  </si>
  <si>
    <t>Фиксатор голеностопного сустава;
FOSTA Х</t>
  </si>
  <si>
    <t>Мягкий фиксатор первого пальца стопы;
FOSTA</t>
  </si>
  <si>
    <t>Эластичный фиксатор голеностопа с застежкой "велкро";
FOSTA</t>
  </si>
  <si>
    <t>Неопреновый фиксатор голеностопа с застежкой "велкро";
FOSTA</t>
  </si>
  <si>
    <t>Бандаж голеностопа детский;
FOSTA kids</t>
  </si>
  <si>
    <t>Корректор для одного пальца;
FOSTA</t>
  </si>
  <si>
    <t>Корректор для двух пальцев;
FOSTA</t>
  </si>
  <si>
    <t>Отводящая шина первого пальца / ночной бандаж;
FOSTA</t>
  </si>
  <si>
    <t>Фиксатор голеностопа с дополнительной стяжкой;
FOSTA</t>
  </si>
  <si>
    <t>Фиксатор голеностопа, дозирующий объем движений;
FOSTA</t>
  </si>
  <si>
    <t>Фиксатор голеностопа;
FOSTA</t>
  </si>
  <si>
    <t>Фиксатор голеностопного сустава;
FOSTA</t>
  </si>
  <si>
    <t>Шведский ортез (левосторонний);
FOSTA</t>
  </si>
  <si>
    <t>Шведский ортез (правосторонний);
FOSTA</t>
  </si>
  <si>
    <t>Шина нижней конечности (деротационный ортез);
FOSTA</t>
  </si>
  <si>
    <t>Фиксатор голеностопного сустава (пневмошина);
FOSTA</t>
  </si>
  <si>
    <t>Фиксатор локтевого сустава из ангоры;
FOSTA</t>
  </si>
  <si>
    <t>Фиксатор локтевого сустава неопреновый;
FOSTA</t>
  </si>
  <si>
    <t>Фиксатор локтевого сустава эластичный;
FOSTA</t>
  </si>
  <si>
    <t>Фиксатор локтя с силиконовыми элементами;
FOSTA</t>
  </si>
  <si>
    <t>Фиксатор локтя;
FOSTA X</t>
  </si>
  <si>
    <t>Бандаж локтевого сустава с усиливающей лентой детский;
FOSTA kids</t>
  </si>
  <si>
    <t>Фиксатор локтевого сустава, дозирующий обьем движения;
FOSTA</t>
  </si>
  <si>
    <t>Фиксатор предплечья;
FOSTA</t>
  </si>
  <si>
    <t>Фиксатор плечевого пояса (левосторонний);
FOSTA</t>
  </si>
  <si>
    <t>Фиксатор плечевого пояса (правосторонний);
FOSTA</t>
  </si>
  <si>
    <t>Бандаж на плечевой сустав из ангоры;
FOSTA</t>
  </si>
  <si>
    <t xml:space="preserve">Фиксатор руки;
КОМФ-ОРТ </t>
  </si>
  <si>
    <t>Бандаж для верхней конечности универсальный (детский);
КОМФ-ОРТ</t>
  </si>
  <si>
    <t>Фиксатор руки;
FOSTA</t>
  </si>
  <si>
    <t>Фиксатор верхней конечности (повязка типа Дезо);
FOSTA</t>
  </si>
  <si>
    <t>Фиксатор верхней конечности с абдукционной подушкой;
FOSTA</t>
  </si>
  <si>
    <t>Фиксатор верхней конечности по типу Дезо (левосторонний);
FOSTA</t>
  </si>
  <si>
    <t>Фиксатор верхней конечности по типу Дезо (правосторонний);
FOSTA</t>
  </si>
  <si>
    <t>Фиксатор верхней конечности с пневматической                                                   абдукционной подушкой;
FOSTA</t>
  </si>
  <si>
    <t>Неопреновый фиксатор лучезапястного сустава (напульсник);
FOSTA</t>
  </si>
  <si>
    <t>Фиксатор кисти эластичный;
FOSTA</t>
  </si>
  <si>
    <t>Шина большого пальца отводящая;
FOSTA</t>
  </si>
  <si>
    <t>Шина для 1-го (большого) пальца кисти;
FOSTA</t>
  </si>
  <si>
    <t>Бандаж противогрыжевый (двусторонний);
FOSTA</t>
  </si>
  <si>
    <t>Бандаж противогрыжевый (левосторонний);
FOSTA</t>
  </si>
  <si>
    <t>Бандаж противогрыжевый (правосторонний);
FOSTA</t>
  </si>
  <si>
    <t>Бандаж противогрыжевой 2-х сторонний;
FOSTA</t>
  </si>
  <si>
    <t xml:space="preserve">Детский пупочный противогрыжевый бандаж с круглым пелотом;
КОМФ-ОРТ </t>
  </si>
  <si>
    <t xml:space="preserve">Бандаж противогрыжевый паховый (двухсторонний);
КОМФ-ОРТ  </t>
  </si>
  <si>
    <t xml:space="preserve">Бандаж противогрыжевый паховый (левосторонний);
КОМФ-ОРТ  </t>
  </si>
  <si>
    <t xml:space="preserve">Бандаж противогрыжевый паховый (правосторонний);
КОМФ-ОРТ  </t>
  </si>
  <si>
    <t xml:space="preserve">Пояс противогрыжевый;
КОМФ-ОРТ </t>
  </si>
  <si>
    <t xml:space="preserve">Пояс при опущении внутренних органов;
КОМФ-ОРТ  </t>
  </si>
  <si>
    <t>Бандаж поддерживающий до- и послеродовый;
FOSTA</t>
  </si>
  <si>
    <t>Бандаж поддерживающий до- и послеродовый (облегченный);
FOSTA</t>
  </si>
  <si>
    <t>Бандаж до- и послеродовый;
имеются рёбра жесткости в широкой части (на спине);
FOSTA</t>
  </si>
  <si>
    <t xml:space="preserve">Бандаж дородовый;
КОМФ-ОРТ </t>
  </si>
  <si>
    <t xml:space="preserve">Пояс послеоперационный (ширина - 24 см);
КОМФ-ОРТ </t>
  </si>
  <si>
    <t xml:space="preserve">Пояс послеоперационный (ширина - 30 см);
КОМФ-ОРТ  </t>
  </si>
  <si>
    <t xml:space="preserve">Пояс послеоперационный, 2 панели (ширина 24 см);
КОМФ-ОРТ      </t>
  </si>
  <si>
    <t>Пояс послеоперационный широкий, 3 панели (широкий 30 см);
КОМФ-ОРТ</t>
  </si>
  <si>
    <t xml:space="preserve">Пояс хирургический послеоперационный (ширина - 23 см);
КОМФ-ОРТ  </t>
  </si>
  <si>
    <t xml:space="preserve">Пояс хирургический послеоперационный (ширина - 30 см);
КОМФ-ОРТ  </t>
  </si>
  <si>
    <t xml:space="preserve">Пояс послеоперационный (грудо-брюшной) мужской;
КОМФ-ОРТ </t>
  </si>
  <si>
    <t xml:space="preserve">Пояс послеоперационный (грудо-брюшной) женский;
КОМФ-ОРТ </t>
  </si>
  <si>
    <t>Бандаж грудного отдела послеоперационный;
FOSTA</t>
  </si>
  <si>
    <t>Пояс из овечьей шерсти;
КОМФ-ОРТ</t>
  </si>
  <si>
    <t>Бандаж Адамса;
FOSTA</t>
  </si>
  <si>
    <t>Перинка Фрейка с лямками для фиксации;
FOSTA</t>
  </si>
  <si>
    <t>Е 0810</t>
  </si>
  <si>
    <t>Е 0812</t>
  </si>
  <si>
    <t>CF 0101</t>
  </si>
  <si>
    <t>F 2914</t>
  </si>
  <si>
    <t>Шина отводящая для первого пальца стопы
FOSTA</t>
  </si>
  <si>
    <t>Стелька отртопедическая зимняя, RELAX Winter (пара)</t>
  </si>
  <si>
    <t>Стелька отртопедическая каркасная, RELAX Grand (пара)</t>
  </si>
  <si>
    <t>Полустелька ортопедическая каркасная RELAX Mini</t>
  </si>
  <si>
    <t>универ-
сальный</t>
  </si>
  <si>
    <t>Стелька ортопедическая для повседневной
и классической обуви SUPER (пара)</t>
  </si>
  <si>
    <t>F 8057</t>
  </si>
  <si>
    <t>⌀ 45 см</t>
  </si>
  <si>
    <t>короб
(8 шт.)</t>
  </si>
  <si>
    <t>короб
(6 шт.)</t>
  </si>
  <si>
    <t>ER-501</t>
  </si>
  <si>
    <t>ER-502</t>
  </si>
  <si>
    <t>ER-502 Солевая лампа (3-5 кг)
отгрузка только коробами</t>
  </si>
  <si>
    <r>
      <t xml:space="preserve">ER-501 Солевая лампа (2-3 кг)
</t>
    </r>
    <r>
      <rPr>
        <i/>
        <sz val="12"/>
        <rFont val="Calibri"/>
        <family val="2"/>
        <charset val="204"/>
      </rPr>
      <t>отгрузка только коробами</t>
    </r>
  </si>
  <si>
    <t>руб.</t>
  </si>
  <si>
    <t>Корсет поясничный с усиленными пластинами
и пелотом (ширина - 25 см);
FOSTA</t>
  </si>
  <si>
    <t>Корсет поясничный с упругими пластинами
из сетчатого материала;
6 рёбер жесткости (ширина - 24см);
FOSTA</t>
  </si>
  <si>
    <t>XXL-XXXL
(100-110)</t>
  </si>
  <si>
    <t>L-XL (150-160)</t>
  </si>
  <si>
    <t>L-XL (160-170)</t>
  </si>
  <si>
    <t>L-XL (170-180)</t>
  </si>
  <si>
    <t>S-M (150-160)</t>
  </si>
  <si>
    <t>S-M (160-170)</t>
  </si>
  <si>
    <t>S-M (170-180)</t>
  </si>
  <si>
    <t>XXL-XXXL
(150-160)</t>
  </si>
  <si>
    <t>XXL-XXXL
(160-170)</t>
  </si>
  <si>
    <t>XXL-XXXL
(170-180)</t>
  </si>
  <si>
    <t>XXS-XS (70-80)</t>
  </si>
  <si>
    <t xml:space="preserve">Ортез коленного сустава неразъемный
с полицентрическими шарнирами (удлиненный);
FOSTA                              </t>
  </si>
  <si>
    <t>Ортез коленного сустава разъемный
с полицентрическими шарнирами;
FOSTA</t>
  </si>
  <si>
    <t>Ортез коленного сустава разъемный
с полицентрическими шарнирами (удлиненный); FOSTA</t>
  </si>
  <si>
    <t xml:space="preserve">S
(высота 42 см) </t>
  </si>
  <si>
    <t xml:space="preserve">M
(высота 50 см) </t>
  </si>
  <si>
    <t>L
(высота 58 см)</t>
  </si>
  <si>
    <t>S лев.</t>
  </si>
  <si>
    <t>S прав.</t>
  </si>
  <si>
    <t>Ортез коленного сустава для реабилитации
и спорта (право- и левосторонний);
FOSTA</t>
  </si>
  <si>
    <t>Неопреновый фиксатор голеностопа
с дополнительными стяжками;
FOSTA</t>
  </si>
  <si>
    <r>
      <t xml:space="preserve">Отводящая шина первого пальца на ногу;
FOSTA
</t>
    </r>
    <r>
      <rPr>
        <i/>
        <sz val="12"/>
        <rFont val="Calibri"/>
        <family val="2"/>
        <charset val="204"/>
      </rPr>
      <t>(может использоваться как днём, так и ночью)</t>
    </r>
  </si>
  <si>
    <t>S-M прав.</t>
  </si>
  <si>
    <t>L-XL прав.</t>
  </si>
  <si>
    <t>S-M лев.</t>
  </si>
  <si>
    <t>L-XL лев.</t>
  </si>
  <si>
    <t>универ-сальный</t>
  </si>
  <si>
    <t>Фиксатор лучезапястного сустава с силиконовой вставкой;
FOSTA</t>
  </si>
  <si>
    <t>Фиксатор запястья;
FOSTA</t>
  </si>
  <si>
    <t>Фиксатор запястья со стальной лентой;
FOSTA</t>
  </si>
  <si>
    <t>Тутор на лучезапястный сустав с захватом предплечья;
FOSTA</t>
  </si>
  <si>
    <t>Тутор лучезапяст.сустав с пневмофиксацией;
FOSTA</t>
  </si>
  <si>
    <t>XXL лев.</t>
  </si>
  <si>
    <t>XXL прав.</t>
  </si>
  <si>
    <t>Бандаж (ортопедический поддерживатель)
при опущении органов малого таза);
FOSTA</t>
  </si>
  <si>
    <t>Подушка ортопедическая c эффектом памяти и 2 валиками,
60*40*12/10 см;
FOSTA</t>
  </si>
  <si>
    <t>Подушка ортопедическая c эффектом памяти,
50*30*12/10;
FOSTA</t>
  </si>
  <si>
    <t>Подушка ортопедическая c эффектом памяти и 2 валиками для детей,
40*25*8/6 см;
FOSTA</t>
  </si>
  <si>
    <t>Подушка ортопедическая повышенной плотности c эффектом памяти
и валиком, выемка для плеча, 60*40*15/10 см;
FOSTA</t>
  </si>
  <si>
    <t>Подушка ортопедическая c эффектом памяти с выемкой, 50*30*15/10;
FOSTA</t>
  </si>
  <si>
    <t>Подушка ортопедическая под ноги с эффектом памяти
для профилактики и лечения варикозной болезни, 26*20*10/2см;
FOSTA</t>
  </si>
  <si>
    <t>Подушка ортопедическая на сиденье с эффектом памяти
для профилактики и лечения геморроя, 45*37*7см;
FOSTA</t>
  </si>
  <si>
    <t>Подушка ортопедическая повышенной плотности c эффектом памяти
и 2 валиками, выемка для плеча, 50*30*12/10 см;
FOSTA</t>
  </si>
  <si>
    <t xml:space="preserve">Подушка из латекса ячеистой структуры, 60*38/10/11;
FOSTA </t>
  </si>
  <si>
    <t xml:space="preserve">Подушка из латекса с мелкой перфорацией 60*40/10/12;
FOSTA </t>
  </si>
  <si>
    <t xml:space="preserve">Подушка из латекса с мелкой перфорацией 50*30/7/9;
FOSTA </t>
  </si>
  <si>
    <t>Детская подушка из латекса с мелкой перфорацией 50*24/5/5;
FOSTA</t>
  </si>
  <si>
    <t xml:space="preserve">Подушка из латекса в форме валика, 60*16*16;
FOSTA </t>
  </si>
  <si>
    <t>кор. (18 шт.)</t>
  </si>
  <si>
    <t>Подушка из латекса в форме кольца 27*25*10;
FOSTA</t>
  </si>
  <si>
    <t xml:space="preserve">Подушка из латекса с мелкой перфорацией 56*38/8/9;
FOSTA </t>
  </si>
  <si>
    <t xml:space="preserve">Подушка для сна 49х39х13 см;
КОМФ-ОРТ  </t>
  </si>
  <si>
    <t xml:space="preserve">Подушка для сна детская 23х25х8 см;
КОМФ-ОРТ </t>
  </si>
  <si>
    <t xml:space="preserve">Подушка для сна трехслойная детская 40х269 см;
КОМФ-ОРТ </t>
  </si>
  <si>
    <t xml:space="preserve">Подушка анатомическая для младенцев 32х24 см;
КОМФ-ОРТ </t>
  </si>
  <si>
    <t>Подушка анатомическая с эффектом памяти с выемкой,
тип - 1, 50х30х14 см;
КОМФ-ОРТ</t>
  </si>
  <si>
    <t>синяя, шт.</t>
  </si>
  <si>
    <t>красная, шт.</t>
  </si>
  <si>
    <t>желтая, шт.</t>
  </si>
  <si>
    <t>синяя,
кор. (12 шт.)</t>
  </si>
  <si>
    <t>красная,
кор. (12шт.)</t>
  </si>
  <si>
    <t>желтая,
кор. (12шт.)</t>
  </si>
  <si>
    <t>синяя,
кор. (12шт.)</t>
  </si>
  <si>
    <t>Подушка надувная с вырезом под голову 35х25 см;
FOSTA</t>
  </si>
  <si>
    <t>Подушка надувная с вырезом под голову 28х22 см;
FOSTA</t>
  </si>
  <si>
    <t>Подушка ортопедическая надувная разгрузочная;
FOSTA</t>
  </si>
  <si>
    <t>Подушка надувная с противопролежневым эффектом;
FOSTA</t>
  </si>
  <si>
    <t>Подушка надувная с вырезом под голову 33*26 см;
FOSTA</t>
  </si>
  <si>
    <t>⌀ 40 см</t>
  </si>
  <si>
    <t>Ортопедический поддерживатель для спины
(для автомобиля, офиса,дома); FOSTA</t>
  </si>
  <si>
    <t>Подушка реклинирующая (валик-полусфера);
КОМФОРТ</t>
  </si>
  <si>
    <t>Подушка-матрац для ног c регулируемой высотой;
КОМФОРТ</t>
  </si>
  <si>
    <t>Подушка для поддержки и разгрузки спины;
FOSTA</t>
  </si>
  <si>
    <r>
      <t>Воротник согревающий; КОМФОРТ*
*</t>
    </r>
    <r>
      <rPr>
        <i/>
        <sz val="12"/>
        <rFont val="Calibri"/>
        <family val="2"/>
        <charset val="204"/>
      </rPr>
      <t>не является изделием медицинского назначения, НДС 18%</t>
    </r>
  </si>
  <si>
    <r>
      <t>Игрушка согревающая; КОМФОРТ*</t>
    </r>
    <r>
      <rPr>
        <i/>
        <sz val="12"/>
        <rFont val="Calibri"/>
        <family val="2"/>
        <charset val="204"/>
      </rPr>
      <t xml:space="preserve">
*не является изделием медицинского назначения, НДС 18%</t>
    </r>
  </si>
  <si>
    <t>Стелька детская индивидуализируемая
с покрытием EVA-материала, BABY (пара)</t>
  </si>
  <si>
    <t>ИТОГО без обуви:</t>
  </si>
  <si>
    <t>ИТОГО:</t>
  </si>
  <si>
    <t>Трусы-шорты с высокой талией корректирующие,
цвет: бежевый</t>
  </si>
  <si>
    <t>Трусы-шорты с высокой талией корректирующие,
цвет: черный</t>
  </si>
  <si>
    <t>Леггинсы с высокой талией  корректирующие,
цвет: черный</t>
  </si>
  <si>
    <t>Массажный стол двухсекционный переносной
(алюм./иск.кожа)</t>
  </si>
  <si>
    <t>Трость для скандинавской ходьбы 3-секц
(в упак. 25 пар)</t>
  </si>
  <si>
    <t>ширина 6 см, длина 1 м</t>
  </si>
  <si>
    <t>длина 5 м</t>
  </si>
  <si>
    <t>Гольфы с закр. пальц., короткие
(1 класс  компрессии) 20 мм. рт. ст.,
цвет: бежевый</t>
  </si>
  <si>
    <t>Гольфы с закр. пальц., короткие
(1 класс  компрессии) 20 мм. рт. ст.,
цвет: черный</t>
  </si>
  <si>
    <t>Гольфы с закр. пальц., нормальные
(1 класс  компрессии) 20 мм. рт. ст.,
цвет: бежевый</t>
  </si>
  <si>
    <t>Гольфы с закр. пальц., нормальные
(1 класс  компрессии) 20 мм. рт. ст.,
цвет: черный</t>
  </si>
  <si>
    <t>Гольфы с закр. пальц., короткие
(2 класс  компрессии) 30 мм. рт. ст.,
цвет: бежевый</t>
  </si>
  <si>
    <t>Гольфы с закр. пальц., короткие
(2 класс  компрессии) 30 мм. рт. ст.,
цвет: черный</t>
  </si>
  <si>
    <t>Гольфы с закр. пальц., нормальные
(2 класс  компрессии) 30 мм. рт. ст.,
цвет: бежевый</t>
  </si>
  <si>
    <t>Гольфы с закр. пальц., нормальные
(2 класс  компрессии) 30 мм. рт. ст.,
цвет: черный</t>
  </si>
  <si>
    <t>Колготки с закр. пальц., короткие
(1 класс  компрессии) 20 мм. рт. ст.,
цвет: бежевый</t>
  </si>
  <si>
    <t>Колготки с закр. пальц., короткие
(1 класс  компрессии) 20 мм. рт. ст.,
цвет: черный</t>
  </si>
  <si>
    <t>Колготки с закр. пальц., нормальные
(1 класс  компрессии) 20 мм. рт. ст.,
цвет: бежевый</t>
  </si>
  <si>
    <t>Колготки с закр. пальц., нормальные
(1 класс  компрессии) 20 мм. рт. ст.,
цвет: черный</t>
  </si>
  <si>
    <t>Колготки с закр. пальц., короткие
(2 класс  компрессии) 30 мм. рт. ст.,
цвет: бежевый</t>
  </si>
  <si>
    <t>Колготки с закр. пальц., короткие
(2 класс  компрессии) 30 мм. рт. ст.,
цвет: черный</t>
  </si>
  <si>
    <t>Колготки с закр. пальц., нормальные
(2 класс  компрессии) 30 мм. рт. ст.,
цвет: бежевый</t>
  </si>
  <si>
    <t>Колготки с закр. пальц., нормальные
(2 класс  компрессии) 30 мм. рт. ст.,
цвет: черный</t>
  </si>
  <si>
    <t>Чулки с закр. пальц., короткие
(1 класс  компрессии) 20 мм. рт. ст.,
цвет: бежевый</t>
  </si>
  <si>
    <t>Чулки с закр. пальц., короткие
(1 класс  компрессии) 20 мм. рт. ст.,
цвет: черный</t>
  </si>
  <si>
    <t>Чулкис закр. пальц., нормальные
(1 класс  компрессии) 20 мм. рт. ст.,
цвет: бежевый</t>
  </si>
  <si>
    <t>Чулки с закр. пальц., нормальные
(1 класс  компрессии) 20 мм. рт. ст.,
цвет: черный</t>
  </si>
  <si>
    <t>Чулки с закр. пальц., короткие
(2 класс  компрессии) 30 мм. рт. ст.,
цвет: бежевый</t>
  </si>
  <si>
    <t>Чулки с закр. пальц., короткие
(2 класс  компрессии) 30 мм. рт. ст.,
цвет: черный</t>
  </si>
  <si>
    <t>Чулки с закр. пальц., нормальные
(2 класс  компрессии) 30 мм. рт. ст.,
цвет: бежевый</t>
  </si>
  <si>
    <t>Чулки с закр. пальц., нормальные
(2 класс  компрессии) 30 мм. рт. ст.,
цвет: черный</t>
  </si>
  <si>
    <t xml:space="preserve">Колготки антиварикозные
профилактические (15-18 мм рт.ст.)
цвет: чёрный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</si>
  <si>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Колготки антиварикозные
профилактические (15-18 мм рт.ст.)
цвет: коричневый</t>
  </si>
  <si>
    <t>Колготки антиварикозные
профилактические (15-18 мм рт.ст.)
цвет: телесный</t>
  </si>
  <si>
    <r>
      <t xml:space="preserve">Колготки антиварикозные </t>
    </r>
    <r>
      <rPr>
        <b/>
        <sz val="12"/>
        <rFont val="Calibri"/>
        <family val="2"/>
        <charset val="204"/>
        <scheme val="minor"/>
      </rPr>
      <t>плотные</t>
    </r>
    <r>
      <rPr>
        <sz val="12"/>
        <rFont val="Calibri"/>
        <family val="2"/>
        <charset val="204"/>
        <scheme val="minor"/>
      </rPr>
      <t xml:space="preserve">
профилактические</t>
    </r>
    <r>
      <rPr>
        <sz val="12"/>
        <rFont val="Calibri"/>
        <family val="2"/>
        <charset val="204"/>
      </rPr>
      <t xml:space="preserve"> (15-18 мм рт.ст.)
цвет: черный </t>
    </r>
  </si>
  <si>
    <t>Гольфы антиварикозные мужские
(2 класс компрессии),23-32 мм рт.ст.
цвет: бежевый</t>
  </si>
  <si>
    <t>Гольфы антиварикозные мужские
(2 класс компрессии), 23-32 мм рт.ст.
цвет: чёрный</t>
  </si>
  <si>
    <t>Гольфы антиварикозные мужские с хлопком
(1 класс компрессии), 18-22 мм рт.ст.
цвет: чёрный</t>
  </si>
  <si>
    <t>Гольфы антиварикозные мужские с хлопком
(1 класс компрессии), 18-22 мм рт.ст.
цвет: темно-коричневый</t>
  </si>
  <si>
    <t>Гольфы антиварикозные мужские
(1 класс компрессии), 18-22 мм рт.ст.
цвет: темно-коричневый</t>
  </si>
  <si>
    <t>Гольфы антиварикозные мужские
(1 класс компрессии), 18-22 мм  рт.ст.
цвет: чёрный</t>
  </si>
  <si>
    <t>Гольфы антиварикозные мужские
профилактические, 15-18 мм рт.ст.
цвет: темно-коричневый</t>
  </si>
  <si>
    <t>Гольфы антиварикозные мужские
профилактические, 15-18 мм рт.ст.
цвет: чёрный</t>
  </si>
  <si>
    <t>Гольфы антиварикозные мужские
профилактические, 15-18 мм рт.ст.
цвет: телесный</t>
  </si>
  <si>
    <t>Гольфы антиварикозные
(2 класс компрессии), 23-32 мм рт.ст.
цвет:чёрный</t>
  </si>
  <si>
    <t>Гольфы антиварикозные
(2 класс компрессии), 23-32 мм рт.ст.
цвет: коричневый</t>
  </si>
  <si>
    <t>Гольфы антиварикозные
(2 класс компрессии), 23-32 мм рт.ст.
цвет: телесный</t>
  </si>
  <si>
    <t xml:space="preserve">Гольфы антиварикозные
(1 класс компрессии), 18-22 мм рт.ст.
цвет: чёрный </t>
  </si>
  <si>
    <t xml:space="preserve">Гольфы антиварикозные
(1 класс компрессии), 18-22 мм рт.ст.
цвет: телесный </t>
  </si>
  <si>
    <t>Гольфы антиварикозные
(1 класс компрессии), 18-22 мм рт.ст.
цвет: коричневый</t>
  </si>
  <si>
    <t>Гольфы антиварикозные
профилактические, 15-18 мм рт.ст.
цвет: коричневый</t>
  </si>
  <si>
    <t xml:space="preserve">Гольфы антиварикозные
профилактические,15-18 мм рт.ст.
цвет: телесный                             </t>
  </si>
  <si>
    <t xml:space="preserve">Гольфы антиварикозные
профилактические,15-18 мм рт.ст.
цвет: чёрный              </t>
  </si>
  <si>
    <t>Чулки антиварикозные
(2 класс компрессии), 23-32 мм рт.ст.
цвет: коричневый</t>
  </si>
  <si>
    <t>Чулки антиварикозные
(2 класс компрессии), 23-32 мм рт.ст.
цвет: телесный</t>
  </si>
  <si>
    <t>Чулки антиварикозные
(2 класс компрессии), 23-32 мм рт.ст.
цвет: чёрный</t>
  </si>
  <si>
    <t>Чулки антиварикозные
(1 класс компрессии), 18-22 мм рт.ст.
цвет: коричневый</t>
  </si>
  <si>
    <t>Чулки антиварикозные
(1 класс компрессии), 18-22 мм рт.ст.
цвет: телесный</t>
  </si>
  <si>
    <t>Чулки антиварикозные
(1 класс компрессии), 18-22 мм рт.ст.
цвет: чёрный</t>
  </si>
  <si>
    <t>Чулки антиварикозные
профилактические, 15-18 мм рт.ст.
цвет: коричневый</t>
  </si>
  <si>
    <t>Чулки антиварикозные
профилактические, 15-18 мм рт.ст.
цвет: телесный</t>
  </si>
  <si>
    <t>Колготки антиварикозные
(2 класс компрессии), 23-32 мм рт.ст.
цвет: коричневый</t>
  </si>
  <si>
    <t>Колготки антиварикозные
(2 класс компрессии), 23-32 мм рт.ст.
цвет: телесный</t>
  </si>
  <si>
    <t>Колготки антиварикозные
(2 класс компрессии), 23-32 мм рт.ст.
цвет: чёрный</t>
  </si>
  <si>
    <r>
      <t xml:space="preserve">Колготки антиварикозные </t>
    </r>
    <r>
      <rPr>
        <b/>
        <sz val="12"/>
        <rFont val="Calibri"/>
        <family val="2"/>
        <charset val="204"/>
      </rPr>
      <t xml:space="preserve">плотные
</t>
    </r>
    <r>
      <rPr>
        <sz val="12"/>
        <rFont val="Calibri"/>
        <family val="2"/>
        <charset val="204"/>
      </rPr>
      <t xml:space="preserve">(1 класс компрессии), 18-22 мм рт.ст.
цвет: черный </t>
    </r>
  </si>
  <si>
    <r>
      <t xml:space="preserve">Колготки антиварикозные </t>
    </r>
    <r>
      <rPr>
        <b/>
        <sz val="12"/>
        <rFont val="Calibri"/>
        <family val="2"/>
        <charset val="204"/>
      </rPr>
      <t xml:space="preserve">плотные
</t>
    </r>
    <r>
      <rPr>
        <sz val="12"/>
        <rFont val="Calibri"/>
        <family val="2"/>
        <charset val="204"/>
      </rPr>
      <t>(1 класс компрессии), 18-22 мм рт.ст., 18-22 мм рт.ст.
цвет: коричневый</t>
    </r>
  </si>
  <si>
    <t>Колготки компрессионные для беременных
(1 класс компрессии), 18-22 мм рт.ст.
цвет: чёрный</t>
  </si>
  <si>
    <t>Колготки компрессионные для беременных
(1 класс компрессии), 18-22 мм рт.ст.
цвет: телесный</t>
  </si>
  <si>
    <r>
      <t xml:space="preserve">Колготки антиварикозные </t>
    </r>
    <r>
      <rPr>
        <b/>
        <sz val="12"/>
        <rFont val="Calibri"/>
        <family val="2"/>
        <charset val="204"/>
        <scheme val="minor"/>
      </rPr>
      <t>плотные</t>
    </r>
    <r>
      <rPr>
        <sz val="12"/>
        <rFont val="Calibri"/>
        <family val="2"/>
        <charset val="204"/>
        <scheme val="minor"/>
      </rPr>
      <t xml:space="preserve">
профилактические, 15-18 мм рт.ст.
цвет: коричневый </t>
    </r>
  </si>
  <si>
    <t>Колготки антиварикозные
(1 класс компрессии), 18-22 мм рт.ст.
цвет: коричневый</t>
  </si>
  <si>
    <t>Колготки антиварикозные
(1 класс компрессии),18-22 мм рт.ст.
цвет:  Телесный</t>
  </si>
  <si>
    <t xml:space="preserve">Колготки антиварикозные
(1 класс компрессии), 22 мм рт.ст.
цвет: чёрный                                      </t>
  </si>
  <si>
    <t xml:space="preserve">Колготки компрессионные для беременных
(1 класс компрессии), 18-22 мм рт.ст.
цвет: коричневый </t>
  </si>
  <si>
    <t>Объемная межпальцевая перегородка
с петлей на 2-ой палец ноги (пара)</t>
  </si>
  <si>
    <t>Межпальцевая перегородка (разделитель), пара</t>
  </si>
  <si>
    <t>Силиконовая подушечка под дистальный отдел стопы
с застежкой "велкро" (пара)</t>
  </si>
  <si>
    <t>НАИМЕНОВАНИЕ</t>
  </si>
  <si>
    <t>АРТИКУЛ</t>
  </si>
  <si>
    <t>РАЗМЕР</t>
  </si>
  <si>
    <t>КОЛ-ВО</t>
  </si>
  <si>
    <t>ЦЕНА</t>
  </si>
  <si>
    <t>СУММА</t>
  </si>
  <si>
    <t>СПЕЦ. ЦЕНА</t>
  </si>
  <si>
    <t>СПЕЦ. СУММА</t>
  </si>
  <si>
    <t>СКИДКА ЗА ПРЕДОПЛАТУ:</t>
  </si>
  <si>
    <t>СКИДКА ПО КАТЕГОРИИ:</t>
  </si>
  <si>
    <t>Чулки антиварикозные
профилактические, 15-18 мм рт.ст.
цвет: чёрный</t>
  </si>
  <si>
    <t>ОРТОПЕДИЧЕСКИЕ ТОВАРЫ FOSTA И КОМФ-ОРТ (ИЗДЕЛИЯ МЕДИЦИНСКОГО НАЗНАЧЕНИЯ)</t>
  </si>
  <si>
    <t>1.01 ФИКСАТОРЫ ПОЯСНИЧНОГО ОТДЕЛА</t>
  </si>
  <si>
    <t>1.01.1 СРЕДНЯЯ СТЕПЕНЬ ФИКСАЦИИ</t>
  </si>
  <si>
    <t>1.01.2 СИЛЬНАЯ СТЕПЕНЬ ФИКСАЦИИ</t>
  </si>
  <si>
    <t>1.02 ПРОТИВОРАДИКУЛИТНЫЕ ПОЯСА</t>
  </si>
  <si>
    <t>1.03 ФИКСАТОРЫ ГРУДОПОЯСНИЧНЫЕ</t>
  </si>
  <si>
    <t>1.03.1 ЛЕГКАЯ СТЕПЕНЬ ФИКСАЦИИ</t>
  </si>
  <si>
    <t>1.03.2 СРЕДНЯЯ СТЕПЕНЬ ФИКСАЦИИ</t>
  </si>
  <si>
    <t>1.03.3 СИЛЬНАЯ СТЕПЕНЬ ФИКСАЦИИ</t>
  </si>
  <si>
    <t>1.04 ФИКСАТОРЫ ШЕЙНОГО ОТДЕЛА</t>
  </si>
  <si>
    <t>1.04.1 ВОРОТНИКИ ДЕТСКИЕ ЛЕГКОЙ ФИКСАЦИИ</t>
  </si>
  <si>
    <t>1.04.2 ВОРОТНИКИ ДЛЯ ВЗРОСЛЫХ ЛЕГКОЙ ФИКСАЦИИ</t>
  </si>
  <si>
    <t>1.04.3 ВОРОТНИКИ СРЕДНЕЙ ФИКСАЦИИ</t>
  </si>
  <si>
    <t>1.04.4 ВОРОТНИКИ СИЛЬНОЙ ФИКСАЦИИ</t>
  </si>
  <si>
    <t>1.05 ФИКСАТОРЫ КОЛЕНА</t>
  </si>
  <si>
    <t>1.05.1 ЛЕГКАЯ СТЕПЕНЬ ФИКСАЦИИ</t>
  </si>
  <si>
    <t>1.05.2 СРЕДНЯЯ СТЕПЕНЬ ФИКСАЦИИ</t>
  </si>
  <si>
    <t>1.05.3 СИЛЬНАЯ СТЕПЕНЬ ФИКСАЦИИ</t>
  </si>
  <si>
    <t>1.06 ФИКСАТОРЫ ГОЛЕНИ И БЕДРА</t>
  </si>
  <si>
    <t>1.06.1 ЛЕГКАЯ СТЕПЕНЬ ФИКСАЦИИ</t>
  </si>
  <si>
    <t>1.06.2 СРЕДНЯЯ СТЕПЕНЬ ФИКСАЦИИ</t>
  </si>
  <si>
    <t>1.07 ФИКСАТОРЫ ГОЛЕНОСТОПА</t>
  </si>
  <si>
    <t>1.07.1 ЛЕГКАЯ СТЕПЕНЬ ФИКСАЦИИ</t>
  </si>
  <si>
    <t>1.07.2 СРЕДНЯЯ СТЕПЕНЬ ФИКСАЦИИ</t>
  </si>
  <si>
    <t>1.07.3 СИЛЬНАЯ СТЕПЕНЬ ФИКСАЦИИ</t>
  </si>
  <si>
    <t>1.08 ФИКСАТОРЫ ЛОКТЯ</t>
  </si>
  <si>
    <t>1.08.1 ЛЕГКАЯ СТЕПЕНЬ ФИКСАЦИИ</t>
  </si>
  <si>
    <t>1.08.2 СИЛЬНАЯ СТЕПЕНЬ ФИКСАЦИИ</t>
  </si>
  <si>
    <t>1.09.1 ЛЕГКАЯ СТЕПЕНЬ ФИКСАЦИИ</t>
  </si>
  <si>
    <t>1.09 ФИКСАТОРЫ ПЛЕЧА И РУКИ</t>
  </si>
  <si>
    <t>1.09.2 СРЕДНЯЯ СТЕПЕНЬ ФИКСАЦИИ</t>
  </si>
  <si>
    <t>1.10 ФИКСАТОРЫ ЗАПЯСТЬЯ И КИСТИ</t>
  </si>
  <si>
    <t>1.10.1 ЛЕГКАЯ СТЕПЕНЬ ФИКСАЦИИ</t>
  </si>
  <si>
    <t>1СРЕДНЯЯ СТЕПЕНЬ ФИКСАЦИИ</t>
  </si>
  <si>
    <t>1.10.3 СИЛЬНАЯ СТЕПЕНЬ ФИКСАЦИИ</t>
  </si>
  <si>
    <t>1.11 БАНДАЖИ ПРОТИВОГРЫЖЕВЫЕ, НДС 10%</t>
  </si>
  <si>
    <t>1.12 БАНДАЖИ ДО- И ПОСЛЕРОДОВЫЕ, НДС 10%</t>
  </si>
  <si>
    <t>1.13 ПОЯСА ПОСЛЕОПЕРАЦИОННЫЕ</t>
  </si>
  <si>
    <t>1.14 ПОЯСА СОГРЕВАЮЩИЕ</t>
  </si>
  <si>
    <t>1.15 БАНДАЖИ ДЕТСКИЕ, НДС 10%</t>
  </si>
  <si>
    <t>1.15.1 СРЕДНЯЯ СТЕПЕНЬ ФИКСАЦИИ</t>
  </si>
  <si>
    <t xml:space="preserve">1.16 ПОДУШКИ ОРТОПЕДИЧЕСКИЕ </t>
  </si>
  <si>
    <t>1.16.1 ПОДУШКИ ПЕНОПОЛИУРЕТАНОВЫЕ</t>
  </si>
  <si>
    <t>1.16.2 ПОДУШКИ ЛАТЕКСНЫЕ</t>
  </si>
  <si>
    <t>1.16.3 ПОДУШКИ С МИКРОГРАНУЛАМИ</t>
  </si>
  <si>
    <t>1.16.4 ПОДУШКИ НАДУВНЫЕ</t>
  </si>
  <si>
    <t>1.16.5 ПОДУШКИ ПРОТИВОПРОЛЕЖНЕВЫЕ</t>
  </si>
  <si>
    <t>1.16.6 ПОДУШКИ ПОД СПИНУ</t>
  </si>
  <si>
    <t>1.17 СОГРЕВАЮЩИЕ ИЗДЕЛИЯ</t>
  </si>
  <si>
    <t>2. ОРТОПЕДИЧЕСКИЕ СТЕЛЬКИ COMFORMA (ИЗДЕЛИЯ МЕДИЦИНСКОГО НАЗНАЧЕНИЯ)</t>
  </si>
  <si>
    <t>2.1 СТЕЛЬКИ</t>
  </si>
  <si>
    <t>2.2 ПОЛУСТЕЛЬКИ</t>
  </si>
  <si>
    <t>3. СИЛИКОНОВЫЕ ИЗДЕЛИЯ ДЛЯ СТОПЫ COMFORMA (ИЗДЕЛИЯ МЕДИЦИНСКОГО НАЗНАЧЕНИЯ)</t>
  </si>
  <si>
    <t>3.1 СТЕЛЬКИ</t>
  </si>
  <si>
    <t>3.2 ПОЛУСТЕЛЬКИ</t>
  </si>
  <si>
    <t>3.3 ПОДПЯТОЧНИКИ</t>
  </si>
  <si>
    <t>3.4 ВКЛАДНЫЕ ПРИСПОСОБЛЕНИЯ И ПРОТЕКТОРЫ</t>
  </si>
  <si>
    <t>3.5 НАБОР ЗАЩИТНЫХ ВКЛАДЫШЕЙ</t>
  </si>
  <si>
    <t>4. КОМПРЕССИОННЫЙ ТРИКОТАЖ (ИЗДЕЛИЯ МЕДИЦИНСКОГО НАЗНАЧЕНИЯ)</t>
  </si>
  <si>
    <t>4.1 КОМПРЕССИОННЫЙ ТРИКОТАЖ ERGOFORMA</t>
  </si>
  <si>
    <t>4.2 НОСКИ</t>
  </si>
  <si>
    <t>4.3 УСТРОЙСТВО ДЛЯ НАДЕВАНИЯ, НДС 10%</t>
  </si>
  <si>
    <t>4.4 КОМПРЕССИОННЫЙ ТРИКОТАЖ VARISAN FASHION</t>
  </si>
  <si>
    <t>5. ГИМНАСТИЧЕСКИЕ МЯЧИ, МАССАЖНЫЕ ИЗДЕЛИЯ (НЕ ЯВЛЯЮТСЯ ИЗДЕЛИЯМИ МЕДИЦИНСКОГО НАЗНАЧЕНИЯ)</t>
  </si>
  <si>
    <t>5.1 ГИМНАСТИЧЕСКИЕ МЯЧИ ОРТОСИЛА, НДС 18%</t>
  </si>
  <si>
    <t>5.2 МАССАЖНЫЕ ИЗДЕЛИЯ ОРТОСИЛА, НДС 18%</t>
  </si>
  <si>
    <t>5.3 ДЕРЕВЯННЫЕ МАССАЖЕРЫ ERGOPOWER</t>
  </si>
  <si>
    <t>6. ПРИБОРЫ (НЕ ЯВЛЯЮТСЯ ИЗДЕЛИЯМИ МЕДИЦИНСКОГО НАЗНАЧЕНИЯ)</t>
  </si>
  <si>
    <t>6.1 ЭЛЕКТРИЧЕСКИЕ ТРЕНАЖЕРЫ ERGOPOWER (НЕ ЯВЛЯЮТСЯ ИЗДЕЛИЯМИ МЕДИЦИНСКОГО НАЗНАЧЕНИЯ)</t>
  </si>
  <si>
    <t>6.2 ДЫХАТЕЛЬНЫЕ ТРЕНАЖЕРЫ</t>
  </si>
  <si>
    <t>6.3 ВАКУУМНЫЕ БАНКИ</t>
  </si>
  <si>
    <t>7. КОВРИКИ МАССАЖНЫЕ КОМФОРТ (ИЗДЕЛИЯ МЕДИЦИНСКОГО НАЗНАЧЕНИЯ)</t>
  </si>
  <si>
    <t>8. ПРОТИВОПРОЛЕЖНЕВЫЕ МАТРАСЫ ORTHOFORMA (ИЗДЕЛИЯ МЕДИЦИНСКОГО НАЗНАЧЕНИЯ)</t>
  </si>
  <si>
    <t>9. БИНТЫ ПОЛИУРЕТАНОВЫЕ, РУКАВА ЗАЩИТНЫЕ</t>
  </si>
  <si>
    <t>9.1. БИНТЫ ПОЛИУРЕТАНОВЫЕ ORTHOFORMA (ИЗДЕЛИЯ МЕДИЦИНСКОГО НАЗНАЧЕНИЯ), НДС 10%*</t>
  </si>
  <si>
    <t>9.1.1 ДЛЯ КЛИЕНТОВ СЗФО: БИНТЫ ПОЛИУРЕТАНОВЫЕ ORTHOFORMA (ИЗДЕЛИЯ МЕДИЦИНСКОГО НАЗНАЧЕНИЯ), НДС 10%</t>
  </si>
  <si>
    <t>9.2  ПОДШИНОВЫЙ ЧУЛОК, ВАТА КОМФОРТ (НЕ ЯВЛЯЮТСЯ ИЗДЕЛИЯМИ МЕДИЦИНСКОГО НАЗНАЧЕНИЯ), НДС 18%</t>
  </si>
  <si>
    <t>9.3 РУКАВ ЗАЩИТНЫЙ ИЗ ПОЛИМЕРНЫХ МАТЕРИАЛОВ ORTHOFORMA (НЕ ЯВЛЯЕТСЯ ИЗДЕЛИЕМ МЕДИЦИНСКОГО НАЗНАЧЕНИЯ), НДС 18%</t>
  </si>
  <si>
    <t>10. ТЕХНИЧЕСКИЕ СРЕДСТВА РЕАБИЛИТАЦИИ ERGOFORCE</t>
  </si>
  <si>
    <t>10.1 ТРОСТИ ДЛЯ СКАНДИНАВСКОЙ ХОДЬБЫ</t>
  </si>
  <si>
    <t>10.2 КРЕСЛА-КОЛЯСКИ (ИЗДЕЛИЯ МЕДИЦИНСКОГО НАЗНАЧЕНИЯ)</t>
  </si>
  <si>
    <t>10.3 АКСЕССУАРЫ ДЛЯ ТУАЛЕТА (НЕ ЯВЛЯЮТСЯ ИЗДЕЛИЯМИ МЕДИЦИНСКОГО НАЗНАЧЕНИЯ), НДС 18%</t>
  </si>
  <si>
    <t>10.4 ТСР РАЗНОЕ</t>
  </si>
  <si>
    <t>10.5 СТОЛЫ МАССАЖНЫЕ</t>
  </si>
  <si>
    <t>11. КОСМЕТИКА ДЛЯ УХОДА ЗА КОЖЕЙ CLINIFORCE (ПРОИЗВЕДЕНО В ИЗРАИЛЕ)</t>
  </si>
  <si>
    <t>12. ТЕРМОБЕЛЬЕ ERGOFORMA</t>
  </si>
  <si>
    <t>13. БЕЛЬЕ КОРРЕКТИРУЮЩЕЕ</t>
  </si>
  <si>
    <t>право-сторонний</t>
  </si>
  <si>
    <t>лево-сторонний</t>
  </si>
  <si>
    <t xml:space="preserve">4.5 Специальное моющее средство для компрессиннного трикотажа </t>
  </si>
  <si>
    <t>380 мл.</t>
  </si>
  <si>
    <t>E 1003</t>
  </si>
  <si>
    <t>Моющее средство для компрессионного трикотажа</t>
  </si>
  <si>
    <t>F 8028</t>
  </si>
  <si>
    <t>Подушка - воротник ортопедическая c эффектом 
памяти (300*320*85) цв. голубой 
FOSTA</t>
  </si>
  <si>
    <t>Подушка - воротник ортопедическая c эффектом
памяти (300*320*85) цв. серый
FOSTA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</si>
</sst>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&quot;р.&quot;;[Red]\-#,##0&quot;р.&quot;"/>
    <numFmt numFmtId="165" formatCode="_-* #,##0.00_р_._-;\-* #,##0.00_р_._-;_-* &quot;-&quot;??_р_._-;_-@_-"/>
    <numFmt numFmtId="166" formatCode="_(&quot;$&quot;* #,##0.00_);_(&quot;$&quot;* \(#,##0.00\);_(&quot;$&quot;* &quot;-&quot;??_);_(@_)"/>
    <numFmt numFmtId="167" formatCode="#,##0.00_р_."/>
    <numFmt numFmtId="168" formatCode="_-* #,##0.0_р_._-;\-* #,##0.0_р_._-;_-* &quot;-&quot;?_р_._-;_-@_-"/>
  </numFmts>
  <fonts count="36" x14ac:knownFonts="1">
    <font>
      <sz val="10"/>
      <name val="Arial"/>
    </font>
    <font>
      <sz val="10"/>
      <name val="Arial"/>
      <family val="2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0"/>
      <color indexed="10"/>
      <name val="Arial"/>
      <family val="2"/>
      <charset val="204"/>
    </font>
    <font>
      <sz val="9"/>
      <name val="Verdana"/>
      <family val="2"/>
      <charset val="204"/>
    </font>
    <font>
      <sz val="9"/>
      <color indexed="10"/>
      <name val="Verdana"/>
      <family val="2"/>
      <charset val="204"/>
    </font>
    <font>
      <b/>
      <sz val="12"/>
      <name val="Verdana"/>
      <family val="2"/>
      <charset val="204"/>
    </font>
    <font>
      <b/>
      <sz val="9"/>
      <name val="Verdana"/>
      <family val="2"/>
      <charset val="204"/>
    </font>
    <font>
      <sz val="10"/>
      <color indexed="10"/>
      <name val="Arial Cyr"/>
      <family val="2"/>
      <charset val="204"/>
    </font>
    <font>
      <b/>
      <u/>
      <sz val="9"/>
      <name val="Verdana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sz val="9"/>
      <color indexed="10"/>
      <name val="Arial"/>
      <family val="2"/>
      <charset val="204"/>
    </font>
    <font>
      <b/>
      <i/>
      <u/>
      <sz val="9"/>
      <name val="Verdan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i/>
      <sz val="12"/>
      <name val="Calibri"/>
      <family val="2"/>
      <charset val="204"/>
    </font>
    <font>
      <sz val="12"/>
      <color indexed="9"/>
      <name val="Calibri"/>
      <family val="2"/>
      <charset val="204"/>
    </font>
    <font>
      <u/>
      <sz val="11.5"/>
      <color theme="1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2"/>
      <color indexed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indexed="12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i/>
      <sz val="12"/>
      <color theme="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theme="9" tint="-0.249977111117893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0" fontId="3" fillId="0" borderId="0"/>
  </cellStyleXfs>
  <cellXfs count="450">
    <xf numFmtId="0" fontId="0" fillId="0" borderId="0" xfId="0"/>
    <xf numFmtId="0" fontId="1" fillId="2" borderId="0" xfId="5" applyFont="1" applyFill="1"/>
    <xf numFmtId="0" fontId="3" fillId="2" borderId="0" xfId="5" applyFill="1"/>
    <xf numFmtId="0" fontId="4" fillId="2" borderId="0" xfId="5" applyFont="1" applyFill="1"/>
    <xf numFmtId="0" fontId="9" fillId="2" borderId="0" xfId="5" applyFont="1" applyFill="1"/>
    <xf numFmtId="0" fontId="10" fillId="2" borderId="0" xfId="5" applyFont="1" applyFill="1" applyAlignment="1">
      <alignment horizontal="left"/>
    </xf>
    <xf numFmtId="0" fontId="5" fillId="2" borderId="0" xfId="5" applyFont="1" applyFill="1"/>
    <xf numFmtId="0" fontId="11" fillId="2" borderId="0" xfId="5" applyFont="1" applyFill="1"/>
    <xf numFmtId="0" fontId="5" fillId="2" borderId="0" xfId="5" applyFont="1" applyFill="1" applyAlignment="1">
      <alignment horizontal="left"/>
    </xf>
    <xf numFmtId="0" fontId="5" fillId="2" borderId="1" xfId="5" applyFont="1" applyFill="1" applyBorder="1" applyAlignment="1">
      <alignment horizontal="center"/>
    </xf>
    <xf numFmtId="0" fontId="8" fillId="2" borderId="1" xfId="5" applyFont="1" applyFill="1" applyBorder="1" applyAlignment="1">
      <alignment horizontal="center"/>
    </xf>
    <xf numFmtId="0" fontId="5" fillId="2" borderId="0" xfId="5" applyFont="1" applyFill="1" applyAlignment="1">
      <alignment horizontal="center"/>
    </xf>
    <xf numFmtId="0" fontId="12" fillId="2" borderId="0" xfId="5" applyFont="1" applyFill="1"/>
    <xf numFmtId="0" fontId="8" fillId="2" borderId="0" xfId="5" applyFont="1" applyFill="1" applyAlignment="1">
      <alignment horizontal="left"/>
    </xf>
    <xf numFmtId="0" fontId="5" fillId="2" borderId="1" xfId="5" applyFont="1" applyFill="1" applyBorder="1" applyAlignment="1">
      <alignment horizontal="center" wrapText="1"/>
    </xf>
    <xf numFmtId="0" fontId="10" fillId="2" borderId="0" xfId="5" applyFont="1" applyFill="1" applyBorder="1" applyAlignment="1">
      <alignment horizontal="left"/>
    </xf>
    <xf numFmtId="0" fontId="8" fillId="2" borderId="0" xfId="5" applyFont="1" applyFill="1" applyBorder="1" applyAlignment="1">
      <alignment horizontal="left"/>
    </xf>
    <xf numFmtId="0" fontId="8" fillId="2" borderId="0" xfId="5" applyFont="1" applyFill="1" applyBorder="1" applyAlignment="1">
      <alignment horizontal="center"/>
    </xf>
    <xf numFmtId="0" fontId="5" fillId="2" borderId="0" xfId="5" applyFont="1" applyFill="1" applyBorder="1" applyAlignment="1">
      <alignment horizontal="center"/>
    </xf>
    <xf numFmtId="0" fontId="10" fillId="2" borderId="2" xfId="5" applyFont="1" applyFill="1" applyBorder="1" applyAlignment="1">
      <alignment horizontal="left"/>
    </xf>
    <xf numFmtId="0" fontId="8" fillId="2" borderId="2" xfId="5" applyFont="1" applyFill="1" applyBorder="1" applyAlignment="1">
      <alignment horizontal="left"/>
    </xf>
    <xf numFmtId="0" fontId="6" fillId="2" borderId="0" xfId="5" applyFont="1" applyFill="1"/>
    <xf numFmtId="0" fontId="13" fillId="2" borderId="0" xfId="5" applyFont="1" applyFill="1"/>
    <xf numFmtId="0" fontId="6" fillId="2" borderId="0" xfId="5" applyFont="1" applyFill="1" applyBorder="1" applyAlignment="1">
      <alignment horizontal="center"/>
    </xf>
    <xf numFmtId="49" fontId="5" fillId="2" borderId="1" xfId="5" applyNumberFormat="1" applyFont="1" applyFill="1" applyBorder="1" applyAlignment="1">
      <alignment horizontal="center"/>
    </xf>
    <xf numFmtId="0" fontId="8" fillId="2" borderId="0" xfId="5" applyFont="1" applyFill="1"/>
    <xf numFmtId="0" fontId="8" fillId="2" borderId="0" xfId="5" applyFont="1" applyFill="1" applyBorder="1" applyAlignment="1">
      <alignment horizontal="left" vertical="center"/>
    </xf>
    <xf numFmtId="0" fontId="10" fillId="2" borderId="0" xfId="5" applyFont="1" applyFill="1" applyBorder="1" applyAlignment="1"/>
    <xf numFmtId="0" fontId="14" fillId="2" borderId="0" xfId="5" applyFont="1" applyFill="1" applyBorder="1" applyAlignment="1"/>
    <xf numFmtId="0" fontId="5" fillId="2" borderId="1" xfId="5" applyFont="1" applyFill="1" applyBorder="1" applyAlignment="1">
      <alignment horizontal="left"/>
    </xf>
    <xf numFmtId="0" fontId="5" fillId="2" borderId="1" xfId="5" applyFont="1" applyFill="1" applyBorder="1" applyAlignment="1">
      <alignment horizontal="left" wrapText="1"/>
    </xf>
    <xf numFmtId="0" fontId="5" fillId="2" borderId="1" xfId="5" applyFont="1" applyFill="1" applyBorder="1"/>
    <xf numFmtId="0" fontId="8" fillId="2" borderId="0" xfId="5" applyFont="1" applyFill="1" applyBorder="1" applyAlignment="1"/>
    <xf numFmtId="0" fontId="7" fillId="2" borderId="0" xfId="5" applyFont="1" applyFill="1"/>
    <xf numFmtId="0" fontId="5" fillId="2" borderId="1" xfId="5" applyFont="1" applyFill="1" applyBorder="1" applyAlignment="1">
      <alignment horizontal="left" vertical="center"/>
    </xf>
    <xf numFmtId="0" fontId="5" fillId="2" borderId="0" xfId="5" applyFont="1" applyFill="1" applyBorder="1"/>
    <xf numFmtId="49" fontId="5" fillId="2" borderId="1" xfId="5" applyNumberFormat="1" applyFont="1" applyFill="1" applyBorder="1" applyAlignment="1">
      <alignment horizontal="center" vertical="center" wrapText="1"/>
    </xf>
    <xf numFmtId="0" fontId="8" fillId="2" borderId="1" xfId="5" applyFont="1" applyFill="1" applyBorder="1" applyAlignment="1">
      <alignment horizontal="center" vertical="center"/>
    </xf>
    <xf numFmtId="0" fontId="10" fillId="2" borderId="0" xfId="5" applyFont="1" applyFill="1" applyBorder="1" applyAlignment="1">
      <alignment horizontal="left"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/>
    <xf numFmtId="0" fontId="22" fillId="2" borderId="0" xfId="0" applyFont="1" applyFill="1" applyBorder="1"/>
    <xf numFmtId="0" fontId="22" fillId="2" borderId="0" xfId="0" applyFont="1" applyFill="1" applyBorder="1" applyAlignment="1">
      <alignment horizontal="right" vertical="center"/>
    </xf>
    <xf numFmtId="0" fontId="23" fillId="0" borderId="0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23" fillId="0" borderId="0" xfId="0" applyFont="1" applyBorder="1" applyAlignment="1">
      <alignment horizontal="right" vertical="center"/>
    </xf>
    <xf numFmtId="0" fontId="22" fillId="0" borderId="0" xfId="0" applyFont="1" applyBorder="1" applyAlignment="1">
      <alignment horizontal="right" vertical="center"/>
    </xf>
    <xf numFmtId="0" fontId="22" fillId="0" borderId="0" xfId="0" applyFont="1" applyBorder="1"/>
    <xf numFmtId="0" fontId="22" fillId="0" borderId="0" xfId="0" applyFont="1"/>
    <xf numFmtId="0" fontId="22" fillId="0" borderId="1" xfId="0" applyFont="1" applyBorder="1" applyAlignment="1">
      <alignment horizontal="right" vertical="center" wrapText="1"/>
    </xf>
    <xf numFmtId="0" fontId="22" fillId="0" borderId="0" xfId="0" applyFont="1" applyBorder="1" applyAlignment="1">
      <alignment wrapText="1"/>
    </xf>
    <xf numFmtId="0" fontId="22" fillId="0" borderId="0" xfId="0" applyFont="1" applyAlignment="1">
      <alignment wrapText="1"/>
    </xf>
    <xf numFmtId="0" fontId="22" fillId="0" borderId="0" xfId="0" applyFont="1" applyBorder="1" applyAlignment="1">
      <alignment horizontal="right" vertical="center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0" borderId="0" xfId="0" applyFont="1" applyAlignment="1">
      <alignment wrapText="1"/>
    </xf>
    <xf numFmtId="0" fontId="22" fillId="0" borderId="0" xfId="0" applyFont="1" applyBorder="1" applyAlignment="1">
      <alignment wrapText="1"/>
    </xf>
    <xf numFmtId="0" fontId="22" fillId="0" borderId="4" xfId="0" applyFont="1" applyBorder="1" applyAlignment="1">
      <alignment horizontal="right" vertical="center" wrapText="1"/>
    </xf>
    <xf numFmtId="0" fontId="22" fillId="0" borderId="1" xfId="0" applyFont="1" applyBorder="1" applyAlignment="1">
      <alignment wrapText="1"/>
    </xf>
    <xf numFmtId="0" fontId="22" fillId="2" borderId="1" xfId="0" applyFont="1" applyFill="1" applyBorder="1" applyAlignment="1">
      <alignment horizontal="right" vertical="center" wrapText="1"/>
    </xf>
    <xf numFmtId="0" fontId="22" fillId="2" borderId="0" xfId="0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wrapText="1"/>
    </xf>
    <xf numFmtId="0" fontId="22" fillId="0" borderId="0" xfId="0" applyFont="1" applyFill="1" applyAlignment="1">
      <alignment wrapText="1"/>
    </xf>
    <xf numFmtId="0" fontId="22" fillId="0" borderId="4" xfId="0" applyFont="1" applyBorder="1" applyAlignment="1">
      <alignment wrapText="1"/>
    </xf>
    <xf numFmtId="0" fontId="22" fillId="0" borderId="0" xfId="0" applyFont="1" applyAlignment="1">
      <alignment horizontal="right" vertical="center" wrapText="1"/>
    </xf>
    <xf numFmtId="0" fontId="22" fillId="0" borderId="4" xfId="0" applyFont="1" applyFill="1" applyBorder="1" applyAlignment="1">
      <alignment horizontal="right" vertical="center" wrapText="1"/>
    </xf>
    <xf numFmtId="0" fontId="22" fillId="0" borderId="0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2" fillId="0" borderId="0" xfId="0" applyFont="1" applyBorder="1" applyAlignment="1">
      <alignment vertical="center"/>
    </xf>
    <xf numFmtId="0" fontId="22" fillId="0" borderId="0" xfId="0" applyFont="1" applyBorder="1" applyAlignment="1">
      <alignment horizontal="center" vertical="distributed"/>
    </xf>
    <xf numFmtId="0" fontId="22" fillId="0" borderId="0" xfId="0" applyFont="1" applyBorder="1" applyAlignment="1">
      <alignment horizontal="center" vertical="center"/>
    </xf>
    <xf numFmtId="0" fontId="22" fillId="2" borderId="0" xfId="0" applyFont="1" applyFill="1" applyBorder="1" applyAlignment="1" applyProtection="1">
      <alignment horizontal="right" vertical="distributed" wrapText="1"/>
      <protection hidden="1"/>
    </xf>
    <xf numFmtId="0" fontId="22" fillId="0" borderId="0" xfId="0" applyFont="1" applyBorder="1" applyAlignment="1">
      <alignment vertical="distributed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distributed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distributed"/>
    </xf>
    <xf numFmtId="167" fontId="22" fillId="0" borderId="0" xfId="0" applyNumberFormat="1" applyFont="1" applyAlignment="1">
      <alignment horizontal="right" vertical="distributed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Border="1" applyAlignment="1">
      <alignment vertical="distributed"/>
    </xf>
    <xf numFmtId="14" fontId="22" fillId="2" borderId="0" xfId="0" applyNumberFormat="1" applyFont="1" applyFill="1" applyBorder="1" applyAlignment="1">
      <alignment horizontal="right" vertical="center"/>
    </xf>
    <xf numFmtId="0" fontId="29" fillId="2" borderId="0" xfId="0" applyFont="1" applyFill="1" applyBorder="1" applyAlignment="1"/>
    <xf numFmtId="0" fontId="22" fillId="2" borderId="24" xfId="0" applyFont="1" applyFill="1" applyBorder="1" applyAlignment="1">
      <alignment vertical="center"/>
    </xf>
    <xf numFmtId="0" fontId="22" fillId="2" borderId="24" xfId="0" applyFont="1" applyFill="1" applyBorder="1"/>
    <xf numFmtId="0" fontId="29" fillId="2" borderId="24" xfId="0" applyFont="1" applyFill="1" applyBorder="1" applyAlignment="1"/>
    <xf numFmtId="0" fontId="22" fillId="2" borderId="7" xfId="0" applyFont="1" applyFill="1" applyBorder="1" applyAlignment="1">
      <alignment vertical="center"/>
    </xf>
    <xf numFmtId="0" fontId="30" fillId="0" borderId="8" xfId="1" applyFont="1" applyFill="1" applyBorder="1" applyAlignment="1">
      <alignment horizontal="center" vertical="center" wrapText="1"/>
    </xf>
    <xf numFmtId="0" fontId="30" fillId="0" borderId="8" xfId="1" applyFont="1" applyFill="1" applyBorder="1" applyAlignment="1">
      <alignment horizontal="center" vertical="center"/>
    </xf>
    <xf numFmtId="0" fontId="30" fillId="0" borderId="8" xfId="1" applyFont="1" applyFill="1" applyBorder="1" applyAlignment="1">
      <alignment horizontal="center" vertical="distributed"/>
    </xf>
    <xf numFmtId="167" fontId="30" fillId="0" borderId="8" xfId="1" applyNumberFormat="1" applyFont="1" applyFill="1" applyBorder="1" applyAlignment="1">
      <alignment horizontal="right" vertical="distributed"/>
    </xf>
    <xf numFmtId="0" fontId="22" fillId="0" borderId="8" xfId="0" applyFont="1" applyBorder="1"/>
    <xf numFmtId="0" fontId="22" fillId="0" borderId="9" xfId="0" applyFont="1" applyBorder="1"/>
    <xf numFmtId="9" fontId="28" fillId="2" borderId="16" xfId="1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vertical="center"/>
    </xf>
    <xf numFmtId="14" fontId="31" fillId="2" borderId="0" xfId="0" applyNumberFormat="1" applyFont="1" applyFill="1" applyBorder="1" applyAlignment="1">
      <alignment horizontal="right" vertical="center"/>
    </xf>
    <xf numFmtId="0" fontId="22" fillId="0" borderId="16" xfId="0" applyFont="1" applyBorder="1" applyAlignment="1" applyProtection="1">
      <alignment horizontal="left" vertical="center" wrapText="1"/>
      <protection hidden="1"/>
    </xf>
    <xf numFmtId="0" fontId="24" fillId="5" borderId="16" xfId="1" applyFont="1" applyFill="1" applyBorder="1" applyAlignment="1" applyProtection="1">
      <alignment horizontal="center" vertical="center" wrapText="1"/>
      <protection hidden="1"/>
    </xf>
    <xf numFmtId="0" fontId="22" fillId="0" borderId="16" xfId="0" applyFont="1" applyBorder="1" applyAlignment="1" applyProtection="1">
      <alignment horizontal="center" vertical="center" wrapText="1"/>
      <protection hidden="1"/>
    </xf>
    <xf numFmtId="0" fontId="22" fillId="3" borderId="16" xfId="0" applyFont="1" applyFill="1" applyBorder="1" applyAlignment="1" applyProtection="1">
      <alignment horizontal="center" vertical="center" wrapText="1"/>
      <protection hidden="1"/>
    </xf>
    <xf numFmtId="168" fontId="22" fillId="0" borderId="16" xfId="0" applyNumberFormat="1" applyFont="1" applyBorder="1" applyAlignment="1" applyProtection="1">
      <alignment horizontal="center" vertical="center" wrapText="1"/>
      <protection hidden="1"/>
    </xf>
    <xf numFmtId="165" fontId="23" fillId="0" borderId="16" xfId="0" applyNumberFormat="1" applyFont="1" applyBorder="1" applyAlignment="1">
      <alignment horizontal="center" vertical="center" wrapText="1"/>
    </xf>
    <xf numFmtId="4" fontId="22" fillId="0" borderId="16" xfId="0" applyNumberFormat="1" applyFont="1" applyBorder="1" applyAlignment="1">
      <alignment vertical="center" wrapText="1"/>
    </xf>
    <xf numFmtId="9" fontId="22" fillId="0" borderId="16" xfId="0" applyNumberFormat="1" applyFont="1" applyBorder="1" applyAlignment="1">
      <alignment vertical="center" wrapText="1"/>
    </xf>
    <xf numFmtId="0" fontId="24" fillId="5" borderId="16" xfId="1" applyFont="1" applyFill="1" applyBorder="1" applyAlignment="1">
      <alignment horizontal="center" vertical="center" wrapText="1"/>
    </xf>
    <xf numFmtId="0" fontId="22" fillId="0" borderId="16" xfId="0" applyFont="1" applyBorder="1" applyAlignment="1">
      <alignment horizontal="left" vertical="center" wrapText="1"/>
    </xf>
    <xf numFmtId="0" fontId="22" fillId="2" borderId="16" xfId="0" applyFont="1" applyFill="1" applyBorder="1" applyAlignment="1" applyProtection="1">
      <alignment horizontal="left" vertical="center" wrapText="1"/>
      <protection hidden="1"/>
    </xf>
    <xf numFmtId="0" fontId="22" fillId="2" borderId="16" xfId="0" applyFont="1" applyFill="1" applyBorder="1" applyAlignment="1" applyProtection="1">
      <alignment horizontal="center" vertical="center" wrapText="1"/>
      <protection hidden="1"/>
    </xf>
    <xf numFmtId="168" fontId="22" fillId="2" borderId="16" xfId="0" applyNumberFormat="1" applyFont="1" applyFill="1" applyBorder="1" applyAlignment="1" applyProtection="1">
      <alignment horizontal="center" vertical="center" wrapText="1"/>
      <protection hidden="1"/>
    </xf>
    <xf numFmtId="165" fontId="23" fillId="2" borderId="16" xfId="0" applyNumberFormat="1" applyFont="1" applyFill="1" applyBorder="1" applyAlignment="1">
      <alignment horizontal="center" vertical="center" wrapText="1"/>
    </xf>
    <xf numFmtId="168" fontId="25" fillId="0" borderId="16" xfId="0" applyNumberFormat="1" applyFont="1" applyBorder="1" applyAlignment="1" applyProtection="1">
      <alignment horizontal="center" vertical="center" wrapText="1"/>
      <protection hidden="1"/>
    </xf>
    <xf numFmtId="165" fontId="26" fillId="0" borderId="16" xfId="0" applyNumberFormat="1" applyFont="1" applyBorder="1" applyAlignment="1">
      <alignment horizontal="center" vertical="center" wrapText="1"/>
    </xf>
    <xf numFmtId="0" fontId="24" fillId="5" borderId="12" xfId="1" applyFont="1" applyFill="1" applyBorder="1" applyAlignment="1" applyProtection="1">
      <alignment horizontal="center" vertical="center" wrapText="1"/>
      <protection hidden="1"/>
    </xf>
    <xf numFmtId="0" fontId="33" fillId="6" borderId="11" xfId="0" applyFont="1" applyFill="1" applyBorder="1" applyAlignment="1" applyProtection="1">
      <alignment horizontal="left" vertical="center"/>
      <protection hidden="1"/>
    </xf>
    <xf numFmtId="167" fontId="33" fillId="6" borderId="11" xfId="0" applyNumberFormat="1" applyFont="1" applyFill="1" applyBorder="1" applyAlignment="1" applyProtection="1">
      <alignment horizontal="right" vertical="center"/>
      <protection hidden="1"/>
    </xf>
    <xf numFmtId="0" fontId="33" fillId="6" borderId="12" xfId="0" applyFont="1" applyFill="1" applyBorder="1" applyAlignment="1" applyProtection="1">
      <alignment vertical="center"/>
      <protection hidden="1"/>
    </xf>
    <xf numFmtId="0" fontId="22" fillId="7" borderId="10" xfId="0" applyFont="1" applyFill="1" applyBorder="1" applyAlignment="1" applyProtection="1">
      <alignment vertical="center"/>
      <protection hidden="1"/>
    </xf>
    <xf numFmtId="0" fontId="22" fillId="7" borderId="11" xfId="0" applyFont="1" applyFill="1" applyBorder="1" applyAlignment="1" applyProtection="1">
      <alignment vertical="center"/>
      <protection hidden="1"/>
    </xf>
    <xf numFmtId="0" fontId="22" fillId="7" borderId="12" xfId="0" applyFont="1" applyFill="1" applyBorder="1" applyAlignment="1" applyProtection="1">
      <alignment vertical="center"/>
      <protection hidden="1"/>
    </xf>
    <xf numFmtId="0" fontId="27" fillId="4" borderId="11" xfId="0" applyFont="1" applyFill="1" applyBorder="1" applyAlignment="1" applyProtection="1">
      <alignment vertical="center"/>
      <protection hidden="1"/>
    </xf>
    <xf numFmtId="0" fontId="27" fillId="4" borderId="12" xfId="0" applyFont="1" applyFill="1" applyBorder="1" applyAlignment="1" applyProtection="1">
      <alignment vertical="center"/>
      <protection hidden="1"/>
    </xf>
    <xf numFmtId="0" fontId="27" fillId="4" borderId="14" xfId="0" applyFont="1" applyFill="1" applyBorder="1" applyAlignment="1" applyProtection="1">
      <alignment vertical="center"/>
      <protection hidden="1"/>
    </xf>
    <xf numFmtId="0" fontId="27" fillId="4" borderId="15" xfId="0" applyFont="1" applyFill="1" applyBorder="1" applyAlignment="1" applyProtection="1">
      <alignment vertical="center"/>
      <protection hidden="1"/>
    </xf>
    <xf numFmtId="0" fontId="22" fillId="7" borderId="13" xfId="0" applyFont="1" applyFill="1" applyBorder="1" applyAlignment="1" applyProtection="1">
      <alignment vertical="center"/>
      <protection hidden="1"/>
    </xf>
    <xf numFmtId="0" fontId="22" fillId="7" borderId="14" xfId="0" applyFont="1" applyFill="1" applyBorder="1" applyAlignment="1" applyProtection="1">
      <alignment vertical="center"/>
      <protection hidden="1"/>
    </xf>
    <xf numFmtId="0" fontId="22" fillId="7" borderId="15" xfId="0" applyFont="1" applyFill="1" applyBorder="1" applyAlignment="1" applyProtection="1">
      <alignment vertical="center"/>
      <protection hidden="1"/>
    </xf>
    <xf numFmtId="0" fontId="22" fillId="7" borderId="21" xfId="0" applyFont="1" applyFill="1" applyBorder="1" applyAlignment="1" applyProtection="1">
      <alignment vertical="center"/>
      <protection hidden="1"/>
    </xf>
    <xf numFmtId="0" fontId="22" fillId="7" borderId="22" xfId="0" applyFont="1" applyFill="1" applyBorder="1" applyAlignment="1" applyProtection="1">
      <alignment vertical="center"/>
      <protection hidden="1"/>
    </xf>
    <xf numFmtId="0" fontId="22" fillId="7" borderId="23" xfId="0" applyFont="1" applyFill="1" applyBorder="1" applyAlignment="1" applyProtection="1">
      <alignment vertical="center"/>
      <protection hidden="1"/>
    </xf>
    <xf numFmtId="0" fontId="22" fillId="0" borderId="16" xfId="0" applyFont="1" applyBorder="1" applyAlignment="1" applyProtection="1">
      <alignment horizontal="left" vertical="center" wrapText="1" indent="6"/>
      <protection hidden="1"/>
    </xf>
    <xf numFmtId="0" fontId="22" fillId="7" borderId="19" xfId="0" applyFont="1" applyFill="1" applyBorder="1" applyAlignment="1" applyProtection="1">
      <alignment vertical="center"/>
      <protection hidden="1"/>
    </xf>
    <xf numFmtId="0" fontId="22" fillId="7" borderId="0" xfId="0" applyFont="1" applyFill="1" applyBorder="1" applyAlignment="1" applyProtection="1">
      <alignment vertical="center"/>
      <protection hidden="1"/>
    </xf>
    <xf numFmtId="0" fontId="22" fillId="7" borderId="20" xfId="0" applyFont="1" applyFill="1" applyBorder="1" applyAlignment="1" applyProtection="1">
      <alignment vertical="center"/>
      <protection hidden="1"/>
    </xf>
    <xf numFmtId="0" fontId="22" fillId="0" borderId="16" xfId="0" applyFont="1" applyBorder="1" applyAlignment="1" applyProtection="1">
      <alignment horizontal="right" vertical="center" wrapText="1"/>
      <protection hidden="1"/>
    </xf>
    <xf numFmtId="0" fontId="27" fillId="4" borderId="0" xfId="0" applyFont="1" applyFill="1" applyBorder="1" applyAlignment="1" applyProtection="1">
      <alignment vertical="center"/>
      <protection hidden="1"/>
    </xf>
    <xf numFmtId="0" fontId="22" fillId="0" borderId="16" xfId="0" applyFont="1" applyBorder="1" applyAlignment="1">
      <alignment horizontal="center" vertical="center" wrapText="1"/>
    </xf>
    <xf numFmtId="168" fontId="22" fillId="2" borderId="16" xfId="0" applyNumberFormat="1" applyFont="1" applyFill="1" applyBorder="1" applyAlignment="1" applyProtection="1">
      <alignment horizontal="center"/>
      <protection hidden="1"/>
    </xf>
    <xf numFmtId="168" fontId="22" fillId="0" borderId="16" xfId="0" applyNumberFormat="1" applyFont="1" applyBorder="1" applyAlignment="1" applyProtection="1">
      <alignment horizontal="center" wrapText="1"/>
      <protection hidden="1"/>
    </xf>
    <xf numFmtId="168" fontId="25" fillId="0" borderId="16" xfId="0" applyNumberFormat="1" applyFont="1" applyBorder="1" applyAlignment="1" applyProtection="1">
      <alignment horizontal="center" wrapText="1"/>
      <protection hidden="1"/>
    </xf>
    <xf numFmtId="0" fontId="22" fillId="2" borderId="16" xfId="0" applyFont="1" applyFill="1" applyBorder="1" applyAlignment="1" applyProtection="1">
      <alignment horizontal="center" vertical="center"/>
      <protection hidden="1"/>
    </xf>
    <xf numFmtId="168" fontId="22" fillId="2" borderId="16" xfId="0" applyNumberFormat="1" applyFont="1" applyFill="1" applyBorder="1" applyAlignment="1" applyProtection="1">
      <alignment horizontal="center" vertical="center"/>
      <protection hidden="1"/>
    </xf>
    <xf numFmtId="9" fontId="22" fillId="0" borderId="16" xfId="0" applyNumberFormat="1" applyFont="1" applyBorder="1" applyAlignment="1">
      <alignment horizontal="right" vertical="center" wrapText="1"/>
    </xf>
    <xf numFmtId="9" fontId="22" fillId="2" borderId="16" xfId="0" applyNumberFormat="1" applyFont="1" applyFill="1" applyBorder="1" applyAlignment="1">
      <alignment vertical="center" wrapText="1"/>
    </xf>
    <xf numFmtId="0" fontId="22" fillId="3" borderId="11" xfId="0" applyFont="1" applyFill="1" applyBorder="1" applyAlignment="1"/>
    <xf numFmtId="0" fontId="22" fillId="3" borderId="11" xfId="0" applyFont="1" applyFill="1" applyBorder="1" applyAlignment="1">
      <alignment vertical="center"/>
    </xf>
    <xf numFmtId="167" fontId="22" fillId="3" borderId="11" xfId="0" applyNumberFormat="1" applyFont="1" applyFill="1" applyBorder="1" applyAlignment="1">
      <alignment horizontal="right"/>
    </xf>
    <xf numFmtId="168" fontId="22" fillId="3" borderId="11" xfId="0" applyNumberFormat="1" applyFont="1" applyFill="1" applyBorder="1" applyAlignment="1"/>
    <xf numFmtId="168" fontId="22" fillId="3" borderId="11" xfId="0" applyNumberFormat="1" applyFont="1" applyFill="1" applyBorder="1" applyAlignment="1">
      <alignment vertical="center"/>
    </xf>
    <xf numFmtId="4" fontId="22" fillId="3" borderId="11" xfId="0" applyNumberFormat="1" applyFont="1" applyFill="1" applyBorder="1" applyAlignment="1">
      <alignment vertical="center"/>
    </xf>
    <xf numFmtId="165" fontId="22" fillId="3" borderId="12" xfId="0" applyNumberFormat="1" applyFont="1" applyFill="1" applyBorder="1" applyAlignment="1">
      <alignment horizontal="center" vertical="center"/>
    </xf>
    <xf numFmtId="168" fontId="25" fillId="2" borderId="16" xfId="0" applyNumberFormat="1" applyFont="1" applyFill="1" applyBorder="1" applyAlignment="1" applyProtection="1">
      <alignment horizontal="center" vertical="center" wrapText="1"/>
      <protection hidden="1"/>
    </xf>
    <xf numFmtId="165" fontId="26" fillId="2" borderId="16" xfId="0" applyNumberFormat="1" applyFont="1" applyFill="1" applyBorder="1" applyAlignment="1">
      <alignment horizontal="center" vertical="center" wrapText="1"/>
    </xf>
    <xf numFmtId="0" fontId="32" fillId="6" borderId="21" xfId="0" applyFont="1" applyFill="1" applyBorder="1" applyAlignment="1" applyProtection="1">
      <alignment horizontal="left" vertical="center"/>
      <protection hidden="1"/>
    </xf>
    <xf numFmtId="0" fontId="33" fillId="6" borderId="22" xfId="0" applyFont="1" applyFill="1" applyBorder="1" applyAlignment="1" applyProtection="1">
      <alignment horizontal="left" vertical="center"/>
      <protection hidden="1"/>
    </xf>
    <xf numFmtId="167" fontId="33" fillId="6" borderId="22" xfId="0" applyNumberFormat="1" applyFont="1" applyFill="1" applyBorder="1" applyAlignment="1" applyProtection="1">
      <alignment horizontal="right" vertical="center"/>
      <protection hidden="1"/>
    </xf>
    <xf numFmtId="0" fontId="33" fillId="6" borderId="23" xfId="0" applyFont="1" applyFill="1" applyBorder="1" applyAlignment="1" applyProtection="1">
      <alignment vertical="center"/>
      <protection hidden="1"/>
    </xf>
    <xf numFmtId="0" fontId="24" fillId="0" borderId="16" xfId="1" applyFont="1" applyBorder="1" applyAlignment="1" applyProtection="1">
      <alignment horizontal="center" vertical="center" wrapText="1"/>
      <protection hidden="1"/>
    </xf>
    <xf numFmtId="0" fontId="27" fillId="4" borderId="20" xfId="0" applyFont="1" applyFill="1" applyBorder="1" applyAlignment="1" applyProtection="1">
      <alignment vertical="center"/>
      <protection hidden="1"/>
    </xf>
    <xf numFmtId="0" fontId="22" fillId="2" borderId="16" xfId="0" applyFont="1" applyFill="1" applyBorder="1" applyAlignment="1" applyProtection="1">
      <alignment horizontal="right" vertical="center" wrapText="1"/>
      <protection hidden="1"/>
    </xf>
    <xf numFmtId="0" fontId="22" fillId="0" borderId="23" xfId="0" applyFont="1" applyBorder="1" applyAlignment="1">
      <alignment horizontal="left" vertical="center" wrapText="1"/>
    </xf>
    <xf numFmtId="0" fontId="24" fillId="0" borderId="12" xfId="1" applyFont="1" applyBorder="1" applyAlignment="1" applyProtection="1">
      <alignment horizontal="center" vertical="center" wrapText="1"/>
      <protection hidden="1"/>
    </xf>
    <xf numFmtId="0" fontId="22" fillId="2" borderId="4" xfId="0" applyFont="1" applyFill="1" applyBorder="1" applyAlignment="1">
      <alignment horizontal="right" vertical="center" wrapText="1"/>
    </xf>
    <xf numFmtId="164" fontId="22" fillId="2" borderId="16" xfId="0" applyNumberFormat="1" applyFont="1" applyFill="1" applyBorder="1" applyAlignment="1">
      <alignment horizontal="center" vertical="center"/>
    </xf>
    <xf numFmtId="0" fontId="22" fillId="0" borderId="16" xfId="0" applyFont="1" applyFill="1" applyBorder="1" applyAlignment="1" applyProtection="1">
      <alignment horizontal="center" vertical="center" wrapText="1"/>
      <protection hidden="1"/>
    </xf>
    <xf numFmtId="164" fontId="22" fillId="0" borderId="16" xfId="0" applyNumberFormat="1" applyFont="1" applyFill="1" applyBorder="1" applyAlignment="1" applyProtection="1">
      <alignment horizontal="center" vertical="center" wrapText="1"/>
      <protection hidden="1"/>
    </xf>
    <xf numFmtId="165" fontId="22" fillId="0" borderId="16" xfId="0" applyNumberFormat="1" applyFont="1" applyBorder="1" applyAlignment="1" applyProtection="1">
      <alignment horizontal="center" vertical="center" wrapText="1"/>
      <protection hidden="1"/>
    </xf>
    <xf numFmtId="164" fontId="22" fillId="0" borderId="16" xfId="0" applyNumberFormat="1" applyFont="1" applyBorder="1" applyAlignment="1" applyProtection="1">
      <alignment horizontal="center" vertical="center" wrapText="1"/>
      <protection hidden="1"/>
    </xf>
    <xf numFmtId="165" fontId="25" fillId="0" borderId="16" xfId="0" applyNumberFormat="1" applyFont="1" applyBorder="1" applyAlignment="1" applyProtection="1">
      <alignment horizontal="center" vertical="center" wrapText="1"/>
      <protection hidden="1"/>
    </xf>
    <xf numFmtId="165" fontId="23" fillId="0" borderId="16" xfId="0" applyNumberFormat="1" applyFont="1" applyFill="1" applyBorder="1" applyAlignment="1">
      <alignment horizontal="center" vertical="center" wrapText="1"/>
    </xf>
    <xf numFmtId="165" fontId="26" fillId="0" borderId="16" xfId="0" applyNumberFormat="1" applyFont="1" applyFill="1" applyBorder="1" applyAlignment="1">
      <alignment horizontal="center" vertical="center" wrapText="1"/>
    </xf>
    <xf numFmtId="0" fontId="24" fillId="0" borderId="16" xfId="1" applyFont="1" applyFill="1" applyBorder="1" applyAlignment="1" applyProtection="1">
      <alignment horizontal="center" vertical="center" wrapText="1"/>
      <protection hidden="1"/>
    </xf>
    <xf numFmtId="0" fontId="24" fillId="0" borderId="16" xfId="1" applyFont="1" applyBorder="1" applyAlignment="1">
      <alignment horizontal="center" vertical="center" wrapText="1"/>
    </xf>
    <xf numFmtId="168" fontId="22" fillId="0" borderId="16" xfId="0" applyNumberFormat="1" applyFont="1" applyFill="1" applyBorder="1" applyAlignment="1" applyProtection="1">
      <alignment horizontal="center" vertical="center" wrapText="1"/>
      <protection hidden="1"/>
    </xf>
    <xf numFmtId="9" fontId="22" fillId="0" borderId="16" xfId="0" applyNumberFormat="1" applyFont="1" applyFill="1" applyBorder="1" applyAlignment="1">
      <alignment vertical="center" wrapText="1"/>
    </xf>
    <xf numFmtId="168" fontId="23" fillId="2" borderId="16" xfId="0" applyNumberFormat="1" applyFont="1" applyFill="1" applyBorder="1" applyAlignment="1" applyProtection="1">
      <alignment horizontal="right" vertical="center" wrapText="1"/>
      <protection hidden="1"/>
    </xf>
    <xf numFmtId="165" fontId="23" fillId="2" borderId="16" xfId="0" applyNumberFormat="1" applyFont="1" applyFill="1" applyBorder="1" applyAlignment="1" applyProtection="1">
      <alignment horizontal="right" vertical="center" wrapText="1"/>
      <protection hidden="1"/>
    </xf>
    <xf numFmtId="0" fontId="27" fillId="0" borderId="16" xfId="0" applyFont="1" applyBorder="1" applyAlignment="1" applyProtection="1">
      <alignment horizontal="left" vertical="center"/>
      <protection hidden="1"/>
    </xf>
    <xf numFmtId="4" fontId="22" fillId="0" borderId="16" xfId="0" applyNumberFormat="1" applyFont="1" applyBorder="1" applyAlignment="1" applyProtection="1">
      <alignment horizontal="left" vertical="center" wrapText="1"/>
      <protection hidden="1"/>
    </xf>
    <xf numFmtId="168" fontId="25" fillId="0" borderId="16" xfId="0" applyNumberFormat="1" applyFont="1" applyFill="1" applyBorder="1" applyAlignment="1" applyProtection="1">
      <alignment horizontal="center" vertical="center" wrapText="1"/>
      <protection hidden="1"/>
    </xf>
    <xf numFmtId="167" fontId="22" fillId="2" borderId="16" xfId="0" applyNumberFormat="1" applyFont="1" applyFill="1" applyBorder="1" applyAlignment="1" applyProtection="1">
      <alignment vertical="center" wrapText="1"/>
      <protection hidden="1"/>
    </xf>
    <xf numFmtId="168" fontId="22" fillId="0" borderId="16" xfId="0" applyNumberFormat="1" applyFont="1" applyBorder="1" applyAlignment="1">
      <alignment horizontal="center" vertical="center" wrapText="1"/>
    </xf>
    <xf numFmtId="9" fontId="22" fillId="2" borderId="16" xfId="0" applyNumberFormat="1" applyFont="1" applyFill="1" applyBorder="1" applyAlignment="1">
      <alignment horizontal="right" vertical="center" wrapText="1"/>
    </xf>
    <xf numFmtId="0" fontId="24" fillId="0" borderId="16" xfId="1" applyFont="1" applyBorder="1" applyAlignment="1" applyProtection="1">
      <alignment horizontal="center" vertical="distributed" wrapText="1"/>
      <protection hidden="1"/>
    </xf>
    <xf numFmtId="0" fontId="24" fillId="2" borderId="16" xfId="1" applyFont="1" applyFill="1" applyBorder="1" applyAlignment="1" applyProtection="1">
      <alignment horizontal="center" vertical="distributed" wrapText="1"/>
      <protection hidden="1"/>
    </xf>
    <xf numFmtId="0" fontId="27" fillId="2" borderId="16" xfId="0" applyFont="1" applyFill="1" applyBorder="1" applyAlignment="1" applyProtection="1">
      <alignment horizontal="left" vertical="center"/>
      <protection hidden="1"/>
    </xf>
    <xf numFmtId="0" fontId="23" fillId="2" borderId="16" xfId="0" applyFont="1" applyFill="1" applyBorder="1" applyAlignment="1" applyProtection="1">
      <alignment horizontal="center" vertical="distributed" wrapText="1"/>
      <protection hidden="1"/>
    </xf>
    <xf numFmtId="167" fontId="22" fillId="2" borderId="16" xfId="0" applyNumberFormat="1" applyFont="1" applyFill="1" applyBorder="1" applyAlignment="1" applyProtection="1">
      <alignment vertical="distributed" wrapText="1"/>
      <protection hidden="1"/>
    </xf>
    <xf numFmtId="168" fontId="23" fillId="2" borderId="16" xfId="0" applyNumberFormat="1" applyFont="1" applyFill="1" applyBorder="1" applyAlignment="1" applyProtection="1">
      <alignment horizontal="right" vertical="distributed" wrapText="1"/>
      <protection hidden="1"/>
    </xf>
    <xf numFmtId="1" fontId="23" fillId="2" borderId="16" xfId="0" applyNumberFormat="1" applyFont="1" applyFill="1" applyBorder="1" applyAlignment="1" applyProtection="1">
      <alignment horizontal="right" vertical="center" wrapText="1"/>
      <protection hidden="1"/>
    </xf>
    <xf numFmtId="165" fontId="22" fillId="2" borderId="16" xfId="0" applyNumberFormat="1" applyFont="1" applyFill="1" applyBorder="1" applyAlignment="1">
      <alignment vertical="center" wrapText="1"/>
    </xf>
    <xf numFmtId="168" fontId="22" fillId="0" borderId="16" xfId="0" applyNumberFormat="1" applyFont="1" applyFill="1" applyBorder="1" applyAlignment="1" applyProtection="1">
      <alignment horizontal="right" vertical="top" wrapText="1"/>
      <protection hidden="1"/>
    </xf>
    <xf numFmtId="4" fontId="23" fillId="2" borderId="16" xfId="0" applyNumberFormat="1" applyFont="1" applyFill="1" applyBorder="1" applyAlignment="1" applyProtection="1">
      <alignment horizontal="right" vertical="center" wrapText="1"/>
      <protection hidden="1"/>
    </xf>
    <xf numFmtId="0" fontId="27" fillId="2" borderId="16" xfId="0" applyFont="1" applyFill="1" applyBorder="1" applyAlignment="1" applyProtection="1">
      <alignment vertical="center"/>
      <protection hidden="1"/>
    </xf>
    <xf numFmtId="0" fontId="27" fillId="2" borderId="16" xfId="0" applyFont="1" applyFill="1" applyBorder="1" applyAlignment="1" applyProtection="1">
      <alignment vertical="top"/>
      <protection hidden="1"/>
    </xf>
    <xf numFmtId="168" fontId="27" fillId="2" borderId="16" xfId="0" applyNumberFormat="1" applyFont="1" applyFill="1" applyBorder="1" applyAlignment="1" applyProtection="1">
      <alignment vertical="top"/>
      <protection hidden="1"/>
    </xf>
    <xf numFmtId="168" fontId="27" fillId="2" borderId="16" xfId="0" applyNumberFormat="1" applyFont="1" applyFill="1" applyBorder="1" applyAlignment="1" applyProtection="1">
      <alignment vertical="center"/>
      <protection hidden="1"/>
    </xf>
    <xf numFmtId="4" fontId="27" fillId="2" borderId="16" xfId="0" applyNumberFormat="1" applyFont="1" applyFill="1" applyBorder="1" applyAlignment="1" applyProtection="1">
      <alignment vertical="center"/>
      <protection hidden="1"/>
    </xf>
    <xf numFmtId="165" fontId="22" fillId="2" borderId="16" xfId="0" applyNumberFormat="1" applyFont="1" applyFill="1" applyBorder="1" applyAlignment="1" applyProtection="1">
      <alignment vertical="center"/>
      <protection hidden="1"/>
    </xf>
    <xf numFmtId="0" fontId="24" fillId="0" borderId="16" xfId="1" applyFont="1" applyFill="1" applyBorder="1" applyAlignment="1" applyProtection="1">
      <alignment horizontal="center" vertical="distributed" wrapText="1"/>
      <protection hidden="1"/>
    </xf>
    <xf numFmtId="0" fontId="22" fillId="2" borderId="16" xfId="0" applyFont="1" applyFill="1" applyBorder="1" applyAlignment="1" applyProtection="1">
      <alignment horizontal="center" vertical="distributed" wrapText="1"/>
      <protection hidden="1"/>
    </xf>
    <xf numFmtId="168" fontId="22" fillId="2" borderId="16" xfId="0" applyNumberFormat="1" applyFont="1" applyFill="1" applyBorder="1" applyAlignment="1" applyProtection="1">
      <alignment horizontal="right" vertical="distributed" wrapText="1"/>
      <protection hidden="1"/>
    </xf>
    <xf numFmtId="168" fontId="22" fillId="2" borderId="16" xfId="0" applyNumberFormat="1" applyFont="1" applyFill="1" applyBorder="1" applyAlignment="1" applyProtection="1">
      <alignment horizontal="right" vertical="center" wrapText="1"/>
      <protection hidden="1"/>
    </xf>
    <xf numFmtId="4" fontId="23" fillId="2" borderId="16" xfId="0" applyNumberFormat="1" applyFont="1" applyFill="1" applyBorder="1" applyAlignment="1">
      <alignment horizontal="center" vertical="center" wrapText="1"/>
    </xf>
    <xf numFmtId="0" fontId="22" fillId="0" borderId="16" xfId="0" applyFont="1" applyBorder="1" applyAlignment="1" applyProtection="1">
      <alignment horizontal="center" vertical="distributed" wrapText="1"/>
      <protection hidden="1"/>
    </xf>
    <xf numFmtId="0" fontId="27" fillId="0" borderId="16" xfId="0" applyFont="1" applyBorder="1" applyAlignment="1" applyProtection="1">
      <alignment horizontal="left" vertical="center" wrapText="1"/>
      <protection hidden="1"/>
    </xf>
    <xf numFmtId="0" fontId="27" fillId="0" borderId="16" xfId="0" applyFont="1" applyBorder="1" applyAlignment="1" applyProtection="1">
      <alignment vertical="center" wrapText="1"/>
      <protection hidden="1"/>
    </xf>
    <xf numFmtId="4" fontId="27" fillId="0" borderId="16" xfId="0" applyNumberFormat="1" applyFont="1" applyBorder="1" applyAlignment="1" applyProtection="1">
      <alignment vertical="center" wrapText="1"/>
      <protection hidden="1"/>
    </xf>
    <xf numFmtId="165" fontId="22" fillId="0" borderId="16" xfId="0" applyNumberFormat="1" applyFont="1" applyBorder="1" applyAlignment="1" applyProtection="1">
      <alignment vertical="center" wrapText="1"/>
      <protection hidden="1"/>
    </xf>
    <xf numFmtId="0" fontId="22" fillId="8" borderId="16" xfId="0" applyFont="1" applyFill="1" applyBorder="1" applyAlignment="1" applyProtection="1">
      <alignment horizontal="center" vertical="center" wrapText="1"/>
      <protection hidden="1"/>
    </xf>
    <xf numFmtId="168" fontId="22" fillId="8" borderId="16" xfId="0" applyNumberFormat="1" applyFont="1" applyFill="1" applyBorder="1" applyAlignment="1" applyProtection="1">
      <alignment horizontal="center" vertical="center" wrapText="1"/>
      <protection hidden="1"/>
    </xf>
    <xf numFmtId="165" fontId="23" fillId="8" borderId="16" xfId="0" applyNumberFormat="1" applyFont="1" applyFill="1" applyBorder="1" applyAlignment="1">
      <alignment horizontal="center" vertical="center" wrapText="1"/>
    </xf>
    <xf numFmtId="4" fontId="22" fillId="8" borderId="16" xfId="0" applyNumberFormat="1" applyFont="1" applyFill="1" applyBorder="1" applyAlignment="1">
      <alignment vertical="center" wrapText="1"/>
    </xf>
    <xf numFmtId="9" fontId="22" fillId="8" borderId="16" xfId="0" applyNumberFormat="1" applyFont="1" applyFill="1" applyBorder="1" applyAlignment="1">
      <alignment vertical="center" wrapText="1"/>
    </xf>
    <xf numFmtId="0" fontId="22" fillId="8" borderId="17" xfId="0" applyFont="1" applyFill="1" applyBorder="1" applyAlignment="1" applyProtection="1">
      <alignment horizontal="center" vertical="center" wrapText="1"/>
      <protection hidden="1"/>
    </xf>
    <xf numFmtId="168" fontId="22" fillId="8" borderId="17" xfId="0" applyNumberFormat="1" applyFont="1" applyFill="1" applyBorder="1" applyAlignment="1" applyProtection="1">
      <alignment horizontal="center" vertical="center" wrapText="1"/>
      <protection hidden="1"/>
    </xf>
    <xf numFmtId="165" fontId="23" fillId="8" borderId="17" xfId="0" applyNumberFormat="1" applyFont="1" applyFill="1" applyBorder="1" applyAlignment="1">
      <alignment horizontal="center" vertical="center" wrapText="1"/>
    </xf>
    <xf numFmtId="4" fontId="22" fillId="8" borderId="17" xfId="0" applyNumberFormat="1" applyFont="1" applyFill="1" applyBorder="1" applyAlignment="1">
      <alignment vertical="center" wrapText="1"/>
    </xf>
    <xf numFmtId="9" fontId="22" fillId="8" borderId="17" xfId="0" applyNumberFormat="1" applyFont="1" applyFill="1" applyBorder="1" applyAlignment="1">
      <alignment vertical="center" wrapText="1"/>
    </xf>
    <xf numFmtId="0" fontId="22" fillId="8" borderId="0" xfId="0" applyFont="1" applyFill="1" applyBorder="1" applyAlignment="1" applyProtection="1">
      <alignment horizontal="left" vertical="center" wrapText="1"/>
      <protection hidden="1"/>
    </xf>
    <xf numFmtId="0" fontId="23" fillId="8" borderId="14" xfId="0" applyFont="1" applyFill="1" applyBorder="1" applyAlignment="1" applyProtection="1">
      <alignment horizontal="center" vertical="distributed" wrapText="1"/>
      <protection hidden="1"/>
    </xf>
    <xf numFmtId="0" fontId="22" fillId="8" borderId="14" xfId="0" applyFont="1" applyFill="1" applyBorder="1" applyAlignment="1" applyProtection="1">
      <alignment horizontal="center" vertical="center" wrapText="1"/>
      <protection hidden="1"/>
    </xf>
    <xf numFmtId="167" fontId="22" fillId="8" borderId="14" xfId="0" applyNumberFormat="1" applyFont="1" applyFill="1" applyBorder="1" applyAlignment="1" applyProtection="1">
      <alignment vertical="distributed" wrapText="1"/>
      <protection hidden="1"/>
    </xf>
    <xf numFmtId="168" fontId="23" fillId="8" borderId="14" xfId="0" applyNumberFormat="1" applyFont="1" applyFill="1" applyBorder="1" applyAlignment="1" applyProtection="1">
      <alignment horizontal="right" vertical="distributed" wrapText="1"/>
      <protection hidden="1"/>
    </xf>
    <xf numFmtId="1" fontId="23" fillId="8" borderId="14" xfId="0" applyNumberFormat="1" applyFont="1" applyFill="1" applyBorder="1" applyAlignment="1" applyProtection="1">
      <alignment horizontal="right" vertical="center" wrapText="1"/>
      <protection hidden="1"/>
    </xf>
    <xf numFmtId="165" fontId="22" fillId="8" borderId="14" xfId="0" applyNumberFormat="1" applyFont="1" applyFill="1" applyBorder="1" applyAlignment="1">
      <alignment vertical="center" wrapText="1"/>
    </xf>
    <xf numFmtId="4" fontId="22" fillId="8" borderId="14" xfId="0" applyNumberFormat="1" applyFont="1" applyFill="1" applyBorder="1" applyAlignment="1">
      <alignment vertical="center" wrapText="1"/>
    </xf>
    <xf numFmtId="9" fontId="22" fillId="8" borderId="15" xfId="0" applyNumberFormat="1" applyFont="1" applyFill="1" applyBorder="1" applyAlignment="1">
      <alignment vertical="center" wrapText="1"/>
    </xf>
    <xf numFmtId="0" fontId="27" fillId="8" borderId="21" xfId="0" applyFont="1" applyFill="1" applyBorder="1" applyAlignment="1" applyProtection="1">
      <alignment horizontal="left" vertical="center"/>
      <protection hidden="1"/>
    </xf>
    <xf numFmtId="0" fontId="22" fillId="8" borderId="22" xfId="0" applyFont="1" applyFill="1" applyBorder="1" applyAlignment="1" applyProtection="1">
      <alignment horizontal="left" vertical="center" wrapText="1"/>
      <protection hidden="1"/>
    </xf>
    <xf numFmtId="0" fontId="23" fillId="8" borderId="22" xfId="0" applyFont="1" applyFill="1" applyBorder="1" applyAlignment="1" applyProtection="1">
      <alignment horizontal="center" vertical="distributed" wrapText="1"/>
      <protection hidden="1"/>
    </xf>
    <xf numFmtId="0" fontId="22" fillId="8" borderId="22" xfId="0" applyFont="1" applyFill="1" applyBorder="1" applyAlignment="1" applyProtection="1">
      <alignment horizontal="center" vertical="center" wrapText="1"/>
      <protection hidden="1"/>
    </xf>
    <xf numFmtId="167" fontId="22" fillId="8" borderId="22" xfId="0" applyNumberFormat="1" applyFont="1" applyFill="1" applyBorder="1" applyAlignment="1" applyProtection="1">
      <alignment vertical="distributed" wrapText="1"/>
      <protection hidden="1"/>
    </xf>
    <xf numFmtId="168" fontId="23" fillId="8" borderId="22" xfId="0" applyNumberFormat="1" applyFont="1" applyFill="1" applyBorder="1" applyAlignment="1" applyProtection="1">
      <alignment horizontal="right" vertical="distributed" wrapText="1"/>
      <protection hidden="1"/>
    </xf>
    <xf numFmtId="1" fontId="23" fillId="8" borderId="22" xfId="0" applyNumberFormat="1" applyFont="1" applyFill="1" applyBorder="1" applyAlignment="1" applyProtection="1">
      <alignment horizontal="right" vertical="center" wrapText="1"/>
      <protection hidden="1"/>
    </xf>
    <xf numFmtId="165" fontId="22" fillId="8" borderId="22" xfId="0" applyNumberFormat="1" applyFont="1" applyFill="1" applyBorder="1" applyAlignment="1">
      <alignment vertical="center" wrapText="1"/>
    </xf>
    <xf numFmtId="4" fontId="22" fillId="8" borderId="22" xfId="0" applyNumberFormat="1" applyFont="1" applyFill="1" applyBorder="1" applyAlignment="1">
      <alignment vertical="center" wrapText="1"/>
    </xf>
    <xf numFmtId="9" fontId="22" fillId="8" borderId="23" xfId="0" applyNumberFormat="1" applyFont="1" applyFill="1" applyBorder="1" applyAlignment="1">
      <alignment vertical="center" wrapText="1"/>
    </xf>
    <xf numFmtId="0" fontId="22" fillId="4" borderId="14" xfId="0" applyFont="1" applyFill="1" applyBorder="1" applyAlignment="1" applyProtection="1">
      <alignment vertical="center"/>
      <protection hidden="1"/>
    </xf>
    <xf numFmtId="0" fontId="22" fillId="4" borderId="15" xfId="0" applyFont="1" applyFill="1" applyBorder="1" applyAlignment="1" applyProtection="1">
      <alignment vertical="center"/>
      <protection hidden="1"/>
    </xf>
    <xf numFmtId="167" fontId="22" fillId="2" borderId="0" xfId="0" applyNumberFormat="1" applyFont="1" applyFill="1" applyBorder="1" applyAlignment="1" applyProtection="1">
      <alignment vertical="center" wrapText="1"/>
      <protection hidden="1"/>
    </xf>
    <xf numFmtId="167" fontId="22" fillId="2" borderId="0" xfId="0" applyNumberFormat="1" applyFont="1" applyFill="1" applyBorder="1" applyAlignment="1" applyProtection="1">
      <alignment horizontal="right" vertical="center"/>
      <protection hidden="1"/>
    </xf>
    <xf numFmtId="0" fontId="22" fillId="0" borderId="0" xfId="0" applyFont="1" applyBorder="1" applyAlignment="1" applyProtection="1">
      <alignment horizontal="right" vertical="center"/>
      <protection hidden="1"/>
    </xf>
    <xf numFmtId="167" fontId="22" fillId="2" borderId="23" xfId="0" applyNumberFormat="1" applyFont="1" applyFill="1" applyBorder="1" applyAlignment="1" applyProtection="1">
      <alignment vertical="center" wrapText="1"/>
      <protection hidden="1"/>
    </xf>
    <xf numFmtId="165" fontId="23" fillId="0" borderId="21" xfId="0" applyNumberFormat="1" applyFont="1" applyBorder="1" applyAlignment="1">
      <alignment horizontal="center" vertical="center" wrapText="1"/>
    </xf>
    <xf numFmtId="0" fontId="24" fillId="2" borderId="12" xfId="1" applyFont="1" applyFill="1" applyBorder="1" applyAlignment="1" applyProtection="1">
      <alignment horizontal="center" vertical="distributed" wrapText="1"/>
      <protection hidden="1"/>
    </xf>
    <xf numFmtId="0" fontId="27" fillId="2" borderId="18" xfId="0" applyFont="1" applyFill="1" applyBorder="1" applyAlignment="1" applyProtection="1">
      <alignment vertical="center"/>
      <protection hidden="1"/>
    </xf>
    <xf numFmtId="0" fontId="27" fillId="2" borderId="18" xfId="0" applyFont="1" applyFill="1" applyBorder="1" applyAlignment="1" applyProtection="1">
      <alignment vertical="top"/>
      <protection hidden="1"/>
    </xf>
    <xf numFmtId="0" fontId="27" fillId="8" borderId="19" xfId="0" applyFont="1" applyFill="1" applyBorder="1" applyAlignment="1" applyProtection="1">
      <alignment horizontal="left" vertical="center"/>
      <protection hidden="1"/>
    </xf>
    <xf numFmtId="0" fontId="24" fillId="0" borderId="12" xfId="1" applyFont="1" applyBorder="1" applyAlignment="1">
      <alignment horizontal="center" vertical="center" wrapText="1"/>
    </xf>
    <xf numFmtId="0" fontId="23" fillId="0" borderId="12" xfId="0" applyFont="1" applyBorder="1" applyAlignment="1" applyProtection="1">
      <alignment horizontal="center" vertical="center" wrapText="1"/>
      <protection hidden="1"/>
    </xf>
    <xf numFmtId="0" fontId="24" fillId="0" borderId="12" xfId="1" applyFont="1" applyFill="1" applyBorder="1" applyAlignment="1" applyProtection="1">
      <alignment horizontal="center" vertical="center" wrapText="1"/>
      <protection hidden="1"/>
    </xf>
    <xf numFmtId="0" fontId="34" fillId="0" borderId="0" xfId="0" applyFont="1" applyBorder="1" applyAlignment="1">
      <alignment vertical="center"/>
    </xf>
    <xf numFmtId="0" fontId="28" fillId="2" borderId="10" xfId="1" applyFont="1" applyFill="1" applyBorder="1" applyAlignment="1">
      <alignment vertical="center" wrapText="1"/>
    </xf>
    <xf numFmtId="0" fontId="28" fillId="2" borderId="11" xfId="1" applyFont="1" applyFill="1" applyBorder="1" applyAlignment="1">
      <alignment vertical="center" wrapText="1"/>
    </xf>
    <xf numFmtId="0" fontId="32" fillId="6" borderId="11" xfId="0" applyFont="1" applyFill="1" applyBorder="1" applyAlignment="1">
      <alignment horizontal="right"/>
    </xf>
    <xf numFmtId="165" fontId="32" fillId="6" borderId="12" xfId="0" applyNumberFormat="1" applyFont="1" applyFill="1" applyBorder="1" applyAlignment="1">
      <alignment vertical="center"/>
    </xf>
    <xf numFmtId="0" fontId="28" fillId="2" borderId="11" xfId="1" applyFont="1" applyFill="1" applyBorder="1" applyAlignment="1">
      <alignment horizontal="right" vertical="center"/>
    </xf>
    <xf numFmtId="0" fontId="22" fillId="7" borderId="17" xfId="0" applyFont="1" applyFill="1" applyBorder="1" applyAlignment="1">
      <alignment horizontal="center" vertical="center"/>
    </xf>
    <xf numFmtId="167" fontId="22" fillId="7" borderId="17" xfId="0" applyNumberFormat="1" applyFont="1" applyFill="1" applyBorder="1" applyAlignment="1">
      <alignment horizontal="center" vertical="center"/>
    </xf>
    <xf numFmtId="0" fontId="22" fillId="0" borderId="18" xfId="0" applyFont="1" applyBorder="1" applyAlignment="1" applyProtection="1">
      <alignment horizontal="center" vertical="center" wrapText="1"/>
      <protection hidden="1"/>
    </xf>
    <xf numFmtId="0" fontId="22" fillId="3" borderId="18" xfId="0" applyFont="1" applyFill="1" applyBorder="1" applyAlignment="1" applyProtection="1">
      <alignment horizontal="center" vertical="center" wrapText="1"/>
      <protection hidden="1"/>
    </xf>
    <xf numFmtId="168" fontId="22" fillId="0" borderId="18" xfId="0" applyNumberFormat="1" applyFont="1" applyBorder="1" applyAlignment="1" applyProtection="1">
      <alignment horizontal="center" vertical="center" wrapText="1"/>
      <protection hidden="1"/>
    </xf>
    <xf numFmtId="165" fontId="23" fillId="0" borderId="18" xfId="0" applyNumberFormat="1" applyFont="1" applyBorder="1" applyAlignment="1">
      <alignment horizontal="center" vertical="center" wrapText="1"/>
    </xf>
    <xf numFmtId="4" fontId="22" fillId="0" borderId="18" xfId="0" applyNumberFormat="1" applyFont="1" applyBorder="1" applyAlignment="1">
      <alignment vertical="center" wrapText="1"/>
    </xf>
    <xf numFmtId="9" fontId="22" fillId="0" borderId="18" xfId="0" applyNumberFormat="1" applyFont="1" applyBorder="1" applyAlignment="1">
      <alignment vertical="center" wrapText="1"/>
    </xf>
    <xf numFmtId="14" fontId="32" fillId="2" borderId="0" xfId="0" applyNumberFormat="1" applyFont="1" applyFill="1" applyBorder="1" applyAlignment="1">
      <alignment horizontal="right" vertical="center"/>
    </xf>
    <xf numFmtId="0" fontId="22" fillId="0" borderId="16" xfId="0" applyFont="1" applyBorder="1" applyAlignment="1" applyProtection="1">
      <alignment horizontal="center" vertical="center" wrapText="1"/>
      <protection hidden="1"/>
    </xf>
    <xf numFmtId="0" fontId="20" fillId="6" borderId="10" xfId="0" applyFont="1" applyFill="1" applyBorder="1" applyAlignment="1" applyProtection="1">
      <alignment horizontal="left" vertical="center"/>
      <protection hidden="1"/>
    </xf>
    <xf numFmtId="0" fontId="22" fillId="4" borderId="10" xfId="0" applyFont="1" applyFill="1" applyBorder="1" applyAlignment="1" applyProtection="1">
      <alignment vertical="center"/>
      <protection hidden="1"/>
    </xf>
    <xf numFmtId="0" fontId="22" fillId="0" borderId="16" xfId="0" applyFont="1" applyBorder="1" applyAlignment="1" applyProtection="1">
      <alignment horizontal="center" vertical="center" wrapText="1"/>
      <protection hidden="1"/>
    </xf>
    <xf numFmtId="0" fontId="22" fillId="4" borderId="13" xfId="0" applyFont="1" applyFill="1" applyBorder="1" applyAlignment="1" applyProtection="1">
      <alignment vertical="center"/>
      <protection hidden="1"/>
    </xf>
    <xf numFmtId="0" fontId="22" fillId="4" borderId="19" xfId="0" applyFont="1" applyFill="1" applyBorder="1" applyAlignment="1" applyProtection="1">
      <alignment vertical="center"/>
      <protection hidden="1"/>
    </xf>
    <xf numFmtId="0" fontId="22" fillId="3" borderId="10" xfId="0" applyFont="1" applyFill="1" applyBorder="1" applyAlignment="1" applyProtection="1">
      <alignment horizontal="left" vertical="center"/>
      <protection hidden="1"/>
    </xf>
    <xf numFmtId="0" fontId="22" fillId="0" borderId="16" xfId="0" applyFont="1" applyBorder="1" applyAlignment="1" applyProtection="1">
      <alignment horizontal="center" vertical="center" wrapText="1"/>
      <protection hidden="1"/>
    </xf>
    <xf numFmtId="0" fontId="22" fillId="0" borderId="0" xfId="0" applyFont="1" applyFill="1" applyBorder="1" applyAlignment="1">
      <alignment horizontal="right" vertical="center" wrapText="1"/>
    </xf>
    <xf numFmtId="0" fontId="22" fillId="7" borderId="22" xfId="0" applyFont="1" applyFill="1" applyBorder="1" applyAlignment="1" applyProtection="1">
      <alignment horizontal="left" vertical="center" wrapText="1"/>
      <protection hidden="1"/>
    </xf>
    <xf numFmtId="0" fontId="24" fillId="7" borderId="22" xfId="1" applyFont="1" applyFill="1" applyBorder="1" applyAlignment="1" applyProtection="1">
      <alignment horizontal="center" vertical="center" wrapText="1"/>
      <protection hidden="1"/>
    </xf>
    <xf numFmtId="0" fontId="22" fillId="7" borderId="22" xfId="0" applyFont="1" applyFill="1" applyBorder="1" applyAlignment="1" applyProtection="1">
      <alignment horizontal="center" vertical="center" wrapText="1"/>
      <protection hidden="1"/>
    </xf>
    <xf numFmtId="167" fontId="22" fillId="7" borderId="22" xfId="0" applyNumberFormat="1" applyFont="1" applyFill="1" applyBorder="1" applyAlignment="1">
      <alignment vertical="center" wrapText="1"/>
    </xf>
    <xf numFmtId="168" fontId="22" fillId="7" borderId="22" xfId="0" applyNumberFormat="1" applyFont="1" applyFill="1" applyBorder="1" applyAlignment="1" applyProtection="1">
      <alignment horizontal="center" vertical="center" wrapText="1"/>
      <protection hidden="1"/>
    </xf>
    <xf numFmtId="165" fontId="23" fillId="7" borderId="22" xfId="0" applyNumberFormat="1" applyFont="1" applyFill="1" applyBorder="1" applyAlignment="1">
      <alignment horizontal="center" vertical="center" wrapText="1"/>
    </xf>
    <xf numFmtId="4" fontId="22" fillId="7" borderId="22" xfId="0" applyNumberFormat="1" applyFont="1" applyFill="1" applyBorder="1" applyAlignment="1">
      <alignment vertical="center" wrapText="1"/>
    </xf>
    <xf numFmtId="9" fontId="22" fillId="7" borderId="23" xfId="0" applyNumberFormat="1" applyFont="1" applyFill="1" applyBorder="1" applyAlignment="1">
      <alignment vertical="center" wrapText="1"/>
    </xf>
    <xf numFmtId="0" fontId="35" fillId="0" borderId="0" xfId="0" applyFont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4" fillId="5" borderId="16" xfId="1" applyFont="1" applyFill="1" applyBorder="1" applyAlignment="1" applyProtection="1">
      <alignment horizontal="center" vertical="center" wrapText="1"/>
      <protection hidden="1"/>
    </xf>
    <xf numFmtId="0" fontId="24" fillId="5" borderId="16" xfId="1" applyFont="1" applyFill="1" applyBorder="1" applyAlignment="1">
      <alignment horizontal="center" vertical="center" wrapText="1"/>
    </xf>
    <xf numFmtId="0" fontId="22" fillId="2" borderId="16" xfId="0" applyFont="1" applyFill="1" applyBorder="1" applyAlignment="1" applyProtection="1">
      <alignment horizontal="left" vertical="center" wrapText="1"/>
      <protection hidden="1"/>
    </xf>
    <xf numFmtId="0" fontId="22" fillId="0" borderId="16" xfId="0" applyFont="1" applyBorder="1" applyAlignment="1">
      <alignment horizontal="left" vertical="center" wrapText="1"/>
    </xf>
    <xf numFmtId="0" fontId="24" fillId="5" borderId="16" xfId="1" applyFont="1" applyFill="1" applyBorder="1" applyAlignment="1" applyProtection="1">
      <alignment horizontal="center" vertical="center"/>
      <protection hidden="1"/>
    </xf>
    <xf numFmtId="0" fontId="24" fillId="2" borderId="16" xfId="1" applyFont="1" applyFill="1" applyBorder="1" applyAlignment="1" applyProtection="1">
      <alignment horizontal="center" vertical="center"/>
      <protection hidden="1"/>
    </xf>
    <xf numFmtId="0" fontId="22" fillId="2" borderId="16" xfId="0" applyFont="1" applyFill="1" applyBorder="1" applyAlignment="1" applyProtection="1">
      <alignment horizontal="left" vertical="center"/>
      <protection hidden="1"/>
    </xf>
    <xf numFmtId="0" fontId="24" fillId="5" borderId="12" xfId="1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0" fontId="22" fillId="2" borderId="20" xfId="0" applyFont="1" applyFill="1" applyBorder="1" applyAlignment="1">
      <alignment horizontal="left" vertical="center" wrapText="1"/>
    </xf>
    <xf numFmtId="0" fontId="22" fillId="2" borderId="21" xfId="0" applyFont="1" applyFill="1" applyBorder="1" applyAlignment="1">
      <alignment horizontal="left" vertical="center" wrapText="1"/>
    </xf>
    <xf numFmtId="0" fontId="22" fillId="2" borderId="22" xfId="0" applyFont="1" applyFill="1" applyBorder="1" applyAlignment="1">
      <alignment horizontal="left" vertical="center" wrapText="1"/>
    </xf>
    <xf numFmtId="0" fontId="22" fillId="2" borderId="23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left" vertical="center" wrapText="1"/>
    </xf>
    <xf numFmtId="0" fontId="22" fillId="2" borderId="14" xfId="0" applyFont="1" applyFill="1" applyBorder="1" applyAlignment="1">
      <alignment horizontal="left" vertical="center" wrapText="1"/>
    </xf>
    <xf numFmtId="0" fontId="22" fillId="2" borderId="15" xfId="0" applyFont="1" applyFill="1" applyBorder="1" applyAlignment="1">
      <alignment horizontal="left" vertical="center" wrapText="1"/>
    </xf>
    <xf numFmtId="0" fontId="22" fillId="0" borderId="21" xfId="0" applyFont="1" applyBorder="1" applyAlignment="1" applyProtection="1">
      <alignment horizontal="left" vertical="center" wrapText="1"/>
      <protection hidden="1"/>
    </xf>
    <xf numFmtId="0" fontId="22" fillId="0" borderId="22" xfId="0" applyFont="1" applyBorder="1" applyAlignment="1" applyProtection="1">
      <alignment horizontal="left" vertical="center" wrapText="1"/>
      <protection hidden="1"/>
    </xf>
    <xf numFmtId="0" fontId="22" fillId="0" borderId="23" xfId="0" applyFont="1" applyBorder="1" applyAlignment="1" applyProtection="1">
      <alignment horizontal="left" vertical="center" wrapText="1"/>
      <protection hidden="1"/>
    </xf>
    <xf numFmtId="0" fontId="22" fillId="0" borderId="19" xfId="0" applyFont="1" applyBorder="1" applyAlignment="1" applyProtection="1">
      <alignment horizontal="left" vertical="center" wrapText="1"/>
      <protection hidden="1"/>
    </xf>
    <xf numFmtId="0" fontId="22" fillId="0" borderId="0" xfId="0" applyFont="1" applyBorder="1" applyAlignment="1" applyProtection="1">
      <alignment horizontal="left" vertical="center" wrapText="1"/>
      <protection hidden="1"/>
    </xf>
    <xf numFmtId="0" fontId="22" fillId="0" borderId="20" xfId="0" applyFont="1" applyBorder="1" applyAlignment="1" applyProtection="1">
      <alignment horizontal="left" vertical="center" wrapText="1"/>
      <protection hidden="1"/>
    </xf>
    <xf numFmtId="0" fontId="24" fillId="0" borderId="12" xfId="1" applyFont="1" applyFill="1" applyBorder="1" applyAlignment="1" applyProtection="1">
      <alignment horizontal="center" vertical="center" wrapText="1"/>
      <protection hidden="1"/>
    </xf>
    <xf numFmtId="0" fontId="22" fillId="0" borderId="13" xfId="0" applyFont="1" applyBorder="1" applyAlignment="1" applyProtection="1">
      <alignment horizontal="left" vertical="center" wrapText="1"/>
      <protection hidden="1"/>
    </xf>
    <xf numFmtId="0" fontId="22" fillId="0" borderId="14" xfId="0" applyFont="1" applyBorder="1" applyAlignment="1" applyProtection="1">
      <alignment horizontal="left" vertical="center" wrapText="1"/>
      <protection hidden="1"/>
    </xf>
    <xf numFmtId="0" fontId="22" fillId="0" borderId="15" xfId="0" applyFont="1" applyBorder="1" applyAlignment="1" applyProtection="1">
      <alignment horizontal="left" vertical="center" wrapText="1"/>
      <protection hidden="1"/>
    </xf>
    <xf numFmtId="0" fontId="22" fillId="0" borderId="18" xfId="0" applyFont="1" applyBorder="1" applyAlignment="1" applyProtection="1">
      <alignment horizontal="left" vertical="center" wrapText="1"/>
      <protection hidden="1"/>
    </xf>
    <xf numFmtId="0" fontId="22" fillId="2" borderId="16" xfId="0" applyFont="1" applyFill="1" applyBorder="1" applyAlignment="1">
      <alignment wrapText="1"/>
    </xf>
    <xf numFmtId="0" fontId="22" fillId="2" borderId="16" xfId="0" applyFont="1" applyFill="1" applyBorder="1" applyAlignment="1">
      <alignment horizontal="left" vertical="center" wrapText="1"/>
    </xf>
    <xf numFmtId="0" fontId="22" fillId="0" borderId="16" xfId="0" applyFont="1" applyBorder="1" applyAlignment="1" applyProtection="1">
      <alignment horizontal="left" vertical="center" wrapText="1"/>
      <protection hidden="1"/>
    </xf>
    <xf numFmtId="0" fontId="24" fillId="0" borderId="16" xfId="1" applyFont="1" applyBorder="1" applyAlignment="1" applyProtection="1">
      <alignment horizontal="center" vertical="distributed" wrapText="1"/>
      <protection hidden="1"/>
    </xf>
    <xf numFmtId="0" fontId="24" fillId="2" borderId="16" xfId="1" applyFont="1" applyFill="1" applyBorder="1" applyAlignment="1" applyProtection="1">
      <alignment horizontal="center" vertical="distributed" wrapText="1"/>
      <protection hidden="1"/>
    </xf>
    <xf numFmtId="0" fontId="24" fillId="2" borderId="16" xfId="1" applyFont="1" applyFill="1" applyBorder="1" applyAlignment="1">
      <alignment wrapText="1"/>
    </xf>
    <xf numFmtId="0" fontId="24" fillId="0" borderId="16" xfId="1" applyFont="1" applyBorder="1" applyAlignment="1">
      <alignment horizontal="center" vertical="center" wrapText="1"/>
    </xf>
    <xf numFmtId="0" fontId="24" fillId="0" borderId="16" xfId="1" applyFont="1" applyFill="1" applyBorder="1" applyAlignment="1" applyProtection="1">
      <alignment horizontal="center" vertical="distributed" wrapText="1"/>
      <protection hidden="1"/>
    </xf>
    <xf numFmtId="0" fontId="24" fillId="0" borderId="16" xfId="1" applyFont="1" applyBorder="1" applyAlignment="1">
      <alignment horizontal="center" vertical="distributed" wrapText="1"/>
    </xf>
    <xf numFmtId="0" fontId="24" fillId="8" borderId="12" xfId="1" applyFont="1" applyFill="1" applyBorder="1" applyAlignment="1" applyProtection="1">
      <alignment horizontal="center" vertical="distributed" wrapText="1"/>
      <protection hidden="1"/>
    </xf>
    <xf numFmtId="0" fontId="24" fillId="8" borderId="12" xfId="1" applyFont="1" applyFill="1" applyBorder="1" applyAlignment="1">
      <alignment horizontal="center" vertical="distributed" wrapText="1"/>
    </xf>
    <xf numFmtId="0" fontId="24" fillId="2" borderId="12" xfId="1" applyFont="1" applyFill="1" applyBorder="1" applyAlignment="1">
      <alignment horizontal="center" vertical="center" wrapText="1"/>
    </xf>
    <xf numFmtId="0" fontId="22" fillId="2" borderId="17" xfId="0" applyFont="1" applyFill="1" applyBorder="1" applyAlignment="1" applyProtection="1">
      <alignment horizontal="left" vertical="center"/>
      <protection hidden="1"/>
    </xf>
    <xf numFmtId="0" fontId="24" fillId="0" borderId="16" xfId="1" applyFont="1" applyBorder="1" applyAlignment="1">
      <alignment wrapText="1"/>
    </xf>
    <xf numFmtId="0" fontId="22" fillId="2" borderId="18" xfId="0" applyFont="1" applyFill="1" applyBorder="1" applyAlignment="1" applyProtection="1">
      <alignment horizontal="left" vertical="center"/>
      <protection hidden="1"/>
    </xf>
    <xf numFmtId="0" fontId="22" fillId="2" borderId="13" xfId="0" applyFont="1" applyFill="1" applyBorder="1" applyAlignment="1" applyProtection="1">
      <alignment horizontal="left" vertical="center" wrapText="1"/>
      <protection hidden="1"/>
    </xf>
    <xf numFmtId="0" fontId="22" fillId="2" borderId="14" xfId="0" applyFont="1" applyFill="1" applyBorder="1" applyAlignment="1" applyProtection="1">
      <alignment horizontal="left" vertical="center" wrapText="1"/>
      <protection hidden="1"/>
    </xf>
    <xf numFmtId="0" fontId="22" fillId="2" borderId="15" xfId="0" applyFont="1" applyFill="1" applyBorder="1" applyAlignment="1" applyProtection="1">
      <alignment horizontal="left" vertical="center" wrapText="1"/>
      <protection hidden="1"/>
    </xf>
    <xf numFmtId="0" fontId="22" fillId="2" borderId="19" xfId="0" applyFont="1" applyFill="1" applyBorder="1" applyAlignment="1">
      <alignment wrapText="1"/>
    </xf>
    <xf numFmtId="0" fontId="22" fillId="2" borderId="0" xfId="0" applyFont="1" applyFill="1" applyBorder="1" applyAlignment="1">
      <alignment wrapText="1"/>
    </xf>
    <xf numFmtId="0" fontId="22" fillId="2" borderId="20" xfId="0" applyFont="1" applyFill="1" applyBorder="1" applyAlignment="1">
      <alignment wrapText="1"/>
    </xf>
    <xf numFmtId="0" fontId="22" fillId="0" borderId="16" xfId="0" applyFont="1" applyBorder="1" applyAlignment="1">
      <alignment vertical="center" wrapText="1"/>
    </xf>
    <xf numFmtId="0" fontId="22" fillId="2" borderId="17" xfId="0" applyFont="1" applyFill="1" applyBorder="1" applyAlignment="1">
      <alignment wrapText="1"/>
    </xf>
    <xf numFmtId="0" fontId="22" fillId="2" borderId="19" xfId="0" applyFont="1" applyFill="1" applyBorder="1" applyAlignment="1" applyProtection="1">
      <alignment horizontal="left" vertical="center" wrapText="1"/>
      <protection hidden="1"/>
    </xf>
    <xf numFmtId="0" fontId="22" fillId="2" borderId="0" xfId="0" applyFont="1" applyFill="1" applyBorder="1" applyAlignment="1" applyProtection="1">
      <alignment horizontal="left" vertical="center" wrapText="1"/>
      <protection hidden="1"/>
    </xf>
    <xf numFmtId="0" fontId="22" fillId="2" borderId="20" xfId="0" applyFont="1" applyFill="1" applyBorder="1" applyAlignment="1" applyProtection="1">
      <alignment horizontal="left" vertical="center" wrapText="1"/>
      <protection hidden="1"/>
    </xf>
    <xf numFmtId="0" fontId="22" fillId="2" borderId="21" xfId="0" applyFont="1" applyFill="1" applyBorder="1" applyAlignment="1">
      <alignment wrapText="1"/>
    </xf>
    <xf numFmtId="0" fontId="22" fillId="2" borderId="22" xfId="0" applyFont="1" applyFill="1" applyBorder="1" applyAlignment="1">
      <alignment wrapText="1"/>
    </xf>
    <xf numFmtId="0" fontId="22" fillId="2" borderId="23" xfId="0" applyFont="1" applyFill="1" applyBorder="1" applyAlignment="1">
      <alignment wrapText="1"/>
    </xf>
    <xf numFmtId="0" fontId="22" fillId="2" borderId="18" xfId="0" applyFont="1" applyFill="1" applyBorder="1" applyAlignment="1" applyProtection="1">
      <alignment horizontal="left" vertical="center" wrapText="1"/>
      <protection hidden="1"/>
    </xf>
    <xf numFmtId="0" fontId="22" fillId="0" borderId="16" xfId="0" applyFont="1" applyBorder="1" applyAlignment="1">
      <alignment wrapText="1"/>
    </xf>
    <xf numFmtId="0" fontId="24" fillId="0" borderId="16" xfId="1" applyFont="1" applyBorder="1" applyAlignment="1">
      <alignment vertical="center" wrapText="1"/>
    </xf>
    <xf numFmtId="0" fontId="24" fillId="2" borderId="12" xfId="1" applyFont="1" applyFill="1" applyBorder="1" applyAlignment="1" applyProtection="1">
      <alignment horizontal="center" vertical="distributed" wrapText="1"/>
      <protection hidden="1"/>
    </xf>
    <xf numFmtId="0" fontId="24" fillId="2" borderId="12" xfId="1" applyFont="1" applyFill="1" applyBorder="1" applyAlignment="1">
      <alignment wrapText="1"/>
    </xf>
    <xf numFmtId="0" fontId="24" fillId="0" borderId="12" xfId="1" applyFont="1" applyBorder="1" applyAlignment="1">
      <alignment vertical="center" wrapText="1"/>
    </xf>
    <xf numFmtId="0" fontId="24" fillId="5" borderId="16" xfId="1" applyFont="1" applyFill="1" applyBorder="1" applyAlignment="1">
      <alignment vertical="center" wrapText="1"/>
    </xf>
    <xf numFmtId="0" fontId="24" fillId="0" borderId="12" xfId="1" applyFont="1" applyBorder="1" applyAlignment="1">
      <alignment horizontal="center" vertical="center" wrapText="1"/>
    </xf>
    <xf numFmtId="0" fontId="24" fillId="0" borderId="16" xfId="1" applyFont="1" applyBorder="1" applyAlignment="1" applyProtection="1">
      <alignment horizontal="center" vertical="center" wrapText="1"/>
      <protection hidden="1"/>
    </xf>
    <xf numFmtId="0" fontId="24" fillId="0" borderId="16" xfId="1" applyFont="1" applyFill="1" applyBorder="1" applyAlignment="1" applyProtection="1">
      <alignment horizontal="center" vertical="center" wrapText="1"/>
      <protection hidden="1"/>
    </xf>
    <xf numFmtId="0" fontId="24" fillId="5" borderId="12" xfId="1" applyFont="1" applyFill="1" applyBorder="1" applyAlignment="1" applyProtection="1">
      <alignment horizontal="center" vertical="center" wrapText="1"/>
      <protection hidden="1"/>
    </xf>
    <xf numFmtId="0" fontId="24" fillId="5" borderId="12" xfId="1" applyFont="1" applyFill="1" applyBorder="1" applyAlignment="1">
      <alignment vertical="center" wrapText="1"/>
    </xf>
    <xf numFmtId="0" fontId="24" fillId="5" borderId="12" xfId="1" applyFont="1" applyFill="1" applyBorder="1" applyAlignment="1">
      <alignment horizontal="center" vertical="center"/>
    </xf>
    <xf numFmtId="0" fontId="24" fillId="5" borderId="12" xfId="1" applyFont="1" applyFill="1" applyBorder="1" applyAlignment="1">
      <alignment vertical="center"/>
    </xf>
    <xf numFmtId="0" fontId="22" fillId="2" borderId="16" xfId="0" applyFont="1" applyFill="1" applyBorder="1" applyAlignment="1">
      <alignment horizontal="left" vertical="center"/>
    </xf>
    <xf numFmtId="0" fontId="24" fillId="2" borderId="16" xfId="1" applyFont="1" applyFill="1" applyBorder="1" applyAlignment="1">
      <alignment horizontal="center" vertical="center"/>
    </xf>
    <xf numFmtId="0" fontId="22" fillId="0" borderId="16" xfId="0" applyFont="1" applyFill="1" applyBorder="1" applyAlignment="1" applyProtection="1">
      <alignment horizontal="left" vertical="center" wrapText="1"/>
      <protection hidden="1"/>
    </xf>
    <xf numFmtId="0" fontId="22" fillId="0" borderId="19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4" fillId="5" borderId="16" xfId="1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2" fontId="24" fillId="5" borderId="16" xfId="1" applyNumberFormat="1" applyFont="1" applyFill="1" applyBorder="1" applyAlignment="1" applyProtection="1">
      <alignment horizontal="center" vertical="center" wrapText="1"/>
      <protection hidden="1"/>
    </xf>
    <xf numFmtId="2" fontId="24" fillId="5" borderId="16" xfId="1" applyNumberFormat="1" applyFont="1" applyFill="1" applyBorder="1" applyAlignment="1">
      <alignment vertical="center" wrapText="1"/>
    </xf>
    <xf numFmtId="0" fontId="22" fillId="7" borderId="17" xfId="0" applyFont="1" applyFill="1" applyBorder="1" applyAlignment="1">
      <alignment horizontal="center" vertical="center"/>
    </xf>
    <xf numFmtId="0" fontId="22" fillId="0" borderId="17" xfId="0" applyFont="1" applyBorder="1" applyAlignment="1" applyProtection="1">
      <alignment horizontal="left" vertical="center" wrapText="1"/>
      <protection hidden="1"/>
    </xf>
    <xf numFmtId="0" fontId="24" fillId="5" borderId="18" xfId="1" applyFont="1" applyFill="1" applyBorder="1" applyAlignment="1" applyProtection="1">
      <alignment horizontal="center" vertical="center" wrapText="1"/>
      <protection hidden="1"/>
    </xf>
    <xf numFmtId="0" fontId="22" fillId="0" borderId="18" xfId="0" applyFont="1" applyBorder="1" applyAlignment="1">
      <alignment wrapText="1"/>
    </xf>
    <xf numFmtId="0" fontId="22" fillId="0" borderId="16" xfId="4" applyFont="1" applyBorder="1" applyAlignment="1" applyProtection="1">
      <alignment horizontal="left" vertical="center" wrapText="1"/>
      <protection hidden="1"/>
    </xf>
    <xf numFmtId="2" fontId="22" fillId="0" borderId="16" xfId="0" applyNumberFormat="1" applyFont="1" applyBorder="1" applyAlignment="1" applyProtection="1">
      <alignment horizontal="left" vertical="center" wrapText="1"/>
      <protection hidden="1"/>
    </xf>
    <xf numFmtId="0" fontId="22" fillId="0" borderId="16" xfId="0" applyNumberFormat="1" applyFont="1" applyBorder="1" applyAlignment="1" applyProtection="1">
      <alignment horizontal="left" vertical="center" wrapText="1"/>
      <protection hidden="1"/>
    </xf>
    <xf numFmtId="0" fontId="22" fillId="0" borderId="16" xfId="0" applyNumberFormat="1" applyFont="1" applyBorder="1" applyAlignment="1">
      <alignment horizontal="left" vertical="center" wrapText="1"/>
    </xf>
    <xf numFmtId="0" fontId="22" fillId="0" borderId="16" xfId="0" applyFont="1" applyBorder="1" applyAlignment="1" applyProtection="1">
      <alignment vertical="center" wrapText="1"/>
      <protection hidden="1"/>
    </xf>
    <xf numFmtId="0" fontId="22" fillId="2" borderId="21" xfId="0" applyFont="1" applyFill="1" applyBorder="1" applyAlignment="1" applyProtection="1">
      <alignment horizontal="left" vertical="center" wrapText="1"/>
      <protection hidden="1"/>
    </xf>
    <xf numFmtId="0" fontId="22" fillId="2" borderId="22" xfId="0" applyFont="1" applyFill="1" applyBorder="1" applyAlignment="1" applyProtection="1">
      <alignment horizontal="left" vertical="center" wrapText="1"/>
      <protection hidden="1"/>
    </xf>
    <xf numFmtId="0" fontId="22" fillId="2" borderId="23" xfId="0" applyFont="1" applyFill="1" applyBorder="1" applyAlignment="1" applyProtection="1">
      <alignment horizontal="left" vertical="center" wrapText="1"/>
      <protection hidden="1"/>
    </xf>
    <xf numFmtId="0" fontId="23" fillId="2" borderId="16" xfId="0" applyFont="1" applyFill="1" applyBorder="1" applyAlignment="1" applyProtection="1">
      <alignment horizontal="left" vertical="center" wrapText="1"/>
      <protection hidden="1"/>
    </xf>
    <xf numFmtId="0" fontId="24" fillId="3" borderId="16" xfId="1" applyFont="1" applyFill="1" applyBorder="1" applyAlignment="1" applyProtection="1">
      <alignment horizontal="left" vertical="center" wrapText="1"/>
      <protection hidden="1"/>
    </xf>
    <xf numFmtId="0" fontId="24" fillId="0" borderId="12" xfId="1" applyFont="1" applyBorder="1" applyAlignment="1" applyProtection="1">
      <alignment horizontal="center" vertical="center" wrapText="1"/>
      <protection hidden="1"/>
    </xf>
    <xf numFmtId="0" fontId="24" fillId="8" borderId="15" xfId="1" applyFont="1" applyFill="1" applyBorder="1" applyAlignment="1">
      <alignment horizontal="center" vertical="distributed" wrapText="1"/>
    </xf>
    <xf numFmtId="0" fontId="22" fillId="0" borderId="10" xfId="0" applyFont="1" applyBorder="1" applyAlignment="1" applyProtection="1">
      <alignment horizontal="left" vertical="center" wrapText="1"/>
      <protection hidden="1"/>
    </xf>
    <xf numFmtId="0" fontId="22" fillId="0" borderId="11" xfId="0" applyFont="1" applyBorder="1" applyAlignment="1" applyProtection="1">
      <alignment horizontal="left" vertical="center" wrapText="1"/>
      <protection hidden="1"/>
    </xf>
    <xf numFmtId="0" fontId="22" fillId="0" borderId="12" xfId="0" applyFont="1" applyBorder="1" applyAlignment="1" applyProtection="1">
      <alignment horizontal="left" vertical="center" wrapText="1"/>
      <protection hidden="1"/>
    </xf>
    <xf numFmtId="0" fontId="23" fillId="3" borderId="16" xfId="0" applyFont="1" applyFill="1" applyBorder="1" applyAlignment="1" applyProtection="1">
      <alignment horizontal="left" vertical="center" wrapText="1"/>
      <protection hidden="1"/>
    </xf>
    <xf numFmtId="0" fontId="22" fillId="0" borderId="19" xfId="0" applyFont="1" applyBorder="1" applyAlignment="1">
      <alignment wrapText="1"/>
    </xf>
    <xf numFmtId="0" fontId="22" fillId="0" borderId="20" xfId="0" applyFont="1" applyBorder="1" applyAlignment="1">
      <alignment wrapText="1"/>
    </xf>
    <xf numFmtId="0" fontId="22" fillId="0" borderId="13" xfId="0" applyFont="1" applyBorder="1" applyAlignment="1" applyProtection="1">
      <alignment horizontal="left" vertical="top" wrapText="1"/>
      <protection hidden="1"/>
    </xf>
    <xf numFmtId="0" fontId="22" fillId="0" borderId="14" xfId="0" applyFont="1" applyBorder="1" applyAlignment="1" applyProtection="1">
      <alignment horizontal="left" vertical="top" wrapText="1"/>
      <protection hidden="1"/>
    </xf>
    <xf numFmtId="0" fontId="22" fillId="0" borderId="15" xfId="0" applyFont="1" applyBorder="1" applyAlignment="1" applyProtection="1">
      <alignment horizontal="left" vertical="top" wrapText="1"/>
      <protection hidden="1"/>
    </xf>
    <xf numFmtId="0" fontId="22" fillId="0" borderId="19" xfId="0" applyFont="1" applyBorder="1" applyAlignment="1" applyProtection="1">
      <alignment horizontal="left" vertical="top" wrapText="1"/>
      <protection hidden="1"/>
    </xf>
    <xf numFmtId="0" fontId="22" fillId="0" borderId="0" xfId="0" applyFont="1" applyBorder="1" applyAlignment="1" applyProtection="1">
      <alignment horizontal="left" vertical="top" wrapText="1"/>
      <protection hidden="1"/>
    </xf>
    <xf numFmtId="0" fontId="22" fillId="0" borderId="20" xfId="0" applyFont="1" applyBorder="1" applyAlignment="1" applyProtection="1">
      <alignment horizontal="left" vertical="top" wrapText="1"/>
      <protection hidden="1"/>
    </xf>
    <xf numFmtId="0" fontId="22" fillId="0" borderId="19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2" fillId="0" borderId="20" xfId="0" applyFont="1" applyBorder="1" applyAlignment="1">
      <alignment horizontal="left" vertical="top" wrapText="1"/>
    </xf>
    <xf numFmtId="0" fontId="22" fillId="0" borderId="19" xfId="0" applyFont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22" fillId="0" borderId="20" xfId="0" applyFont="1" applyBorder="1" applyAlignment="1">
      <alignment vertical="center" wrapText="1"/>
    </xf>
    <xf numFmtId="0" fontId="22" fillId="0" borderId="21" xfId="0" applyFont="1" applyBorder="1" applyAlignment="1">
      <alignment wrapText="1"/>
    </xf>
    <xf numFmtId="0" fontId="22" fillId="0" borderId="22" xfId="0" applyFont="1" applyBorder="1" applyAlignment="1">
      <alignment wrapText="1"/>
    </xf>
    <xf numFmtId="0" fontId="22" fillId="0" borderId="23" xfId="0" applyFont="1" applyBorder="1" applyAlignment="1">
      <alignment wrapText="1"/>
    </xf>
    <xf numFmtId="0" fontId="22" fillId="2" borderId="17" xfId="0" applyFont="1" applyFill="1" applyBorder="1" applyAlignment="1" applyProtection="1">
      <alignment horizontal="left" vertical="center" wrapText="1"/>
      <protection hidden="1"/>
    </xf>
    <xf numFmtId="0" fontId="22" fillId="0" borderId="13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22" fillId="0" borderId="15" xfId="0" applyFont="1" applyBorder="1" applyAlignment="1">
      <alignment horizontal="left" vertical="top" wrapText="1"/>
    </xf>
    <xf numFmtId="0" fontId="22" fillId="0" borderId="21" xfId="0" applyFont="1" applyFill="1" applyBorder="1" applyAlignment="1" applyProtection="1">
      <alignment horizontal="left" vertical="center" wrapText="1"/>
      <protection hidden="1"/>
    </xf>
    <xf numFmtId="0" fontId="22" fillId="0" borderId="22" xfId="0" applyFont="1" applyFill="1" applyBorder="1" applyAlignment="1" applyProtection="1">
      <alignment horizontal="left" vertical="center" wrapText="1"/>
      <protection hidden="1"/>
    </xf>
    <xf numFmtId="0" fontId="22" fillId="0" borderId="23" xfId="0" applyFont="1" applyFill="1" applyBorder="1" applyAlignment="1" applyProtection="1">
      <alignment horizontal="left" vertical="center" wrapText="1"/>
      <protection hidden="1"/>
    </xf>
    <xf numFmtId="0" fontId="22" fillId="0" borderId="13" xfId="0" applyFont="1" applyFill="1" applyBorder="1" applyAlignment="1" applyProtection="1">
      <alignment horizontal="left" vertical="center" wrapText="1"/>
      <protection hidden="1"/>
    </xf>
    <xf numFmtId="0" fontId="22" fillId="0" borderId="14" xfId="0" applyFont="1" applyFill="1" applyBorder="1" applyAlignment="1" applyProtection="1">
      <alignment horizontal="left" vertical="center" wrapText="1"/>
      <protection hidden="1"/>
    </xf>
    <xf numFmtId="0" fontId="22" fillId="0" borderId="15" xfId="0" applyFont="1" applyFill="1" applyBorder="1" applyAlignment="1" applyProtection="1">
      <alignment horizontal="left" vertical="center" wrapText="1"/>
      <protection hidden="1"/>
    </xf>
    <xf numFmtId="0" fontId="22" fillId="0" borderId="19" xfId="0" applyFont="1" applyFill="1" applyBorder="1" applyAlignment="1" applyProtection="1">
      <alignment horizontal="left" vertical="center" wrapText="1"/>
      <protection hidden="1"/>
    </xf>
    <xf numFmtId="0" fontId="22" fillId="0" borderId="0" xfId="0" applyFont="1" applyFill="1" applyBorder="1" applyAlignment="1" applyProtection="1">
      <alignment horizontal="left" vertical="center" wrapText="1"/>
      <protection hidden="1"/>
    </xf>
    <xf numFmtId="0" fontId="22" fillId="0" borderId="20" xfId="0" applyFont="1" applyFill="1" applyBorder="1" applyAlignment="1" applyProtection="1">
      <alignment horizontal="left" vertical="center" wrapText="1"/>
      <protection hidden="1"/>
    </xf>
    <xf numFmtId="0" fontId="22" fillId="0" borderId="16" xfId="0" applyFont="1" applyBorder="1" applyAlignment="1" applyProtection="1">
      <alignment horizontal="center" vertical="center" wrapText="1"/>
      <protection hidden="1"/>
    </xf>
    <xf numFmtId="0" fontId="22" fillId="0" borderId="17" xfId="0" applyFont="1" applyBorder="1" applyAlignment="1">
      <alignment horizontal="left" vertical="center" wrapText="1"/>
    </xf>
    <xf numFmtId="0" fontId="24" fillId="5" borderId="17" xfId="1" applyFont="1" applyFill="1" applyBorder="1" applyAlignment="1">
      <alignment horizontal="center" vertical="center" wrapText="1"/>
    </xf>
    <xf numFmtId="0" fontId="24" fillId="5" borderId="25" xfId="1" applyFont="1" applyFill="1" applyBorder="1" applyAlignment="1">
      <alignment horizontal="center" vertical="center" wrapText="1"/>
    </xf>
    <xf numFmtId="0" fontId="24" fillId="5" borderId="18" xfId="1" applyFont="1" applyFill="1" applyBorder="1" applyAlignment="1">
      <alignment horizontal="center" vertical="center" wrapText="1"/>
    </xf>
    <xf numFmtId="0" fontId="28" fillId="0" borderId="19" xfId="0" applyFont="1" applyBorder="1" applyAlignment="1">
      <alignment horizontal="left" vertical="center" wrapText="1"/>
    </xf>
    <xf numFmtId="0" fontId="22" fillId="0" borderId="21" xfId="0" applyFont="1" applyBorder="1" applyAlignment="1">
      <alignment vertical="center" wrapText="1"/>
    </xf>
    <xf numFmtId="0" fontId="22" fillId="0" borderId="22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left" vertical="center" wrapText="1"/>
    </xf>
    <xf numFmtId="0" fontId="22" fillId="0" borderId="19" xfId="0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0" fontId="22" fillId="0" borderId="20" xfId="0" applyFont="1" applyBorder="1" applyAlignment="1">
      <alignment vertical="center"/>
    </xf>
    <xf numFmtId="0" fontId="22" fillId="0" borderId="21" xfId="0" applyFont="1" applyBorder="1" applyAlignment="1">
      <alignment horizontal="left" vertical="center" wrapText="1"/>
    </xf>
    <xf numFmtId="0" fontId="22" fillId="0" borderId="22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17" xfId="0" applyFont="1" applyFill="1" applyBorder="1" applyAlignment="1" applyProtection="1">
      <alignment horizontal="left" vertical="center" wrapText="1"/>
      <protection hidden="1"/>
    </xf>
    <xf numFmtId="165" fontId="32" fillId="6" borderId="11" xfId="0" applyNumberFormat="1" applyFont="1" applyFill="1" applyBorder="1" applyAlignment="1">
      <alignment horizontal="center" vertical="center"/>
    </xf>
    <xf numFmtId="0" fontId="22" fillId="8" borderId="19" xfId="0" applyFont="1" applyFill="1" applyBorder="1" applyAlignment="1" applyProtection="1">
      <alignment horizontal="left" vertical="center" wrapText="1"/>
      <protection hidden="1"/>
    </xf>
    <xf numFmtId="0" fontId="22" fillId="8" borderId="0" xfId="0" applyFont="1" applyFill="1" applyBorder="1" applyAlignment="1" applyProtection="1">
      <alignment horizontal="left" vertical="center" wrapText="1"/>
      <protection hidden="1"/>
    </xf>
    <xf numFmtId="0" fontId="22" fillId="8" borderId="20" xfId="0" applyFont="1" applyFill="1" applyBorder="1" applyAlignment="1" applyProtection="1">
      <alignment horizontal="left" vertical="center" wrapText="1"/>
      <protection hidden="1"/>
    </xf>
    <xf numFmtId="0" fontId="22" fillId="8" borderId="21" xfId="0" applyFont="1" applyFill="1" applyBorder="1" applyAlignment="1" applyProtection="1">
      <alignment horizontal="left" vertical="center" wrapText="1"/>
      <protection hidden="1"/>
    </xf>
    <xf numFmtId="0" fontId="22" fillId="8" borderId="22" xfId="0" applyFont="1" applyFill="1" applyBorder="1" applyAlignment="1" applyProtection="1">
      <alignment horizontal="left" vertical="center" wrapText="1"/>
      <protection hidden="1"/>
    </xf>
    <xf numFmtId="0" fontId="22" fillId="8" borderId="23" xfId="0" applyFont="1" applyFill="1" applyBorder="1" applyAlignment="1" applyProtection="1">
      <alignment horizontal="left" vertical="center" wrapText="1"/>
      <protection hidden="1"/>
    </xf>
    <xf numFmtId="0" fontId="22" fillId="8" borderId="13" xfId="0" applyFont="1" applyFill="1" applyBorder="1" applyAlignment="1" applyProtection="1">
      <alignment horizontal="left" vertical="center" wrapText="1"/>
      <protection hidden="1"/>
    </xf>
    <xf numFmtId="0" fontId="22" fillId="8" borderId="14" xfId="0" applyFont="1" applyFill="1" applyBorder="1" applyAlignment="1" applyProtection="1">
      <alignment horizontal="left" vertical="center" wrapText="1"/>
      <protection hidden="1"/>
    </xf>
    <xf numFmtId="0" fontId="22" fillId="8" borderId="15" xfId="0" applyFont="1" applyFill="1" applyBorder="1" applyAlignment="1" applyProtection="1">
      <alignment horizontal="left" vertical="center" wrapText="1"/>
      <protection hidden="1"/>
    </xf>
    <xf numFmtId="0" fontId="10" fillId="2" borderId="0" xfId="5" applyFont="1" applyFill="1" applyBorder="1" applyAlignment="1">
      <alignment horizontal="left"/>
    </xf>
    <xf numFmtId="0" fontId="5" fillId="2" borderId="1" xfId="5" applyFont="1" applyFill="1" applyBorder="1" applyAlignment="1">
      <alignment horizontal="left" vertical="center"/>
    </xf>
    <xf numFmtId="0" fontId="5" fillId="2" borderId="5" xfId="5" applyFont="1" applyFill="1" applyBorder="1" applyAlignment="1">
      <alignment horizontal="left" vertical="center"/>
    </xf>
    <xf numFmtId="0" fontId="5" fillId="2" borderId="6" xfId="5" applyFont="1" applyFill="1" applyBorder="1" applyAlignment="1">
      <alignment horizontal="left" vertical="center"/>
    </xf>
    <xf numFmtId="0" fontId="5" fillId="2" borderId="3" xfId="5" applyFont="1" applyFill="1" applyBorder="1" applyAlignment="1">
      <alignment horizontal="left" vertical="center"/>
    </xf>
  </cellXfs>
  <cellStyles count="6">
    <cellStyle name="Гиперссылка" xfId="1" builtinId="8"/>
    <cellStyle name="Гиперссылка 2" xfId="2"/>
    <cellStyle name="Денежный 2" xfId="3"/>
    <cellStyle name="Обычный" xfId="0" builtinId="0"/>
    <cellStyle name="Обычный 2" xfId="4"/>
    <cellStyle name="Обычный_Прайс без бланка заказа (от 20.03. 2012)" xfId="5"/>
  </cellStyles>
  <dxfs count="0"/>
  <tableStyles count="0" defaultTableStyle="TableStyleMedium2" defaultPivotStyle="PivotStyleLight16"/>
  <colors>
    <mruColors>
      <color rgb="FF25F3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86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10.jpeg"/><Relationship Id="rId366" Type="http://schemas.openxmlformats.org/officeDocument/2006/relationships/image" Target="../media/image352.png"/><Relationship Id="rId170" Type="http://schemas.openxmlformats.org/officeDocument/2006/relationships/image" Target="../media/image170.png"/><Relationship Id="rId226" Type="http://schemas.openxmlformats.org/officeDocument/2006/relationships/image" Target="../media/image214.jpeg"/><Relationship Id="rId268" Type="http://schemas.openxmlformats.org/officeDocument/2006/relationships/image" Target="../media/image25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" Type="http://schemas.openxmlformats.org/officeDocument/2006/relationships/image" Target="../media/image5.jpeg"/><Relationship Id="rId181" Type="http://schemas.openxmlformats.org/officeDocument/2006/relationships/image" Target="../media/image180.jpeg"/><Relationship Id="rId237" Type="http://schemas.openxmlformats.org/officeDocument/2006/relationships/image" Target="../media/image224.jpeg"/><Relationship Id="rId402" Type="http://schemas.openxmlformats.org/officeDocument/2006/relationships/image" Target="../media/image388.png"/><Relationship Id="rId279" Type="http://schemas.openxmlformats.org/officeDocument/2006/relationships/image" Target="../media/image266.pn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77.jpeg"/><Relationship Id="rId304" Type="http://schemas.openxmlformats.org/officeDocument/2006/relationships/image" Target="../media/image291.jpeg"/><Relationship Id="rId346" Type="http://schemas.openxmlformats.org/officeDocument/2006/relationships/image" Target="../media/image332.png"/><Relationship Id="rId388" Type="http://schemas.openxmlformats.org/officeDocument/2006/relationships/image" Target="../media/image374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1.jpeg"/><Relationship Id="rId206" Type="http://schemas.openxmlformats.org/officeDocument/2006/relationships/hyperlink" Target="#'&#1055;&#1088;&#1072;&#1081;&#1089;-&#1083;&#1080;&#1089;&#1090;'!A1486"/><Relationship Id="rId413" Type="http://schemas.openxmlformats.org/officeDocument/2006/relationships/image" Target="../media/image399.png"/><Relationship Id="rId248" Type="http://schemas.openxmlformats.org/officeDocument/2006/relationships/image" Target="../media/image23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02.png"/><Relationship Id="rId357" Type="http://schemas.openxmlformats.org/officeDocument/2006/relationships/image" Target="../media/image343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05.jpeg"/><Relationship Id="rId399" Type="http://schemas.openxmlformats.org/officeDocument/2006/relationships/image" Target="../media/image385.png"/><Relationship Id="rId259" Type="http://schemas.openxmlformats.org/officeDocument/2006/relationships/image" Target="../media/image24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57.pn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54.jpeg"/><Relationship Id="rId172" Type="http://schemas.openxmlformats.org/officeDocument/2006/relationships/image" Target="../media/image172.png"/><Relationship Id="rId228" Type="http://schemas.openxmlformats.org/officeDocument/2006/relationships/image" Target="../media/image216.jpeg"/><Relationship Id="rId281" Type="http://schemas.openxmlformats.org/officeDocument/2006/relationships/image" Target="../media/image268.png"/><Relationship Id="rId337" Type="http://schemas.openxmlformats.org/officeDocument/2006/relationships/image" Target="../media/image323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82.jpeg"/><Relationship Id="rId239" Type="http://schemas.openxmlformats.org/officeDocument/2006/relationships/image" Target="../media/image226.jpeg"/><Relationship Id="rId390" Type="http://schemas.openxmlformats.org/officeDocument/2006/relationships/image" Target="../media/image376.png"/><Relationship Id="rId404" Type="http://schemas.openxmlformats.org/officeDocument/2006/relationships/image" Target="../media/image390.jpeg"/><Relationship Id="rId250" Type="http://schemas.openxmlformats.org/officeDocument/2006/relationships/image" Target="../media/image237.jpeg"/><Relationship Id="rId292" Type="http://schemas.openxmlformats.org/officeDocument/2006/relationships/image" Target="../media/image279.jpeg"/><Relationship Id="rId306" Type="http://schemas.openxmlformats.org/officeDocument/2006/relationships/image" Target="../media/image293.pn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34.png"/><Relationship Id="rId152" Type="http://schemas.openxmlformats.org/officeDocument/2006/relationships/image" Target="../media/image152.jpeg"/><Relationship Id="rId194" Type="http://schemas.openxmlformats.org/officeDocument/2006/relationships/image" Target="../media/image193.png"/><Relationship Id="rId208" Type="http://schemas.openxmlformats.org/officeDocument/2006/relationships/image" Target="../media/image196.jpeg"/><Relationship Id="rId415" Type="http://schemas.openxmlformats.org/officeDocument/2006/relationships/image" Target="../media/image401.png"/><Relationship Id="rId261" Type="http://schemas.openxmlformats.org/officeDocument/2006/relationships/image" Target="../media/image248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04.png"/><Relationship Id="rId359" Type="http://schemas.openxmlformats.org/officeDocument/2006/relationships/image" Target="../media/image345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07.jpeg"/><Relationship Id="rId370" Type="http://schemas.openxmlformats.org/officeDocument/2006/relationships/image" Target="../media/image356.png"/><Relationship Id="rId230" Type="http://schemas.openxmlformats.org/officeDocument/2006/relationships/hyperlink" Target="#'&#1055;&#1088;&#1072;&#1081;&#1089;-&#1083;&#1080;&#1089;&#1090;'!A1598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59.png"/><Relationship Id="rId328" Type="http://schemas.openxmlformats.org/officeDocument/2006/relationships/image" Target="../media/image314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png"/><Relationship Id="rId381" Type="http://schemas.openxmlformats.org/officeDocument/2006/relationships/image" Target="../media/image367.png"/><Relationship Id="rId241" Type="http://schemas.openxmlformats.org/officeDocument/2006/relationships/image" Target="../media/image228.jpeg"/><Relationship Id="rId36" Type="http://schemas.openxmlformats.org/officeDocument/2006/relationships/image" Target="../media/image36.jpeg"/><Relationship Id="rId283" Type="http://schemas.openxmlformats.org/officeDocument/2006/relationships/image" Target="../media/image270.jpeg"/><Relationship Id="rId339" Type="http://schemas.openxmlformats.org/officeDocument/2006/relationships/image" Target="../media/image325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4.jpeg"/><Relationship Id="rId350" Type="http://schemas.openxmlformats.org/officeDocument/2006/relationships/image" Target="../media/image336.jpeg"/><Relationship Id="rId406" Type="http://schemas.openxmlformats.org/officeDocument/2006/relationships/image" Target="../media/image392.png"/><Relationship Id="rId9" Type="http://schemas.openxmlformats.org/officeDocument/2006/relationships/image" Target="../media/image9.jpeg"/><Relationship Id="rId210" Type="http://schemas.openxmlformats.org/officeDocument/2006/relationships/image" Target="../media/image198.jpeg"/><Relationship Id="rId392" Type="http://schemas.openxmlformats.org/officeDocument/2006/relationships/image" Target="../media/image378.png"/><Relationship Id="rId252" Type="http://schemas.openxmlformats.org/officeDocument/2006/relationships/image" Target="../media/image239.jpeg"/><Relationship Id="rId294" Type="http://schemas.openxmlformats.org/officeDocument/2006/relationships/image" Target="../media/image281.jpeg"/><Relationship Id="rId308" Type="http://schemas.openxmlformats.org/officeDocument/2006/relationships/image" Target="../media/image295.pn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47.jpeg"/><Relationship Id="rId196" Type="http://schemas.openxmlformats.org/officeDocument/2006/relationships/hyperlink" Target="#'&#1055;&#1088;&#1072;&#1081;&#1089;-&#1083;&#1080;&#1089;&#1090;'!A1388"/><Relationship Id="rId417" Type="http://schemas.openxmlformats.org/officeDocument/2006/relationships/image" Target="../media/image403.png"/><Relationship Id="rId16" Type="http://schemas.openxmlformats.org/officeDocument/2006/relationships/image" Target="../media/image16.jpeg"/><Relationship Id="rId221" Type="http://schemas.openxmlformats.org/officeDocument/2006/relationships/image" Target="../media/image209.jpeg"/><Relationship Id="rId263" Type="http://schemas.openxmlformats.org/officeDocument/2006/relationships/image" Target="../media/image250.jpeg"/><Relationship Id="rId319" Type="http://schemas.openxmlformats.org/officeDocument/2006/relationships/image" Target="../media/image306.pn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58.jpeg"/><Relationship Id="rId232" Type="http://schemas.openxmlformats.org/officeDocument/2006/relationships/image" Target="../media/image219.jpeg"/><Relationship Id="rId274" Type="http://schemas.openxmlformats.org/officeDocument/2006/relationships/image" Target="../media/image261.pn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hyperlink" Target="#'&#1055;&#1088;&#1072;&#1081;&#1089;-&#1083;&#1080;&#1089;&#1090;'!A1588"/><Relationship Id="rId341" Type="http://schemas.openxmlformats.org/officeDocument/2006/relationships/image" Target="../media/image327.jpeg"/><Relationship Id="rId383" Type="http://schemas.openxmlformats.org/officeDocument/2006/relationships/image" Target="../media/image369.png"/><Relationship Id="rId201" Type="http://schemas.openxmlformats.org/officeDocument/2006/relationships/hyperlink" Target="#'&#1055;&#1088;&#1072;&#1081;&#1089;-&#1083;&#1080;&#1089;&#1090;'!A1007"/><Relationship Id="rId222" Type="http://schemas.openxmlformats.org/officeDocument/2006/relationships/image" Target="../media/image210.png"/><Relationship Id="rId243" Type="http://schemas.openxmlformats.org/officeDocument/2006/relationships/image" Target="../media/image230.jpeg"/><Relationship Id="rId264" Type="http://schemas.openxmlformats.org/officeDocument/2006/relationships/image" Target="../media/image251.jpeg"/><Relationship Id="rId285" Type="http://schemas.openxmlformats.org/officeDocument/2006/relationships/image" Target="../media/image272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297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6.jpeg"/><Relationship Id="rId331" Type="http://schemas.openxmlformats.org/officeDocument/2006/relationships/image" Target="../media/image317.jpeg"/><Relationship Id="rId352" Type="http://schemas.openxmlformats.org/officeDocument/2006/relationships/image" Target="../media/image338.jpeg"/><Relationship Id="rId373" Type="http://schemas.openxmlformats.org/officeDocument/2006/relationships/image" Target="../media/image359.png"/><Relationship Id="rId394" Type="http://schemas.openxmlformats.org/officeDocument/2006/relationships/image" Target="../media/image380.png"/><Relationship Id="rId408" Type="http://schemas.openxmlformats.org/officeDocument/2006/relationships/image" Target="../media/image394.png"/><Relationship Id="rId1" Type="http://schemas.openxmlformats.org/officeDocument/2006/relationships/image" Target="../media/image1.png"/><Relationship Id="rId212" Type="http://schemas.openxmlformats.org/officeDocument/2006/relationships/image" Target="../media/image200.pn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62.png"/><Relationship Id="rId296" Type="http://schemas.openxmlformats.org/officeDocument/2006/relationships/image" Target="../media/image283.jpeg"/><Relationship Id="rId300" Type="http://schemas.openxmlformats.org/officeDocument/2006/relationships/image" Target="../media/image287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6.jpeg"/><Relationship Id="rId198" Type="http://schemas.openxmlformats.org/officeDocument/2006/relationships/hyperlink" Target="#'&#1055;&#1088;&#1072;&#1081;&#1089;-&#1083;&#1080;&#1089;&#1090;'!A635"/><Relationship Id="rId321" Type="http://schemas.openxmlformats.org/officeDocument/2006/relationships/image" Target="../media/image308.pn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png"/><Relationship Id="rId419" Type="http://schemas.openxmlformats.org/officeDocument/2006/relationships/image" Target="../media/image405.png"/><Relationship Id="rId202" Type="http://schemas.openxmlformats.org/officeDocument/2006/relationships/hyperlink" Target="#'&#1055;&#1088;&#1072;&#1081;&#1089;-&#1083;&#1080;&#1089;&#1090;'!A1479"/><Relationship Id="rId223" Type="http://schemas.openxmlformats.org/officeDocument/2006/relationships/image" Target="../media/image211.jpeg"/><Relationship Id="rId244" Type="http://schemas.openxmlformats.org/officeDocument/2006/relationships/image" Target="../media/image231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2.jpeg"/><Relationship Id="rId286" Type="http://schemas.openxmlformats.org/officeDocument/2006/relationships/image" Target="../media/image273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7.jpeg"/><Relationship Id="rId311" Type="http://schemas.openxmlformats.org/officeDocument/2006/relationships/image" Target="../media/image298.png"/><Relationship Id="rId332" Type="http://schemas.openxmlformats.org/officeDocument/2006/relationships/image" Target="../media/image318.jpeg"/><Relationship Id="rId353" Type="http://schemas.openxmlformats.org/officeDocument/2006/relationships/image" Target="../media/image339.png"/><Relationship Id="rId374" Type="http://schemas.openxmlformats.org/officeDocument/2006/relationships/image" Target="../media/image360.png"/><Relationship Id="rId395" Type="http://schemas.openxmlformats.org/officeDocument/2006/relationships/image" Target="../media/image381.png"/><Relationship Id="rId409" Type="http://schemas.openxmlformats.org/officeDocument/2006/relationships/image" Target="../media/image395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1.png"/><Relationship Id="rId234" Type="http://schemas.openxmlformats.org/officeDocument/2006/relationships/image" Target="../media/image221.jpeg"/><Relationship Id="rId420" Type="http://schemas.openxmlformats.org/officeDocument/2006/relationships/image" Target="../media/image406.jp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image" Target="../media/image263.jpeg"/><Relationship Id="rId297" Type="http://schemas.openxmlformats.org/officeDocument/2006/relationships/image" Target="../media/image284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7.jpeg"/><Relationship Id="rId301" Type="http://schemas.openxmlformats.org/officeDocument/2006/relationships/image" Target="../media/image288.png"/><Relationship Id="rId322" Type="http://schemas.openxmlformats.org/officeDocument/2006/relationships/hyperlink" Target="#'&#1055;&#1088;&#1072;&#1081;&#1089;-&#1083;&#1080;&#1089;&#1090;'!A1640"/><Relationship Id="rId343" Type="http://schemas.openxmlformats.org/officeDocument/2006/relationships/image" Target="../media/image329.pn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hyperlink" Target="#'&#1055;&#1088;&#1072;&#1081;&#1089;-&#1083;&#1080;&#1089;&#1090;'!A726"/><Relationship Id="rId203" Type="http://schemas.openxmlformats.org/officeDocument/2006/relationships/hyperlink" Target="#'&#1055;&#1088;&#1072;&#1081;&#1089;-&#1083;&#1080;&#1089;&#1090;'!A1482"/><Relationship Id="rId385" Type="http://schemas.openxmlformats.org/officeDocument/2006/relationships/image" Target="../media/image371.png"/><Relationship Id="rId19" Type="http://schemas.openxmlformats.org/officeDocument/2006/relationships/image" Target="../media/image19.jpeg"/><Relationship Id="rId224" Type="http://schemas.openxmlformats.org/officeDocument/2006/relationships/image" Target="../media/image212.png"/><Relationship Id="rId245" Type="http://schemas.openxmlformats.org/officeDocument/2006/relationships/image" Target="../media/image232.jpeg"/><Relationship Id="rId266" Type="http://schemas.openxmlformats.org/officeDocument/2006/relationships/image" Target="../media/image253.jpeg"/><Relationship Id="rId287" Type="http://schemas.openxmlformats.org/officeDocument/2006/relationships/image" Target="../media/image274.png"/><Relationship Id="rId410" Type="http://schemas.openxmlformats.org/officeDocument/2006/relationships/image" Target="../media/image396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299.png"/><Relationship Id="rId333" Type="http://schemas.openxmlformats.org/officeDocument/2006/relationships/image" Target="../media/image319.jpe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8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png"/><Relationship Id="rId3" Type="http://schemas.openxmlformats.org/officeDocument/2006/relationships/image" Target="../media/image3.jpeg"/><Relationship Id="rId214" Type="http://schemas.openxmlformats.org/officeDocument/2006/relationships/image" Target="../media/image202.png"/><Relationship Id="rId235" Type="http://schemas.openxmlformats.org/officeDocument/2006/relationships/image" Target="../media/image222.jpeg"/><Relationship Id="rId256" Type="http://schemas.openxmlformats.org/officeDocument/2006/relationships/image" Target="../media/image243.png"/><Relationship Id="rId277" Type="http://schemas.openxmlformats.org/officeDocument/2006/relationships/image" Target="../media/image264.png"/><Relationship Id="rId298" Type="http://schemas.openxmlformats.org/officeDocument/2006/relationships/image" Target="../media/image285.jpeg"/><Relationship Id="rId400" Type="http://schemas.openxmlformats.org/officeDocument/2006/relationships/image" Target="../media/image38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289.jpeg"/><Relationship Id="rId323" Type="http://schemas.openxmlformats.org/officeDocument/2006/relationships/image" Target="../media/image309.jpeg"/><Relationship Id="rId344" Type="http://schemas.openxmlformats.org/officeDocument/2006/relationships/image" Target="../media/image330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8.jpeg"/><Relationship Id="rId365" Type="http://schemas.openxmlformats.org/officeDocument/2006/relationships/image" Target="../media/image351.jpeg"/><Relationship Id="rId386" Type="http://schemas.openxmlformats.org/officeDocument/2006/relationships/image" Target="../media/image372.png"/><Relationship Id="rId190" Type="http://schemas.openxmlformats.org/officeDocument/2006/relationships/image" Target="../media/image189.png"/><Relationship Id="rId204" Type="http://schemas.openxmlformats.org/officeDocument/2006/relationships/hyperlink" Target="#'&#1055;&#1088;&#1072;&#1081;&#1089;-&#1083;&#1080;&#1089;&#1090;'!A1515"/><Relationship Id="rId225" Type="http://schemas.openxmlformats.org/officeDocument/2006/relationships/image" Target="../media/image213.png"/><Relationship Id="rId246" Type="http://schemas.openxmlformats.org/officeDocument/2006/relationships/image" Target="../media/image233.jpeg"/><Relationship Id="rId267" Type="http://schemas.openxmlformats.org/officeDocument/2006/relationships/image" Target="../media/image254.jpeg"/><Relationship Id="rId288" Type="http://schemas.openxmlformats.org/officeDocument/2006/relationships/image" Target="../media/image275.jpeg"/><Relationship Id="rId411" Type="http://schemas.openxmlformats.org/officeDocument/2006/relationships/image" Target="../media/image39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00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png"/><Relationship Id="rId334" Type="http://schemas.openxmlformats.org/officeDocument/2006/relationships/image" Target="../media/image320.jpeg"/><Relationship Id="rId355" Type="http://schemas.openxmlformats.org/officeDocument/2006/relationships/image" Target="../media/image341.jpeg"/><Relationship Id="rId376" Type="http://schemas.openxmlformats.org/officeDocument/2006/relationships/image" Target="../media/image362.png"/><Relationship Id="rId397" Type="http://schemas.openxmlformats.org/officeDocument/2006/relationships/image" Target="../media/image383.png"/><Relationship Id="rId4" Type="http://schemas.openxmlformats.org/officeDocument/2006/relationships/image" Target="../media/image4.jpeg"/><Relationship Id="rId180" Type="http://schemas.openxmlformats.org/officeDocument/2006/relationships/image" Target="../media/image179.jpeg"/><Relationship Id="rId215" Type="http://schemas.openxmlformats.org/officeDocument/2006/relationships/image" Target="../media/image203.png"/><Relationship Id="rId236" Type="http://schemas.openxmlformats.org/officeDocument/2006/relationships/image" Target="../media/image223.jpeg"/><Relationship Id="rId257" Type="http://schemas.openxmlformats.org/officeDocument/2006/relationships/image" Target="../media/image244.jpeg"/><Relationship Id="rId278" Type="http://schemas.openxmlformats.org/officeDocument/2006/relationships/image" Target="../media/image265.png"/><Relationship Id="rId401" Type="http://schemas.openxmlformats.org/officeDocument/2006/relationships/image" Target="../media/image387.png"/><Relationship Id="rId303" Type="http://schemas.openxmlformats.org/officeDocument/2006/relationships/image" Target="../media/image290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31.png"/><Relationship Id="rId387" Type="http://schemas.openxmlformats.org/officeDocument/2006/relationships/image" Target="../media/image373.png"/><Relationship Id="rId191" Type="http://schemas.openxmlformats.org/officeDocument/2006/relationships/image" Target="../media/image190.jpeg"/><Relationship Id="rId205" Type="http://schemas.openxmlformats.org/officeDocument/2006/relationships/hyperlink" Target="#'&#1055;&#1088;&#1072;&#1081;&#1089;-&#1083;&#1080;&#1089;&#1090;'!A1452"/><Relationship Id="rId247" Type="http://schemas.openxmlformats.org/officeDocument/2006/relationships/image" Target="../media/image234.jpeg"/><Relationship Id="rId412" Type="http://schemas.openxmlformats.org/officeDocument/2006/relationships/image" Target="../media/image398.png"/><Relationship Id="rId107" Type="http://schemas.openxmlformats.org/officeDocument/2006/relationships/image" Target="../media/image107.jpeg"/><Relationship Id="rId289" Type="http://schemas.openxmlformats.org/officeDocument/2006/relationships/image" Target="../media/image27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01.png"/><Relationship Id="rId356" Type="http://schemas.openxmlformats.org/officeDocument/2006/relationships/image" Target="../media/image342.jpeg"/><Relationship Id="rId398" Type="http://schemas.openxmlformats.org/officeDocument/2006/relationships/image" Target="../media/image384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04.png"/><Relationship Id="rId258" Type="http://schemas.openxmlformats.org/officeDocument/2006/relationships/image" Target="../media/image24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png"/><Relationship Id="rId171" Type="http://schemas.openxmlformats.org/officeDocument/2006/relationships/image" Target="../media/image171.png"/><Relationship Id="rId227" Type="http://schemas.openxmlformats.org/officeDocument/2006/relationships/image" Target="../media/image215.jpeg"/><Relationship Id="rId269" Type="http://schemas.openxmlformats.org/officeDocument/2006/relationships/image" Target="../media/image256.pn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67.png"/><Relationship Id="rId336" Type="http://schemas.openxmlformats.org/officeDocument/2006/relationships/image" Target="../media/image322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1.jpeg"/><Relationship Id="rId378" Type="http://schemas.openxmlformats.org/officeDocument/2006/relationships/image" Target="../media/image364.png"/><Relationship Id="rId403" Type="http://schemas.openxmlformats.org/officeDocument/2006/relationships/image" Target="../media/image389.png"/><Relationship Id="rId6" Type="http://schemas.openxmlformats.org/officeDocument/2006/relationships/image" Target="../media/image6.jpeg"/><Relationship Id="rId238" Type="http://schemas.openxmlformats.org/officeDocument/2006/relationships/image" Target="../media/image225.jpeg"/><Relationship Id="rId291" Type="http://schemas.openxmlformats.org/officeDocument/2006/relationships/image" Target="../media/image278.jpeg"/><Relationship Id="rId305" Type="http://schemas.openxmlformats.org/officeDocument/2006/relationships/image" Target="../media/image292.png"/><Relationship Id="rId347" Type="http://schemas.openxmlformats.org/officeDocument/2006/relationships/image" Target="../media/image333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75.png"/><Relationship Id="rId193" Type="http://schemas.openxmlformats.org/officeDocument/2006/relationships/image" Target="../media/image192.jpeg"/><Relationship Id="rId207" Type="http://schemas.openxmlformats.org/officeDocument/2006/relationships/image" Target="../media/image195.png"/><Relationship Id="rId249" Type="http://schemas.openxmlformats.org/officeDocument/2006/relationships/image" Target="../media/image236.jpeg"/><Relationship Id="rId414" Type="http://schemas.openxmlformats.org/officeDocument/2006/relationships/image" Target="../media/image400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7.jpeg"/><Relationship Id="rId316" Type="http://schemas.openxmlformats.org/officeDocument/2006/relationships/image" Target="../media/image303.pn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44.jpeg"/><Relationship Id="rId162" Type="http://schemas.openxmlformats.org/officeDocument/2006/relationships/image" Target="../media/image162.jpeg"/><Relationship Id="rId218" Type="http://schemas.openxmlformats.org/officeDocument/2006/relationships/image" Target="../media/image206.jpeg"/><Relationship Id="rId271" Type="http://schemas.openxmlformats.org/officeDocument/2006/relationships/image" Target="../media/image258.pn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13.jpeg"/><Relationship Id="rId369" Type="http://schemas.openxmlformats.org/officeDocument/2006/relationships/image" Target="../media/image355.png"/><Relationship Id="rId173" Type="http://schemas.openxmlformats.org/officeDocument/2006/relationships/image" Target="../media/image173.jpeg"/><Relationship Id="rId229" Type="http://schemas.openxmlformats.org/officeDocument/2006/relationships/image" Target="../media/image217.jpeg"/><Relationship Id="rId380" Type="http://schemas.openxmlformats.org/officeDocument/2006/relationships/image" Target="../media/image366.png"/><Relationship Id="rId240" Type="http://schemas.openxmlformats.org/officeDocument/2006/relationships/image" Target="../media/image227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9.jpeg"/><Relationship Id="rId338" Type="http://schemas.openxmlformats.org/officeDocument/2006/relationships/image" Target="../media/image324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3.jpeg"/><Relationship Id="rId391" Type="http://schemas.openxmlformats.org/officeDocument/2006/relationships/image" Target="../media/image377.png"/><Relationship Id="rId405" Type="http://schemas.openxmlformats.org/officeDocument/2006/relationships/image" Target="../media/image391.jpeg"/><Relationship Id="rId251" Type="http://schemas.openxmlformats.org/officeDocument/2006/relationships/image" Target="../media/image238.jpeg"/><Relationship Id="rId46" Type="http://schemas.openxmlformats.org/officeDocument/2006/relationships/image" Target="../media/image46.jpeg"/><Relationship Id="rId293" Type="http://schemas.openxmlformats.org/officeDocument/2006/relationships/image" Target="../media/image280.jpeg"/><Relationship Id="rId307" Type="http://schemas.openxmlformats.org/officeDocument/2006/relationships/image" Target="../media/image294.png"/><Relationship Id="rId349" Type="http://schemas.openxmlformats.org/officeDocument/2006/relationships/image" Target="../media/image335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4.png"/><Relationship Id="rId209" Type="http://schemas.openxmlformats.org/officeDocument/2006/relationships/image" Target="../media/image197.jpeg"/><Relationship Id="rId360" Type="http://schemas.openxmlformats.org/officeDocument/2006/relationships/image" Target="../media/image346.jpeg"/><Relationship Id="rId416" Type="http://schemas.openxmlformats.org/officeDocument/2006/relationships/image" Target="../media/image402.png"/><Relationship Id="rId220" Type="http://schemas.openxmlformats.org/officeDocument/2006/relationships/image" Target="../media/image20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318" Type="http://schemas.openxmlformats.org/officeDocument/2006/relationships/image" Target="../media/image305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57.jpeg"/><Relationship Id="rId26" Type="http://schemas.openxmlformats.org/officeDocument/2006/relationships/image" Target="../media/image26.jpeg"/><Relationship Id="rId231" Type="http://schemas.openxmlformats.org/officeDocument/2006/relationships/image" Target="../media/image218.jpeg"/><Relationship Id="rId273" Type="http://schemas.openxmlformats.org/officeDocument/2006/relationships/image" Target="../media/image260.jpeg"/><Relationship Id="rId329" Type="http://schemas.openxmlformats.org/officeDocument/2006/relationships/image" Target="../media/image315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26.jpeg"/><Relationship Id="rId200" Type="http://schemas.openxmlformats.org/officeDocument/2006/relationships/hyperlink" Target="#'&#1055;&#1088;&#1072;&#1081;&#1089;-&#1083;&#1080;&#1089;&#1090;'!A936"/><Relationship Id="rId382" Type="http://schemas.openxmlformats.org/officeDocument/2006/relationships/image" Target="../media/image368.png"/><Relationship Id="rId242" Type="http://schemas.openxmlformats.org/officeDocument/2006/relationships/image" Target="../media/image229.jpeg"/><Relationship Id="rId284" Type="http://schemas.openxmlformats.org/officeDocument/2006/relationships/image" Target="../media/image271.pn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5.jpeg"/><Relationship Id="rId351" Type="http://schemas.openxmlformats.org/officeDocument/2006/relationships/image" Target="../media/image337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png"/><Relationship Id="rId211" Type="http://schemas.openxmlformats.org/officeDocument/2006/relationships/image" Target="../media/image199.jpeg"/><Relationship Id="rId253" Type="http://schemas.openxmlformats.org/officeDocument/2006/relationships/image" Target="../media/image240.jpeg"/><Relationship Id="rId295" Type="http://schemas.openxmlformats.org/officeDocument/2006/relationships/image" Target="../media/image282.jpeg"/><Relationship Id="rId309" Type="http://schemas.openxmlformats.org/officeDocument/2006/relationships/image" Target="../media/image296.pn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07.png"/><Relationship Id="rId155" Type="http://schemas.openxmlformats.org/officeDocument/2006/relationships/image" Target="../media/image155.jpeg"/><Relationship Id="rId197" Type="http://schemas.openxmlformats.org/officeDocument/2006/relationships/hyperlink" Target="#'&#1055;&#1088;&#1072;&#1081;&#1089;-&#1083;&#1080;&#1089;&#1090;'!A9"/><Relationship Id="rId362" Type="http://schemas.openxmlformats.org/officeDocument/2006/relationships/image" Target="../media/image348.jpeg"/><Relationship Id="rId418" Type="http://schemas.openxmlformats.org/officeDocument/2006/relationships/image" Target="../media/image4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666750</xdr:colOff>
      <xdr:row>286</xdr:row>
      <xdr:rowOff>57150</xdr:rowOff>
    </xdr:from>
    <xdr:to>
      <xdr:col>7</xdr:col>
      <xdr:colOff>190500</xdr:colOff>
      <xdr:row>288</xdr:row>
      <xdr:rowOff>19051</xdr:rowOff>
    </xdr:to>
    <xdr:pic>
      <xdr:nvPicPr>
        <xdr:cNvPr id="1322199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8825865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347</xdr:row>
      <xdr:rowOff>57150</xdr:rowOff>
    </xdr:from>
    <xdr:to>
      <xdr:col>8</xdr:col>
      <xdr:colOff>85725</xdr:colOff>
      <xdr:row>347</xdr:row>
      <xdr:rowOff>123825</xdr:rowOff>
    </xdr:to>
    <xdr:sp macro="" textlink="">
      <xdr:nvSpPr>
        <xdr:cNvPr id="1322200" name="AutoShape 2405"/>
        <xdr:cNvSpPr>
          <a:spLocks noChangeAspect="1" noChangeArrowheads="1"/>
        </xdr:cNvSpPr>
      </xdr:nvSpPr>
      <xdr:spPr bwMode="auto">
        <a:xfrm>
          <a:off x="6972300" y="109232700"/>
          <a:ext cx="8572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495300</xdr:colOff>
      <xdr:row>34</xdr:row>
      <xdr:rowOff>76200</xdr:rowOff>
    </xdr:from>
    <xdr:to>
      <xdr:col>5</xdr:col>
      <xdr:colOff>1047750</xdr:colOff>
      <xdr:row>37</xdr:row>
      <xdr:rowOff>85724</xdr:rowOff>
    </xdr:to>
    <xdr:pic>
      <xdr:nvPicPr>
        <xdr:cNvPr id="1322201" name="Picture 3" descr="F5201aa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7572375"/>
          <a:ext cx="552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42</xdr:row>
      <xdr:rowOff>28575</xdr:rowOff>
    </xdr:from>
    <xdr:to>
      <xdr:col>5</xdr:col>
      <xdr:colOff>1009650</xdr:colOff>
      <xdr:row>45</xdr:row>
      <xdr:rowOff>104774</xdr:rowOff>
    </xdr:to>
    <xdr:pic>
      <xdr:nvPicPr>
        <xdr:cNvPr id="1322202" name="Picture 5" descr="F52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9124950"/>
          <a:ext cx="5143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50</xdr:row>
      <xdr:rowOff>28575</xdr:rowOff>
    </xdr:from>
    <xdr:to>
      <xdr:col>5</xdr:col>
      <xdr:colOff>1066800</xdr:colOff>
      <xdr:row>52</xdr:row>
      <xdr:rowOff>190499</xdr:rowOff>
    </xdr:to>
    <xdr:pic>
      <xdr:nvPicPr>
        <xdr:cNvPr id="1322203" name="Picture 7" descr="F5214_ed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0934700"/>
          <a:ext cx="781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54</xdr:row>
      <xdr:rowOff>123825</xdr:rowOff>
    </xdr:from>
    <xdr:to>
      <xdr:col>5</xdr:col>
      <xdr:colOff>1057275</xdr:colOff>
      <xdr:row>57</xdr:row>
      <xdr:rowOff>66676</xdr:rowOff>
    </xdr:to>
    <xdr:pic>
      <xdr:nvPicPr>
        <xdr:cNvPr id="1322204" name="Picture 8" descr="F5220b copy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1830050"/>
          <a:ext cx="742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58</xdr:row>
      <xdr:rowOff>104775</xdr:rowOff>
    </xdr:from>
    <xdr:to>
      <xdr:col>5</xdr:col>
      <xdr:colOff>1019175</xdr:colOff>
      <xdr:row>61</xdr:row>
      <xdr:rowOff>161924</xdr:rowOff>
    </xdr:to>
    <xdr:pic>
      <xdr:nvPicPr>
        <xdr:cNvPr id="1322205" name="Picture 9" descr="F 55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 r="-2000"/>
        <a:stretch>
          <a:fillRect/>
        </a:stretch>
      </xdr:blipFill>
      <xdr:spPr bwMode="auto">
        <a:xfrm>
          <a:off x="4457700" y="12611100"/>
          <a:ext cx="514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63</xdr:row>
      <xdr:rowOff>190500</xdr:rowOff>
    </xdr:from>
    <xdr:to>
      <xdr:col>5</xdr:col>
      <xdr:colOff>1000125</xdr:colOff>
      <xdr:row>67</xdr:row>
      <xdr:rowOff>9526</xdr:rowOff>
    </xdr:to>
    <xdr:pic>
      <xdr:nvPicPr>
        <xdr:cNvPr id="1322206" name="Picture 10" descr="F 55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3696950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82</xdr:row>
      <xdr:rowOff>85725</xdr:rowOff>
    </xdr:from>
    <xdr:to>
      <xdr:col>5</xdr:col>
      <xdr:colOff>1066800</xdr:colOff>
      <xdr:row>85</xdr:row>
      <xdr:rowOff>104774</xdr:rowOff>
    </xdr:to>
    <xdr:pic>
      <xdr:nvPicPr>
        <xdr:cNvPr id="1322207" name="Picture 11" descr="F551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73926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130</xdr:row>
      <xdr:rowOff>85725</xdr:rowOff>
    </xdr:from>
    <xdr:to>
      <xdr:col>5</xdr:col>
      <xdr:colOff>1066800</xdr:colOff>
      <xdr:row>133</xdr:row>
      <xdr:rowOff>66676</xdr:rowOff>
    </xdr:to>
    <xdr:pic>
      <xdr:nvPicPr>
        <xdr:cNvPr id="1322208" name="Picture 13" descr="F4602_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7689175"/>
          <a:ext cx="542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134</xdr:row>
      <xdr:rowOff>57150</xdr:rowOff>
    </xdr:from>
    <xdr:to>
      <xdr:col>5</xdr:col>
      <xdr:colOff>1104900</xdr:colOff>
      <xdr:row>137</xdr:row>
      <xdr:rowOff>95249</xdr:rowOff>
    </xdr:to>
    <xdr:pic>
      <xdr:nvPicPr>
        <xdr:cNvPr id="1322209" name="Picture 14" descr="F46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846070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138</xdr:row>
      <xdr:rowOff>95250</xdr:rowOff>
    </xdr:from>
    <xdr:to>
      <xdr:col>5</xdr:col>
      <xdr:colOff>1028700</xdr:colOff>
      <xdr:row>141</xdr:row>
      <xdr:rowOff>104775</xdr:rowOff>
    </xdr:to>
    <xdr:pic>
      <xdr:nvPicPr>
        <xdr:cNvPr id="1322210" name="Picture 15" descr="4604a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9298900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163</xdr:row>
      <xdr:rowOff>85725</xdr:rowOff>
    </xdr:from>
    <xdr:to>
      <xdr:col>5</xdr:col>
      <xdr:colOff>942975</xdr:colOff>
      <xdr:row>165</xdr:row>
      <xdr:rowOff>76201</xdr:rowOff>
    </xdr:to>
    <xdr:pic>
      <xdr:nvPicPr>
        <xdr:cNvPr id="1322211" name="Picture 16" descr="460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42329100"/>
          <a:ext cx="7143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176</xdr:row>
      <xdr:rowOff>152400</xdr:rowOff>
    </xdr:from>
    <xdr:to>
      <xdr:col>5</xdr:col>
      <xdr:colOff>1076325</xdr:colOff>
      <xdr:row>180</xdr:row>
      <xdr:rowOff>57151</xdr:rowOff>
    </xdr:to>
    <xdr:pic>
      <xdr:nvPicPr>
        <xdr:cNvPr id="1322212" name="Picture 18" descr="FS4605_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8" r="-2702" b="3510"/>
        <a:stretch>
          <a:fillRect/>
        </a:stretch>
      </xdr:blipFill>
      <xdr:spPr bwMode="auto">
        <a:xfrm>
          <a:off x="4524375" y="42033825"/>
          <a:ext cx="5048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175</xdr:row>
      <xdr:rowOff>19050</xdr:rowOff>
    </xdr:from>
    <xdr:to>
      <xdr:col>5</xdr:col>
      <xdr:colOff>1114425</xdr:colOff>
      <xdr:row>175</xdr:row>
      <xdr:rowOff>600075</xdr:rowOff>
    </xdr:to>
    <xdr:pic>
      <xdr:nvPicPr>
        <xdr:cNvPr id="1322213" name="Picture 19" descr="FS4501_1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47063025"/>
          <a:ext cx="762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126</xdr:row>
      <xdr:rowOff>66675</xdr:rowOff>
    </xdr:from>
    <xdr:to>
      <xdr:col>5</xdr:col>
      <xdr:colOff>1066800</xdr:colOff>
      <xdr:row>129</xdr:row>
      <xdr:rowOff>104774</xdr:rowOff>
    </xdr:to>
    <xdr:pic>
      <xdr:nvPicPr>
        <xdr:cNvPr id="1322214" name="Picture 21" descr="K504_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6870025"/>
          <a:ext cx="5429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187</xdr:row>
      <xdr:rowOff>57150</xdr:rowOff>
    </xdr:from>
    <xdr:to>
      <xdr:col>5</xdr:col>
      <xdr:colOff>1076325</xdr:colOff>
      <xdr:row>189</xdr:row>
      <xdr:rowOff>142876</xdr:rowOff>
    </xdr:to>
    <xdr:pic>
      <xdr:nvPicPr>
        <xdr:cNvPr id="1322215" name="Picture 22" descr="F9001_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4738925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196</xdr:row>
      <xdr:rowOff>0</xdr:rowOff>
    </xdr:from>
    <xdr:to>
      <xdr:col>5</xdr:col>
      <xdr:colOff>1085850</xdr:colOff>
      <xdr:row>198</xdr:row>
      <xdr:rowOff>114300</xdr:rowOff>
    </xdr:to>
    <xdr:pic>
      <xdr:nvPicPr>
        <xdr:cNvPr id="1322216" name="Picture 24" descr="F9002_1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3730525"/>
          <a:ext cx="6381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201</xdr:row>
      <xdr:rowOff>19050</xdr:rowOff>
    </xdr:from>
    <xdr:to>
      <xdr:col>5</xdr:col>
      <xdr:colOff>1047750</xdr:colOff>
      <xdr:row>201</xdr:row>
      <xdr:rowOff>523875</xdr:rowOff>
    </xdr:to>
    <xdr:pic>
      <xdr:nvPicPr>
        <xdr:cNvPr id="1322217" name="Picture 25" descr="F9010-cmyk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55749825"/>
          <a:ext cx="6191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258</xdr:row>
      <xdr:rowOff>161925</xdr:rowOff>
    </xdr:from>
    <xdr:to>
      <xdr:col>5</xdr:col>
      <xdr:colOff>1057275</xdr:colOff>
      <xdr:row>262</xdr:row>
      <xdr:rowOff>19049</xdr:rowOff>
    </xdr:to>
    <xdr:pic>
      <xdr:nvPicPr>
        <xdr:cNvPr id="1322218" name="Picture 30" descr="1291c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8257400"/>
          <a:ext cx="476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226</xdr:row>
      <xdr:rowOff>95250</xdr:rowOff>
    </xdr:from>
    <xdr:to>
      <xdr:col>5</xdr:col>
      <xdr:colOff>1028700</xdr:colOff>
      <xdr:row>229</xdr:row>
      <xdr:rowOff>123825</xdr:rowOff>
    </xdr:to>
    <xdr:pic>
      <xdr:nvPicPr>
        <xdr:cNvPr id="1322219" name="Picture 33" descr="1601b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53101875"/>
          <a:ext cx="476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274</xdr:row>
      <xdr:rowOff>152400</xdr:rowOff>
    </xdr:from>
    <xdr:to>
      <xdr:col>5</xdr:col>
      <xdr:colOff>1085850</xdr:colOff>
      <xdr:row>278</xdr:row>
      <xdr:rowOff>19049</xdr:rowOff>
    </xdr:to>
    <xdr:pic>
      <xdr:nvPicPr>
        <xdr:cNvPr id="1322220" name="Picture 34" descr="1293длинный0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644652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676275</xdr:colOff>
      <xdr:row>289</xdr:row>
      <xdr:rowOff>19050</xdr:rowOff>
    </xdr:from>
    <xdr:to>
      <xdr:col>5</xdr:col>
      <xdr:colOff>1028700</xdr:colOff>
      <xdr:row>289</xdr:row>
      <xdr:rowOff>619125</xdr:rowOff>
    </xdr:to>
    <xdr:pic>
      <xdr:nvPicPr>
        <xdr:cNvPr id="1322221" name="Picture 35" descr="FS1203a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88839675"/>
          <a:ext cx="352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628650</xdr:colOff>
      <xdr:row>290</xdr:row>
      <xdr:rowOff>19050</xdr:rowOff>
    </xdr:from>
    <xdr:to>
      <xdr:col>5</xdr:col>
      <xdr:colOff>1057275</xdr:colOff>
      <xdr:row>290</xdr:row>
      <xdr:rowOff>647700</xdr:rowOff>
    </xdr:to>
    <xdr:pic>
      <xdr:nvPicPr>
        <xdr:cNvPr id="1322222" name="Picture 36" descr="FS1204a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89468325"/>
          <a:ext cx="4286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291</xdr:row>
      <xdr:rowOff>342900</xdr:rowOff>
    </xdr:from>
    <xdr:to>
      <xdr:col>5</xdr:col>
      <xdr:colOff>1057275</xdr:colOff>
      <xdr:row>293</xdr:row>
      <xdr:rowOff>190501</xdr:rowOff>
    </xdr:to>
    <xdr:pic>
      <xdr:nvPicPr>
        <xdr:cNvPr id="1322223" name="Picture 37" descr="FS1205a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68970525"/>
          <a:ext cx="476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328</xdr:row>
      <xdr:rowOff>47625</xdr:rowOff>
    </xdr:from>
    <xdr:to>
      <xdr:col>5</xdr:col>
      <xdr:colOff>1066800</xdr:colOff>
      <xdr:row>330</xdr:row>
      <xdr:rowOff>190500</xdr:rowOff>
    </xdr:to>
    <xdr:pic>
      <xdr:nvPicPr>
        <xdr:cNvPr id="1322224" name="Picture 38" descr="FS687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6676250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358</xdr:row>
      <xdr:rowOff>9525</xdr:rowOff>
    </xdr:from>
    <xdr:to>
      <xdr:col>5</xdr:col>
      <xdr:colOff>1066800</xdr:colOff>
      <xdr:row>359</xdr:row>
      <xdr:rowOff>1</xdr:rowOff>
    </xdr:to>
    <xdr:pic>
      <xdr:nvPicPr>
        <xdr:cNvPr id="1322225" name="Picture 39" descr="222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115472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333</xdr:row>
      <xdr:rowOff>38100</xdr:rowOff>
    </xdr:from>
    <xdr:to>
      <xdr:col>5</xdr:col>
      <xdr:colOff>1019175</xdr:colOff>
      <xdr:row>336</xdr:row>
      <xdr:rowOff>180974</xdr:rowOff>
    </xdr:to>
    <xdr:pic>
      <xdr:nvPicPr>
        <xdr:cNvPr id="1322226" name="Picture 40" descr="f2001a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04965500"/>
          <a:ext cx="581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230</xdr:row>
      <xdr:rowOff>152400</xdr:rowOff>
    </xdr:from>
    <xdr:to>
      <xdr:col>5</xdr:col>
      <xdr:colOff>1095375</xdr:colOff>
      <xdr:row>234</xdr:row>
      <xdr:rowOff>66674</xdr:rowOff>
    </xdr:to>
    <xdr:pic>
      <xdr:nvPicPr>
        <xdr:cNvPr id="1322227" name="Picture 41" descr="F1602l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3959125"/>
          <a:ext cx="5334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306</xdr:row>
      <xdr:rowOff>66675</xdr:rowOff>
    </xdr:from>
    <xdr:to>
      <xdr:col>5</xdr:col>
      <xdr:colOff>1038225</xdr:colOff>
      <xdr:row>309</xdr:row>
      <xdr:rowOff>133351</xdr:rowOff>
    </xdr:to>
    <xdr:pic>
      <xdr:nvPicPr>
        <xdr:cNvPr id="1322228" name="Picture 42" descr="6151-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95564325"/>
          <a:ext cx="5143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314</xdr:row>
      <xdr:rowOff>104775</xdr:rowOff>
    </xdr:from>
    <xdr:to>
      <xdr:col>5</xdr:col>
      <xdr:colOff>1076325</xdr:colOff>
      <xdr:row>317</xdr:row>
      <xdr:rowOff>47626</xdr:rowOff>
    </xdr:to>
    <xdr:pic>
      <xdr:nvPicPr>
        <xdr:cNvPr id="1322229" name="Picture 45" descr="6571a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98802825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376</xdr:row>
      <xdr:rowOff>38100</xdr:rowOff>
    </xdr:from>
    <xdr:to>
      <xdr:col>5</xdr:col>
      <xdr:colOff>1019175</xdr:colOff>
      <xdr:row>379</xdr:row>
      <xdr:rowOff>47625</xdr:rowOff>
    </xdr:to>
    <xdr:pic>
      <xdr:nvPicPr>
        <xdr:cNvPr id="1322230" name="Picture 46" descr="F2010-a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17709950"/>
          <a:ext cx="466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337</xdr:row>
      <xdr:rowOff>19050</xdr:rowOff>
    </xdr:from>
    <xdr:to>
      <xdr:col>5</xdr:col>
      <xdr:colOff>1038225</xdr:colOff>
      <xdr:row>341</xdr:row>
      <xdr:rowOff>1</xdr:rowOff>
    </xdr:to>
    <xdr:pic>
      <xdr:nvPicPr>
        <xdr:cNvPr id="1322231" name="Picture 47" descr="F2221_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05784650"/>
          <a:ext cx="5619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619125</xdr:colOff>
      <xdr:row>359</xdr:row>
      <xdr:rowOff>142875</xdr:rowOff>
    </xdr:from>
    <xdr:to>
      <xdr:col>5</xdr:col>
      <xdr:colOff>1028700</xdr:colOff>
      <xdr:row>362</xdr:row>
      <xdr:rowOff>76199</xdr:rowOff>
    </xdr:to>
    <xdr:pic>
      <xdr:nvPicPr>
        <xdr:cNvPr id="1322232" name="Picture 48" descr="222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84048600"/>
          <a:ext cx="409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342</xdr:row>
      <xdr:rowOff>133350</xdr:rowOff>
    </xdr:from>
    <xdr:to>
      <xdr:col>5</xdr:col>
      <xdr:colOff>1028700</xdr:colOff>
      <xdr:row>346</xdr:row>
      <xdr:rowOff>28576</xdr:rowOff>
    </xdr:to>
    <xdr:pic>
      <xdr:nvPicPr>
        <xdr:cNvPr id="1322233" name="Picture 50" descr="F2602ed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80124300"/>
          <a:ext cx="533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367</xdr:row>
      <xdr:rowOff>19050</xdr:rowOff>
    </xdr:from>
    <xdr:to>
      <xdr:col>5</xdr:col>
      <xdr:colOff>1047750</xdr:colOff>
      <xdr:row>367</xdr:row>
      <xdr:rowOff>400050</xdr:rowOff>
    </xdr:to>
    <xdr:pic>
      <xdr:nvPicPr>
        <xdr:cNvPr id="1322234" name="Picture 51" descr="2911c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00" t="6500" r="17000" b="54500"/>
        <a:stretch>
          <a:fillRect/>
        </a:stretch>
      </xdr:blipFill>
      <xdr:spPr bwMode="auto">
        <a:xfrm>
          <a:off x="4410075" y="114671475"/>
          <a:ext cx="590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628650</xdr:colOff>
      <xdr:row>352</xdr:row>
      <xdr:rowOff>9525</xdr:rowOff>
    </xdr:from>
    <xdr:to>
      <xdr:col>5</xdr:col>
      <xdr:colOff>1038225</xdr:colOff>
      <xdr:row>354</xdr:row>
      <xdr:rowOff>171450</xdr:rowOff>
    </xdr:to>
    <xdr:pic>
      <xdr:nvPicPr>
        <xdr:cNvPr id="1322235" name="Picture 52" descr="6701b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110204250"/>
          <a:ext cx="409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381</xdr:row>
      <xdr:rowOff>19050</xdr:rowOff>
    </xdr:from>
    <xdr:to>
      <xdr:col>5</xdr:col>
      <xdr:colOff>1028700</xdr:colOff>
      <xdr:row>383</xdr:row>
      <xdr:rowOff>152400</xdr:rowOff>
    </xdr:to>
    <xdr:pic>
      <xdr:nvPicPr>
        <xdr:cNvPr id="1322236" name="Picture 54" descr="FS220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119691150"/>
          <a:ext cx="4476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414</xdr:row>
      <xdr:rowOff>123825</xdr:rowOff>
    </xdr:from>
    <xdr:to>
      <xdr:col>5</xdr:col>
      <xdr:colOff>1076325</xdr:colOff>
      <xdr:row>417</xdr:row>
      <xdr:rowOff>171450</xdr:rowOff>
    </xdr:to>
    <xdr:pic>
      <xdr:nvPicPr>
        <xdr:cNvPr id="1322237" name="Picture 55" descr="F863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96288225"/>
          <a:ext cx="485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424</xdr:row>
      <xdr:rowOff>133350</xdr:rowOff>
    </xdr:from>
    <xdr:to>
      <xdr:col>5</xdr:col>
      <xdr:colOff>1000125</xdr:colOff>
      <xdr:row>427</xdr:row>
      <xdr:rowOff>76201</xdr:rowOff>
    </xdr:to>
    <xdr:pic>
      <xdr:nvPicPr>
        <xdr:cNvPr id="1322238" name="Picture 58" descr="F8701f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98298000"/>
          <a:ext cx="409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428</xdr:row>
      <xdr:rowOff>66675</xdr:rowOff>
    </xdr:from>
    <xdr:to>
      <xdr:col>5</xdr:col>
      <xdr:colOff>1038225</xdr:colOff>
      <xdr:row>431</xdr:row>
      <xdr:rowOff>133350</xdr:rowOff>
    </xdr:to>
    <xdr:pic>
      <xdr:nvPicPr>
        <xdr:cNvPr id="1322239" name="Picture 59" descr="F870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3691235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436</xdr:row>
      <xdr:rowOff>19050</xdr:rowOff>
    </xdr:from>
    <xdr:to>
      <xdr:col>5</xdr:col>
      <xdr:colOff>1114425</xdr:colOff>
      <xdr:row>436</xdr:row>
      <xdr:rowOff>561975</xdr:rowOff>
    </xdr:to>
    <xdr:pic>
      <xdr:nvPicPr>
        <xdr:cNvPr id="1322240" name="Picture 60" descr="FS860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39579350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461</xdr:row>
      <xdr:rowOff>47625</xdr:rowOff>
    </xdr:from>
    <xdr:to>
      <xdr:col>5</xdr:col>
      <xdr:colOff>1085850</xdr:colOff>
      <xdr:row>463</xdr:row>
      <xdr:rowOff>190500</xdr:rowOff>
    </xdr:to>
    <xdr:pic>
      <xdr:nvPicPr>
        <xdr:cNvPr id="1322241" name="Picture 61" descr="F3901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48875750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471</xdr:row>
      <xdr:rowOff>19050</xdr:rowOff>
    </xdr:from>
    <xdr:to>
      <xdr:col>5</xdr:col>
      <xdr:colOff>1038225</xdr:colOff>
      <xdr:row>471</xdr:row>
      <xdr:rowOff>485775</xdr:rowOff>
    </xdr:to>
    <xdr:pic>
      <xdr:nvPicPr>
        <xdr:cNvPr id="1322242" name="Picture 63" descr="F310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5227617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527</xdr:row>
      <xdr:rowOff>123825</xdr:rowOff>
    </xdr:from>
    <xdr:to>
      <xdr:col>5</xdr:col>
      <xdr:colOff>1019175</xdr:colOff>
      <xdr:row>530</xdr:row>
      <xdr:rowOff>85725</xdr:rowOff>
    </xdr:to>
    <xdr:pic>
      <xdr:nvPicPr>
        <xdr:cNvPr id="1322243" name="Picture 67" descr="F7201_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72202475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581</xdr:row>
      <xdr:rowOff>38100</xdr:rowOff>
    </xdr:from>
    <xdr:to>
      <xdr:col>5</xdr:col>
      <xdr:colOff>1038225</xdr:colOff>
      <xdr:row>583</xdr:row>
      <xdr:rowOff>209550</xdr:rowOff>
    </xdr:to>
    <xdr:pic>
      <xdr:nvPicPr>
        <xdr:cNvPr id="1322244" name="Picture 69" descr="F7653a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33416675"/>
          <a:ext cx="6000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609</xdr:row>
      <xdr:rowOff>57150</xdr:rowOff>
    </xdr:from>
    <xdr:to>
      <xdr:col>5</xdr:col>
      <xdr:colOff>1057275</xdr:colOff>
      <xdr:row>612</xdr:row>
      <xdr:rowOff>0</xdr:rowOff>
    </xdr:to>
    <xdr:pic>
      <xdr:nvPicPr>
        <xdr:cNvPr id="1322245" name="Picture 73" descr="k617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03368275"/>
          <a:ext cx="485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605</xdr:row>
      <xdr:rowOff>57150</xdr:rowOff>
    </xdr:from>
    <xdr:to>
      <xdr:col>5</xdr:col>
      <xdr:colOff>1019175</xdr:colOff>
      <xdr:row>608</xdr:row>
      <xdr:rowOff>1</xdr:rowOff>
    </xdr:to>
    <xdr:pic>
      <xdr:nvPicPr>
        <xdr:cNvPr id="1322246" name="Picture 74" descr="k61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01768075"/>
          <a:ext cx="485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629</xdr:row>
      <xdr:rowOff>19050</xdr:rowOff>
    </xdr:from>
    <xdr:to>
      <xdr:col>5</xdr:col>
      <xdr:colOff>942975</xdr:colOff>
      <xdr:row>630</xdr:row>
      <xdr:rowOff>276225</xdr:rowOff>
    </xdr:to>
    <xdr:pic>
      <xdr:nvPicPr>
        <xdr:cNvPr id="1322247" name="Picture 76" descr="F6851!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114067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392</xdr:row>
      <xdr:rowOff>38100</xdr:rowOff>
    </xdr:from>
    <xdr:to>
      <xdr:col>5</xdr:col>
      <xdr:colOff>962025</xdr:colOff>
      <xdr:row>394</xdr:row>
      <xdr:rowOff>180975</xdr:rowOff>
    </xdr:to>
    <xdr:pic>
      <xdr:nvPicPr>
        <xdr:cNvPr id="1322248" name="Picture 77" descr="FS222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23472575"/>
          <a:ext cx="438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388</xdr:row>
      <xdr:rowOff>57150</xdr:rowOff>
    </xdr:from>
    <xdr:to>
      <xdr:col>5</xdr:col>
      <xdr:colOff>952500</xdr:colOff>
      <xdr:row>391</xdr:row>
      <xdr:rowOff>4637</xdr:rowOff>
    </xdr:to>
    <xdr:pic>
      <xdr:nvPicPr>
        <xdr:cNvPr id="1322249" name="Picture 78" descr="FS222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189142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637</xdr:row>
      <xdr:rowOff>76200</xdr:rowOff>
    </xdr:from>
    <xdr:to>
      <xdr:col>5</xdr:col>
      <xdr:colOff>1085850</xdr:colOff>
      <xdr:row>637</xdr:row>
      <xdr:rowOff>552450</xdr:rowOff>
    </xdr:to>
    <xdr:pic>
      <xdr:nvPicPr>
        <xdr:cNvPr id="1322250" name="Picture 79" descr="3х слойная детская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13321900"/>
          <a:ext cx="695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638</xdr:row>
      <xdr:rowOff>9525</xdr:rowOff>
    </xdr:from>
    <xdr:to>
      <xdr:col>5</xdr:col>
      <xdr:colOff>1066800</xdr:colOff>
      <xdr:row>638</xdr:row>
      <xdr:rowOff>552450</xdr:rowOff>
    </xdr:to>
    <xdr:pic>
      <xdr:nvPicPr>
        <xdr:cNvPr id="1322251" name="Picture 80" descr="K800 детск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13836250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636</xdr:row>
      <xdr:rowOff>19050</xdr:rowOff>
    </xdr:from>
    <xdr:to>
      <xdr:col>5</xdr:col>
      <xdr:colOff>1066800</xdr:colOff>
      <xdr:row>636</xdr:row>
      <xdr:rowOff>561975</xdr:rowOff>
    </xdr:to>
    <xdr:pic>
      <xdr:nvPicPr>
        <xdr:cNvPr id="1322252" name="Picture 89" descr="P5180539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12683725"/>
          <a:ext cx="666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675</xdr:row>
      <xdr:rowOff>19050</xdr:rowOff>
    </xdr:from>
    <xdr:to>
      <xdr:col>5</xdr:col>
      <xdr:colOff>942975</xdr:colOff>
      <xdr:row>676</xdr:row>
      <xdr:rowOff>361950</xdr:rowOff>
    </xdr:to>
    <xdr:pic>
      <xdr:nvPicPr>
        <xdr:cNvPr id="1322253" name="Picture 90" descr="803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57267275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683</xdr:row>
      <xdr:rowOff>114300</xdr:rowOff>
    </xdr:from>
    <xdr:to>
      <xdr:col>5</xdr:col>
      <xdr:colOff>1028700</xdr:colOff>
      <xdr:row>684</xdr:row>
      <xdr:rowOff>209550</xdr:rowOff>
    </xdr:to>
    <xdr:pic>
      <xdr:nvPicPr>
        <xdr:cNvPr id="1322254" name="Picture 91" descr="803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59762825"/>
          <a:ext cx="657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685</xdr:row>
      <xdr:rowOff>114300</xdr:rowOff>
    </xdr:from>
    <xdr:to>
      <xdr:col>5</xdr:col>
      <xdr:colOff>990600</xdr:colOff>
      <xdr:row>686</xdr:row>
      <xdr:rowOff>209550</xdr:rowOff>
    </xdr:to>
    <xdr:pic>
      <xdr:nvPicPr>
        <xdr:cNvPr id="1322255" name="Picture 92" descr="803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60381950"/>
          <a:ext cx="4476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712</xdr:row>
      <xdr:rowOff>47625</xdr:rowOff>
    </xdr:from>
    <xdr:to>
      <xdr:col>5</xdr:col>
      <xdr:colOff>1095375</xdr:colOff>
      <xdr:row>714</xdr:row>
      <xdr:rowOff>123825</xdr:rowOff>
    </xdr:to>
    <xdr:pic>
      <xdr:nvPicPr>
        <xdr:cNvPr id="1322256" name="Picture 93" descr="803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6956405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709</xdr:row>
      <xdr:rowOff>19050</xdr:rowOff>
    </xdr:from>
    <xdr:to>
      <xdr:col>5</xdr:col>
      <xdr:colOff>1047750</xdr:colOff>
      <xdr:row>709</xdr:row>
      <xdr:rowOff>495300</xdr:rowOff>
    </xdr:to>
    <xdr:pic>
      <xdr:nvPicPr>
        <xdr:cNvPr id="1322257" name="Picture 97" descr="F5002h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06" b="16243"/>
        <a:stretch>
          <a:fillRect/>
        </a:stretch>
      </xdr:blipFill>
      <xdr:spPr bwMode="auto">
        <a:xfrm>
          <a:off x="4371975" y="236781975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728</xdr:row>
      <xdr:rowOff>28575</xdr:rowOff>
    </xdr:from>
    <xdr:to>
      <xdr:col>5</xdr:col>
      <xdr:colOff>847725</xdr:colOff>
      <xdr:row>728</xdr:row>
      <xdr:rowOff>571500</xdr:rowOff>
    </xdr:to>
    <xdr:pic>
      <xdr:nvPicPr>
        <xdr:cNvPr id="1322258" name="Picture 98" descr="100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4567832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727</xdr:row>
      <xdr:rowOff>38100</xdr:rowOff>
    </xdr:from>
    <xdr:to>
      <xdr:col>5</xdr:col>
      <xdr:colOff>819150</xdr:colOff>
      <xdr:row>727</xdr:row>
      <xdr:rowOff>581025</xdr:rowOff>
    </xdr:to>
    <xdr:pic>
      <xdr:nvPicPr>
        <xdr:cNvPr id="1322259" name="Picture 99" descr="10011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45097300"/>
          <a:ext cx="428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839</xdr:row>
      <xdr:rowOff>171450</xdr:rowOff>
    </xdr:from>
    <xdr:to>
      <xdr:col>5</xdr:col>
      <xdr:colOff>962025</xdr:colOff>
      <xdr:row>842</xdr:row>
      <xdr:rowOff>57150</xdr:rowOff>
    </xdr:to>
    <xdr:pic>
      <xdr:nvPicPr>
        <xdr:cNvPr id="1322260" name="Picture 105" descr="C 0127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65890375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835</xdr:row>
      <xdr:rowOff>85725</xdr:rowOff>
    </xdr:from>
    <xdr:to>
      <xdr:col>5</xdr:col>
      <xdr:colOff>866775</xdr:colOff>
      <xdr:row>837</xdr:row>
      <xdr:rowOff>161925</xdr:rowOff>
    </xdr:to>
    <xdr:pic>
      <xdr:nvPicPr>
        <xdr:cNvPr id="1322261" name="Picture 106" descr="C 0126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65099800"/>
          <a:ext cx="4095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881</xdr:row>
      <xdr:rowOff>161925</xdr:rowOff>
    </xdr:from>
    <xdr:to>
      <xdr:col>5</xdr:col>
      <xdr:colOff>990600</xdr:colOff>
      <xdr:row>884</xdr:row>
      <xdr:rowOff>47624</xdr:rowOff>
    </xdr:to>
    <xdr:pic>
      <xdr:nvPicPr>
        <xdr:cNvPr id="1322262" name="Picture 107" descr="C 0202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273815175"/>
          <a:ext cx="4000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951</xdr:row>
      <xdr:rowOff>19050</xdr:rowOff>
    </xdr:from>
    <xdr:to>
      <xdr:col>5</xdr:col>
      <xdr:colOff>962025</xdr:colOff>
      <xdr:row>953</xdr:row>
      <xdr:rowOff>0</xdr:rowOff>
    </xdr:to>
    <xdr:pic>
      <xdr:nvPicPr>
        <xdr:cNvPr id="1322263" name="Picture 109" descr="c030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89283775"/>
          <a:ext cx="5143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958</xdr:row>
      <xdr:rowOff>9525</xdr:rowOff>
    </xdr:from>
    <xdr:to>
      <xdr:col>5</xdr:col>
      <xdr:colOff>942975</xdr:colOff>
      <xdr:row>960</xdr:row>
      <xdr:rowOff>19049</xdr:rowOff>
    </xdr:to>
    <xdr:pic>
      <xdr:nvPicPr>
        <xdr:cNvPr id="1322264" name="Picture 110" descr="c0406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9139832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961</xdr:row>
      <xdr:rowOff>57150</xdr:rowOff>
    </xdr:from>
    <xdr:to>
      <xdr:col>5</xdr:col>
      <xdr:colOff>942975</xdr:colOff>
      <xdr:row>963</xdr:row>
      <xdr:rowOff>47625</xdr:rowOff>
    </xdr:to>
    <xdr:pic>
      <xdr:nvPicPr>
        <xdr:cNvPr id="1322265" name="Picture 111" descr="c0408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92407975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971</xdr:row>
      <xdr:rowOff>38100</xdr:rowOff>
    </xdr:from>
    <xdr:to>
      <xdr:col>5</xdr:col>
      <xdr:colOff>1009650</xdr:colOff>
      <xdr:row>973</xdr:row>
      <xdr:rowOff>1</xdr:rowOff>
    </xdr:to>
    <xdr:pic>
      <xdr:nvPicPr>
        <xdr:cNvPr id="1322266" name="Picture 112" descr="C070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9606557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969</xdr:row>
      <xdr:rowOff>28575</xdr:rowOff>
    </xdr:from>
    <xdr:to>
      <xdr:col>5</xdr:col>
      <xdr:colOff>876300</xdr:colOff>
      <xdr:row>969</xdr:row>
      <xdr:rowOff>571500</xdr:rowOff>
    </xdr:to>
    <xdr:pic>
      <xdr:nvPicPr>
        <xdr:cNvPr id="1322267" name="Picture 113" descr="C 0602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48940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989</xdr:row>
      <xdr:rowOff>28575</xdr:rowOff>
    </xdr:from>
    <xdr:to>
      <xdr:col>5</xdr:col>
      <xdr:colOff>1000125</xdr:colOff>
      <xdr:row>991</xdr:row>
      <xdr:rowOff>77321</xdr:rowOff>
    </xdr:to>
    <xdr:pic>
      <xdr:nvPicPr>
        <xdr:cNvPr id="1322268" name="Picture 114" descr="C0704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2390175"/>
          <a:ext cx="590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973</xdr:row>
      <xdr:rowOff>57150</xdr:rowOff>
    </xdr:from>
    <xdr:to>
      <xdr:col>5</xdr:col>
      <xdr:colOff>1009650</xdr:colOff>
      <xdr:row>975</xdr:row>
      <xdr:rowOff>171449</xdr:rowOff>
    </xdr:to>
    <xdr:pic>
      <xdr:nvPicPr>
        <xdr:cNvPr id="1322269" name="Picture 115" descr="C0705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966180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976</xdr:row>
      <xdr:rowOff>9525</xdr:rowOff>
    </xdr:from>
    <xdr:to>
      <xdr:col>5</xdr:col>
      <xdr:colOff>933450</xdr:colOff>
      <xdr:row>978</xdr:row>
      <xdr:rowOff>39221</xdr:rowOff>
    </xdr:to>
    <xdr:pic>
      <xdr:nvPicPr>
        <xdr:cNvPr id="1322270" name="Picture 116" descr="C0706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29719905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979</xdr:row>
      <xdr:rowOff>19050</xdr:rowOff>
    </xdr:from>
    <xdr:to>
      <xdr:col>5</xdr:col>
      <xdr:colOff>885825</xdr:colOff>
      <xdr:row>981</xdr:row>
      <xdr:rowOff>67795</xdr:rowOff>
    </xdr:to>
    <xdr:pic>
      <xdr:nvPicPr>
        <xdr:cNvPr id="1322271" name="Picture 117" descr="C0707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9817060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982</xdr:row>
      <xdr:rowOff>76200</xdr:rowOff>
    </xdr:from>
    <xdr:to>
      <xdr:col>5</xdr:col>
      <xdr:colOff>1019175</xdr:colOff>
      <xdr:row>982</xdr:row>
      <xdr:rowOff>504825</xdr:rowOff>
    </xdr:to>
    <xdr:pic>
      <xdr:nvPicPr>
        <xdr:cNvPr id="1322272" name="Picture 118" descr="C0708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99189775"/>
          <a:ext cx="6286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983</xdr:row>
      <xdr:rowOff>38100</xdr:rowOff>
    </xdr:from>
    <xdr:to>
      <xdr:col>5</xdr:col>
      <xdr:colOff>904875</xdr:colOff>
      <xdr:row>985</xdr:row>
      <xdr:rowOff>67795</xdr:rowOff>
    </xdr:to>
    <xdr:pic>
      <xdr:nvPicPr>
        <xdr:cNvPr id="1322273" name="Picture 119" descr="C0709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99732700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970</xdr:row>
      <xdr:rowOff>9525</xdr:rowOff>
    </xdr:from>
    <xdr:to>
      <xdr:col>5</xdr:col>
      <xdr:colOff>971550</xdr:colOff>
      <xdr:row>970</xdr:row>
      <xdr:rowOff>552450</xdr:rowOff>
    </xdr:to>
    <xdr:pic>
      <xdr:nvPicPr>
        <xdr:cNvPr id="1322274" name="Picture 122" descr="C0604a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95455975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993</xdr:row>
      <xdr:rowOff>19050</xdr:rowOff>
    </xdr:from>
    <xdr:to>
      <xdr:col>5</xdr:col>
      <xdr:colOff>1095375</xdr:colOff>
      <xdr:row>993</xdr:row>
      <xdr:rowOff>561975</xdr:rowOff>
    </xdr:to>
    <xdr:pic>
      <xdr:nvPicPr>
        <xdr:cNvPr id="1322275" name="Picture 124" descr="C080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3039237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994</xdr:row>
      <xdr:rowOff>47625</xdr:rowOff>
    </xdr:from>
    <xdr:to>
      <xdr:col>5</xdr:col>
      <xdr:colOff>1047750</xdr:colOff>
      <xdr:row>995</xdr:row>
      <xdr:rowOff>0</xdr:rowOff>
    </xdr:to>
    <xdr:pic>
      <xdr:nvPicPr>
        <xdr:cNvPr id="1322276" name="Picture 125" descr="C080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533300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715</xdr:row>
      <xdr:rowOff>57150</xdr:rowOff>
    </xdr:from>
    <xdr:to>
      <xdr:col>5</xdr:col>
      <xdr:colOff>1057275</xdr:colOff>
      <xdr:row>715</xdr:row>
      <xdr:rowOff>542925</xdr:rowOff>
    </xdr:to>
    <xdr:pic>
      <xdr:nvPicPr>
        <xdr:cNvPr id="1322277" name="Picture 127" descr="К-804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3941087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1291</xdr:row>
      <xdr:rowOff>28575</xdr:rowOff>
    </xdr:from>
    <xdr:to>
      <xdr:col>5</xdr:col>
      <xdr:colOff>1038225</xdr:colOff>
      <xdr:row>1291</xdr:row>
      <xdr:rowOff>567578</xdr:rowOff>
    </xdr:to>
    <xdr:pic>
      <xdr:nvPicPr>
        <xdr:cNvPr id="1322278" name="Picture 128" descr="S 0001-1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09527375"/>
          <a:ext cx="495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1399</xdr:row>
      <xdr:rowOff>104775</xdr:rowOff>
    </xdr:from>
    <xdr:to>
      <xdr:col>5</xdr:col>
      <xdr:colOff>952500</xdr:colOff>
      <xdr:row>1401</xdr:row>
      <xdr:rowOff>386</xdr:rowOff>
    </xdr:to>
    <xdr:pic>
      <xdr:nvPicPr>
        <xdr:cNvPr id="1322279" name="Picture 130" descr="мяч пуп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41950475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1421</xdr:row>
      <xdr:rowOff>57150</xdr:rowOff>
    </xdr:from>
    <xdr:to>
      <xdr:col>5</xdr:col>
      <xdr:colOff>1028700</xdr:colOff>
      <xdr:row>1421</xdr:row>
      <xdr:rowOff>495300</xdr:rowOff>
    </xdr:to>
    <xdr:pic>
      <xdr:nvPicPr>
        <xdr:cNvPr id="1322280" name="Picture 132" descr="0207a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50599175"/>
          <a:ext cx="4857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1428</xdr:row>
      <xdr:rowOff>66675</xdr:rowOff>
    </xdr:from>
    <xdr:to>
      <xdr:col>5</xdr:col>
      <xdr:colOff>1076325</xdr:colOff>
      <xdr:row>1428</xdr:row>
      <xdr:rowOff>476250</xdr:rowOff>
    </xdr:to>
    <xdr:pic>
      <xdr:nvPicPr>
        <xdr:cNvPr id="1322281" name="Picture 137" descr="0460a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54875900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1419</xdr:row>
      <xdr:rowOff>57150</xdr:rowOff>
    </xdr:from>
    <xdr:to>
      <xdr:col>5</xdr:col>
      <xdr:colOff>1085850</xdr:colOff>
      <xdr:row>1419</xdr:row>
      <xdr:rowOff>542925</xdr:rowOff>
    </xdr:to>
    <xdr:pic>
      <xdr:nvPicPr>
        <xdr:cNvPr id="1322282" name="Picture 144" descr="0111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49379975"/>
          <a:ext cx="5715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485775</xdr:colOff>
      <xdr:row>1422</xdr:row>
      <xdr:rowOff>9525</xdr:rowOff>
    </xdr:from>
    <xdr:to>
      <xdr:col>5</xdr:col>
      <xdr:colOff>990600</xdr:colOff>
      <xdr:row>1422</xdr:row>
      <xdr:rowOff>561975</xdr:rowOff>
    </xdr:to>
    <xdr:pic>
      <xdr:nvPicPr>
        <xdr:cNvPr id="1322283" name="Picture 145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80" r="35526" b="47368"/>
        <a:stretch>
          <a:fillRect/>
        </a:stretch>
      </xdr:blipFill>
      <xdr:spPr bwMode="auto">
        <a:xfrm>
          <a:off x="4438650" y="451161150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1425</xdr:row>
      <xdr:rowOff>57150</xdr:rowOff>
    </xdr:from>
    <xdr:to>
      <xdr:col>5</xdr:col>
      <xdr:colOff>971550</xdr:colOff>
      <xdr:row>1426</xdr:row>
      <xdr:rowOff>9525</xdr:rowOff>
    </xdr:to>
    <xdr:pic>
      <xdr:nvPicPr>
        <xdr:cNvPr id="1322284" name="Picture 148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615" r="63660" b="-1134"/>
        <a:stretch>
          <a:fillRect/>
        </a:stretch>
      </xdr:blipFill>
      <xdr:spPr bwMode="auto">
        <a:xfrm>
          <a:off x="4457700" y="453037575"/>
          <a:ext cx="4667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1423</xdr:row>
      <xdr:rowOff>19050</xdr:rowOff>
    </xdr:from>
    <xdr:to>
      <xdr:col>5</xdr:col>
      <xdr:colOff>981075</xdr:colOff>
      <xdr:row>1423</xdr:row>
      <xdr:rowOff>552450</xdr:rowOff>
    </xdr:to>
    <xdr:pic>
      <xdr:nvPicPr>
        <xdr:cNvPr id="1322285" name="Picture 151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42" b="47368"/>
        <a:stretch>
          <a:fillRect/>
        </a:stretch>
      </xdr:blipFill>
      <xdr:spPr bwMode="auto">
        <a:xfrm>
          <a:off x="4448175" y="451780275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1424</xdr:row>
      <xdr:rowOff>47625</xdr:rowOff>
    </xdr:from>
    <xdr:to>
      <xdr:col>5</xdr:col>
      <xdr:colOff>962025</xdr:colOff>
      <xdr:row>1424</xdr:row>
      <xdr:rowOff>590550</xdr:rowOff>
    </xdr:to>
    <xdr:pic>
      <xdr:nvPicPr>
        <xdr:cNvPr id="1322286" name="Picture 152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45" r="65790" b="45723"/>
        <a:stretch>
          <a:fillRect/>
        </a:stretch>
      </xdr:blipFill>
      <xdr:spPr bwMode="auto">
        <a:xfrm>
          <a:off x="4391025" y="452418450"/>
          <a:ext cx="523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1426</xdr:row>
      <xdr:rowOff>19050</xdr:rowOff>
    </xdr:from>
    <xdr:to>
      <xdr:col>5</xdr:col>
      <xdr:colOff>1000125</xdr:colOff>
      <xdr:row>1426</xdr:row>
      <xdr:rowOff>561975</xdr:rowOff>
    </xdr:to>
    <xdr:pic>
      <xdr:nvPicPr>
        <xdr:cNvPr id="1322287" name="Picture 153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27" t="48181" r="34210" b="2568"/>
        <a:stretch>
          <a:fillRect/>
        </a:stretch>
      </xdr:blipFill>
      <xdr:spPr bwMode="auto">
        <a:xfrm>
          <a:off x="4495800" y="453609075"/>
          <a:ext cx="457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1427</xdr:row>
      <xdr:rowOff>66675</xdr:rowOff>
    </xdr:from>
    <xdr:to>
      <xdr:col>5</xdr:col>
      <xdr:colOff>1019175</xdr:colOff>
      <xdr:row>1427</xdr:row>
      <xdr:rowOff>561975</xdr:rowOff>
    </xdr:to>
    <xdr:pic>
      <xdr:nvPicPr>
        <xdr:cNvPr id="1322288" name="Picture 154" descr="0300-0350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842" t="47263"/>
        <a:stretch>
          <a:fillRect/>
        </a:stretch>
      </xdr:blipFill>
      <xdr:spPr bwMode="auto">
        <a:xfrm>
          <a:off x="4514850" y="4542663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1488</xdr:row>
      <xdr:rowOff>47625</xdr:rowOff>
    </xdr:from>
    <xdr:to>
      <xdr:col>5</xdr:col>
      <xdr:colOff>952500</xdr:colOff>
      <xdr:row>1488</xdr:row>
      <xdr:rowOff>542925</xdr:rowOff>
    </xdr:to>
    <xdr:pic>
      <xdr:nvPicPr>
        <xdr:cNvPr id="1322289" name="Picture 164" descr="0002-0003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77307275"/>
          <a:ext cx="542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209550</xdr:colOff>
      <xdr:row>1489</xdr:row>
      <xdr:rowOff>266700</xdr:rowOff>
    </xdr:from>
    <xdr:to>
      <xdr:col>5</xdr:col>
      <xdr:colOff>1019175</xdr:colOff>
      <xdr:row>1490</xdr:row>
      <xdr:rowOff>371475</xdr:rowOff>
    </xdr:to>
    <xdr:pic>
      <xdr:nvPicPr>
        <xdr:cNvPr id="1322290" name="Picture 165" descr="0021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478107375"/>
          <a:ext cx="8096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1517</xdr:row>
      <xdr:rowOff>28575</xdr:rowOff>
    </xdr:from>
    <xdr:to>
      <xdr:col>5</xdr:col>
      <xdr:colOff>990600</xdr:colOff>
      <xdr:row>1517</xdr:row>
      <xdr:rowOff>495300</xdr:rowOff>
    </xdr:to>
    <xdr:pic>
      <xdr:nvPicPr>
        <xdr:cNvPr id="1322291" name="Picture 167" descr="K4203a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4612950"/>
          <a:ext cx="5810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1515</xdr:row>
      <xdr:rowOff>19050</xdr:rowOff>
    </xdr:from>
    <xdr:to>
      <xdr:col>5</xdr:col>
      <xdr:colOff>1047750</xdr:colOff>
      <xdr:row>1516</xdr:row>
      <xdr:rowOff>190500</xdr:rowOff>
    </xdr:to>
    <xdr:pic>
      <xdr:nvPicPr>
        <xdr:cNvPr id="1322292" name="Picture 168" descr="K4202a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413346900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86</xdr:row>
      <xdr:rowOff>180975</xdr:rowOff>
    </xdr:from>
    <xdr:to>
      <xdr:col>5</xdr:col>
      <xdr:colOff>1076325</xdr:colOff>
      <xdr:row>90</xdr:row>
      <xdr:rowOff>47626</xdr:rowOff>
    </xdr:to>
    <xdr:pic>
      <xdr:nvPicPr>
        <xdr:cNvPr id="1322293" name="Picture 183" descr="FS5506_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8288000"/>
          <a:ext cx="609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92</xdr:row>
      <xdr:rowOff>142875</xdr:rowOff>
    </xdr:from>
    <xdr:to>
      <xdr:col>5</xdr:col>
      <xdr:colOff>1114425</xdr:colOff>
      <xdr:row>95</xdr:row>
      <xdr:rowOff>133349</xdr:rowOff>
    </xdr:to>
    <xdr:pic>
      <xdr:nvPicPr>
        <xdr:cNvPr id="1322294" name="Picture 185" descr="FS5507_12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9450050"/>
          <a:ext cx="657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71</xdr:row>
      <xdr:rowOff>123825</xdr:rowOff>
    </xdr:from>
    <xdr:to>
      <xdr:col>5</xdr:col>
      <xdr:colOff>1085850</xdr:colOff>
      <xdr:row>74</xdr:row>
      <xdr:rowOff>123826</xdr:rowOff>
    </xdr:to>
    <xdr:pic>
      <xdr:nvPicPr>
        <xdr:cNvPr id="1322295" name="Picture 186" descr="FS5503_12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1523047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11</xdr:row>
      <xdr:rowOff>104775</xdr:rowOff>
    </xdr:from>
    <xdr:to>
      <xdr:col>5</xdr:col>
      <xdr:colOff>1095375</xdr:colOff>
      <xdr:row>14</xdr:row>
      <xdr:rowOff>114300</xdr:rowOff>
    </xdr:to>
    <xdr:pic>
      <xdr:nvPicPr>
        <xdr:cNvPr id="1322296" name="Picture 187" descr="К 608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000375"/>
          <a:ext cx="552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17</xdr:row>
      <xdr:rowOff>38100</xdr:rowOff>
    </xdr:from>
    <xdr:to>
      <xdr:col>5</xdr:col>
      <xdr:colOff>1066800</xdr:colOff>
      <xdr:row>20</xdr:row>
      <xdr:rowOff>142874</xdr:rowOff>
    </xdr:to>
    <xdr:pic>
      <xdr:nvPicPr>
        <xdr:cNvPr id="1322297" name="Picture 188" descr="61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133850"/>
          <a:ext cx="533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120</xdr:row>
      <xdr:rowOff>28575</xdr:rowOff>
    </xdr:from>
    <xdr:to>
      <xdr:col>5</xdr:col>
      <xdr:colOff>1019175</xdr:colOff>
      <xdr:row>122</xdr:row>
      <xdr:rowOff>209550</xdr:rowOff>
    </xdr:to>
    <xdr:pic>
      <xdr:nvPicPr>
        <xdr:cNvPr id="1322298" name="Picture 190" descr="500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5460325"/>
          <a:ext cx="4953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115</xdr:row>
      <xdr:rowOff>57150</xdr:rowOff>
    </xdr:from>
    <xdr:to>
      <xdr:col>5</xdr:col>
      <xdr:colOff>1047750</xdr:colOff>
      <xdr:row>118</xdr:row>
      <xdr:rowOff>85724</xdr:rowOff>
    </xdr:to>
    <xdr:pic>
      <xdr:nvPicPr>
        <xdr:cNvPr id="1322299" name="Picture 191" descr="k503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4488775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183</xdr:row>
      <xdr:rowOff>314325</xdr:rowOff>
    </xdr:from>
    <xdr:to>
      <xdr:col>5</xdr:col>
      <xdr:colOff>1066800</xdr:colOff>
      <xdr:row>185</xdr:row>
      <xdr:rowOff>133351</xdr:rowOff>
    </xdr:to>
    <xdr:pic>
      <xdr:nvPicPr>
        <xdr:cNvPr id="1322300" name="Picture 192" descr="F9001baby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3595925"/>
          <a:ext cx="657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190</xdr:row>
      <xdr:rowOff>19050</xdr:rowOff>
    </xdr:from>
    <xdr:to>
      <xdr:col>5</xdr:col>
      <xdr:colOff>1009650</xdr:colOff>
      <xdr:row>192</xdr:row>
      <xdr:rowOff>171450</xdr:rowOff>
    </xdr:to>
    <xdr:pic>
      <xdr:nvPicPr>
        <xdr:cNvPr id="1322301" name="Picture 195" descr="k800304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201602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236</xdr:row>
      <xdr:rowOff>114300</xdr:rowOff>
    </xdr:from>
    <xdr:to>
      <xdr:col>5</xdr:col>
      <xdr:colOff>1076325</xdr:colOff>
      <xdr:row>240</xdr:row>
      <xdr:rowOff>104776</xdr:rowOff>
    </xdr:to>
    <xdr:pic>
      <xdr:nvPicPr>
        <xdr:cNvPr id="1322302" name="Picture 196" descr="F1258_3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55121175"/>
          <a:ext cx="581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243</xdr:row>
      <xdr:rowOff>95250</xdr:rowOff>
    </xdr:from>
    <xdr:to>
      <xdr:col>5</xdr:col>
      <xdr:colOff>1028700</xdr:colOff>
      <xdr:row>246</xdr:row>
      <xdr:rowOff>114300</xdr:rowOff>
    </xdr:to>
    <xdr:pic>
      <xdr:nvPicPr>
        <xdr:cNvPr id="1322303" name="Picture 197" descr="F1259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56502300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256</xdr:row>
      <xdr:rowOff>38100</xdr:rowOff>
    </xdr:from>
    <xdr:to>
      <xdr:col>5</xdr:col>
      <xdr:colOff>1038225</xdr:colOff>
      <xdr:row>256</xdr:row>
      <xdr:rowOff>714375</xdr:rowOff>
    </xdr:to>
    <xdr:pic>
      <xdr:nvPicPr>
        <xdr:cNvPr id="1322304" name="Picture 198" descr="F1281a2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0207525"/>
          <a:ext cx="504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265</xdr:row>
      <xdr:rowOff>47625</xdr:rowOff>
    </xdr:from>
    <xdr:to>
      <xdr:col>5</xdr:col>
      <xdr:colOff>1047750</xdr:colOff>
      <xdr:row>268</xdr:row>
      <xdr:rowOff>133351</xdr:rowOff>
    </xdr:to>
    <xdr:pic>
      <xdr:nvPicPr>
        <xdr:cNvPr id="1322305" name="Picture 200" descr="F1292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2560200"/>
          <a:ext cx="5143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384</xdr:row>
      <xdr:rowOff>57150</xdr:rowOff>
    </xdr:from>
    <xdr:to>
      <xdr:col>5</xdr:col>
      <xdr:colOff>981075</xdr:colOff>
      <xdr:row>386</xdr:row>
      <xdr:rowOff>190500</xdr:rowOff>
    </xdr:to>
    <xdr:pic>
      <xdr:nvPicPr>
        <xdr:cNvPr id="1322306" name="Picture 204" descr="F2271c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120291225"/>
          <a:ext cx="4000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366</xdr:row>
      <xdr:rowOff>19050</xdr:rowOff>
    </xdr:from>
    <xdr:to>
      <xdr:col>5</xdr:col>
      <xdr:colOff>1047750</xdr:colOff>
      <xdr:row>366</xdr:row>
      <xdr:rowOff>381000</xdr:rowOff>
    </xdr:to>
    <xdr:pic>
      <xdr:nvPicPr>
        <xdr:cNvPr id="1322307" name="Picture 207" descr="2911c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15" t="50000" r="14474" b="6580"/>
        <a:stretch>
          <a:fillRect/>
        </a:stretch>
      </xdr:blipFill>
      <xdr:spPr bwMode="auto">
        <a:xfrm>
          <a:off x="4410075" y="114271425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355</xdr:row>
      <xdr:rowOff>19050</xdr:rowOff>
    </xdr:from>
    <xdr:to>
      <xdr:col>5</xdr:col>
      <xdr:colOff>1028700</xdr:colOff>
      <xdr:row>356</xdr:row>
      <xdr:rowOff>276225</xdr:rowOff>
    </xdr:to>
    <xdr:pic>
      <xdr:nvPicPr>
        <xdr:cNvPr id="1322308" name="Picture 208" descr="6702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82600800"/>
          <a:ext cx="4191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407</xdr:row>
      <xdr:rowOff>19050</xdr:rowOff>
    </xdr:from>
    <xdr:to>
      <xdr:col>5</xdr:col>
      <xdr:colOff>914400</xdr:colOff>
      <xdr:row>407</xdr:row>
      <xdr:rowOff>561975</xdr:rowOff>
    </xdr:to>
    <xdr:pic>
      <xdr:nvPicPr>
        <xdr:cNvPr id="1322309" name="Picture 210" descr="FS 3004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94145100"/>
          <a:ext cx="381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404</xdr:row>
      <xdr:rowOff>19050</xdr:rowOff>
    </xdr:from>
    <xdr:to>
      <xdr:col>5</xdr:col>
      <xdr:colOff>1076325</xdr:colOff>
      <xdr:row>406</xdr:row>
      <xdr:rowOff>152400</xdr:rowOff>
    </xdr:to>
    <xdr:pic>
      <xdr:nvPicPr>
        <xdr:cNvPr id="1322310" name="Picture 211" descr="FS 2952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128254125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468</xdr:row>
      <xdr:rowOff>19050</xdr:rowOff>
    </xdr:from>
    <xdr:to>
      <xdr:col>5</xdr:col>
      <xdr:colOff>1000125</xdr:colOff>
      <xdr:row>468</xdr:row>
      <xdr:rowOff>561975</xdr:rowOff>
    </xdr:to>
    <xdr:pic>
      <xdr:nvPicPr>
        <xdr:cNvPr id="1322311" name="Picture 214" descr="FS3905_1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51295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464</xdr:row>
      <xdr:rowOff>19050</xdr:rowOff>
    </xdr:from>
    <xdr:to>
      <xdr:col>5</xdr:col>
      <xdr:colOff>1104900</xdr:colOff>
      <xdr:row>464</xdr:row>
      <xdr:rowOff>561975</xdr:rowOff>
    </xdr:to>
    <xdr:pic>
      <xdr:nvPicPr>
        <xdr:cNvPr id="1322312" name="Picture 215" descr="FS3902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49447250"/>
          <a:ext cx="5619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465</xdr:row>
      <xdr:rowOff>28575</xdr:rowOff>
    </xdr:from>
    <xdr:to>
      <xdr:col>5</xdr:col>
      <xdr:colOff>1028700</xdr:colOff>
      <xdr:row>465</xdr:row>
      <xdr:rowOff>571500</xdr:rowOff>
    </xdr:to>
    <xdr:pic>
      <xdr:nvPicPr>
        <xdr:cNvPr id="1322313" name="Picture 216" descr="FS3903_7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50037800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457</xdr:row>
      <xdr:rowOff>19050</xdr:rowOff>
    </xdr:from>
    <xdr:to>
      <xdr:col>5</xdr:col>
      <xdr:colOff>1019175</xdr:colOff>
      <xdr:row>459</xdr:row>
      <xdr:rowOff>161925</xdr:rowOff>
    </xdr:to>
    <xdr:pic>
      <xdr:nvPicPr>
        <xdr:cNvPr id="1322314" name="Picture 219" descr="K400_1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47561300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494</xdr:row>
      <xdr:rowOff>9525</xdr:rowOff>
    </xdr:from>
    <xdr:to>
      <xdr:col>5</xdr:col>
      <xdr:colOff>1057275</xdr:colOff>
      <xdr:row>495</xdr:row>
      <xdr:rowOff>228600</xdr:rowOff>
    </xdr:to>
    <xdr:pic>
      <xdr:nvPicPr>
        <xdr:cNvPr id="1322315" name="Picture 222" descr="FS3004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59410400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480</xdr:row>
      <xdr:rowOff>95250</xdr:rowOff>
    </xdr:from>
    <xdr:to>
      <xdr:col>5</xdr:col>
      <xdr:colOff>1104900</xdr:colOff>
      <xdr:row>482</xdr:row>
      <xdr:rowOff>152399</xdr:rowOff>
    </xdr:to>
    <xdr:pic>
      <xdr:nvPicPr>
        <xdr:cNvPr id="1322316" name="Picture 223" descr="3003b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55590875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296</xdr:row>
      <xdr:rowOff>57150</xdr:rowOff>
    </xdr:from>
    <xdr:to>
      <xdr:col>5</xdr:col>
      <xdr:colOff>981075</xdr:colOff>
      <xdr:row>299</xdr:row>
      <xdr:rowOff>152400</xdr:rowOff>
    </xdr:to>
    <xdr:pic>
      <xdr:nvPicPr>
        <xdr:cNvPr id="1322317" name="Picture 229" descr="1210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70284975"/>
          <a:ext cx="409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475</xdr:row>
      <xdr:rowOff>152400</xdr:rowOff>
    </xdr:from>
    <xdr:to>
      <xdr:col>5</xdr:col>
      <xdr:colOff>1038225</xdr:colOff>
      <xdr:row>478</xdr:row>
      <xdr:rowOff>95250</xdr:rowOff>
    </xdr:to>
    <xdr:pic>
      <xdr:nvPicPr>
        <xdr:cNvPr id="1322318" name="Picture 230" descr="FS3104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111375825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513</xdr:row>
      <xdr:rowOff>104775</xdr:rowOff>
    </xdr:from>
    <xdr:to>
      <xdr:col>5</xdr:col>
      <xdr:colOff>1009650</xdr:colOff>
      <xdr:row>516</xdr:row>
      <xdr:rowOff>38100</xdr:rowOff>
    </xdr:to>
    <xdr:pic>
      <xdr:nvPicPr>
        <xdr:cNvPr id="1322319" name="Picture 231" descr="FS 3412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19310150"/>
          <a:ext cx="742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535</xdr:row>
      <xdr:rowOff>57150</xdr:rowOff>
    </xdr:from>
    <xdr:to>
      <xdr:col>5</xdr:col>
      <xdr:colOff>1028700</xdr:colOff>
      <xdr:row>538</xdr:row>
      <xdr:rowOff>38100</xdr:rowOff>
    </xdr:to>
    <xdr:pic>
      <xdr:nvPicPr>
        <xdr:cNvPr id="1322320" name="Picture 238" descr="F 7201_2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175336200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547</xdr:row>
      <xdr:rowOff>19050</xdr:rowOff>
    </xdr:from>
    <xdr:to>
      <xdr:col>5</xdr:col>
      <xdr:colOff>933450</xdr:colOff>
      <xdr:row>547</xdr:row>
      <xdr:rowOff>666750</xdr:rowOff>
    </xdr:to>
    <xdr:pic>
      <xdr:nvPicPr>
        <xdr:cNvPr id="1322321" name="Picture 240" descr="К-300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80098700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552</xdr:row>
      <xdr:rowOff>123825</xdr:rowOff>
    </xdr:from>
    <xdr:to>
      <xdr:col>5</xdr:col>
      <xdr:colOff>952500</xdr:colOff>
      <xdr:row>555</xdr:row>
      <xdr:rowOff>95250</xdr:rowOff>
    </xdr:to>
    <xdr:pic>
      <xdr:nvPicPr>
        <xdr:cNvPr id="1322322" name="Picture 242" descr="k-301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277016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564</xdr:row>
      <xdr:rowOff>123825</xdr:rowOff>
    </xdr:from>
    <xdr:to>
      <xdr:col>5</xdr:col>
      <xdr:colOff>923925</xdr:colOff>
      <xdr:row>567</xdr:row>
      <xdr:rowOff>57150</xdr:rowOff>
    </xdr:to>
    <xdr:pic>
      <xdr:nvPicPr>
        <xdr:cNvPr id="1322323" name="Picture 243" descr="К 602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30101975"/>
          <a:ext cx="457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560</xdr:row>
      <xdr:rowOff>133350</xdr:rowOff>
    </xdr:from>
    <xdr:to>
      <xdr:col>5</xdr:col>
      <xdr:colOff>962025</xdr:colOff>
      <xdr:row>563</xdr:row>
      <xdr:rowOff>76200</xdr:rowOff>
    </xdr:to>
    <xdr:pic>
      <xdr:nvPicPr>
        <xdr:cNvPr id="1322324" name="Picture 244" descr="К 60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29311400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575</xdr:row>
      <xdr:rowOff>0</xdr:rowOff>
    </xdr:from>
    <xdr:to>
      <xdr:col>5</xdr:col>
      <xdr:colOff>1076325</xdr:colOff>
      <xdr:row>578</xdr:row>
      <xdr:rowOff>76200</xdr:rowOff>
    </xdr:to>
    <xdr:pic>
      <xdr:nvPicPr>
        <xdr:cNvPr id="1322325" name="Picture 245" descr="F765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91366775"/>
          <a:ext cx="561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584</xdr:row>
      <xdr:rowOff>85725</xdr:rowOff>
    </xdr:from>
    <xdr:to>
      <xdr:col>5</xdr:col>
      <xdr:colOff>1028700</xdr:colOff>
      <xdr:row>587</xdr:row>
      <xdr:rowOff>133350</xdr:rowOff>
    </xdr:to>
    <xdr:pic>
      <xdr:nvPicPr>
        <xdr:cNvPr id="1322326" name="Picture 246" descr="606_dr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34178675"/>
          <a:ext cx="533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591</xdr:row>
      <xdr:rowOff>133350</xdr:rowOff>
    </xdr:from>
    <xdr:to>
      <xdr:col>5</xdr:col>
      <xdr:colOff>1047750</xdr:colOff>
      <xdr:row>594</xdr:row>
      <xdr:rowOff>133349</xdr:rowOff>
    </xdr:to>
    <xdr:pic>
      <xdr:nvPicPr>
        <xdr:cNvPr id="1322327" name="Picture 248" descr="К 604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101"/>
        <a:stretch>
          <a:fillRect/>
        </a:stretch>
      </xdr:blipFill>
      <xdr:spPr bwMode="auto">
        <a:xfrm>
          <a:off x="4314825" y="196243575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631</xdr:row>
      <xdr:rowOff>19050</xdr:rowOff>
    </xdr:from>
    <xdr:to>
      <xdr:col>5</xdr:col>
      <xdr:colOff>1000125</xdr:colOff>
      <xdr:row>633</xdr:row>
      <xdr:rowOff>180975</xdr:rowOff>
    </xdr:to>
    <xdr:pic>
      <xdr:nvPicPr>
        <xdr:cNvPr id="1322328" name="Picture 250" descr="Копия 6853a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11712175"/>
          <a:ext cx="4667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639</xdr:row>
      <xdr:rowOff>28575</xdr:rowOff>
    </xdr:from>
    <xdr:to>
      <xdr:col>5</xdr:col>
      <xdr:colOff>1047750</xdr:colOff>
      <xdr:row>639</xdr:row>
      <xdr:rowOff>571500</xdr:rowOff>
    </xdr:to>
    <xdr:pic>
      <xdr:nvPicPr>
        <xdr:cNvPr id="1322329" name="Picture 251" descr="mdad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1443632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680</xdr:row>
      <xdr:rowOff>152400</xdr:rowOff>
    </xdr:from>
    <xdr:to>
      <xdr:col>5</xdr:col>
      <xdr:colOff>923925</xdr:colOff>
      <xdr:row>682</xdr:row>
      <xdr:rowOff>66675</xdr:rowOff>
    </xdr:to>
    <xdr:pic>
      <xdr:nvPicPr>
        <xdr:cNvPr id="1322330" name="Picture 254" descr="8032++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58800800"/>
          <a:ext cx="647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696</xdr:row>
      <xdr:rowOff>38100</xdr:rowOff>
    </xdr:from>
    <xdr:to>
      <xdr:col>5</xdr:col>
      <xdr:colOff>1066800</xdr:colOff>
      <xdr:row>698</xdr:row>
      <xdr:rowOff>123825</xdr:rowOff>
    </xdr:to>
    <xdr:pic>
      <xdr:nvPicPr>
        <xdr:cNvPr id="1322331" name="Picture 256" descr="F8052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635537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702</xdr:row>
      <xdr:rowOff>47625</xdr:rowOff>
    </xdr:from>
    <xdr:to>
      <xdr:col>5</xdr:col>
      <xdr:colOff>1038225</xdr:colOff>
      <xdr:row>702</xdr:row>
      <xdr:rowOff>466725</xdr:rowOff>
    </xdr:to>
    <xdr:pic>
      <xdr:nvPicPr>
        <xdr:cNvPr id="1322332" name="Picture 257" descr="F8051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336292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707</xdr:row>
      <xdr:rowOff>57150</xdr:rowOff>
    </xdr:from>
    <xdr:to>
      <xdr:col>5</xdr:col>
      <xdr:colOff>981075</xdr:colOff>
      <xdr:row>707</xdr:row>
      <xdr:rowOff>542925</xdr:rowOff>
    </xdr:to>
    <xdr:pic>
      <xdr:nvPicPr>
        <xdr:cNvPr id="1322333" name="Picture 258" descr="F8056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236039025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705</xdr:row>
      <xdr:rowOff>85725</xdr:rowOff>
    </xdr:from>
    <xdr:to>
      <xdr:col>5</xdr:col>
      <xdr:colOff>981075</xdr:colOff>
      <xdr:row>705</xdr:row>
      <xdr:rowOff>571500</xdr:rowOff>
    </xdr:to>
    <xdr:pic>
      <xdr:nvPicPr>
        <xdr:cNvPr id="1322334" name="Picture 259" descr="F8054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34905550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706</xdr:row>
      <xdr:rowOff>76200</xdr:rowOff>
    </xdr:from>
    <xdr:to>
      <xdr:col>5</xdr:col>
      <xdr:colOff>981075</xdr:colOff>
      <xdr:row>706</xdr:row>
      <xdr:rowOff>552450</xdr:rowOff>
    </xdr:to>
    <xdr:pic>
      <xdr:nvPicPr>
        <xdr:cNvPr id="1322335" name="Picture 260" descr="F8055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5477050"/>
          <a:ext cx="504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861</xdr:row>
      <xdr:rowOff>76200</xdr:rowOff>
    </xdr:from>
    <xdr:to>
      <xdr:col>5</xdr:col>
      <xdr:colOff>885825</xdr:colOff>
      <xdr:row>863</xdr:row>
      <xdr:rowOff>152400</xdr:rowOff>
    </xdr:to>
    <xdr:pic>
      <xdr:nvPicPr>
        <xdr:cNvPr id="1322336" name="Picture 263" descr="С 0215-22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27030997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850</xdr:row>
      <xdr:rowOff>161925</xdr:rowOff>
    </xdr:from>
    <xdr:to>
      <xdr:col>5</xdr:col>
      <xdr:colOff>923925</xdr:colOff>
      <xdr:row>853</xdr:row>
      <xdr:rowOff>38100</xdr:rowOff>
    </xdr:to>
    <xdr:pic>
      <xdr:nvPicPr>
        <xdr:cNvPr id="1322337" name="Picture 264" descr="С 0210-2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6841450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923</xdr:row>
      <xdr:rowOff>57150</xdr:rowOff>
    </xdr:from>
    <xdr:to>
      <xdr:col>5</xdr:col>
      <xdr:colOff>1028700</xdr:colOff>
      <xdr:row>924</xdr:row>
      <xdr:rowOff>238124</xdr:rowOff>
    </xdr:to>
    <xdr:pic>
      <xdr:nvPicPr>
        <xdr:cNvPr id="1322338" name="Picture 265" descr="C 0221_2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81520900"/>
          <a:ext cx="6000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932</xdr:row>
      <xdr:rowOff>9525</xdr:rowOff>
    </xdr:from>
    <xdr:to>
      <xdr:col>5</xdr:col>
      <xdr:colOff>1019175</xdr:colOff>
      <xdr:row>934</xdr:row>
      <xdr:rowOff>95249</xdr:rowOff>
    </xdr:to>
    <xdr:pic>
      <xdr:nvPicPr>
        <xdr:cNvPr id="1322339" name="Picture 267" descr="C 03150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83711650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942</xdr:row>
      <xdr:rowOff>76200</xdr:rowOff>
    </xdr:from>
    <xdr:to>
      <xdr:col>5</xdr:col>
      <xdr:colOff>914400</xdr:colOff>
      <xdr:row>945</xdr:row>
      <xdr:rowOff>19050</xdr:rowOff>
    </xdr:to>
    <xdr:pic>
      <xdr:nvPicPr>
        <xdr:cNvPr id="1322340" name="Picture 269" descr="C 0206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8594050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947</xdr:row>
      <xdr:rowOff>66675</xdr:rowOff>
    </xdr:from>
    <xdr:to>
      <xdr:col>5</xdr:col>
      <xdr:colOff>752475</xdr:colOff>
      <xdr:row>949</xdr:row>
      <xdr:rowOff>9526</xdr:rowOff>
    </xdr:to>
    <xdr:pic>
      <xdr:nvPicPr>
        <xdr:cNvPr id="1322341" name="Picture 270" descr="C 0505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87931225"/>
          <a:ext cx="285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695325</xdr:colOff>
      <xdr:row>954</xdr:row>
      <xdr:rowOff>66675</xdr:rowOff>
    </xdr:from>
    <xdr:to>
      <xdr:col>5</xdr:col>
      <xdr:colOff>981075</xdr:colOff>
      <xdr:row>956</xdr:row>
      <xdr:rowOff>28575</xdr:rowOff>
    </xdr:to>
    <xdr:pic>
      <xdr:nvPicPr>
        <xdr:cNvPr id="1322342" name="Picture 271" descr="c0712b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290293425"/>
          <a:ext cx="2857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966</xdr:row>
      <xdr:rowOff>19050</xdr:rowOff>
    </xdr:from>
    <xdr:to>
      <xdr:col>5</xdr:col>
      <xdr:colOff>1076325</xdr:colOff>
      <xdr:row>967</xdr:row>
      <xdr:rowOff>0</xdr:rowOff>
    </xdr:to>
    <xdr:pic>
      <xdr:nvPicPr>
        <xdr:cNvPr id="1322343" name="Picture 272" descr="C0411-5_1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93741475"/>
          <a:ext cx="638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964</xdr:row>
      <xdr:rowOff>19050</xdr:rowOff>
    </xdr:from>
    <xdr:to>
      <xdr:col>5</xdr:col>
      <xdr:colOff>1066800</xdr:colOff>
      <xdr:row>965</xdr:row>
      <xdr:rowOff>190500</xdr:rowOff>
    </xdr:to>
    <xdr:pic>
      <xdr:nvPicPr>
        <xdr:cNvPr id="1322344" name="Picture 273" descr="с0410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93331900"/>
          <a:ext cx="514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968</xdr:row>
      <xdr:rowOff>9525</xdr:rowOff>
    </xdr:from>
    <xdr:to>
      <xdr:col>5</xdr:col>
      <xdr:colOff>923925</xdr:colOff>
      <xdr:row>968</xdr:row>
      <xdr:rowOff>552450</xdr:rowOff>
    </xdr:to>
    <xdr:pic>
      <xdr:nvPicPr>
        <xdr:cNvPr id="1322345" name="Picture 274" descr="C 0601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942939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219075</xdr:colOff>
      <xdr:row>999</xdr:row>
      <xdr:rowOff>76200</xdr:rowOff>
    </xdr:from>
    <xdr:to>
      <xdr:col>5</xdr:col>
      <xdr:colOff>942975</xdr:colOff>
      <xdr:row>1000</xdr:row>
      <xdr:rowOff>228599</xdr:rowOff>
    </xdr:to>
    <xdr:pic>
      <xdr:nvPicPr>
        <xdr:cNvPr id="1322346" name="Picture 275" descr="C0704b-2_1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307095525"/>
          <a:ext cx="723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310406</xdr:colOff>
      <xdr:row>1001</xdr:row>
      <xdr:rowOff>66675</xdr:rowOff>
    </xdr:from>
    <xdr:to>
      <xdr:col>5</xdr:col>
      <xdr:colOff>986681</xdr:colOff>
      <xdr:row>1001</xdr:row>
      <xdr:rowOff>533400</xdr:rowOff>
    </xdr:to>
    <xdr:pic>
      <xdr:nvPicPr>
        <xdr:cNvPr id="1322347" name="Picture 276" descr="C0709b-3_1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7288" y="239110557"/>
          <a:ext cx="6762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988</xdr:row>
      <xdr:rowOff>76200</xdr:rowOff>
    </xdr:from>
    <xdr:to>
      <xdr:col>5</xdr:col>
      <xdr:colOff>1019175</xdr:colOff>
      <xdr:row>988</xdr:row>
      <xdr:rowOff>485775</xdr:rowOff>
    </xdr:to>
    <xdr:pic>
      <xdr:nvPicPr>
        <xdr:cNvPr id="1322348" name="Picture 277" descr="с0715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01856775"/>
          <a:ext cx="552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987</xdr:row>
      <xdr:rowOff>104775</xdr:rowOff>
    </xdr:from>
    <xdr:to>
      <xdr:col>5</xdr:col>
      <xdr:colOff>1066800</xdr:colOff>
      <xdr:row>987</xdr:row>
      <xdr:rowOff>523875</xdr:rowOff>
    </xdr:to>
    <xdr:pic>
      <xdr:nvPicPr>
        <xdr:cNvPr id="1322349" name="Picture 278" descr="с0714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01304325"/>
          <a:ext cx="619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1002</xdr:row>
      <xdr:rowOff>133350</xdr:rowOff>
    </xdr:from>
    <xdr:to>
      <xdr:col>5</xdr:col>
      <xdr:colOff>990600</xdr:colOff>
      <xdr:row>1004</xdr:row>
      <xdr:rowOff>85726</xdr:rowOff>
    </xdr:to>
    <xdr:pic>
      <xdr:nvPicPr>
        <xdr:cNvPr id="1322350" name="Picture 279" descr="C0717 b-3_1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08238525"/>
          <a:ext cx="723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1005</xdr:row>
      <xdr:rowOff>28575</xdr:rowOff>
    </xdr:from>
    <xdr:to>
      <xdr:col>5</xdr:col>
      <xdr:colOff>914400</xdr:colOff>
      <xdr:row>1005</xdr:row>
      <xdr:rowOff>571500</xdr:rowOff>
    </xdr:to>
    <xdr:pic>
      <xdr:nvPicPr>
        <xdr:cNvPr id="1322351" name="Picture 280" descr="C0721b-1_1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308771925"/>
          <a:ext cx="352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1006</xdr:row>
      <xdr:rowOff>38100</xdr:rowOff>
    </xdr:from>
    <xdr:to>
      <xdr:col>5</xdr:col>
      <xdr:colOff>981075</xdr:colOff>
      <xdr:row>1007</xdr:row>
      <xdr:rowOff>0</xdr:rowOff>
    </xdr:to>
    <xdr:pic>
      <xdr:nvPicPr>
        <xdr:cNvPr id="1322352" name="Picture 281" descr="C0722b-1_1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30936247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1007</xdr:row>
      <xdr:rowOff>9525</xdr:rowOff>
    </xdr:from>
    <xdr:to>
      <xdr:col>5</xdr:col>
      <xdr:colOff>885825</xdr:colOff>
      <xdr:row>1007</xdr:row>
      <xdr:rowOff>552450</xdr:rowOff>
    </xdr:to>
    <xdr:pic>
      <xdr:nvPicPr>
        <xdr:cNvPr id="1322353" name="Picture 282" descr="C0723 b-1_1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309914925"/>
          <a:ext cx="5143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1008</xdr:row>
      <xdr:rowOff>19050</xdr:rowOff>
    </xdr:from>
    <xdr:to>
      <xdr:col>5</xdr:col>
      <xdr:colOff>847725</xdr:colOff>
      <xdr:row>1008</xdr:row>
      <xdr:rowOff>561975</xdr:rowOff>
    </xdr:to>
    <xdr:pic>
      <xdr:nvPicPr>
        <xdr:cNvPr id="1322354" name="Picture 283" descr="C0724 b-1_1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31050547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1114</xdr:row>
      <xdr:rowOff>133350</xdr:rowOff>
    </xdr:from>
    <xdr:to>
      <xdr:col>5</xdr:col>
      <xdr:colOff>1009650</xdr:colOff>
      <xdr:row>1119</xdr:row>
      <xdr:rowOff>19050</xdr:rowOff>
    </xdr:to>
    <xdr:pic>
      <xdr:nvPicPr>
        <xdr:cNvPr id="1322355" name="Picture 284" descr="shulki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49424625"/>
          <a:ext cx="504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1265</xdr:row>
      <xdr:rowOff>152400</xdr:rowOff>
    </xdr:from>
    <xdr:to>
      <xdr:col>5</xdr:col>
      <xdr:colOff>1095375</xdr:colOff>
      <xdr:row>1268</xdr:row>
      <xdr:rowOff>76199</xdr:rowOff>
    </xdr:to>
    <xdr:pic>
      <xdr:nvPicPr>
        <xdr:cNvPr id="1322356" name="Picture 286" descr="Фото 213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403421850"/>
          <a:ext cx="771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461122</xdr:colOff>
      <xdr:row>1168</xdr:row>
      <xdr:rowOff>119343</xdr:rowOff>
    </xdr:from>
    <xdr:to>
      <xdr:col>5</xdr:col>
      <xdr:colOff>946897</xdr:colOff>
      <xdr:row>1173</xdr:row>
      <xdr:rowOff>62193</xdr:rowOff>
    </xdr:to>
    <xdr:pic>
      <xdr:nvPicPr>
        <xdr:cNvPr id="1322357" name="Picture 287" descr="golfy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8004" y="275178931"/>
          <a:ext cx="485775" cy="951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518272</xdr:colOff>
      <xdr:row>1222</xdr:row>
      <xdr:rowOff>11766</xdr:rowOff>
    </xdr:from>
    <xdr:to>
      <xdr:col>5</xdr:col>
      <xdr:colOff>975472</xdr:colOff>
      <xdr:row>1226</xdr:row>
      <xdr:rowOff>118222</xdr:rowOff>
    </xdr:to>
    <xdr:pic>
      <xdr:nvPicPr>
        <xdr:cNvPr id="1322358" name="Picture 288" descr="chulki-man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lum bright="-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5154" y="285963472"/>
          <a:ext cx="457200" cy="913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1420</xdr:row>
      <xdr:rowOff>95250</xdr:rowOff>
    </xdr:from>
    <xdr:to>
      <xdr:col>5</xdr:col>
      <xdr:colOff>1028700</xdr:colOff>
      <xdr:row>1420</xdr:row>
      <xdr:rowOff>466725</xdr:rowOff>
    </xdr:to>
    <xdr:pic>
      <xdr:nvPicPr>
        <xdr:cNvPr id="1322359" name="Picture 290" descr="L0117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450027675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266700</xdr:colOff>
      <xdr:row>1443</xdr:row>
      <xdr:rowOff>85725</xdr:rowOff>
    </xdr:from>
    <xdr:to>
      <xdr:col>5</xdr:col>
      <xdr:colOff>1000125</xdr:colOff>
      <xdr:row>1444</xdr:row>
      <xdr:rowOff>142875</xdr:rowOff>
    </xdr:to>
    <xdr:pic>
      <xdr:nvPicPr>
        <xdr:cNvPr id="1322360" name="Picture 294" descr="ER-1017_2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460086075"/>
          <a:ext cx="733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1439</xdr:row>
      <xdr:rowOff>247650</xdr:rowOff>
    </xdr:from>
    <xdr:to>
      <xdr:col>5</xdr:col>
      <xdr:colOff>942975</xdr:colOff>
      <xdr:row>1440</xdr:row>
      <xdr:rowOff>152400</xdr:rowOff>
    </xdr:to>
    <xdr:pic>
      <xdr:nvPicPr>
        <xdr:cNvPr id="1322361" name="Picture 295" descr="ER-1014++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458990700"/>
          <a:ext cx="7905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1441</xdr:row>
      <xdr:rowOff>200025</xdr:rowOff>
    </xdr:from>
    <xdr:to>
      <xdr:col>5</xdr:col>
      <xdr:colOff>876300</xdr:colOff>
      <xdr:row>1442</xdr:row>
      <xdr:rowOff>219075</xdr:rowOff>
    </xdr:to>
    <xdr:pic>
      <xdr:nvPicPr>
        <xdr:cNvPr id="1322362" name="Picture 297" descr="ER-1016_2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59571725"/>
          <a:ext cx="485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1459</xdr:row>
      <xdr:rowOff>47625</xdr:rowOff>
    </xdr:from>
    <xdr:to>
      <xdr:col>5</xdr:col>
      <xdr:colOff>1028700</xdr:colOff>
      <xdr:row>1459</xdr:row>
      <xdr:rowOff>419100</xdr:rowOff>
    </xdr:to>
    <xdr:pic>
      <xdr:nvPicPr>
        <xdr:cNvPr id="1322363" name="Picture 300" descr="ER-7028_3_1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65477225"/>
          <a:ext cx="790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1486</xdr:row>
      <xdr:rowOff>142875</xdr:rowOff>
    </xdr:from>
    <xdr:to>
      <xdr:col>5</xdr:col>
      <xdr:colOff>990600</xdr:colOff>
      <xdr:row>1486</xdr:row>
      <xdr:rowOff>638175</xdr:rowOff>
    </xdr:to>
    <xdr:pic>
      <xdr:nvPicPr>
        <xdr:cNvPr id="1322364" name="Picture 301" descr="811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06250775"/>
          <a:ext cx="7524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1519</xdr:row>
      <xdr:rowOff>19050</xdr:rowOff>
    </xdr:from>
    <xdr:to>
      <xdr:col>5</xdr:col>
      <xdr:colOff>1076325</xdr:colOff>
      <xdr:row>1519</xdr:row>
      <xdr:rowOff>733425</xdr:rowOff>
    </xdr:to>
    <xdr:pic>
      <xdr:nvPicPr>
        <xdr:cNvPr id="1322365" name="Picture 310" descr="1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5327325"/>
          <a:ext cx="666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1567</xdr:row>
      <xdr:rowOff>19050</xdr:rowOff>
    </xdr:from>
    <xdr:to>
      <xdr:col>5</xdr:col>
      <xdr:colOff>1057275</xdr:colOff>
      <xdr:row>1568</xdr:row>
      <xdr:rowOff>190500</xdr:rowOff>
    </xdr:to>
    <xdr:pic>
      <xdr:nvPicPr>
        <xdr:cNvPr id="1322366" name="Picture 318" descr="! E 0913 M_1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97424075"/>
          <a:ext cx="6762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1569</xdr:row>
      <xdr:rowOff>38100</xdr:rowOff>
    </xdr:from>
    <xdr:to>
      <xdr:col>5</xdr:col>
      <xdr:colOff>1085850</xdr:colOff>
      <xdr:row>1570</xdr:row>
      <xdr:rowOff>266700</xdr:rowOff>
    </xdr:to>
    <xdr:pic>
      <xdr:nvPicPr>
        <xdr:cNvPr id="1322367" name="Picture 319" descr="! E 0913 Ж_1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27672500"/>
          <a:ext cx="666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1561</xdr:row>
      <xdr:rowOff>9525</xdr:rowOff>
    </xdr:from>
    <xdr:to>
      <xdr:col>5</xdr:col>
      <xdr:colOff>1038225</xdr:colOff>
      <xdr:row>1562</xdr:row>
      <xdr:rowOff>209550</xdr:rowOff>
    </xdr:to>
    <xdr:pic>
      <xdr:nvPicPr>
        <xdr:cNvPr id="1322368" name="Picture 320" descr="! Е 0910_1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95776250"/>
          <a:ext cx="647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1563</xdr:row>
      <xdr:rowOff>180975</xdr:rowOff>
    </xdr:from>
    <xdr:to>
      <xdr:col>5</xdr:col>
      <xdr:colOff>1057275</xdr:colOff>
      <xdr:row>1566</xdr:row>
      <xdr:rowOff>47625</xdr:rowOff>
    </xdr:to>
    <xdr:pic>
      <xdr:nvPicPr>
        <xdr:cNvPr id="1322369" name="Picture 321" descr="! Е 0911_1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26100875"/>
          <a:ext cx="666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1575</xdr:row>
      <xdr:rowOff>19050</xdr:rowOff>
    </xdr:from>
    <xdr:to>
      <xdr:col>5</xdr:col>
      <xdr:colOff>1038225</xdr:colOff>
      <xdr:row>1576</xdr:row>
      <xdr:rowOff>238125</xdr:rowOff>
    </xdr:to>
    <xdr:pic>
      <xdr:nvPicPr>
        <xdr:cNvPr id="1322370" name="Picture 322" descr="Е0906_2_1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9938622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1571</xdr:row>
      <xdr:rowOff>19050</xdr:rowOff>
    </xdr:from>
    <xdr:to>
      <xdr:col>5</xdr:col>
      <xdr:colOff>1009650</xdr:colOff>
      <xdr:row>1572</xdr:row>
      <xdr:rowOff>190500</xdr:rowOff>
    </xdr:to>
    <xdr:pic>
      <xdr:nvPicPr>
        <xdr:cNvPr id="1322371" name="Picture 323" descr="Е0902_4_1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9841467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1573</xdr:row>
      <xdr:rowOff>19050</xdr:rowOff>
    </xdr:from>
    <xdr:to>
      <xdr:col>5</xdr:col>
      <xdr:colOff>1000125</xdr:colOff>
      <xdr:row>1575</xdr:row>
      <xdr:rowOff>0</xdr:rowOff>
    </xdr:to>
    <xdr:pic>
      <xdr:nvPicPr>
        <xdr:cNvPr id="1322372" name="Picture 326" descr="Е0905_5_1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98900450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110</xdr:row>
      <xdr:rowOff>28575</xdr:rowOff>
    </xdr:from>
    <xdr:to>
      <xdr:col>5</xdr:col>
      <xdr:colOff>1095375</xdr:colOff>
      <xdr:row>112</xdr:row>
      <xdr:rowOff>200026</xdr:rowOff>
    </xdr:to>
    <xdr:pic>
      <xdr:nvPicPr>
        <xdr:cNvPr id="1322373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23164800"/>
          <a:ext cx="619125" cy="628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485775</xdr:colOff>
      <xdr:row>617</xdr:row>
      <xdr:rowOff>47625</xdr:rowOff>
    </xdr:from>
    <xdr:to>
      <xdr:col>5</xdr:col>
      <xdr:colOff>1028700</xdr:colOff>
      <xdr:row>619</xdr:row>
      <xdr:rowOff>190500</xdr:rowOff>
    </xdr:to>
    <xdr:pic>
      <xdr:nvPicPr>
        <xdr:cNvPr id="1322374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06559150"/>
          <a:ext cx="5429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420781</xdr:colOff>
      <xdr:row>992</xdr:row>
      <xdr:rowOff>6724</xdr:rowOff>
    </xdr:from>
    <xdr:to>
      <xdr:col>5</xdr:col>
      <xdr:colOff>1068481</xdr:colOff>
      <xdr:row>993</xdr:row>
      <xdr:rowOff>3516</xdr:rowOff>
    </xdr:to>
    <xdr:pic>
      <xdr:nvPicPr>
        <xdr:cNvPr id="1322375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7663" y="234848400"/>
          <a:ext cx="647700" cy="57486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466725</xdr:colOff>
      <xdr:row>1405</xdr:row>
      <xdr:rowOff>66675</xdr:rowOff>
    </xdr:from>
    <xdr:to>
      <xdr:col>5</xdr:col>
      <xdr:colOff>895350</xdr:colOff>
      <xdr:row>1406</xdr:row>
      <xdr:rowOff>190500</xdr:rowOff>
    </xdr:to>
    <xdr:pic>
      <xdr:nvPicPr>
        <xdr:cNvPr id="132237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43703075"/>
          <a:ext cx="428625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752475</xdr:colOff>
      <xdr:row>1486</xdr:row>
      <xdr:rowOff>57150</xdr:rowOff>
    </xdr:from>
    <xdr:to>
      <xdr:col>5</xdr:col>
      <xdr:colOff>1095375</xdr:colOff>
      <xdr:row>1486</xdr:row>
      <xdr:rowOff>647700</xdr:rowOff>
    </xdr:to>
    <xdr:pic>
      <xdr:nvPicPr>
        <xdr:cNvPr id="1322377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62" r="10493" b="5652"/>
        <a:stretch>
          <a:fillRect/>
        </a:stretch>
      </xdr:blipFill>
      <xdr:spPr bwMode="auto">
        <a:xfrm>
          <a:off x="4705350" y="406165050"/>
          <a:ext cx="3429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142875</xdr:colOff>
      <xdr:row>1495</xdr:row>
      <xdr:rowOff>28575</xdr:rowOff>
    </xdr:from>
    <xdr:to>
      <xdr:col>6</xdr:col>
      <xdr:colOff>0</xdr:colOff>
      <xdr:row>1498</xdr:row>
      <xdr:rowOff>152400</xdr:rowOff>
    </xdr:to>
    <xdr:pic>
      <xdr:nvPicPr>
        <xdr:cNvPr id="1322378" name="Picture 437" descr="bint_boks_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479764725"/>
          <a:ext cx="981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778</xdr:row>
      <xdr:rowOff>28575</xdr:rowOff>
    </xdr:from>
    <xdr:to>
      <xdr:col>5</xdr:col>
      <xdr:colOff>904875</xdr:colOff>
      <xdr:row>780</xdr:row>
      <xdr:rowOff>104775</xdr:rowOff>
    </xdr:to>
    <xdr:pic>
      <xdr:nvPicPr>
        <xdr:cNvPr id="1322379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255260475"/>
          <a:ext cx="3619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419100</xdr:colOff>
      <xdr:row>341</xdr:row>
      <xdr:rowOff>9525</xdr:rowOff>
    </xdr:from>
    <xdr:to>
      <xdr:col>5</xdr:col>
      <xdr:colOff>1028700</xdr:colOff>
      <xdr:row>342</xdr:row>
      <xdr:rowOff>9524</xdr:rowOff>
    </xdr:to>
    <xdr:pic>
      <xdr:nvPicPr>
        <xdr:cNvPr id="1322380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b="-3999"/>
        <a:stretch>
          <a:fillRect/>
        </a:stretch>
      </xdr:blipFill>
      <xdr:spPr bwMode="auto">
        <a:xfrm>
          <a:off x="4371975" y="106546650"/>
          <a:ext cx="609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11</xdr:col>
      <xdr:colOff>1030941</xdr:colOff>
      <xdr:row>5</xdr:row>
      <xdr:rowOff>0</xdr:rowOff>
    </xdr:from>
    <xdr:to>
      <xdr:col>12</xdr:col>
      <xdr:colOff>980614</xdr:colOff>
      <xdr:row>6</xdr:row>
      <xdr:rowOff>0</xdr:rowOff>
    </xdr:to>
    <xdr:sp macro="" textlink="">
      <xdr:nvSpPr>
        <xdr:cNvPr id="2555" name="Rectangle 507">
          <a:hlinkClick xmlns:r="http://schemas.openxmlformats.org/officeDocument/2006/relationships" r:id="rId176"/>
        </xdr:cNvPr>
        <xdr:cNvSpPr>
          <a:spLocks noChangeArrowheads="1"/>
        </xdr:cNvSpPr>
      </xdr:nvSpPr>
      <xdr:spPr bwMode="auto">
        <a:xfrm>
          <a:off x="10578353" y="1143000"/>
          <a:ext cx="1059055" cy="392206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КОСМЕТИКА</a:t>
          </a:r>
        </a:p>
      </xdr:txBody>
    </xdr:sp>
    <xdr:clientData/>
  </xdr:twoCellAnchor>
  <xdr:twoCellAnchor editAs="oneCell">
    <xdr:from>
      <xdr:col>5</xdr:col>
      <xdr:colOff>514350</xdr:colOff>
      <xdr:row>1595</xdr:row>
      <xdr:rowOff>38100</xdr:rowOff>
    </xdr:from>
    <xdr:to>
      <xdr:col>5</xdr:col>
      <xdr:colOff>847725</xdr:colOff>
      <xdr:row>1595</xdr:row>
      <xdr:rowOff>647700</xdr:rowOff>
    </xdr:to>
    <xdr:pic>
      <xdr:nvPicPr>
        <xdr:cNvPr id="1322382" name="Picture 515" descr="IMG_9206-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73" t="32744" r="21054" b="18584"/>
        <a:stretch>
          <a:fillRect/>
        </a:stretch>
      </xdr:blipFill>
      <xdr:spPr bwMode="auto">
        <a:xfrm rot="-213954">
          <a:off x="4467225" y="507168150"/>
          <a:ext cx="333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704850</xdr:colOff>
      <xdr:row>1595</xdr:row>
      <xdr:rowOff>133350</xdr:rowOff>
    </xdr:from>
    <xdr:to>
      <xdr:col>6</xdr:col>
      <xdr:colOff>0</xdr:colOff>
      <xdr:row>1595</xdr:row>
      <xdr:rowOff>628650</xdr:rowOff>
    </xdr:to>
    <xdr:pic>
      <xdr:nvPicPr>
        <xdr:cNvPr id="1322383" name="Picture 516" descr="IMG_9207-1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32744" r="19737" b="23009"/>
        <a:stretch>
          <a:fillRect/>
        </a:stretch>
      </xdr:blipFill>
      <xdr:spPr bwMode="auto">
        <a:xfrm>
          <a:off x="4657725" y="507263400"/>
          <a:ext cx="4191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1597</xdr:row>
      <xdr:rowOff>66675</xdr:rowOff>
    </xdr:from>
    <xdr:to>
      <xdr:col>5</xdr:col>
      <xdr:colOff>762000</xdr:colOff>
      <xdr:row>1597</xdr:row>
      <xdr:rowOff>552450</xdr:rowOff>
    </xdr:to>
    <xdr:pic>
      <xdr:nvPicPr>
        <xdr:cNvPr id="1322384" name="Picture 519" descr="IMG_9210-1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73" t="34514" r="28947" b="38052"/>
        <a:stretch>
          <a:fillRect/>
        </a:stretch>
      </xdr:blipFill>
      <xdr:spPr bwMode="auto">
        <a:xfrm rot="-156154">
          <a:off x="4343400" y="508539750"/>
          <a:ext cx="371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1597</xdr:row>
      <xdr:rowOff>66675</xdr:rowOff>
    </xdr:from>
    <xdr:to>
      <xdr:col>5</xdr:col>
      <xdr:colOff>923925</xdr:colOff>
      <xdr:row>1597</xdr:row>
      <xdr:rowOff>533400</xdr:rowOff>
    </xdr:to>
    <xdr:pic>
      <xdr:nvPicPr>
        <xdr:cNvPr id="1322385" name="Picture 520" descr="IMG_9211-1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5" t="31857" r="28947" b="37169"/>
        <a:stretch>
          <a:fillRect/>
        </a:stretch>
      </xdr:blipFill>
      <xdr:spPr bwMode="auto">
        <a:xfrm>
          <a:off x="4495800" y="508539750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1596</xdr:row>
      <xdr:rowOff>66675</xdr:rowOff>
    </xdr:from>
    <xdr:to>
      <xdr:col>5</xdr:col>
      <xdr:colOff>733425</xdr:colOff>
      <xdr:row>1596</xdr:row>
      <xdr:rowOff>457200</xdr:rowOff>
    </xdr:to>
    <xdr:pic>
      <xdr:nvPicPr>
        <xdr:cNvPr id="1322386" name="Picture 521" descr="IMG_9212-1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47" t="29204" r="21053" b="39822"/>
        <a:stretch>
          <a:fillRect/>
        </a:stretch>
      </xdr:blipFill>
      <xdr:spPr bwMode="auto">
        <a:xfrm>
          <a:off x="4267200" y="507920625"/>
          <a:ext cx="4191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1594</xdr:row>
      <xdr:rowOff>28575</xdr:rowOff>
    </xdr:from>
    <xdr:to>
      <xdr:col>5</xdr:col>
      <xdr:colOff>657225</xdr:colOff>
      <xdr:row>1594</xdr:row>
      <xdr:rowOff>371475</xdr:rowOff>
    </xdr:to>
    <xdr:pic>
      <xdr:nvPicPr>
        <xdr:cNvPr id="1322387" name="Picture 523" descr="IMG_9216-1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63" t="29204" r="21053" b="39822"/>
        <a:stretch>
          <a:fillRect/>
        </a:stretch>
      </xdr:blipFill>
      <xdr:spPr bwMode="auto">
        <a:xfrm>
          <a:off x="4248150" y="506663325"/>
          <a:ext cx="361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1596</xdr:row>
      <xdr:rowOff>247650</xdr:rowOff>
    </xdr:from>
    <xdr:to>
      <xdr:col>5</xdr:col>
      <xdr:colOff>933450</xdr:colOff>
      <xdr:row>1596</xdr:row>
      <xdr:rowOff>542925</xdr:rowOff>
    </xdr:to>
    <xdr:pic>
      <xdr:nvPicPr>
        <xdr:cNvPr id="1322388" name="Picture 514" descr="IMG_9218-1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64" t="37169" r="23683" b="35397"/>
        <a:stretch>
          <a:fillRect/>
        </a:stretch>
      </xdr:blipFill>
      <xdr:spPr bwMode="auto">
        <a:xfrm>
          <a:off x="4552950" y="508101600"/>
          <a:ext cx="333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1594</xdr:row>
      <xdr:rowOff>152400</xdr:rowOff>
    </xdr:from>
    <xdr:to>
      <xdr:col>5</xdr:col>
      <xdr:colOff>914400</xdr:colOff>
      <xdr:row>1594</xdr:row>
      <xdr:rowOff>485775</xdr:rowOff>
    </xdr:to>
    <xdr:pic>
      <xdr:nvPicPr>
        <xdr:cNvPr id="1322389" name="Picture 522" descr="IMG_9214-1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95" t="37169" r="30263" b="38937"/>
        <a:stretch>
          <a:fillRect/>
        </a:stretch>
      </xdr:blipFill>
      <xdr:spPr bwMode="auto">
        <a:xfrm>
          <a:off x="4524375" y="506787150"/>
          <a:ext cx="342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1417</xdr:row>
      <xdr:rowOff>47625</xdr:rowOff>
    </xdr:from>
    <xdr:to>
      <xdr:col>5</xdr:col>
      <xdr:colOff>1028700</xdr:colOff>
      <xdr:row>1417</xdr:row>
      <xdr:rowOff>552450</xdr:rowOff>
    </xdr:to>
    <xdr:pic>
      <xdr:nvPicPr>
        <xdr:cNvPr id="1322390" name="Picture 524" descr="L0101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350" t="14783" r="40640" b="20000"/>
        <a:stretch>
          <a:fillRect/>
        </a:stretch>
      </xdr:blipFill>
      <xdr:spPr bwMode="auto">
        <a:xfrm>
          <a:off x="4476750" y="4481512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1415</xdr:row>
      <xdr:rowOff>57150</xdr:rowOff>
    </xdr:from>
    <xdr:to>
      <xdr:col>5</xdr:col>
      <xdr:colOff>962025</xdr:colOff>
      <xdr:row>1415</xdr:row>
      <xdr:rowOff>466725</xdr:rowOff>
    </xdr:to>
    <xdr:pic>
      <xdr:nvPicPr>
        <xdr:cNvPr id="1322391" name="Picture 525" descr="L0101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414" t="22609" r="14532" b="27826"/>
        <a:stretch>
          <a:fillRect/>
        </a:stretch>
      </xdr:blipFill>
      <xdr:spPr bwMode="auto">
        <a:xfrm>
          <a:off x="4505325" y="44709397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1416</xdr:row>
      <xdr:rowOff>9525</xdr:rowOff>
    </xdr:from>
    <xdr:to>
      <xdr:col>5</xdr:col>
      <xdr:colOff>971550</xdr:colOff>
      <xdr:row>1416</xdr:row>
      <xdr:rowOff>466725</xdr:rowOff>
    </xdr:to>
    <xdr:pic>
      <xdr:nvPicPr>
        <xdr:cNvPr id="1322392" name="Picture 527" descr="L0101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867" t="20869" r="27586" b="26086"/>
        <a:stretch>
          <a:fillRect/>
        </a:stretch>
      </xdr:blipFill>
      <xdr:spPr bwMode="auto">
        <a:xfrm>
          <a:off x="4476750" y="4475797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1414</xdr:row>
      <xdr:rowOff>85725</xdr:rowOff>
    </xdr:from>
    <xdr:to>
      <xdr:col>5</xdr:col>
      <xdr:colOff>962025</xdr:colOff>
      <xdr:row>1414</xdr:row>
      <xdr:rowOff>476250</xdr:rowOff>
    </xdr:to>
    <xdr:pic>
      <xdr:nvPicPr>
        <xdr:cNvPr id="1322393" name="Picture 528" descr="L0101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52" t="15652" r="56404" b="14783"/>
        <a:stretch>
          <a:fillRect/>
        </a:stretch>
      </xdr:blipFill>
      <xdr:spPr bwMode="auto">
        <a:xfrm>
          <a:off x="4467225" y="446589150"/>
          <a:ext cx="4476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1418</xdr:row>
      <xdr:rowOff>85725</xdr:rowOff>
    </xdr:from>
    <xdr:to>
      <xdr:col>5</xdr:col>
      <xdr:colOff>1047750</xdr:colOff>
      <xdr:row>1418</xdr:row>
      <xdr:rowOff>552450</xdr:rowOff>
    </xdr:to>
    <xdr:pic>
      <xdr:nvPicPr>
        <xdr:cNvPr id="1322394" name="Picture 529" descr="L0101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52" t="15652" r="56404" b="14783"/>
        <a:stretch>
          <a:fillRect/>
        </a:stretch>
      </xdr:blipFill>
      <xdr:spPr bwMode="auto">
        <a:xfrm>
          <a:off x="4495800" y="44879895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1429</xdr:row>
      <xdr:rowOff>228600</xdr:rowOff>
    </xdr:from>
    <xdr:to>
      <xdr:col>5</xdr:col>
      <xdr:colOff>1057275</xdr:colOff>
      <xdr:row>1429</xdr:row>
      <xdr:rowOff>419100</xdr:rowOff>
    </xdr:to>
    <xdr:pic>
      <xdr:nvPicPr>
        <xdr:cNvPr id="1322395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6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t="60564" r="4233" b="4930"/>
        <a:stretch>
          <a:fillRect/>
        </a:stretch>
      </xdr:blipFill>
      <xdr:spPr bwMode="auto">
        <a:xfrm rot="1199392">
          <a:off x="4343400" y="455647425"/>
          <a:ext cx="666750" cy="190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466725</xdr:colOff>
      <xdr:row>1403</xdr:row>
      <xdr:rowOff>114300</xdr:rowOff>
    </xdr:from>
    <xdr:to>
      <xdr:col>5</xdr:col>
      <xdr:colOff>942975</xdr:colOff>
      <xdr:row>1404</xdr:row>
      <xdr:rowOff>247650</xdr:rowOff>
    </xdr:to>
    <xdr:pic>
      <xdr:nvPicPr>
        <xdr:cNvPr id="1322396" name="Picture 533" descr="зеленый мяч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0" r="-1961"/>
        <a:stretch>
          <a:fillRect/>
        </a:stretch>
      </xdr:blipFill>
      <xdr:spPr bwMode="auto">
        <a:xfrm>
          <a:off x="4419600" y="443160150"/>
          <a:ext cx="476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1409</xdr:row>
      <xdr:rowOff>9525</xdr:rowOff>
    </xdr:from>
    <xdr:to>
      <xdr:col>5</xdr:col>
      <xdr:colOff>914400</xdr:colOff>
      <xdr:row>1410</xdr:row>
      <xdr:rowOff>180975</xdr:rowOff>
    </xdr:to>
    <xdr:pic>
      <xdr:nvPicPr>
        <xdr:cNvPr id="1322397" name="Picture 537" descr="Красный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44979425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1411</xdr:row>
      <xdr:rowOff>47625</xdr:rowOff>
    </xdr:from>
    <xdr:to>
      <xdr:col>5</xdr:col>
      <xdr:colOff>962025</xdr:colOff>
      <xdr:row>1412</xdr:row>
      <xdr:rowOff>228600</xdr:rowOff>
    </xdr:to>
    <xdr:pic>
      <xdr:nvPicPr>
        <xdr:cNvPr id="1322398" name="Picture 538" descr="синий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45684275"/>
          <a:ext cx="457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254</xdr:row>
      <xdr:rowOff>38100</xdr:rowOff>
    </xdr:from>
    <xdr:to>
      <xdr:col>5</xdr:col>
      <xdr:colOff>1066800</xdr:colOff>
      <xdr:row>255</xdr:row>
      <xdr:rowOff>323851</xdr:rowOff>
    </xdr:to>
    <xdr:pic>
      <xdr:nvPicPr>
        <xdr:cNvPr id="1322399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9464575"/>
          <a:ext cx="48577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495300</xdr:colOff>
      <xdr:row>440</xdr:row>
      <xdr:rowOff>104775</xdr:rowOff>
    </xdr:from>
    <xdr:to>
      <xdr:col>5</xdr:col>
      <xdr:colOff>1009650</xdr:colOff>
      <xdr:row>443</xdr:row>
      <xdr:rowOff>38100</xdr:rowOff>
    </xdr:to>
    <xdr:pic>
      <xdr:nvPicPr>
        <xdr:cNvPr id="1322400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01965125"/>
          <a:ext cx="51435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805908</xdr:colOff>
      <xdr:row>5</xdr:row>
      <xdr:rowOff>0</xdr:rowOff>
    </xdr:from>
    <xdr:to>
      <xdr:col>6</xdr:col>
      <xdr:colOff>615473</xdr:colOff>
      <xdr:row>6</xdr:row>
      <xdr:rowOff>0</xdr:rowOff>
    </xdr:to>
    <xdr:sp macro="" textlink="">
      <xdr:nvSpPr>
        <xdr:cNvPr id="2626" name="Rectangle 578">
          <a:hlinkClick xmlns:r="http://schemas.openxmlformats.org/officeDocument/2006/relationships" r:id="rId196"/>
        </xdr:cNvPr>
        <xdr:cNvSpPr>
          <a:spLocks noChangeArrowheads="1"/>
        </xdr:cNvSpPr>
      </xdr:nvSpPr>
      <xdr:spPr bwMode="auto">
        <a:xfrm>
          <a:off x="4690451" y="298174"/>
          <a:ext cx="936000" cy="389283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МАССАЖ</a:t>
          </a:r>
        </a:p>
      </xdr:txBody>
    </xdr:sp>
    <xdr:clientData/>
  </xdr:twoCellAnchor>
  <xdr:twoCellAnchor>
    <xdr:from>
      <xdr:col>0</xdr:col>
      <xdr:colOff>8233</xdr:colOff>
      <xdr:row>5</xdr:row>
      <xdr:rowOff>0</xdr:rowOff>
    </xdr:from>
    <xdr:to>
      <xdr:col>0</xdr:col>
      <xdr:colOff>944233</xdr:colOff>
      <xdr:row>6</xdr:row>
      <xdr:rowOff>0</xdr:rowOff>
    </xdr:to>
    <xdr:sp macro="" textlink="">
      <xdr:nvSpPr>
        <xdr:cNvPr id="2627" name="Rectangle 579">
          <a:hlinkClick xmlns:r="http://schemas.openxmlformats.org/officeDocument/2006/relationships" r:id="rId197"/>
        </xdr:cNvPr>
        <xdr:cNvSpPr>
          <a:spLocks noChangeArrowheads="1"/>
        </xdr:cNvSpPr>
      </xdr:nvSpPr>
      <xdr:spPr bwMode="auto">
        <a:xfrm>
          <a:off x="8233" y="298174"/>
          <a:ext cx="936000" cy="389283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ОРТЕЗЫ</a:t>
          </a:r>
          <a:endParaRPr lang="ru-RU" sz="1100" b="0" i="0" u="none" strike="noStrike" baseline="0">
            <a:solidFill>
              <a:schemeClr val="tx1"/>
            </a:solidFill>
            <a:latin typeface="+mn-lt"/>
            <a:ea typeface="Verdana"/>
            <a:cs typeface="Arial" pitchFamily="34" charset="0"/>
          </a:endParaRPr>
        </a:p>
      </xdr:txBody>
    </xdr:sp>
    <xdr:clientData/>
  </xdr:twoCellAnchor>
  <xdr:twoCellAnchor>
    <xdr:from>
      <xdr:col>0</xdr:col>
      <xdr:colOff>940860</xdr:colOff>
      <xdr:row>5</xdr:row>
      <xdr:rowOff>0</xdr:rowOff>
    </xdr:from>
    <xdr:to>
      <xdr:col>2</xdr:col>
      <xdr:colOff>33617</xdr:colOff>
      <xdr:row>6</xdr:row>
      <xdr:rowOff>0</xdr:rowOff>
    </xdr:to>
    <xdr:sp macro="" textlink="">
      <xdr:nvSpPr>
        <xdr:cNvPr id="2628" name="Rectangle 580">
          <a:hlinkClick xmlns:r="http://schemas.openxmlformats.org/officeDocument/2006/relationships" r:id="rId198"/>
        </xdr:cNvPr>
        <xdr:cNvSpPr>
          <a:spLocks noChangeArrowheads="1"/>
        </xdr:cNvSpPr>
      </xdr:nvSpPr>
      <xdr:spPr bwMode="auto">
        <a:xfrm>
          <a:off x="940860" y="1143000"/>
          <a:ext cx="964139" cy="392206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ПОДУШКИ</a:t>
          </a:r>
          <a:endParaRPr lang="ru-RU" sz="1100" b="0" i="0" u="none" strike="noStrike" baseline="0">
            <a:solidFill>
              <a:schemeClr val="tx1"/>
            </a:solidFill>
            <a:latin typeface="+mn-lt"/>
            <a:ea typeface="Verdana"/>
            <a:cs typeface="Arial" pitchFamily="34" charset="0"/>
          </a:endParaRPr>
        </a:p>
      </xdr:txBody>
    </xdr:sp>
    <xdr:clientData/>
  </xdr:twoCellAnchor>
  <xdr:twoCellAnchor>
    <xdr:from>
      <xdr:col>2</xdr:col>
      <xdr:colOff>11150</xdr:colOff>
      <xdr:row>5</xdr:row>
      <xdr:rowOff>0</xdr:rowOff>
    </xdr:from>
    <xdr:to>
      <xdr:col>3</xdr:col>
      <xdr:colOff>276259</xdr:colOff>
      <xdr:row>6</xdr:row>
      <xdr:rowOff>0</xdr:rowOff>
    </xdr:to>
    <xdr:sp macro="" textlink="">
      <xdr:nvSpPr>
        <xdr:cNvPr id="2629" name="Rectangle 581">
          <a:hlinkClick xmlns:r="http://schemas.openxmlformats.org/officeDocument/2006/relationships" r:id="rId199"/>
        </xdr:cNvPr>
        <xdr:cNvSpPr>
          <a:spLocks noChangeArrowheads="1"/>
        </xdr:cNvSpPr>
      </xdr:nvSpPr>
      <xdr:spPr bwMode="auto">
        <a:xfrm>
          <a:off x="1883020" y="298174"/>
          <a:ext cx="936000" cy="389283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СТЕЛЬКИ</a:t>
          </a:r>
          <a:endParaRPr lang="ru-RU" sz="1100" b="0" i="0" u="none" strike="noStrike" baseline="0">
            <a:solidFill>
              <a:schemeClr val="tx1"/>
            </a:solidFill>
            <a:latin typeface="+mn-lt"/>
            <a:ea typeface="Verdana"/>
            <a:cs typeface="Arial" pitchFamily="34" charset="0"/>
          </a:endParaRPr>
        </a:p>
      </xdr:txBody>
    </xdr:sp>
    <xdr:clientData/>
  </xdr:twoCellAnchor>
  <xdr:twoCellAnchor>
    <xdr:from>
      <xdr:col>3</xdr:col>
      <xdr:colOff>277037</xdr:colOff>
      <xdr:row>5</xdr:row>
      <xdr:rowOff>0</xdr:rowOff>
    </xdr:from>
    <xdr:to>
      <xdr:col>4</xdr:col>
      <xdr:colOff>542146</xdr:colOff>
      <xdr:row>6</xdr:row>
      <xdr:rowOff>0</xdr:rowOff>
    </xdr:to>
    <xdr:sp macro="" textlink="">
      <xdr:nvSpPr>
        <xdr:cNvPr id="2630" name="Rectangle 582">
          <a:hlinkClick xmlns:r="http://schemas.openxmlformats.org/officeDocument/2006/relationships" r:id="rId200"/>
        </xdr:cNvPr>
        <xdr:cNvSpPr>
          <a:spLocks noChangeArrowheads="1"/>
        </xdr:cNvSpPr>
      </xdr:nvSpPr>
      <xdr:spPr bwMode="auto">
        <a:xfrm>
          <a:off x="2819798" y="298174"/>
          <a:ext cx="936000" cy="389283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СИЛИКОН</a:t>
          </a:r>
          <a:endParaRPr lang="ru-RU" sz="1100" b="0" i="0" u="none" strike="noStrike" baseline="0">
            <a:solidFill>
              <a:schemeClr val="tx1"/>
            </a:solidFill>
            <a:latin typeface="+mn-lt"/>
            <a:ea typeface="Verdana"/>
            <a:cs typeface="Arial" pitchFamily="34" charset="0"/>
          </a:endParaRPr>
        </a:p>
      </xdr:txBody>
    </xdr:sp>
    <xdr:clientData/>
  </xdr:twoCellAnchor>
  <xdr:twoCellAnchor>
    <xdr:from>
      <xdr:col>4</xdr:col>
      <xdr:colOff>537126</xdr:colOff>
      <xdr:row>5</xdr:row>
      <xdr:rowOff>0</xdr:rowOff>
    </xdr:from>
    <xdr:to>
      <xdr:col>5</xdr:col>
      <xdr:colOff>819150</xdr:colOff>
      <xdr:row>6</xdr:row>
      <xdr:rowOff>0</xdr:rowOff>
    </xdr:to>
    <xdr:sp macro="" textlink="">
      <xdr:nvSpPr>
        <xdr:cNvPr id="2631" name="Rectangle 583">
          <a:hlinkClick xmlns:r="http://schemas.openxmlformats.org/officeDocument/2006/relationships" r:id="rId201"/>
        </xdr:cNvPr>
        <xdr:cNvSpPr>
          <a:spLocks noChangeArrowheads="1"/>
        </xdr:cNvSpPr>
      </xdr:nvSpPr>
      <xdr:spPr bwMode="auto">
        <a:xfrm>
          <a:off x="3737526" y="295275"/>
          <a:ext cx="948774" cy="390525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ТРИКОТАЖ</a:t>
          </a:r>
        </a:p>
      </xdr:txBody>
    </xdr:sp>
    <xdr:clientData/>
  </xdr:twoCellAnchor>
  <xdr:twoCellAnchor>
    <xdr:from>
      <xdr:col>7</xdr:col>
      <xdr:colOff>704023</xdr:colOff>
      <xdr:row>5</xdr:row>
      <xdr:rowOff>0</xdr:rowOff>
    </xdr:from>
    <xdr:to>
      <xdr:col>8</xdr:col>
      <xdr:colOff>588131</xdr:colOff>
      <xdr:row>6</xdr:row>
      <xdr:rowOff>0</xdr:rowOff>
    </xdr:to>
    <xdr:sp macro="" textlink="">
      <xdr:nvSpPr>
        <xdr:cNvPr id="2632" name="Rectangle 584">
          <a:hlinkClick xmlns:r="http://schemas.openxmlformats.org/officeDocument/2006/relationships" r:id="rId202"/>
        </xdr:cNvPr>
        <xdr:cNvSpPr>
          <a:spLocks noChangeArrowheads="1"/>
        </xdr:cNvSpPr>
      </xdr:nvSpPr>
      <xdr:spPr bwMode="auto">
        <a:xfrm>
          <a:off x="6559827" y="298174"/>
          <a:ext cx="936000" cy="389283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КОВРИКИ</a:t>
          </a:r>
        </a:p>
      </xdr:txBody>
    </xdr:sp>
    <xdr:clientData/>
  </xdr:twoCellAnchor>
  <xdr:twoCellAnchor>
    <xdr:from>
      <xdr:col>8</xdr:col>
      <xdr:colOff>588095</xdr:colOff>
      <xdr:row>5</xdr:row>
      <xdr:rowOff>0</xdr:rowOff>
    </xdr:from>
    <xdr:to>
      <xdr:col>9</xdr:col>
      <xdr:colOff>612912</xdr:colOff>
      <xdr:row>6</xdr:row>
      <xdr:rowOff>0</xdr:rowOff>
    </xdr:to>
    <xdr:sp macro="" textlink="">
      <xdr:nvSpPr>
        <xdr:cNvPr id="2633" name="Rectangle 585">
          <a:hlinkClick xmlns:r="http://schemas.openxmlformats.org/officeDocument/2006/relationships" r:id="rId203"/>
        </xdr:cNvPr>
        <xdr:cNvSpPr>
          <a:spLocks noChangeArrowheads="1"/>
        </xdr:cNvSpPr>
      </xdr:nvSpPr>
      <xdr:spPr bwMode="auto">
        <a:xfrm>
          <a:off x="7495791" y="298174"/>
          <a:ext cx="985599" cy="389283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МАТРАСЫ</a:t>
          </a:r>
        </a:p>
      </xdr:txBody>
    </xdr:sp>
    <xdr:clientData/>
  </xdr:twoCellAnchor>
  <xdr:twoCellAnchor>
    <xdr:from>
      <xdr:col>11</xdr:col>
      <xdr:colOff>0</xdr:colOff>
      <xdr:row>5</xdr:row>
      <xdr:rowOff>0</xdr:rowOff>
    </xdr:from>
    <xdr:to>
      <xdr:col>11</xdr:col>
      <xdr:colOff>1030941</xdr:colOff>
      <xdr:row>6</xdr:row>
      <xdr:rowOff>0</xdr:rowOff>
    </xdr:to>
    <xdr:sp macro="" textlink="">
      <xdr:nvSpPr>
        <xdr:cNvPr id="2634" name="Rectangle 586">
          <a:hlinkClick xmlns:r="http://schemas.openxmlformats.org/officeDocument/2006/relationships" r:id="rId204"/>
        </xdr:cNvPr>
        <xdr:cNvSpPr>
          <a:spLocks noChangeArrowheads="1"/>
        </xdr:cNvSpPr>
      </xdr:nvSpPr>
      <xdr:spPr bwMode="auto">
        <a:xfrm>
          <a:off x="9547412" y="1143000"/>
          <a:ext cx="1030941" cy="392206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ТСР</a:t>
          </a:r>
        </a:p>
      </xdr:txBody>
    </xdr:sp>
    <xdr:clientData/>
  </xdr:twoCellAnchor>
  <xdr:twoCellAnchor>
    <xdr:from>
      <xdr:col>6</xdr:col>
      <xdr:colOff>610027</xdr:colOff>
      <xdr:row>5</xdr:row>
      <xdr:rowOff>0</xdr:rowOff>
    </xdr:from>
    <xdr:to>
      <xdr:col>7</xdr:col>
      <xdr:colOff>701201</xdr:colOff>
      <xdr:row>6</xdr:row>
      <xdr:rowOff>0</xdr:rowOff>
    </xdr:to>
    <xdr:sp macro="" textlink="">
      <xdr:nvSpPr>
        <xdr:cNvPr id="2635" name="Rectangle 587">
          <a:hlinkClick xmlns:r="http://schemas.openxmlformats.org/officeDocument/2006/relationships" r:id="rId205"/>
        </xdr:cNvPr>
        <xdr:cNvSpPr>
          <a:spLocks noChangeArrowheads="1"/>
        </xdr:cNvSpPr>
      </xdr:nvSpPr>
      <xdr:spPr bwMode="auto">
        <a:xfrm>
          <a:off x="5621005" y="298174"/>
          <a:ext cx="936000" cy="389283"/>
        </a:xfrm>
        <a:prstGeom prst="rect">
          <a:avLst/>
        </a:prstGeom>
        <a:solidFill>
          <a:schemeClr val="bg1">
            <a:lumMod val="8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ПРИБОРЫ</a:t>
          </a:r>
        </a:p>
      </xdr:txBody>
    </xdr:sp>
    <xdr:clientData/>
  </xdr:twoCellAnchor>
  <xdr:twoCellAnchor>
    <xdr:from>
      <xdr:col>9</xdr:col>
      <xdr:colOff>604631</xdr:colOff>
      <xdr:row>5</xdr:row>
      <xdr:rowOff>0</xdr:rowOff>
    </xdr:from>
    <xdr:to>
      <xdr:col>11</xdr:col>
      <xdr:colOff>66</xdr:colOff>
      <xdr:row>6</xdr:row>
      <xdr:rowOff>0</xdr:rowOff>
    </xdr:to>
    <xdr:sp macro="" textlink="">
      <xdr:nvSpPr>
        <xdr:cNvPr id="2637" name="Rectangle 589">
          <a:hlinkClick xmlns:r="http://schemas.openxmlformats.org/officeDocument/2006/relationships" r:id="rId206"/>
        </xdr:cNvPr>
        <xdr:cNvSpPr>
          <a:spLocks noChangeArrowheads="1"/>
        </xdr:cNvSpPr>
      </xdr:nvSpPr>
      <xdr:spPr bwMode="auto">
        <a:xfrm>
          <a:off x="8560807" y="1143000"/>
          <a:ext cx="986671" cy="392206"/>
        </a:xfrm>
        <a:prstGeom prst="rect">
          <a:avLst/>
        </a:prstGeom>
        <a:solidFill>
          <a:schemeClr val="bg1">
            <a:lumMod val="75000"/>
          </a:schemeClr>
        </a:solidFill>
        <a:ln w="9525">
          <a:solidFill>
            <a:schemeClr val="accent6">
              <a:lumMod val="75000"/>
            </a:schemeClr>
          </a:solidFill>
          <a:prstDash val="solid"/>
          <a:miter lim="800000"/>
          <a:headEnd/>
          <a:tailEnd/>
        </a:ln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chemeClr val="tx1"/>
              </a:solidFill>
              <a:latin typeface="+mn-lt"/>
              <a:ea typeface="Verdana"/>
              <a:cs typeface="Arial" pitchFamily="34" charset="0"/>
            </a:rPr>
            <a:t>БИНТЫ</a:t>
          </a:r>
        </a:p>
      </xdr:txBody>
    </xdr:sp>
    <xdr:clientData/>
  </xdr:twoCellAnchor>
  <xdr:twoCellAnchor editAs="oneCell">
    <xdr:from>
      <xdr:col>5</xdr:col>
      <xdr:colOff>514350</xdr:colOff>
      <xdr:row>368</xdr:row>
      <xdr:rowOff>19050</xdr:rowOff>
    </xdr:from>
    <xdr:to>
      <xdr:col>5</xdr:col>
      <xdr:colOff>952500</xdr:colOff>
      <xdr:row>369</xdr:row>
      <xdr:rowOff>235883</xdr:rowOff>
    </xdr:to>
    <xdr:pic>
      <xdr:nvPicPr>
        <xdr:cNvPr id="1322412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15081050"/>
          <a:ext cx="4381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352425</xdr:colOff>
      <xdr:row>661</xdr:row>
      <xdr:rowOff>19050</xdr:rowOff>
    </xdr:from>
    <xdr:to>
      <xdr:col>5</xdr:col>
      <xdr:colOff>1009650</xdr:colOff>
      <xdr:row>662</xdr:row>
      <xdr:rowOff>219075</xdr:rowOff>
    </xdr:to>
    <xdr:pic>
      <xdr:nvPicPr>
        <xdr:cNvPr id="1322413" name="Picture 596" descr="f801112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53438225"/>
          <a:ext cx="6572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665</xdr:row>
      <xdr:rowOff>104775</xdr:rowOff>
    </xdr:from>
    <xdr:to>
      <xdr:col>5</xdr:col>
      <xdr:colOff>1000125</xdr:colOff>
      <xdr:row>666</xdr:row>
      <xdr:rowOff>171450</xdr:rowOff>
    </xdr:to>
    <xdr:pic>
      <xdr:nvPicPr>
        <xdr:cNvPr id="1322415" name="Picture 598" descr="f8013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54590750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669</xdr:row>
      <xdr:rowOff>323850</xdr:rowOff>
    </xdr:from>
    <xdr:to>
      <xdr:col>5</xdr:col>
      <xdr:colOff>1028700</xdr:colOff>
      <xdr:row>671</xdr:row>
      <xdr:rowOff>276225</xdr:rowOff>
    </xdr:to>
    <xdr:pic>
      <xdr:nvPicPr>
        <xdr:cNvPr id="1322416" name="Picture 601" descr="f8015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55943300"/>
          <a:ext cx="5524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660</xdr:row>
      <xdr:rowOff>19050</xdr:rowOff>
    </xdr:from>
    <xdr:to>
      <xdr:col>5</xdr:col>
      <xdr:colOff>1009650</xdr:colOff>
      <xdr:row>660</xdr:row>
      <xdr:rowOff>495300</xdr:rowOff>
    </xdr:to>
    <xdr:pic>
      <xdr:nvPicPr>
        <xdr:cNvPr id="1322417" name="Picture 602" descr="f8013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52923875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23</xdr:row>
      <xdr:rowOff>114300</xdr:rowOff>
    </xdr:from>
    <xdr:to>
      <xdr:col>5</xdr:col>
      <xdr:colOff>1066800</xdr:colOff>
      <xdr:row>26</xdr:row>
      <xdr:rowOff>123825</xdr:rowOff>
    </xdr:to>
    <xdr:pic>
      <xdr:nvPicPr>
        <xdr:cNvPr id="1322418" name="Рисунок 456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54102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47</xdr:row>
      <xdr:rowOff>57150</xdr:rowOff>
    </xdr:from>
    <xdr:to>
      <xdr:col>5</xdr:col>
      <xdr:colOff>1047750</xdr:colOff>
      <xdr:row>48</xdr:row>
      <xdr:rowOff>257176</xdr:rowOff>
    </xdr:to>
    <xdr:pic>
      <xdr:nvPicPr>
        <xdr:cNvPr id="1322419" name="Рисунок 457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01536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321</xdr:row>
      <xdr:rowOff>219075</xdr:rowOff>
    </xdr:from>
    <xdr:to>
      <xdr:col>5</xdr:col>
      <xdr:colOff>1028700</xdr:colOff>
      <xdr:row>325</xdr:row>
      <xdr:rowOff>104776</xdr:rowOff>
    </xdr:to>
    <xdr:pic>
      <xdr:nvPicPr>
        <xdr:cNvPr id="1322420" name="Рисунок 460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01517450"/>
          <a:ext cx="5905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543</xdr:row>
      <xdr:rowOff>38100</xdr:rowOff>
    </xdr:from>
    <xdr:to>
      <xdr:col>5</xdr:col>
      <xdr:colOff>1009650</xdr:colOff>
      <xdr:row>545</xdr:row>
      <xdr:rowOff>171450</xdr:rowOff>
    </xdr:to>
    <xdr:pic>
      <xdr:nvPicPr>
        <xdr:cNvPr id="1322421" name="Рисунок 462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125244225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420</xdr:row>
      <xdr:rowOff>104775</xdr:rowOff>
    </xdr:from>
    <xdr:to>
      <xdr:col>5</xdr:col>
      <xdr:colOff>1019175</xdr:colOff>
      <xdr:row>423</xdr:row>
      <xdr:rowOff>114300</xdr:rowOff>
    </xdr:to>
    <xdr:pic>
      <xdr:nvPicPr>
        <xdr:cNvPr id="1322422" name="Рисунок 465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97469325"/>
          <a:ext cx="457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1009</xdr:row>
      <xdr:rowOff>9525</xdr:rowOff>
    </xdr:from>
    <xdr:to>
      <xdr:col>5</xdr:col>
      <xdr:colOff>981075</xdr:colOff>
      <xdr:row>1009</xdr:row>
      <xdr:rowOff>582706</xdr:rowOff>
    </xdr:to>
    <xdr:pic>
      <xdr:nvPicPr>
        <xdr:cNvPr id="1322423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1076975"/>
          <a:ext cx="64770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371475</xdr:colOff>
      <xdr:row>1578</xdr:row>
      <xdr:rowOff>9525</xdr:rowOff>
    </xdr:from>
    <xdr:to>
      <xdr:col>5</xdr:col>
      <xdr:colOff>1028700</xdr:colOff>
      <xdr:row>1579</xdr:row>
      <xdr:rowOff>390525</xdr:rowOff>
    </xdr:to>
    <xdr:pic>
      <xdr:nvPicPr>
        <xdr:cNvPr id="1322424" name="Picture 47" descr="Описание: Y40252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87" b="10345"/>
        <a:stretch>
          <a:fillRect/>
        </a:stretch>
      </xdr:blipFill>
      <xdr:spPr bwMode="auto">
        <a:xfrm>
          <a:off x="4324350" y="500081550"/>
          <a:ext cx="6572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1445</xdr:row>
      <xdr:rowOff>28575</xdr:rowOff>
    </xdr:from>
    <xdr:to>
      <xdr:col>5</xdr:col>
      <xdr:colOff>895350</xdr:colOff>
      <xdr:row>1445</xdr:row>
      <xdr:rowOff>523875</xdr:rowOff>
    </xdr:to>
    <xdr:pic>
      <xdr:nvPicPr>
        <xdr:cNvPr id="1322425" name="Рисунок 1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60657575"/>
          <a:ext cx="304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1446</xdr:row>
      <xdr:rowOff>47625</xdr:rowOff>
    </xdr:from>
    <xdr:to>
      <xdr:col>5</xdr:col>
      <xdr:colOff>895350</xdr:colOff>
      <xdr:row>1447</xdr:row>
      <xdr:rowOff>4637</xdr:rowOff>
    </xdr:to>
    <xdr:pic>
      <xdr:nvPicPr>
        <xdr:cNvPr id="1322426" name="Рисунок 2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461248125"/>
          <a:ext cx="381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1485</xdr:row>
      <xdr:rowOff>38100</xdr:rowOff>
    </xdr:from>
    <xdr:to>
      <xdr:col>5</xdr:col>
      <xdr:colOff>457200</xdr:colOff>
      <xdr:row>1485</xdr:row>
      <xdr:rowOff>609600</xdr:rowOff>
    </xdr:to>
    <xdr:pic>
      <xdr:nvPicPr>
        <xdr:cNvPr id="1322427" name="Picture 163" descr="K810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475716600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1462</xdr:row>
      <xdr:rowOff>19050</xdr:rowOff>
    </xdr:from>
    <xdr:to>
      <xdr:col>5</xdr:col>
      <xdr:colOff>885825</xdr:colOff>
      <xdr:row>1462</xdr:row>
      <xdr:rowOff>533400</xdr:rowOff>
    </xdr:to>
    <xdr:pic>
      <xdr:nvPicPr>
        <xdr:cNvPr id="1322428" name="Рисунок 476" descr="ER-MC-013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466515450"/>
          <a:ext cx="552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1479</xdr:row>
      <xdr:rowOff>19050</xdr:rowOff>
    </xdr:from>
    <xdr:to>
      <xdr:col>5</xdr:col>
      <xdr:colOff>962025</xdr:colOff>
      <xdr:row>1479</xdr:row>
      <xdr:rowOff>419100</xdr:rowOff>
    </xdr:to>
    <xdr:pic>
      <xdr:nvPicPr>
        <xdr:cNvPr id="1322429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473240100"/>
          <a:ext cx="6762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1480</xdr:row>
      <xdr:rowOff>38100</xdr:rowOff>
    </xdr:from>
    <xdr:to>
      <xdr:col>5</xdr:col>
      <xdr:colOff>923925</xdr:colOff>
      <xdr:row>1480</xdr:row>
      <xdr:rowOff>438150</xdr:rowOff>
    </xdr:to>
    <xdr:pic>
      <xdr:nvPicPr>
        <xdr:cNvPr id="1322430" name="Рисунок 482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473725875"/>
          <a:ext cx="552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1481</xdr:row>
      <xdr:rowOff>19050</xdr:rowOff>
    </xdr:from>
    <xdr:to>
      <xdr:col>5</xdr:col>
      <xdr:colOff>952500</xdr:colOff>
      <xdr:row>1481</xdr:row>
      <xdr:rowOff>485775</xdr:rowOff>
    </xdr:to>
    <xdr:pic>
      <xdr:nvPicPr>
        <xdr:cNvPr id="1322431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74173550"/>
          <a:ext cx="5524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613</xdr:row>
      <xdr:rowOff>47625</xdr:rowOff>
    </xdr:from>
    <xdr:to>
      <xdr:col>5</xdr:col>
      <xdr:colOff>981075</xdr:colOff>
      <xdr:row>615</xdr:row>
      <xdr:rowOff>190500</xdr:rowOff>
    </xdr:to>
    <xdr:pic>
      <xdr:nvPicPr>
        <xdr:cNvPr id="1322432" name="Рисунок 1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04958950"/>
          <a:ext cx="476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846</xdr:row>
      <xdr:rowOff>57150</xdr:rowOff>
    </xdr:from>
    <xdr:to>
      <xdr:col>5</xdr:col>
      <xdr:colOff>828675</xdr:colOff>
      <xdr:row>846</xdr:row>
      <xdr:rowOff>470087</xdr:rowOff>
    </xdr:to>
    <xdr:pic>
      <xdr:nvPicPr>
        <xdr:cNvPr id="1322433" name="Рисунок 451" descr="C:\Users\a.titova\Desktop\Зим стельки.jpg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267128625"/>
          <a:ext cx="514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997</xdr:row>
      <xdr:rowOff>19050</xdr:rowOff>
    </xdr:from>
    <xdr:to>
      <xdr:col>5</xdr:col>
      <xdr:colOff>942975</xdr:colOff>
      <xdr:row>998</xdr:row>
      <xdr:rowOff>0</xdr:rowOff>
    </xdr:to>
    <xdr:pic>
      <xdr:nvPicPr>
        <xdr:cNvPr id="1322434" name="Рисунок 456" descr="C:\Users\a.titova\Desktop\носки 3.jpg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06343050"/>
          <a:ext cx="400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995</xdr:row>
      <xdr:rowOff>9525</xdr:rowOff>
    </xdr:from>
    <xdr:to>
      <xdr:col>5</xdr:col>
      <xdr:colOff>1000125</xdr:colOff>
      <xdr:row>995</xdr:row>
      <xdr:rowOff>571500</xdr:rowOff>
    </xdr:to>
    <xdr:pic>
      <xdr:nvPicPr>
        <xdr:cNvPr id="1322435" name="Рисунок 458" descr="C:\Users\a.titova\Desktop\носки 2.jpg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305076225"/>
          <a:ext cx="4572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996</xdr:row>
      <xdr:rowOff>76200</xdr:rowOff>
    </xdr:from>
    <xdr:to>
      <xdr:col>5</xdr:col>
      <xdr:colOff>962025</xdr:colOff>
      <xdr:row>996</xdr:row>
      <xdr:rowOff>647700</xdr:rowOff>
    </xdr:to>
    <xdr:pic>
      <xdr:nvPicPr>
        <xdr:cNvPr id="1322436" name="Рисунок 460" descr="C:\Users\a.titova\Desktop\носки 1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305723925"/>
          <a:ext cx="4286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918882</xdr:colOff>
      <xdr:row>5</xdr:row>
      <xdr:rowOff>0</xdr:rowOff>
    </xdr:from>
    <xdr:to>
      <xdr:col>13</xdr:col>
      <xdr:colOff>814964</xdr:colOff>
      <xdr:row>6</xdr:row>
      <xdr:rowOff>0</xdr:rowOff>
    </xdr:to>
    <xdr:sp macro="" textlink="">
      <xdr:nvSpPr>
        <xdr:cNvPr id="2" name="Прямоугольник 1">
          <a:hlinkClick xmlns:r="http://schemas.openxmlformats.org/officeDocument/2006/relationships" r:id="rId230"/>
        </xdr:cNvPr>
        <xdr:cNvSpPr/>
      </xdr:nvSpPr>
      <xdr:spPr>
        <a:xfrm>
          <a:off x="11575676" y="1143000"/>
          <a:ext cx="1050288" cy="392206"/>
        </a:xfrm>
        <a:prstGeom prst="rect">
          <a:avLst/>
        </a:prstGeom>
        <a:solidFill>
          <a:schemeClr val="bg1">
            <a:lumMod val="85000"/>
          </a:schemeClr>
        </a:solidFill>
        <a:ln w="3175">
          <a:solidFill>
            <a:schemeClr val="accent6">
              <a:lumMod val="75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0">
              <a:solidFill>
                <a:schemeClr val="tx1"/>
              </a:solidFill>
              <a:latin typeface="+mn-lt"/>
              <a:ea typeface="Verdana" pitchFamily="34" charset="0"/>
              <a:cs typeface="Arial" pitchFamily="34" charset="0"/>
            </a:rPr>
            <a:t>ТЕРМОБЕЛЬЁ</a:t>
          </a:r>
        </a:p>
      </xdr:txBody>
    </xdr:sp>
    <xdr:clientData/>
  </xdr:twoCellAnchor>
  <xdr:oneCellAnchor>
    <xdr:from>
      <xdr:col>14</xdr:col>
      <xdr:colOff>0</xdr:colOff>
      <xdr:row>1595</xdr:row>
      <xdr:rowOff>171450</xdr:rowOff>
    </xdr:from>
    <xdr:ext cx="184731" cy="264560"/>
    <xdr:sp macro="" textlink="">
      <xdr:nvSpPr>
        <xdr:cNvPr id="3" name="TextBox 2"/>
        <xdr:cNvSpPr txBox="1"/>
      </xdr:nvSpPr>
      <xdr:spPr>
        <a:xfrm>
          <a:off x="11372850" y="2768536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419100</xdr:colOff>
      <xdr:row>1593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10382250" y="275253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11</xdr:col>
      <xdr:colOff>990600</xdr:colOff>
      <xdr:row>5</xdr:row>
      <xdr:rowOff>238125</xdr:rowOff>
    </xdr:from>
    <xdr:ext cx="184731" cy="264560"/>
    <xdr:sp macro="" textlink="">
      <xdr:nvSpPr>
        <xdr:cNvPr id="10" name="TextBox 9"/>
        <xdr:cNvSpPr txBox="1"/>
      </xdr:nvSpPr>
      <xdr:spPr>
        <a:xfrm>
          <a:off x="9315450" y="23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5</xdr:col>
      <xdr:colOff>609600</xdr:colOff>
      <xdr:row>1598</xdr:row>
      <xdr:rowOff>9525</xdr:rowOff>
    </xdr:from>
    <xdr:to>
      <xdr:col>5</xdr:col>
      <xdr:colOff>923925</xdr:colOff>
      <xdr:row>1598</xdr:row>
      <xdr:rowOff>571500</xdr:rowOff>
    </xdr:to>
    <xdr:pic>
      <xdr:nvPicPr>
        <xdr:cNvPr id="1322442" name="Picture 517" descr="IMG_9208-1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42" t="24779" r="25000" b="29204"/>
        <a:stretch>
          <a:fillRect/>
        </a:stretch>
      </xdr:blipFill>
      <xdr:spPr bwMode="auto">
        <a:xfrm>
          <a:off x="4562475" y="509111250"/>
          <a:ext cx="314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838200</xdr:colOff>
      <xdr:row>1596</xdr:row>
      <xdr:rowOff>76200</xdr:rowOff>
    </xdr:from>
    <xdr:to>
      <xdr:col>5</xdr:col>
      <xdr:colOff>1104900</xdr:colOff>
      <xdr:row>1596</xdr:row>
      <xdr:rowOff>561975</xdr:rowOff>
    </xdr:to>
    <xdr:pic>
      <xdr:nvPicPr>
        <xdr:cNvPr id="1322443" name="Picture 518" descr="IMG_9209-1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42" t="24779" r="26315" b="30089"/>
        <a:stretch>
          <a:fillRect/>
        </a:stretch>
      </xdr:blipFill>
      <xdr:spPr bwMode="auto">
        <a:xfrm>
          <a:off x="4791075" y="507930150"/>
          <a:ext cx="2667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623</xdr:row>
      <xdr:rowOff>142875</xdr:rowOff>
    </xdr:from>
    <xdr:to>
      <xdr:col>5</xdr:col>
      <xdr:colOff>1104900</xdr:colOff>
      <xdr:row>626</xdr:row>
      <xdr:rowOff>123825</xdr:rowOff>
    </xdr:to>
    <xdr:pic>
      <xdr:nvPicPr>
        <xdr:cNvPr id="1322444" name="Рисунок 12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142646400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221</xdr:row>
      <xdr:rowOff>114300</xdr:rowOff>
    </xdr:from>
    <xdr:to>
      <xdr:col>5</xdr:col>
      <xdr:colOff>1066800</xdr:colOff>
      <xdr:row>224</xdr:row>
      <xdr:rowOff>190500</xdr:rowOff>
    </xdr:to>
    <xdr:pic>
      <xdr:nvPicPr>
        <xdr:cNvPr id="1322445" name="Picture 31" descr="1102"/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52120800"/>
          <a:ext cx="485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1604</xdr:row>
      <xdr:rowOff>19050</xdr:rowOff>
    </xdr:from>
    <xdr:to>
      <xdr:col>5</xdr:col>
      <xdr:colOff>942975</xdr:colOff>
      <xdr:row>1607</xdr:row>
      <xdr:rowOff>171450</xdr:rowOff>
    </xdr:to>
    <xdr:pic>
      <xdr:nvPicPr>
        <xdr:cNvPr id="1322446" name="Рисунок 471" descr="C:\Users\busalaeva\Desktop\501 !.jp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512321175"/>
          <a:ext cx="5715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557998</xdr:colOff>
      <xdr:row>969</xdr:row>
      <xdr:rowOff>127972</xdr:rowOff>
    </xdr:from>
    <xdr:to>
      <xdr:col>14</xdr:col>
      <xdr:colOff>0</xdr:colOff>
      <xdr:row>969</xdr:row>
      <xdr:rowOff>386561</xdr:rowOff>
    </xdr:to>
    <xdr:sp macro="" textlink="">
      <xdr:nvSpPr>
        <xdr:cNvPr id="487" name="WordArt 568"/>
        <xdr:cNvSpPr>
          <a:spLocks noChangeArrowheads="1" noChangeShapeType="1" noTextEdit="1"/>
        </xdr:cNvSpPr>
      </xdr:nvSpPr>
      <xdr:spPr bwMode="auto">
        <a:xfrm rot="19529564">
          <a:off x="10521148" y="145698547"/>
          <a:ext cx="571500" cy="258589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5</xdr:col>
      <xdr:colOff>866771</xdr:colOff>
      <xdr:row>50</xdr:row>
      <xdr:rowOff>85728</xdr:rowOff>
    </xdr:from>
    <xdr:to>
      <xdr:col>6</xdr:col>
      <xdr:colOff>314321</xdr:colOff>
      <xdr:row>51</xdr:row>
      <xdr:rowOff>39471</xdr:rowOff>
    </xdr:to>
    <xdr:sp macro="" textlink="">
      <xdr:nvSpPr>
        <xdr:cNvPr id="490" name="WordArt 568"/>
        <xdr:cNvSpPr>
          <a:spLocks noChangeArrowheads="1" noChangeShapeType="1" noTextEdit="1"/>
        </xdr:cNvSpPr>
      </xdr:nvSpPr>
      <xdr:spPr bwMode="auto">
        <a:xfrm rot="19529564">
          <a:off x="4257671" y="16287753"/>
          <a:ext cx="571500" cy="182343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5</xdr:col>
      <xdr:colOff>1000126</xdr:colOff>
      <xdr:row>225</xdr:row>
      <xdr:rowOff>209549</xdr:rowOff>
    </xdr:from>
    <xdr:to>
      <xdr:col>6</xdr:col>
      <xdr:colOff>447676</xdr:colOff>
      <xdr:row>226</xdr:row>
      <xdr:rowOff>10892</xdr:rowOff>
    </xdr:to>
    <xdr:sp macro="" textlink="">
      <xdr:nvSpPr>
        <xdr:cNvPr id="496" name="WordArt 568"/>
        <xdr:cNvSpPr>
          <a:spLocks noChangeArrowheads="1" noChangeShapeType="1" noTextEdit="1"/>
        </xdr:cNvSpPr>
      </xdr:nvSpPr>
      <xdr:spPr bwMode="auto">
        <a:xfrm rot="19529564">
          <a:off x="4867276" y="54702074"/>
          <a:ext cx="571500" cy="10893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5</xdr:col>
      <xdr:colOff>796994</xdr:colOff>
      <xdr:row>427</xdr:row>
      <xdr:rowOff>152129</xdr:rowOff>
    </xdr:from>
    <xdr:to>
      <xdr:col>6</xdr:col>
      <xdr:colOff>178699</xdr:colOff>
      <xdr:row>430</xdr:row>
      <xdr:rowOff>39883</xdr:rowOff>
    </xdr:to>
    <xdr:sp macro="" textlink="">
      <xdr:nvSpPr>
        <xdr:cNvPr id="504" name="WordArt 568"/>
        <xdr:cNvSpPr>
          <a:spLocks noChangeArrowheads="1" noChangeShapeType="1" noTextEdit="1"/>
        </xdr:cNvSpPr>
      </xdr:nvSpPr>
      <xdr:spPr bwMode="auto">
        <a:xfrm rot="19529564">
          <a:off x="4664144" y="91011104"/>
          <a:ext cx="505655" cy="373529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6</xdr:col>
      <xdr:colOff>115403</xdr:colOff>
      <xdr:row>289</xdr:row>
      <xdr:rowOff>828039</xdr:rowOff>
    </xdr:from>
    <xdr:to>
      <xdr:col>6</xdr:col>
      <xdr:colOff>394666</xdr:colOff>
      <xdr:row>290</xdr:row>
      <xdr:rowOff>345352</xdr:rowOff>
    </xdr:to>
    <xdr:sp macro="" textlink="">
      <xdr:nvSpPr>
        <xdr:cNvPr id="523" name="WordArt 568"/>
        <xdr:cNvSpPr>
          <a:spLocks noChangeArrowheads="1" noChangeShapeType="1" noTextEdit="1"/>
        </xdr:cNvSpPr>
      </xdr:nvSpPr>
      <xdr:spPr bwMode="auto">
        <a:xfrm rot="19529564">
          <a:off x="5106503" y="69436614"/>
          <a:ext cx="279263" cy="365038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 editAs="oneCell">
    <xdr:from>
      <xdr:col>5</xdr:col>
      <xdr:colOff>285750</xdr:colOff>
      <xdr:row>872</xdr:row>
      <xdr:rowOff>171450</xdr:rowOff>
    </xdr:from>
    <xdr:to>
      <xdr:col>5</xdr:col>
      <xdr:colOff>1066800</xdr:colOff>
      <xdr:row>874</xdr:row>
      <xdr:rowOff>180975</xdr:rowOff>
    </xdr:to>
    <xdr:pic>
      <xdr:nvPicPr>
        <xdr:cNvPr id="1322452" name="Рисунок 456" descr="C:\Users\busalaeva\Desktop\С 0217.jpg"/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272253075"/>
          <a:ext cx="7810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247650</xdr:colOff>
      <xdr:row>1463</xdr:row>
      <xdr:rowOff>76200</xdr:rowOff>
    </xdr:from>
    <xdr:to>
      <xdr:col>5</xdr:col>
      <xdr:colOff>1000125</xdr:colOff>
      <xdr:row>1463</xdr:row>
      <xdr:rowOff>447675</xdr:rowOff>
    </xdr:to>
    <xdr:pic>
      <xdr:nvPicPr>
        <xdr:cNvPr id="1322453" name="Рисунок 526" descr="C:\Users\busalaeva\Desktop\Фото Дельфин.jpg"/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0525" y="467153625"/>
          <a:ext cx="752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466</xdr:row>
      <xdr:rowOff>38100</xdr:rowOff>
    </xdr:from>
    <xdr:to>
      <xdr:col>5</xdr:col>
      <xdr:colOff>1038225</xdr:colOff>
      <xdr:row>467</xdr:row>
      <xdr:rowOff>285750</xdr:rowOff>
    </xdr:to>
    <xdr:pic>
      <xdr:nvPicPr>
        <xdr:cNvPr id="1322454" name="Picture 217" descr="FS3904_1"/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150628350"/>
          <a:ext cx="523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498</xdr:row>
      <xdr:rowOff>19050</xdr:rowOff>
    </xdr:from>
    <xdr:to>
      <xdr:col>5</xdr:col>
      <xdr:colOff>1085850</xdr:colOff>
      <xdr:row>500</xdr:row>
      <xdr:rowOff>142874</xdr:rowOff>
    </xdr:to>
    <xdr:pic>
      <xdr:nvPicPr>
        <xdr:cNvPr id="1322455" name="Picture 225" descr="3202b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18182"/>
        <a:stretch>
          <a:fillRect/>
        </a:stretch>
      </xdr:blipFill>
      <xdr:spPr bwMode="auto">
        <a:xfrm>
          <a:off x="4305300" y="160696275"/>
          <a:ext cx="7334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506</xdr:row>
      <xdr:rowOff>76200</xdr:rowOff>
    </xdr:from>
    <xdr:to>
      <xdr:col>5</xdr:col>
      <xdr:colOff>1057275</xdr:colOff>
      <xdr:row>509</xdr:row>
      <xdr:rowOff>9525</xdr:rowOff>
    </xdr:to>
    <xdr:pic>
      <xdr:nvPicPr>
        <xdr:cNvPr id="1322456" name="Picture 226" descr="3202b"/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91" b="18182"/>
        <a:stretch>
          <a:fillRect/>
        </a:stretch>
      </xdr:blipFill>
      <xdr:spPr bwMode="auto">
        <a:xfrm>
          <a:off x="4276725" y="163953825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1464</xdr:row>
      <xdr:rowOff>28575</xdr:rowOff>
    </xdr:from>
    <xdr:to>
      <xdr:col>5</xdr:col>
      <xdr:colOff>990600</xdr:colOff>
      <xdr:row>1464</xdr:row>
      <xdr:rowOff>561975</xdr:rowOff>
    </xdr:to>
    <xdr:pic>
      <xdr:nvPicPr>
        <xdr:cNvPr id="1322457" name="Рисунок 525" descr="C:\Users\busalaeva\Desktop\602 (Custom).jpg"/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467687025"/>
          <a:ext cx="409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533400</xdr:colOff>
      <xdr:row>1465</xdr:row>
      <xdr:rowOff>28575</xdr:rowOff>
    </xdr:from>
    <xdr:to>
      <xdr:col>5</xdr:col>
      <xdr:colOff>1019175</xdr:colOff>
      <xdr:row>1465</xdr:row>
      <xdr:rowOff>571500</xdr:rowOff>
    </xdr:to>
    <xdr:pic>
      <xdr:nvPicPr>
        <xdr:cNvPr id="1322458" name="Рисунок 526" descr="C:\Users\busalaeva\Desktop\603 (Custom).jpg"/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468268050"/>
          <a:ext cx="485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1466</xdr:row>
      <xdr:rowOff>9525</xdr:rowOff>
    </xdr:from>
    <xdr:to>
      <xdr:col>5</xdr:col>
      <xdr:colOff>981075</xdr:colOff>
      <xdr:row>1466</xdr:row>
      <xdr:rowOff>578069</xdr:rowOff>
    </xdr:to>
    <xdr:pic>
      <xdr:nvPicPr>
        <xdr:cNvPr id="1322459" name="Рисунок 535" descr="C:\Users\busalaeva\Desktop\604 (Custom).jpg"/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68830025"/>
          <a:ext cx="43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1467</xdr:row>
      <xdr:rowOff>28575</xdr:rowOff>
    </xdr:from>
    <xdr:to>
      <xdr:col>5</xdr:col>
      <xdr:colOff>952500</xdr:colOff>
      <xdr:row>1467</xdr:row>
      <xdr:rowOff>533400</xdr:rowOff>
    </xdr:to>
    <xdr:pic>
      <xdr:nvPicPr>
        <xdr:cNvPr id="1322460" name="Рисунок 536" descr="C:\Users\busalaeva\Desktop\605-1 (Custom).jpg"/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469430100"/>
          <a:ext cx="352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699</xdr:row>
      <xdr:rowOff>38100</xdr:rowOff>
    </xdr:from>
    <xdr:to>
      <xdr:col>5</xdr:col>
      <xdr:colOff>1019175</xdr:colOff>
      <xdr:row>701</xdr:row>
      <xdr:rowOff>38100</xdr:rowOff>
    </xdr:to>
    <xdr:pic>
      <xdr:nvPicPr>
        <xdr:cNvPr id="1322461" name="Picture 257" descr="F8051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32419525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445</xdr:row>
      <xdr:rowOff>85725</xdr:rowOff>
    </xdr:from>
    <xdr:to>
      <xdr:col>5</xdr:col>
      <xdr:colOff>1028700</xdr:colOff>
      <xdr:row>449</xdr:row>
      <xdr:rowOff>19050</xdr:rowOff>
    </xdr:to>
    <xdr:pic>
      <xdr:nvPicPr>
        <xdr:cNvPr id="1322462" name="Picture 212" descr="F3601aaa"/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1430274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398</xdr:row>
      <xdr:rowOff>19050</xdr:rowOff>
    </xdr:from>
    <xdr:to>
      <xdr:col>5</xdr:col>
      <xdr:colOff>990600</xdr:colOff>
      <xdr:row>401</xdr:row>
      <xdr:rowOff>133350</xdr:rowOff>
    </xdr:to>
    <xdr:pic>
      <xdr:nvPicPr>
        <xdr:cNvPr id="1322463" name="Picture 53" descr="FS2950a"/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25853825"/>
          <a:ext cx="6477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1396</xdr:row>
      <xdr:rowOff>19050</xdr:rowOff>
    </xdr:from>
    <xdr:to>
      <xdr:col>5</xdr:col>
      <xdr:colOff>914400</xdr:colOff>
      <xdr:row>1397</xdr:row>
      <xdr:rowOff>228600</xdr:rowOff>
    </xdr:to>
    <xdr:pic>
      <xdr:nvPicPr>
        <xdr:cNvPr id="1322464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441007500"/>
          <a:ext cx="523875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419100</xdr:colOff>
      <xdr:row>1401</xdr:row>
      <xdr:rowOff>114300</xdr:rowOff>
    </xdr:from>
    <xdr:to>
      <xdr:col>5</xdr:col>
      <xdr:colOff>990600</xdr:colOff>
      <xdr:row>1403</xdr:row>
      <xdr:rowOff>0</xdr:rowOff>
    </xdr:to>
    <xdr:pic>
      <xdr:nvPicPr>
        <xdr:cNvPr id="1322465" name="Picture 532" descr="синий игровой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18" r="-3448" b="4893"/>
        <a:stretch>
          <a:fillRect/>
        </a:stretch>
      </xdr:blipFill>
      <xdr:spPr bwMode="auto">
        <a:xfrm>
          <a:off x="4371975" y="442569600"/>
          <a:ext cx="571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1407</xdr:row>
      <xdr:rowOff>104775</xdr:rowOff>
    </xdr:from>
    <xdr:to>
      <xdr:col>5</xdr:col>
      <xdr:colOff>952500</xdr:colOff>
      <xdr:row>1408</xdr:row>
      <xdr:rowOff>200025</xdr:rowOff>
    </xdr:to>
    <xdr:pic>
      <xdr:nvPicPr>
        <xdr:cNvPr id="1322466" name="Picture 534" descr="синий мяч"/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444407925"/>
          <a:ext cx="4572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1431</xdr:row>
      <xdr:rowOff>180975</xdr:rowOff>
    </xdr:from>
    <xdr:to>
      <xdr:col>5</xdr:col>
      <xdr:colOff>1057275</xdr:colOff>
      <xdr:row>1432</xdr:row>
      <xdr:rowOff>180975</xdr:rowOff>
    </xdr:to>
    <xdr:pic>
      <xdr:nvPicPr>
        <xdr:cNvPr id="1322467" name="Picture 156" descr="ER-1002_2"/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56409425"/>
          <a:ext cx="581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1433</xdr:row>
      <xdr:rowOff>85725</xdr:rowOff>
    </xdr:from>
    <xdr:to>
      <xdr:col>5</xdr:col>
      <xdr:colOff>1076325</xdr:colOff>
      <xdr:row>1434</xdr:row>
      <xdr:rowOff>209550</xdr:rowOff>
    </xdr:to>
    <xdr:pic>
      <xdr:nvPicPr>
        <xdr:cNvPr id="1322468" name="Picture 157" descr="ER-1003_1"/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56942825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1435</xdr:row>
      <xdr:rowOff>190500</xdr:rowOff>
    </xdr:from>
    <xdr:to>
      <xdr:col>5</xdr:col>
      <xdr:colOff>1019175</xdr:colOff>
      <xdr:row>1436</xdr:row>
      <xdr:rowOff>161925</xdr:rowOff>
    </xdr:to>
    <xdr:pic>
      <xdr:nvPicPr>
        <xdr:cNvPr id="1322469" name="Picture 158" descr="ER-1005"/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457676250"/>
          <a:ext cx="7239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1437</xdr:row>
      <xdr:rowOff>114300</xdr:rowOff>
    </xdr:from>
    <xdr:to>
      <xdr:col>5</xdr:col>
      <xdr:colOff>1038225</xdr:colOff>
      <xdr:row>1438</xdr:row>
      <xdr:rowOff>171450</xdr:rowOff>
    </xdr:to>
    <xdr:pic>
      <xdr:nvPicPr>
        <xdr:cNvPr id="1322470" name="Picture 159" descr="ER-1006"/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458228700"/>
          <a:ext cx="685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1448</xdr:row>
      <xdr:rowOff>171450</xdr:rowOff>
    </xdr:from>
    <xdr:to>
      <xdr:col>5</xdr:col>
      <xdr:colOff>952500</xdr:colOff>
      <xdr:row>1448</xdr:row>
      <xdr:rowOff>495300</xdr:rowOff>
    </xdr:to>
    <xdr:pic>
      <xdr:nvPicPr>
        <xdr:cNvPr id="1322471" name="Рисунок 539" descr="C:\Users\busalaeva\Pictures\F 0106-1 (Custom).jpg"/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62495900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1447</xdr:row>
      <xdr:rowOff>123825</xdr:rowOff>
    </xdr:from>
    <xdr:to>
      <xdr:col>5</xdr:col>
      <xdr:colOff>962025</xdr:colOff>
      <xdr:row>1447</xdr:row>
      <xdr:rowOff>504825</xdr:rowOff>
    </xdr:to>
    <xdr:pic>
      <xdr:nvPicPr>
        <xdr:cNvPr id="1322472" name="Рисунок 541" descr="C:\Users\busalaeva\Desktop\F 0103 (Custom).JPG"/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461886300"/>
          <a:ext cx="6858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599</xdr:row>
      <xdr:rowOff>142875</xdr:rowOff>
    </xdr:from>
    <xdr:to>
      <xdr:col>5</xdr:col>
      <xdr:colOff>1038225</xdr:colOff>
      <xdr:row>602</xdr:row>
      <xdr:rowOff>47625</xdr:rowOff>
    </xdr:to>
    <xdr:pic>
      <xdr:nvPicPr>
        <xdr:cNvPr id="1322473" name="Рисунок 538" descr="C:\Users\BUSALA~1\AppData\Local\Temp\К 605.png"/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37236200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1132</xdr:row>
      <xdr:rowOff>9525</xdr:rowOff>
    </xdr:from>
    <xdr:to>
      <xdr:col>5</xdr:col>
      <xdr:colOff>952500</xdr:colOff>
      <xdr:row>1136</xdr:row>
      <xdr:rowOff>66676</xdr:rowOff>
    </xdr:to>
    <xdr:pic>
      <xdr:nvPicPr>
        <xdr:cNvPr id="1322474" name="Picture 284" descr="shulki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355787325"/>
          <a:ext cx="4857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542925</xdr:colOff>
      <xdr:row>1150</xdr:row>
      <xdr:rowOff>161365</xdr:rowOff>
    </xdr:from>
    <xdr:to>
      <xdr:col>5</xdr:col>
      <xdr:colOff>990600</xdr:colOff>
      <xdr:row>1154</xdr:row>
      <xdr:rowOff>151840</xdr:rowOff>
    </xdr:to>
    <xdr:pic>
      <xdr:nvPicPr>
        <xdr:cNvPr id="1322475" name="Picture 284" descr="shulki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9807" y="271590247"/>
          <a:ext cx="447675" cy="797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1185</xdr:row>
      <xdr:rowOff>114300</xdr:rowOff>
    </xdr:from>
    <xdr:to>
      <xdr:col>5</xdr:col>
      <xdr:colOff>876300</xdr:colOff>
      <xdr:row>1190</xdr:row>
      <xdr:rowOff>66675</xdr:rowOff>
    </xdr:to>
    <xdr:pic>
      <xdr:nvPicPr>
        <xdr:cNvPr id="1322476" name="Picture 287" descr="golfy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74951625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1204</xdr:row>
      <xdr:rowOff>57150</xdr:rowOff>
    </xdr:from>
    <xdr:to>
      <xdr:col>5</xdr:col>
      <xdr:colOff>923925</xdr:colOff>
      <xdr:row>1208</xdr:row>
      <xdr:rowOff>171450</xdr:rowOff>
    </xdr:to>
    <xdr:pic>
      <xdr:nvPicPr>
        <xdr:cNvPr id="1322477" name="Picture 287" descr="golfy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381781050"/>
          <a:ext cx="4762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663388</xdr:colOff>
      <xdr:row>1236</xdr:row>
      <xdr:rowOff>108137</xdr:rowOff>
    </xdr:from>
    <xdr:to>
      <xdr:col>5</xdr:col>
      <xdr:colOff>1053913</xdr:colOff>
      <xdr:row>1240</xdr:row>
      <xdr:rowOff>79562</xdr:rowOff>
    </xdr:to>
    <xdr:pic>
      <xdr:nvPicPr>
        <xdr:cNvPr id="1322478" name="Picture 288" descr="chulki-man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lum bright="-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270" y="288883725"/>
          <a:ext cx="390525" cy="77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1244</xdr:row>
      <xdr:rowOff>47625</xdr:rowOff>
    </xdr:from>
    <xdr:to>
      <xdr:col>5</xdr:col>
      <xdr:colOff>1066800</xdr:colOff>
      <xdr:row>1248</xdr:row>
      <xdr:rowOff>57150</xdr:rowOff>
    </xdr:to>
    <xdr:pic>
      <xdr:nvPicPr>
        <xdr:cNvPr id="1322479" name="Picture 288" descr="chulki-man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lum bright="-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5868525"/>
          <a:ext cx="409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612962</xdr:colOff>
      <xdr:row>1253</xdr:row>
      <xdr:rowOff>4483</xdr:rowOff>
    </xdr:from>
    <xdr:to>
      <xdr:col>5</xdr:col>
      <xdr:colOff>1003487</xdr:colOff>
      <xdr:row>1256</xdr:row>
      <xdr:rowOff>177614</xdr:rowOff>
    </xdr:to>
    <xdr:pic>
      <xdr:nvPicPr>
        <xdr:cNvPr id="1322480" name="Picture 288" descr="chulki-man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lum bright="-6000"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9844" y="292209071"/>
          <a:ext cx="390525" cy="77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640</xdr:row>
      <xdr:rowOff>161925</xdr:rowOff>
    </xdr:from>
    <xdr:to>
      <xdr:col>5</xdr:col>
      <xdr:colOff>981075</xdr:colOff>
      <xdr:row>640</xdr:row>
      <xdr:rowOff>504825</xdr:rowOff>
    </xdr:to>
    <xdr:pic>
      <xdr:nvPicPr>
        <xdr:cNvPr id="1322481" name="Рисунок 505" descr="C:\Users\BUSALA~1\AppData\Local\Temp\image178 2.jpg"/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15150700"/>
          <a:ext cx="723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247</xdr:row>
      <xdr:rowOff>19050</xdr:rowOff>
    </xdr:from>
    <xdr:to>
      <xdr:col>5</xdr:col>
      <xdr:colOff>1076325</xdr:colOff>
      <xdr:row>247</xdr:row>
      <xdr:rowOff>609600</xdr:rowOff>
    </xdr:to>
    <xdr:pic>
      <xdr:nvPicPr>
        <xdr:cNvPr id="1322482" name="Рисунок 510" descr="C:\Users\BUSALA~1\AppData\Local\Temp\image322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226200"/>
          <a:ext cx="8477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347</xdr:row>
      <xdr:rowOff>28575</xdr:rowOff>
    </xdr:from>
    <xdr:to>
      <xdr:col>5</xdr:col>
      <xdr:colOff>1038225</xdr:colOff>
      <xdr:row>348</xdr:row>
      <xdr:rowOff>180974</xdr:rowOff>
    </xdr:to>
    <xdr:pic>
      <xdr:nvPicPr>
        <xdr:cNvPr id="1322483" name="Рисунок 511" descr="C:\Users\BUSALA~1\AppData\Local\Temp\image323.jpg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09204125"/>
          <a:ext cx="628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743252</xdr:colOff>
      <xdr:row>70</xdr:row>
      <xdr:rowOff>69737</xdr:rowOff>
    </xdr:from>
    <xdr:to>
      <xdr:col>6</xdr:col>
      <xdr:colOff>190802</xdr:colOff>
      <xdr:row>71</xdr:row>
      <xdr:rowOff>7840</xdr:rowOff>
    </xdr:to>
    <xdr:sp macro="" textlink="">
      <xdr:nvSpPr>
        <xdr:cNvPr id="502" name="WordArt 568"/>
        <xdr:cNvSpPr>
          <a:spLocks noChangeArrowheads="1" noChangeShapeType="1" noTextEdit="1"/>
        </xdr:cNvSpPr>
      </xdr:nvSpPr>
      <xdr:spPr bwMode="auto">
        <a:xfrm rot="19529564">
          <a:off x="4610402" y="17319512"/>
          <a:ext cx="571500" cy="147653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ArchUp">
            <a:avLst>
              <a:gd name="adj" fmla="val 11019052"/>
            </a:avLst>
          </a:prstTxWarp>
        </a:bodyPr>
        <a:lstStyle/>
        <a:p>
          <a:pPr algn="ctr" rtl="0">
            <a:buNone/>
          </a:pPr>
          <a:endParaRPr lang="ru-RU" sz="800" b="1" kern="10" spc="0">
            <a:ln w="9525">
              <a:solidFill>
                <a:srgbClr val="FF0000"/>
              </a:solidFill>
              <a:round/>
              <a:headEnd/>
              <a:tailEnd/>
            </a:ln>
            <a:solidFill>
              <a:srgbClr val="FF0000"/>
            </a:solidFill>
            <a:effectLst/>
            <a:latin typeface="Verdana"/>
            <a:ea typeface="Verdana"/>
            <a:cs typeface="Verdana"/>
          </a:endParaRPr>
        </a:p>
      </xdr:txBody>
    </xdr:sp>
    <xdr:clientData/>
  </xdr:twoCellAnchor>
  <xdr:twoCellAnchor editAs="oneCell">
    <xdr:from>
      <xdr:col>5</xdr:col>
      <xdr:colOff>371475</xdr:colOff>
      <xdr:row>209</xdr:row>
      <xdr:rowOff>19050</xdr:rowOff>
    </xdr:from>
    <xdr:to>
      <xdr:col>5</xdr:col>
      <xdr:colOff>971550</xdr:colOff>
      <xdr:row>212</xdr:row>
      <xdr:rowOff>57150</xdr:rowOff>
    </xdr:to>
    <xdr:pic>
      <xdr:nvPicPr>
        <xdr:cNvPr id="1322485" name="Рисунок 513" descr="C:\Users\busalaeva\Desktop\F9084 (Custom).jpg"/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58883550"/>
          <a:ext cx="6000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404533</xdr:colOff>
      <xdr:row>1017</xdr:row>
      <xdr:rowOff>119342</xdr:rowOff>
    </xdr:from>
    <xdr:to>
      <xdr:col>5</xdr:col>
      <xdr:colOff>966508</xdr:colOff>
      <xdr:row>1023</xdr:row>
      <xdr:rowOff>195543</xdr:rowOff>
    </xdr:to>
    <xdr:pic>
      <xdr:nvPicPr>
        <xdr:cNvPr id="1322486" name="Picture 285" descr="kolgotki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415" y="244721342"/>
          <a:ext cx="561975" cy="1286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1045</xdr:row>
      <xdr:rowOff>38100</xdr:rowOff>
    </xdr:from>
    <xdr:to>
      <xdr:col>5</xdr:col>
      <xdr:colOff>866775</xdr:colOff>
      <xdr:row>1051</xdr:row>
      <xdr:rowOff>9525</xdr:rowOff>
    </xdr:to>
    <xdr:pic>
      <xdr:nvPicPr>
        <xdr:cNvPr id="1322487" name="Picture 285" descr="kolgotki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2386905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445994</xdr:colOff>
      <xdr:row>1066</xdr:row>
      <xdr:rowOff>34179</xdr:rowOff>
    </xdr:from>
    <xdr:to>
      <xdr:col>5</xdr:col>
      <xdr:colOff>1007969</xdr:colOff>
      <xdr:row>1072</xdr:row>
      <xdr:rowOff>24653</xdr:rowOff>
    </xdr:to>
    <xdr:pic>
      <xdr:nvPicPr>
        <xdr:cNvPr id="1322488" name="Picture 285" descr="kolgotki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876" y="254519767"/>
          <a:ext cx="561975" cy="1200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1079</xdr:row>
      <xdr:rowOff>95250</xdr:rowOff>
    </xdr:from>
    <xdr:to>
      <xdr:col>5</xdr:col>
      <xdr:colOff>1038225</xdr:colOff>
      <xdr:row>1085</xdr:row>
      <xdr:rowOff>104775</xdr:rowOff>
    </xdr:to>
    <xdr:pic>
      <xdr:nvPicPr>
        <xdr:cNvPr id="1322489" name="Picture 285" descr="kolgotki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336337275"/>
          <a:ext cx="5619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1094</xdr:row>
      <xdr:rowOff>104775</xdr:rowOff>
    </xdr:from>
    <xdr:to>
      <xdr:col>5</xdr:col>
      <xdr:colOff>962025</xdr:colOff>
      <xdr:row>1100</xdr:row>
      <xdr:rowOff>133350</xdr:rowOff>
    </xdr:to>
    <xdr:pic>
      <xdr:nvPicPr>
        <xdr:cNvPr id="1322490" name="Picture 285" descr="kolgotki"/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342109425"/>
          <a:ext cx="561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123</xdr:row>
      <xdr:rowOff>47625</xdr:rowOff>
    </xdr:from>
    <xdr:to>
      <xdr:col>5</xdr:col>
      <xdr:colOff>1019175</xdr:colOff>
      <xdr:row>125</xdr:row>
      <xdr:rowOff>180974</xdr:rowOff>
    </xdr:to>
    <xdr:pic>
      <xdr:nvPicPr>
        <xdr:cNvPr id="1322491" name="Рисунок 525" descr="C:\Users\busalaeva\Desktop\foto К 501.jpg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26193750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1589</xdr:row>
      <xdr:rowOff>19050</xdr:rowOff>
    </xdr:from>
    <xdr:to>
      <xdr:col>5</xdr:col>
      <xdr:colOff>1057275</xdr:colOff>
      <xdr:row>1589</xdr:row>
      <xdr:rowOff>561975</xdr:rowOff>
    </xdr:to>
    <xdr:pic>
      <xdr:nvPicPr>
        <xdr:cNvPr id="1322492" name="Рисунок 542" descr="C:\Users\busalaeva\Desktop\..... (Custom).jpg"/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504120150"/>
          <a:ext cx="8763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1590</xdr:row>
      <xdr:rowOff>28575</xdr:rowOff>
    </xdr:from>
    <xdr:to>
      <xdr:col>5</xdr:col>
      <xdr:colOff>1076325</xdr:colOff>
      <xdr:row>1590</xdr:row>
      <xdr:rowOff>561975</xdr:rowOff>
    </xdr:to>
    <xdr:pic>
      <xdr:nvPicPr>
        <xdr:cNvPr id="1322493" name="Рисунок 543" descr="C:\Users\busalaeva\Desktop\..... (Custom) (2).jpg"/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504710700"/>
          <a:ext cx="885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1587</xdr:row>
      <xdr:rowOff>19050</xdr:rowOff>
    </xdr:from>
    <xdr:to>
      <xdr:col>5</xdr:col>
      <xdr:colOff>1000125</xdr:colOff>
      <xdr:row>1588</xdr:row>
      <xdr:rowOff>0</xdr:rowOff>
    </xdr:to>
    <xdr:pic>
      <xdr:nvPicPr>
        <xdr:cNvPr id="1322494" name="Рисунок 545" descr="C:\Users\busalaeva\Desktop\... (Custom).jpg"/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03167650"/>
          <a:ext cx="7620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1586</xdr:row>
      <xdr:rowOff>19050</xdr:rowOff>
    </xdr:from>
    <xdr:to>
      <xdr:col>5</xdr:col>
      <xdr:colOff>1047750</xdr:colOff>
      <xdr:row>1586</xdr:row>
      <xdr:rowOff>333375</xdr:rowOff>
    </xdr:to>
    <xdr:pic>
      <xdr:nvPicPr>
        <xdr:cNvPr id="1322495" name="Рисунок 546" descr="C:\Users\busalaeva\Desktop\... (Custom) (2).jpg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15" b="17857"/>
        <a:stretch>
          <a:fillRect/>
        </a:stretch>
      </xdr:blipFill>
      <xdr:spPr bwMode="auto">
        <a:xfrm>
          <a:off x="4152900" y="502815225"/>
          <a:ext cx="8477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1591</xdr:row>
      <xdr:rowOff>57150</xdr:rowOff>
    </xdr:from>
    <xdr:to>
      <xdr:col>5</xdr:col>
      <xdr:colOff>1038225</xdr:colOff>
      <xdr:row>1591</xdr:row>
      <xdr:rowOff>571500</xdr:rowOff>
    </xdr:to>
    <xdr:pic>
      <xdr:nvPicPr>
        <xdr:cNvPr id="1322496" name="Рисунок 544" descr="C:\Users\busalaeva\Desktop\..... (Custom).jpg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505320300"/>
          <a:ext cx="8477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710</xdr:row>
      <xdr:rowOff>76200</xdr:rowOff>
    </xdr:from>
    <xdr:to>
      <xdr:col>5</xdr:col>
      <xdr:colOff>1085850</xdr:colOff>
      <xdr:row>710</xdr:row>
      <xdr:rowOff>514350</xdr:rowOff>
    </xdr:to>
    <xdr:pic>
      <xdr:nvPicPr>
        <xdr:cNvPr id="1322497" name="Рисунок 548" descr="C:\Users\busalaeva\Desktop\фото 5011 (Custom).jpg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37372525"/>
          <a:ext cx="5810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687</xdr:row>
      <xdr:rowOff>57150</xdr:rowOff>
    </xdr:from>
    <xdr:to>
      <xdr:col>5</xdr:col>
      <xdr:colOff>1000125</xdr:colOff>
      <xdr:row>688</xdr:row>
      <xdr:rowOff>276225</xdr:rowOff>
    </xdr:to>
    <xdr:pic>
      <xdr:nvPicPr>
        <xdr:cNvPr id="1322498" name="Рисунок 550" descr="C:\Users\busalaeva\Desktop\ттт (Custom).png"/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28819075"/>
          <a:ext cx="571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689</xdr:row>
      <xdr:rowOff>28575</xdr:rowOff>
    </xdr:from>
    <xdr:to>
      <xdr:col>5</xdr:col>
      <xdr:colOff>971550</xdr:colOff>
      <xdr:row>690</xdr:row>
      <xdr:rowOff>276225</xdr:rowOff>
    </xdr:to>
    <xdr:pic>
      <xdr:nvPicPr>
        <xdr:cNvPr id="1322499" name="Рисунок 551" descr="C:\Users\busalaeva\Desktop\мм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229400100"/>
          <a:ext cx="5143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691</xdr:row>
      <xdr:rowOff>38100</xdr:rowOff>
    </xdr:from>
    <xdr:to>
      <xdr:col>5</xdr:col>
      <xdr:colOff>1000125</xdr:colOff>
      <xdr:row>692</xdr:row>
      <xdr:rowOff>276225</xdr:rowOff>
    </xdr:to>
    <xdr:pic>
      <xdr:nvPicPr>
        <xdr:cNvPr id="1322500" name="Рисунок 552" descr="C:\Users\busalaeva\Desktop\ььь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230019225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693</xdr:row>
      <xdr:rowOff>38100</xdr:rowOff>
    </xdr:from>
    <xdr:to>
      <xdr:col>5</xdr:col>
      <xdr:colOff>1009650</xdr:colOff>
      <xdr:row>694</xdr:row>
      <xdr:rowOff>247650</xdr:rowOff>
    </xdr:to>
    <xdr:pic>
      <xdr:nvPicPr>
        <xdr:cNvPr id="1322501" name="Рисунок 553" descr="C:\Users\busalaeva\Desktop\ммм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30628825"/>
          <a:ext cx="6477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295275</xdr:colOff>
      <xdr:row>568</xdr:row>
      <xdr:rowOff>123825</xdr:rowOff>
    </xdr:from>
    <xdr:to>
      <xdr:col>5</xdr:col>
      <xdr:colOff>1085850</xdr:colOff>
      <xdr:row>571</xdr:row>
      <xdr:rowOff>76200</xdr:rowOff>
    </xdr:to>
    <xdr:pic>
      <xdr:nvPicPr>
        <xdr:cNvPr id="1322502" name="Рисунок 540" descr="C:\Users\busalaeva\Desktop\Фото F 5701 для сайта (Custom).jpg"/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8150" y="130902075"/>
          <a:ext cx="7905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145</xdr:row>
      <xdr:rowOff>95250</xdr:rowOff>
    </xdr:from>
    <xdr:to>
      <xdr:col>5</xdr:col>
      <xdr:colOff>1076325</xdr:colOff>
      <xdr:row>149</xdr:row>
      <xdr:rowOff>76201</xdr:rowOff>
    </xdr:to>
    <xdr:pic>
      <xdr:nvPicPr>
        <xdr:cNvPr id="1322503" name="Рисунок 591" descr="C:\Users\busalaeva\Desktop\праапрап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30699075"/>
          <a:ext cx="5715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447675</xdr:colOff>
      <xdr:row>28</xdr:row>
      <xdr:rowOff>104775</xdr:rowOff>
    </xdr:from>
    <xdr:to>
      <xdr:col>5</xdr:col>
      <xdr:colOff>1076325</xdr:colOff>
      <xdr:row>32</xdr:row>
      <xdr:rowOff>95251</xdr:rowOff>
    </xdr:to>
    <xdr:pic>
      <xdr:nvPicPr>
        <xdr:cNvPr id="1322504" name="Рисунок 592" descr="C:\Users\busalaeva\Desktop\пнркер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6400800"/>
          <a:ext cx="6286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78</xdr:row>
      <xdr:rowOff>38100</xdr:rowOff>
    </xdr:from>
    <xdr:to>
      <xdr:col>5</xdr:col>
      <xdr:colOff>1085850</xdr:colOff>
      <xdr:row>81</xdr:row>
      <xdr:rowOff>171450</xdr:rowOff>
    </xdr:to>
    <xdr:pic>
      <xdr:nvPicPr>
        <xdr:cNvPr id="1322505" name="Рисунок 595" descr="C:\Users\busalaeva\Desktop\сссс (Custom).jpg"/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6544925"/>
          <a:ext cx="6191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419100</xdr:colOff>
      <xdr:row>1593</xdr:row>
      <xdr:rowOff>0</xdr:rowOff>
    </xdr:from>
    <xdr:ext cx="184731" cy="264560"/>
    <xdr:sp macro="" textlink="">
      <xdr:nvSpPr>
        <xdr:cNvPr id="629" name="TextBox 628"/>
        <xdr:cNvSpPr txBox="1"/>
      </xdr:nvSpPr>
      <xdr:spPr>
        <a:xfrm>
          <a:off x="10496550" y="427872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12</xdr:col>
      <xdr:colOff>419100</xdr:colOff>
      <xdr:row>1593</xdr:row>
      <xdr:rowOff>0</xdr:rowOff>
    </xdr:from>
    <xdr:ext cx="184731" cy="264560"/>
    <xdr:sp macro="" textlink="">
      <xdr:nvSpPr>
        <xdr:cNvPr id="630" name="TextBox 629"/>
        <xdr:cNvSpPr txBox="1"/>
      </xdr:nvSpPr>
      <xdr:spPr>
        <a:xfrm>
          <a:off x="10496550" y="428758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5</xdr:col>
      <xdr:colOff>257175</xdr:colOff>
      <xdr:row>1522</xdr:row>
      <xdr:rowOff>19050</xdr:rowOff>
    </xdr:from>
    <xdr:to>
      <xdr:col>5</xdr:col>
      <xdr:colOff>1114425</xdr:colOff>
      <xdr:row>1524</xdr:row>
      <xdr:rowOff>0</xdr:rowOff>
    </xdr:to>
    <xdr:pic>
      <xdr:nvPicPr>
        <xdr:cNvPr id="1322508" name="Рисунок 619" descr="C:\Users\busalaeva\Desktop\трость синяя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86489375"/>
          <a:ext cx="857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1524</xdr:row>
      <xdr:rowOff>19050</xdr:rowOff>
    </xdr:from>
    <xdr:to>
      <xdr:col>5</xdr:col>
      <xdr:colOff>1095375</xdr:colOff>
      <xdr:row>1526</xdr:row>
      <xdr:rowOff>0</xdr:rowOff>
    </xdr:to>
    <xdr:pic>
      <xdr:nvPicPr>
        <xdr:cNvPr id="1322509" name="Рисунок 621" descr="C:\Users\busalaeva\Desktop\трость черная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86937050"/>
          <a:ext cx="8572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1614</xdr:row>
      <xdr:rowOff>38100</xdr:rowOff>
    </xdr:from>
    <xdr:to>
      <xdr:col>5</xdr:col>
      <xdr:colOff>1000125</xdr:colOff>
      <xdr:row>1617</xdr:row>
      <xdr:rowOff>180975</xdr:rowOff>
    </xdr:to>
    <xdr:pic>
      <xdr:nvPicPr>
        <xdr:cNvPr id="1322510" name="Рисунок 598" descr="C:\Users\busalaeva\Desktop\термобелье мужское (Custom).png"/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514711950"/>
          <a:ext cx="619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1630</xdr:row>
      <xdr:rowOff>47625</xdr:rowOff>
    </xdr:from>
    <xdr:to>
      <xdr:col>5</xdr:col>
      <xdr:colOff>971550</xdr:colOff>
      <xdr:row>1633</xdr:row>
      <xdr:rowOff>190500</xdr:rowOff>
    </xdr:to>
    <xdr:pic>
      <xdr:nvPicPr>
        <xdr:cNvPr id="1322511" name="Рисунок 599" descr="C:\Users\busalaeva\Desktop\термобельё шерсть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19674475"/>
          <a:ext cx="628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1635</xdr:row>
      <xdr:rowOff>28575</xdr:rowOff>
    </xdr:from>
    <xdr:to>
      <xdr:col>5</xdr:col>
      <xdr:colOff>914400</xdr:colOff>
      <xdr:row>1638</xdr:row>
      <xdr:rowOff>190500</xdr:rowOff>
    </xdr:to>
    <xdr:pic>
      <xdr:nvPicPr>
        <xdr:cNvPr id="1322512" name="Рисунок 600" descr="C:\Users\busalaeva\Desktop\2-х слойное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21179425"/>
          <a:ext cx="571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190500</xdr:colOff>
      <xdr:row>1526</xdr:row>
      <xdr:rowOff>19050</xdr:rowOff>
    </xdr:from>
    <xdr:to>
      <xdr:col>5</xdr:col>
      <xdr:colOff>1114425</xdr:colOff>
      <xdr:row>1528</xdr:row>
      <xdr:rowOff>1545</xdr:rowOff>
    </xdr:to>
    <xdr:pic>
      <xdr:nvPicPr>
        <xdr:cNvPr id="1322513" name="Рисунок 597" descr="C:\Users\busalaeva\Desktop\трость 0675 (Custom).jpg"/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487384725"/>
          <a:ext cx="923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514350</xdr:colOff>
      <xdr:row>1534</xdr:row>
      <xdr:rowOff>47625</xdr:rowOff>
    </xdr:from>
    <xdr:to>
      <xdr:col>5</xdr:col>
      <xdr:colOff>1114425</xdr:colOff>
      <xdr:row>1537</xdr:row>
      <xdr:rowOff>9525</xdr:rowOff>
    </xdr:to>
    <xdr:pic>
      <xdr:nvPicPr>
        <xdr:cNvPr id="1322514" name="Рисунок 599" descr="C:\Users\busalaeva\Desktop\0676 (Custom).jpg"/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489184950"/>
          <a:ext cx="12668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248</xdr:row>
      <xdr:rowOff>28575</xdr:rowOff>
    </xdr:from>
    <xdr:to>
      <xdr:col>5</xdr:col>
      <xdr:colOff>914400</xdr:colOff>
      <xdr:row>249</xdr:row>
      <xdr:rowOff>342900</xdr:rowOff>
    </xdr:to>
    <xdr:pic>
      <xdr:nvPicPr>
        <xdr:cNvPr id="1322515" name="Рисунок 601" descr="C:\Users\busalaeva\Desktop\ттт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57854850"/>
          <a:ext cx="3143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619125</xdr:colOff>
      <xdr:row>410</xdr:row>
      <xdr:rowOff>9525</xdr:rowOff>
    </xdr:from>
    <xdr:to>
      <xdr:col>5</xdr:col>
      <xdr:colOff>1028700</xdr:colOff>
      <xdr:row>411</xdr:row>
      <xdr:rowOff>321878</xdr:rowOff>
    </xdr:to>
    <xdr:pic>
      <xdr:nvPicPr>
        <xdr:cNvPr id="1322516" name="Рисунок 605" descr="C:\Users\busalaeva\Desktop\бббб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9797175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1640</xdr:row>
      <xdr:rowOff>85725</xdr:rowOff>
    </xdr:from>
    <xdr:to>
      <xdr:col>5</xdr:col>
      <xdr:colOff>904875</xdr:colOff>
      <xdr:row>1643</xdr:row>
      <xdr:rowOff>171450</xdr:rowOff>
    </xdr:to>
    <xdr:pic>
      <xdr:nvPicPr>
        <xdr:cNvPr id="1322517" name="Рисунок 607" descr="C:\Users\busalaeva\Desktop\ангора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522341475"/>
          <a:ext cx="552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98</xdr:row>
      <xdr:rowOff>38100</xdr:rowOff>
    </xdr:from>
    <xdr:to>
      <xdr:col>5</xdr:col>
      <xdr:colOff>1047750</xdr:colOff>
      <xdr:row>99</xdr:row>
      <xdr:rowOff>295275</xdr:rowOff>
    </xdr:to>
    <xdr:pic>
      <xdr:nvPicPr>
        <xdr:cNvPr id="1322518" name="Рисунок 614" descr="C:\Users\busalaeva\Desktop\Безымянный (Custom).png"/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20545425"/>
          <a:ext cx="3810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100</xdr:row>
      <xdr:rowOff>19050</xdr:rowOff>
    </xdr:from>
    <xdr:to>
      <xdr:col>5</xdr:col>
      <xdr:colOff>1047750</xdr:colOff>
      <xdr:row>103</xdr:row>
      <xdr:rowOff>190499</xdr:rowOff>
    </xdr:to>
    <xdr:pic>
      <xdr:nvPicPr>
        <xdr:cNvPr id="1322519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1231225"/>
          <a:ext cx="466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104</xdr:row>
      <xdr:rowOff>28575</xdr:rowOff>
    </xdr:from>
    <xdr:to>
      <xdr:col>5</xdr:col>
      <xdr:colOff>1047750</xdr:colOff>
      <xdr:row>107</xdr:row>
      <xdr:rowOff>161926</xdr:rowOff>
    </xdr:to>
    <xdr:pic>
      <xdr:nvPicPr>
        <xdr:cNvPr id="1322520" name="Рисунок 471"/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22040850"/>
          <a:ext cx="438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638175</xdr:colOff>
      <xdr:row>520</xdr:row>
      <xdr:rowOff>0</xdr:rowOff>
    </xdr:from>
    <xdr:to>
      <xdr:col>5</xdr:col>
      <xdr:colOff>1047750</xdr:colOff>
      <xdr:row>522</xdr:row>
      <xdr:rowOff>171450</xdr:rowOff>
    </xdr:to>
    <xdr:pic>
      <xdr:nvPicPr>
        <xdr:cNvPr id="1322521" name="Рисунок 10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169478325"/>
          <a:ext cx="1076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1451</xdr:row>
      <xdr:rowOff>19050</xdr:rowOff>
    </xdr:from>
    <xdr:to>
      <xdr:col>5</xdr:col>
      <xdr:colOff>971550</xdr:colOff>
      <xdr:row>1452</xdr:row>
      <xdr:rowOff>238125</xdr:rowOff>
    </xdr:to>
    <xdr:pic>
      <xdr:nvPicPr>
        <xdr:cNvPr id="1322522" name="Рисунок 11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63476975"/>
          <a:ext cx="5334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1449</xdr:row>
      <xdr:rowOff>66675</xdr:rowOff>
    </xdr:from>
    <xdr:to>
      <xdr:col>5</xdr:col>
      <xdr:colOff>1009650</xdr:colOff>
      <xdr:row>1450</xdr:row>
      <xdr:rowOff>238125</xdr:rowOff>
    </xdr:to>
    <xdr:pic>
      <xdr:nvPicPr>
        <xdr:cNvPr id="1322523" name="Рисунок 7"/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462953100"/>
          <a:ext cx="876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323850</xdr:colOff>
      <xdr:row>1476</xdr:row>
      <xdr:rowOff>9525</xdr:rowOff>
    </xdr:from>
    <xdr:to>
      <xdr:col>5</xdr:col>
      <xdr:colOff>1019175</xdr:colOff>
      <xdr:row>1477</xdr:row>
      <xdr:rowOff>276225</xdr:rowOff>
    </xdr:to>
    <xdr:pic>
      <xdr:nvPicPr>
        <xdr:cNvPr id="1322524" name="Рисунок 16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472459050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1474</xdr:row>
      <xdr:rowOff>19050</xdr:rowOff>
    </xdr:from>
    <xdr:to>
      <xdr:col>5</xdr:col>
      <xdr:colOff>990600</xdr:colOff>
      <xdr:row>1475</xdr:row>
      <xdr:rowOff>266700</xdr:rowOff>
    </xdr:to>
    <xdr:pic>
      <xdr:nvPicPr>
        <xdr:cNvPr id="1322525" name="Рисунок 15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71897075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609600</xdr:colOff>
      <xdr:row>1470</xdr:row>
      <xdr:rowOff>28575</xdr:rowOff>
    </xdr:from>
    <xdr:to>
      <xdr:col>5</xdr:col>
      <xdr:colOff>923925</xdr:colOff>
      <xdr:row>1470</xdr:row>
      <xdr:rowOff>552450</xdr:rowOff>
    </xdr:to>
    <xdr:pic>
      <xdr:nvPicPr>
        <xdr:cNvPr id="1322526" name="Рисунок 485"/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470554050"/>
          <a:ext cx="314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1557</xdr:row>
      <xdr:rowOff>19050</xdr:rowOff>
    </xdr:from>
    <xdr:to>
      <xdr:col>5</xdr:col>
      <xdr:colOff>990600</xdr:colOff>
      <xdr:row>1559</xdr:row>
      <xdr:rowOff>0</xdr:rowOff>
    </xdr:to>
    <xdr:pic>
      <xdr:nvPicPr>
        <xdr:cNvPr id="1322527" name="Рисунок 482" descr="C:\Users\gulko\Desktop\Безымянный (Custom).jpg"/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9474755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419100</xdr:colOff>
      <xdr:row>986</xdr:row>
      <xdr:rowOff>9525</xdr:rowOff>
    </xdr:from>
    <xdr:to>
      <xdr:col>5</xdr:col>
      <xdr:colOff>781050</xdr:colOff>
      <xdr:row>986</xdr:row>
      <xdr:rowOff>504825</xdr:rowOff>
    </xdr:to>
    <xdr:pic>
      <xdr:nvPicPr>
        <xdr:cNvPr id="13225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00666150"/>
          <a:ext cx="361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151</xdr:row>
      <xdr:rowOff>152400</xdr:rowOff>
    </xdr:from>
    <xdr:to>
      <xdr:col>5</xdr:col>
      <xdr:colOff>1076325</xdr:colOff>
      <xdr:row>154</xdr:row>
      <xdr:rowOff>295275</xdr:rowOff>
    </xdr:to>
    <xdr:pic>
      <xdr:nvPicPr>
        <xdr:cNvPr id="1322529" name="Рисунок 488" descr="C:\Users\gulko\Desktop\Безымянный (Custom).jpg"/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32556450"/>
          <a:ext cx="723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816</xdr:row>
      <xdr:rowOff>161925</xdr:rowOff>
    </xdr:from>
    <xdr:to>
      <xdr:col>5</xdr:col>
      <xdr:colOff>981075</xdr:colOff>
      <xdr:row>819</xdr:row>
      <xdr:rowOff>133350</xdr:rowOff>
    </xdr:to>
    <xdr:pic>
      <xdr:nvPicPr>
        <xdr:cNvPr id="1322530" name="Рисунок 623" descr="C:\Users\gulko\Desktop\Безымянный (Custom).png"/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62204200"/>
          <a:ext cx="6381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828</xdr:row>
      <xdr:rowOff>76200</xdr:rowOff>
    </xdr:from>
    <xdr:to>
      <xdr:col>5</xdr:col>
      <xdr:colOff>962025</xdr:colOff>
      <xdr:row>831</xdr:row>
      <xdr:rowOff>66675</xdr:rowOff>
    </xdr:to>
    <xdr:pic>
      <xdr:nvPicPr>
        <xdr:cNvPr id="1322531" name="Рисунок 624" descr="C:\Users\gulko\Desktop\Безымянный117 (Custom).png"/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26402347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1551</xdr:row>
      <xdr:rowOff>28575</xdr:rowOff>
    </xdr:from>
    <xdr:to>
      <xdr:col>5</xdr:col>
      <xdr:colOff>1095375</xdr:colOff>
      <xdr:row>1552</xdr:row>
      <xdr:rowOff>200025</xdr:rowOff>
    </xdr:to>
    <xdr:pic>
      <xdr:nvPicPr>
        <xdr:cNvPr id="1322532" name="Рисунок 7"/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422871900"/>
          <a:ext cx="952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795</xdr:row>
      <xdr:rowOff>123825</xdr:rowOff>
    </xdr:from>
    <xdr:to>
      <xdr:col>5</xdr:col>
      <xdr:colOff>962025</xdr:colOff>
      <xdr:row>798</xdr:row>
      <xdr:rowOff>66675</xdr:rowOff>
    </xdr:to>
    <xdr:pic>
      <xdr:nvPicPr>
        <xdr:cNvPr id="1322533" name="Picture 346" descr="C0117s"/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584227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806</xdr:row>
      <xdr:rowOff>76200</xdr:rowOff>
    </xdr:from>
    <xdr:to>
      <xdr:col>5</xdr:col>
      <xdr:colOff>981075</xdr:colOff>
      <xdr:row>809</xdr:row>
      <xdr:rowOff>76200</xdr:rowOff>
    </xdr:to>
    <xdr:pic>
      <xdr:nvPicPr>
        <xdr:cNvPr id="1322534" name="Picture 101" descr="C0114a"/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60365875"/>
          <a:ext cx="514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843</xdr:row>
      <xdr:rowOff>66675</xdr:rowOff>
    </xdr:from>
    <xdr:to>
      <xdr:col>5</xdr:col>
      <xdr:colOff>885825</xdr:colOff>
      <xdr:row>845</xdr:row>
      <xdr:rowOff>104775</xdr:rowOff>
    </xdr:to>
    <xdr:pic>
      <xdr:nvPicPr>
        <xdr:cNvPr id="1322535" name="Picture 268" descr="C0128-11"/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266566650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342900</xdr:colOff>
      <xdr:row>756</xdr:row>
      <xdr:rowOff>85725</xdr:rowOff>
    </xdr:from>
    <xdr:to>
      <xdr:col>5</xdr:col>
      <xdr:colOff>838200</xdr:colOff>
      <xdr:row>761</xdr:row>
      <xdr:rowOff>38100</xdr:rowOff>
    </xdr:to>
    <xdr:pic>
      <xdr:nvPicPr>
        <xdr:cNvPr id="1322536" name="Рисунок 7"/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51317125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766</xdr:row>
      <xdr:rowOff>85725</xdr:rowOff>
    </xdr:from>
    <xdr:to>
      <xdr:col>5</xdr:col>
      <xdr:colOff>914400</xdr:colOff>
      <xdr:row>771</xdr:row>
      <xdr:rowOff>38100</xdr:rowOff>
    </xdr:to>
    <xdr:pic>
      <xdr:nvPicPr>
        <xdr:cNvPr id="1322537" name="Рисунок 10"/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3126875"/>
          <a:ext cx="5524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887</xdr:row>
      <xdr:rowOff>0</xdr:rowOff>
    </xdr:from>
    <xdr:to>
      <xdr:col>5</xdr:col>
      <xdr:colOff>1028700</xdr:colOff>
      <xdr:row>891</xdr:row>
      <xdr:rowOff>152401</xdr:rowOff>
    </xdr:to>
    <xdr:pic>
      <xdr:nvPicPr>
        <xdr:cNvPr id="1322538" name="Рисунок 11"/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74891500"/>
          <a:ext cx="504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485775</xdr:colOff>
      <xdr:row>895</xdr:row>
      <xdr:rowOff>171450</xdr:rowOff>
    </xdr:from>
    <xdr:to>
      <xdr:col>5</xdr:col>
      <xdr:colOff>990600</xdr:colOff>
      <xdr:row>900</xdr:row>
      <xdr:rowOff>123825</xdr:rowOff>
    </xdr:to>
    <xdr:pic>
      <xdr:nvPicPr>
        <xdr:cNvPr id="1322539" name="Рисунок 12"/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76567900"/>
          <a:ext cx="504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905</xdr:row>
      <xdr:rowOff>85725</xdr:rowOff>
    </xdr:from>
    <xdr:to>
      <xdr:col>5</xdr:col>
      <xdr:colOff>1009650</xdr:colOff>
      <xdr:row>910</xdr:row>
      <xdr:rowOff>38100</xdr:rowOff>
    </xdr:to>
    <xdr:pic>
      <xdr:nvPicPr>
        <xdr:cNvPr id="1322540" name="Рисунок 14"/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78291925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485775</xdr:colOff>
      <xdr:row>914</xdr:row>
      <xdr:rowOff>161925</xdr:rowOff>
    </xdr:from>
    <xdr:to>
      <xdr:col>5</xdr:col>
      <xdr:colOff>990600</xdr:colOff>
      <xdr:row>919</xdr:row>
      <xdr:rowOff>114300</xdr:rowOff>
    </xdr:to>
    <xdr:pic>
      <xdr:nvPicPr>
        <xdr:cNvPr id="1322541" name="Рисунок 15"/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79996900"/>
          <a:ext cx="504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651</xdr:row>
      <xdr:rowOff>19050</xdr:rowOff>
    </xdr:from>
    <xdr:to>
      <xdr:col>5</xdr:col>
      <xdr:colOff>1038225</xdr:colOff>
      <xdr:row>652</xdr:row>
      <xdr:rowOff>266700</xdr:rowOff>
    </xdr:to>
    <xdr:pic>
      <xdr:nvPicPr>
        <xdr:cNvPr id="1322542" name="Рисунок 7"/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21850350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653</xdr:row>
      <xdr:rowOff>19050</xdr:rowOff>
    </xdr:from>
    <xdr:to>
      <xdr:col>5</xdr:col>
      <xdr:colOff>1085850</xdr:colOff>
      <xdr:row>654</xdr:row>
      <xdr:rowOff>238125</xdr:rowOff>
    </xdr:to>
    <xdr:pic>
      <xdr:nvPicPr>
        <xdr:cNvPr id="1322543" name="Рисунок 10"/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21911310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1592</xdr:row>
      <xdr:rowOff>28575</xdr:rowOff>
    </xdr:from>
    <xdr:to>
      <xdr:col>5</xdr:col>
      <xdr:colOff>1019175</xdr:colOff>
      <xdr:row>1592</xdr:row>
      <xdr:rowOff>542925</xdr:rowOff>
    </xdr:to>
    <xdr:pic>
      <xdr:nvPicPr>
        <xdr:cNvPr id="1322544" name="Рисунок 7"/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505872750"/>
          <a:ext cx="876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1548</xdr:row>
      <xdr:rowOff>9525</xdr:rowOff>
    </xdr:from>
    <xdr:to>
      <xdr:col>5</xdr:col>
      <xdr:colOff>1114425</xdr:colOff>
      <xdr:row>1548</xdr:row>
      <xdr:rowOff>514350</xdr:rowOff>
    </xdr:to>
    <xdr:pic>
      <xdr:nvPicPr>
        <xdr:cNvPr id="1322545" name="Рисунок 7"/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91756700"/>
          <a:ext cx="952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925</xdr:row>
      <xdr:rowOff>19050</xdr:rowOff>
    </xdr:from>
    <xdr:to>
      <xdr:col>5</xdr:col>
      <xdr:colOff>1076325</xdr:colOff>
      <xdr:row>927</xdr:row>
      <xdr:rowOff>190500</xdr:rowOff>
    </xdr:to>
    <xdr:pic>
      <xdr:nvPicPr>
        <xdr:cNvPr id="1322546" name="Рисунок 7"/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391025" y="211397850"/>
          <a:ext cx="571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657225</xdr:colOff>
      <xdr:row>1599</xdr:row>
      <xdr:rowOff>38100</xdr:rowOff>
    </xdr:from>
    <xdr:to>
      <xdr:col>5</xdr:col>
      <xdr:colOff>952500</xdr:colOff>
      <xdr:row>1599</xdr:row>
      <xdr:rowOff>571500</xdr:rowOff>
    </xdr:to>
    <xdr:pic>
      <xdr:nvPicPr>
        <xdr:cNvPr id="1322547" name="Рисунок 7"/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509730375"/>
          <a:ext cx="295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676275</xdr:colOff>
      <xdr:row>1600</xdr:row>
      <xdr:rowOff>104775</xdr:rowOff>
    </xdr:from>
    <xdr:to>
      <xdr:col>5</xdr:col>
      <xdr:colOff>981075</xdr:colOff>
      <xdr:row>1600</xdr:row>
      <xdr:rowOff>676275</xdr:rowOff>
    </xdr:to>
    <xdr:pic>
      <xdr:nvPicPr>
        <xdr:cNvPr id="1322548" name="Рисунок 10"/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510463800"/>
          <a:ext cx="304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733425</xdr:colOff>
      <xdr:row>1601</xdr:row>
      <xdr:rowOff>19050</xdr:rowOff>
    </xdr:from>
    <xdr:to>
      <xdr:col>5</xdr:col>
      <xdr:colOff>1019175</xdr:colOff>
      <xdr:row>1601</xdr:row>
      <xdr:rowOff>723900</xdr:rowOff>
    </xdr:to>
    <xdr:pic>
      <xdr:nvPicPr>
        <xdr:cNvPr id="1322549" name="Рисунок 11"/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511140075"/>
          <a:ext cx="285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734</xdr:row>
      <xdr:rowOff>57150</xdr:rowOff>
    </xdr:from>
    <xdr:to>
      <xdr:col>5</xdr:col>
      <xdr:colOff>876300</xdr:colOff>
      <xdr:row>737</xdr:row>
      <xdr:rowOff>28575</xdr:rowOff>
    </xdr:to>
    <xdr:pic>
      <xdr:nvPicPr>
        <xdr:cNvPr id="1322550" name="Рисунок 7"/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47192800"/>
          <a:ext cx="723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745</xdr:row>
      <xdr:rowOff>66675</xdr:rowOff>
    </xdr:from>
    <xdr:to>
      <xdr:col>5</xdr:col>
      <xdr:colOff>904875</xdr:colOff>
      <xdr:row>748</xdr:row>
      <xdr:rowOff>38100</xdr:rowOff>
    </xdr:to>
    <xdr:pic>
      <xdr:nvPicPr>
        <xdr:cNvPr id="1322551" name="Рисунок 10"/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249459750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786</xdr:row>
      <xdr:rowOff>123825</xdr:rowOff>
    </xdr:from>
    <xdr:to>
      <xdr:col>5</xdr:col>
      <xdr:colOff>962025</xdr:colOff>
      <xdr:row>789</xdr:row>
      <xdr:rowOff>95250</xdr:rowOff>
    </xdr:to>
    <xdr:pic>
      <xdr:nvPicPr>
        <xdr:cNvPr id="1322552" name="Рисунок 7"/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256794000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813358</xdr:colOff>
      <xdr:row>5</xdr:row>
      <xdr:rowOff>0</xdr:rowOff>
    </xdr:from>
    <xdr:to>
      <xdr:col>15</xdr:col>
      <xdr:colOff>0</xdr:colOff>
      <xdr:row>6</xdr:row>
      <xdr:rowOff>0</xdr:rowOff>
    </xdr:to>
    <xdr:sp macro="" textlink="">
      <xdr:nvSpPr>
        <xdr:cNvPr id="25" name="TextBox 24">
          <a:hlinkClick xmlns:r="http://schemas.openxmlformats.org/officeDocument/2006/relationships" r:id="rId322"/>
        </xdr:cNvPr>
        <xdr:cNvSpPr txBox="1"/>
      </xdr:nvSpPr>
      <xdr:spPr>
        <a:xfrm>
          <a:off x="12541532" y="298174"/>
          <a:ext cx="1273859" cy="389283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solidFill>
            <a:schemeClr val="accent6">
              <a:lumMod val="75000"/>
            </a:schemeClr>
          </a:solidFill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ctr"/>
        <a:lstStyle/>
        <a:p>
          <a:pPr algn="ctr"/>
          <a:r>
            <a:rPr lang="ru-RU" sz="1200" b="0">
              <a:latin typeface="+mn-lt"/>
              <a:ea typeface="Verdana" pitchFamily="34" charset="0"/>
              <a:cs typeface="Arial" pitchFamily="34" charset="0"/>
            </a:rPr>
            <a:t>КОРРЕКТ. БЕЛЬЁ</a:t>
          </a:r>
          <a:endParaRPr lang="ru-RU" sz="1200" b="0" baseline="0">
            <a:latin typeface="+mn-lt"/>
            <a:ea typeface="Verdana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238125</xdr:colOff>
      <xdr:row>1646</xdr:row>
      <xdr:rowOff>19050</xdr:rowOff>
    </xdr:from>
    <xdr:to>
      <xdr:col>5</xdr:col>
      <xdr:colOff>1000125</xdr:colOff>
      <xdr:row>1648</xdr:row>
      <xdr:rowOff>171450</xdr:rowOff>
    </xdr:to>
    <xdr:pic>
      <xdr:nvPicPr>
        <xdr:cNvPr id="1322554" name="Рисунок 5"/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523789275"/>
          <a:ext cx="762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1649</xdr:row>
      <xdr:rowOff>9525</xdr:rowOff>
    </xdr:from>
    <xdr:to>
      <xdr:col>5</xdr:col>
      <xdr:colOff>1057275</xdr:colOff>
      <xdr:row>1651</xdr:row>
      <xdr:rowOff>190500</xdr:rowOff>
    </xdr:to>
    <xdr:pic>
      <xdr:nvPicPr>
        <xdr:cNvPr id="1322555" name="Рисунок 7"/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524379825"/>
          <a:ext cx="9048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619125</xdr:colOff>
      <xdr:row>1654</xdr:row>
      <xdr:rowOff>9525</xdr:rowOff>
    </xdr:from>
    <xdr:to>
      <xdr:col>5</xdr:col>
      <xdr:colOff>1028700</xdr:colOff>
      <xdr:row>1658</xdr:row>
      <xdr:rowOff>152400</xdr:rowOff>
    </xdr:to>
    <xdr:pic>
      <xdr:nvPicPr>
        <xdr:cNvPr id="1322556" name="Рисунок 10"/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0" y="455085450"/>
          <a:ext cx="10763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523875</xdr:colOff>
      <xdr:row>1662</xdr:row>
      <xdr:rowOff>28575</xdr:rowOff>
    </xdr:from>
    <xdr:to>
      <xdr:col>5</xdr:col>
      <xdr:colOff>438150</xdr:colOff>
      <xdr:row>1664</xdr:row>
      <xdr:rowOff>295275</xdr:rowOff>
    </xdr:to>
    <xdr:pic>
      <xdr:nvPicPr>
        <xdr:cNvPr id="1322557" name="Рисунок 11"/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56704700"/>
          <a:ext cx="581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1662</xdr:row>
      <xdr:rowOff>38100</xdr:rowOff>
    </xdr:from>
    <xdr:to>
      <xdr:col>5</xdr:col>
      <xdr:colOff>1095375</xdr:colOff>
      <xdr:row>1664</xdr:row>
      <xdr:rowOff>295275</xdr:rowOff>
    </xdr:to>
    <xdr:pic>
      <xdr:nvPicPr>
        <xdr:cNvPr id="1322558" name="Рисунок 12"/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56714225"/>
          <a:ext cx="619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1665</xdr:row>
      <xdr:rowOff>28575</xdr:rowOff>
    </xdr:from>
    <xdr:to>
      <xdr:col>5</xdr:col>
      <xdr:colOff>1057275</xdr:colOff>
      <xdr:row>1667</xdr:row>
      <xdr:rowOff>285750</xdr:rowOff>
    </xdr:to>
    <xdr:pic>
      <xdr:nvPicPr>
        <xdr:cNvPr id="1322559" name="Рисунок 13"/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57704825"/>
          <a:ext cx="676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1670</xdr:row>
      <xdr:rowOff>76200</xdr:rowOff>
    </xdr:from>
    <xdr:to>
      <xdr:col>5</xdr:col>
      <xdr:colOff>352425</xdr:colOff>
      <xdr:row>1675</xdr:row>
      <xdr:rowOff>19050</xdr:rowOff>
    </xdr:to>
    <xdr:pic>
      <xdr:nvPicPr>
        <xdr:cNvPr id="1322560" name="Рисунок 14"/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530561550"/>
          <a:ext cx="8191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1670</xdr:row>
      <xdr:rowOff>95250</xdr:rowOff>
    </xdr:from>
    <xdr:to>
      <xdr:col>5</xdr:col>
      <xdr:colOff>1047750</xdr:colOff>
      <xdr:row>1674</xdr:row>
      <xdr:rowOff>171450</xdr:rowOff>
    </xdr:to>
    <xdr:pic>
      <xdr:nvPicPr>
        <xdr:cNvPr id="1322561" name="Рисунок 15"/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530580600"/>
          <a:ext cx="7905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1678</xdr:row>
      <xdr:rowOff>152400</xdr:rowOff>
    </xdr:from>
    <xdr:to>
      <xdr:col>5</xdr:col>
      <xdr:colOff>333375</xdr:colOff>
      <xdr:row>1683</xdr:row>
      <xdr:rowOff>76200</xdr:rowOff>
    </xdr:to>
    <xdr:pic>
      <xdr:nvPicPr>
        <xdr:cNvPr id="1322562" name="Рисунок 16"/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460771875"/>
          <a:ext cx="7905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1678</xdr:row>
      <xdr:rowOff>152400</xdr:rowOff>
    </xdr:from>
    <xdr:to>
      <xdr:col>5</xdr:col>
      <xdr:colOff>990600</xdr:colOff>
      <xdr:row>1683</xdr:row>
      <xdr:rowOff>76200</xdr:rowOff>
    </xdr:to>
    <xdr:pic>
      <xdr:nvPicPr>
        <xdr:cNvPr id="1322563" name="Рисунок 17"/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4" r="7143"/>
        <a:stretch>
          <a:fillRect/>
        </a:stretch>
      </xdr:blipFill>
      <xdr:spPr bwMode="auto">
        <a:xfrm>
          <a:off x="4267200" y="460771875"/>
          <a:ext cx="6762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1686</xdr:row>
      <xdr:rowOff>161925</xdr:rowOff>
    </xdr:from>
    <xdr:to>
      <xdr:col>5</xdr:col>
      <xdr:colOff>1076325</xdr:colOff>
      <xdr:row>1690</xdr:row>
      <xdr:rowOff>171450</xdr:rowOff>
    </xdr:to>
    <xdr:pic>
      <xdr:nvPicPr>
        <xdr:cNvPr id="1322564" name="Рисунок 18"/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536247975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1686</xdr:row>
      <xdr:rowOff>123825</xdr:rowOff>
    </xdr:from>
    <xdr:to>
      <xdr:col>5</xdr:col>
      <xdr:colOff>171450</xdr:colOff>
      <xdr:row>1691</xdr:row>
      <xdr:rowOff>9525</xdr:rowOff>
    </xdr:to>
    <xdr:pic>
      <xdr:nvPicPr>
        <xdr:cNvPr id="1322565" name="Рисунок 19"/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5" y="536209875"/>
          <a:ext cx="6477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1696</xdr:row>
      <xdr:rowOff>9525</xdr:rowOff>
    </xdr:from>
    <xdr:to>
      <xdr:col>5</xdr:col>
      <xdr:colOff>1000125</xdr:colOff>
      <xdr:row>1701</xdr:row>
      <xdr:rowOff>133350</xdr:rowOff>
    </xdr:to>
    <xdr:pic>
      <xdr:nvPicPr>
        <xdr:cNvPr id="1322566" name="Рисунок 20"/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64229450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1705</xdr:row>
      <xdr:rowOff>161925</xdr:rowOff>
    </xdr:from>
    <xdr:to>
      <xdr:col>5</xdr:col>
      <xdr:colOff>1095375</xdr:colOff>
      <xdr:row>1711</xdr:row>
      <xdr:rowOff>123825</xdr:rowOff>
    </xdr:to>
    <xdr:pic>
      <xdr:nvPicPr>
        <xdr:cNvPr id="1322567" name="Рисунок 21"/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9" r="11539"/>
        <a:stretch>
          <a:fillRect/>
        </a:stretch>
      </xdr:blipFill>
      <xdr:spPr bwMode="auto">
        <a:xfrm>
          <a:off x="4095750" y="466182075"/>
          <a:ext cx="952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1715</xdr:row>
      <xdr:rowOff>95250</xdr:rowOff>
    </xdr:from>
    <xdr:to>
      <xdr:col>5</xdr:col>
      <xdr:colOff>990600</xdr:colOff>
      <xdr:row>1721</xdr:row>
      <xdr:rowOff>38100</xdr:rowOff>
    </xdr:to>
    <xdr:pic>
      <xdr:nvPicPr>
        <xdr:cNvPr id="1322568" name="Рисунок 22"/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545506275"/>
          <a:ext cx="7905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590550</xdr:colOff>
      <xdr:row>1724</xdr:row>
      <xdr:rowOff>38100</xdr:rowOff>
    </xdr:from>
    <xdr:to>
      <xdr:col>5</xdr:col>
      <xdr:colOff>457200</xdr:colOff>
      <xdr:row>1728</xdr:row>
      <xdr:rowOff>171450</xdr:rowOff>
    </xdr:to>
    <xdr:pic>
      <xdr:nvPicPr>
        <xdr:cNvPr id="1322569" name="Рисунок 23"/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" y="469858725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1724</xdr:row>
      <xdr:rowOff>38100</xdr:rowOff>
    </xdr:from>
    <xdr:to>
      <xdr:col>5</xdr:col>
      <xdr:colOff>1028700</xdr:colOff>
      <xdr:row>1728</xdr:row>
      <xdr:rowOff>171450</xdr:rowOff>
    </xdr:to>
    <xdr:pic>
      <xdr:nvPicPr>
        <xdr:cNvPr id="1322570" name="Рисунок 25"/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69858725"/>
          <a:ext cx="5905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1729</xdr:row>
      <xdr:rowOff>38100</xdr:rowOff>
    </xdr:from>
    <xdr:to>
      <xdr:col>5</xdr:col>
      <xdr:colOff>790575</xdr:colOff>
      <xdr:row>1731</xdr:row>
      <xdr:rowOff>276225</xdr:rowOff>
    </xdr:to>
    <xdr:pic>
      <xdr:nvPicPr>
        <xdr:cNvPr id="1322571" name="Рисунок 26"/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470858850"/>
          <a:ext cx="4572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1732</xdr:row>
      <xdr:rowOff>38100</xdr:rowOff>
    </xdr:from>
    <xdr:to>
      <xdr:col>5</xdr:col>
      <xdr:colOff>542925</xdr:colOff>
      <xdr:row>1736</xdr:row>
      <xdr:rowOff>152399</xdr:rowOff>
    </xdr:to>
    <xdr:pic>
      <xdr:nvPicPr>
        <xdr:cNvPr id="1322572" name="Рисунок 27"/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71944700"/>
          <a:ext cx="5524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1732</xdr:row>
      <xdr:rowOff>38100</xdr:rowOff>
    </xdr:from>
    <xdr:to>
      <xdr:col>5</xdr:col>
      <xdr:colOff>1009650</xdr:colOff>
      <xdr:row>1736</xdr:row>
      <xdr:rowOff>114299</xdr:rowOff>
    </xdr:to>
    <xdr:pic>
      <xdr:nvPicPr>
        <xdr:cNvPr id="1322573" name="Рисунок 28"/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71944700"/>
          <a:ext cx="4476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552450</xdr:colOff>
      <xdr:row>472</xdr:row>
      <xdr:rowOff>38100</xdr:rowOff>
    </xdr:from>
    <xdr:to>
      <xdr:col>5</xdr:col>
      <xdr:colOff>1000125</xdr:colOff>
      <xdr:row>474</xdr:row>
      <xdr:rowOff>190500</xdr:rowOff>
    </xdr:to>
    <xdr:pic>
      <xdr:nvPicPr>
        <xdr:cNvPr id="1322574" name="Рисунок 5"/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10518575"/>
          <a:ext cx="4476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1295</xdr:row>
      <xdr:rowOff>104775</xdr:rowOff>
    </xdr:from>
    <xdr:to>
      <xdr:col>5</xdr:col>
      <xdr:colOff>1028700</xdr:colOff>
      <xdr:row>1301</xdr:row>
      <xdr:rowOff>9526</xdr:rowOff>
    </xdr:to>
    <xdr:pic>
      <xdr:nvPicPr>
        <xdr:cNvPr id="1322575" name="Рисунок 7"/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41174670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1303</xdr:row>
      <xdr:rowOff>85725</xdr:rowOff>
    </xdr:from>
    <xdr:to>
      <xdr:col>5</xdr:col>
      <xdr:colOff>1038225</xdr:colOff>
      <xdr:row>1308</xdr:row>
      <xdr:rowOff>190501</xdr:rowOff>
    </xdr:to>
    <xdr:pic>
      <xdr:nvPicPr>
        <xdr:cNvPr id="1322576" name="Рисунок 10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1397555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1311</xdr:row>
      <xdr:rowOff>95250</xdr:rowOff>
    </xdr:from>
    <xdr:to>
      <xdr:col>5</xdr:col>
      <xdr:colOff>1038225</xdr:colOff>
      <xdr:row>1317</xdr:row>
      <xdr:rowOff>1</xdr:rowOff>
    </xdr:to>
    <xdr:pic>
      <xdr:nvPicPr>
        <xdr:cNvPr id="1322577" name="Рисунок 12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16232975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1319</xdr:row>
      <xdr:rowOff>104775</xdr:rowOff>
    </xdr:from>
    <xdr:to>
      <xdr:col>5</xdr:col>
      <xdr:colOff>1057275</xdr:colOff>
      <xdr:row>1325</xdr:row>
      <xdr:rowOff>9526</xdr:rowOff>
    </xdr:to>
    <xdr:pic>
      <xdr:nvPicPr>
        <xdr:cNvPr id="1322578" name="Рисунок 13"/>
        <xdr:cNvPicPr>
          <a:picLocks noChangeAspect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41849040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1327</xdr:row>
      <xdr:rowOff>76200</xdr:rowOff>
    </xdr:from>
    <xdr:to>
      <xdr:col>5</xdr:col>
      <xdr:colOff>1047750</xdr:colOff>
      <xdr:row>1333</xdr:row>
      <xdr:rowOff>38099</xdr:rowOff>
    </xdr:to>
    <xdr:pic>
      <xdr:nvPicPr>
        <xdr:cNvPr id="1322579" name="Рисунок 14"/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4" t="6293" r="5807"/>
        <a:stretch>
          <a:fillRect/>
        </a:stretch>
      </xdr:blipFill>
      <xdr:spPr bwMode="auto">
        <a:xfrm>
          <a:off x="4257675" y="420709725"/>
          <a:ext cx="7429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1335</xdr:row>
      <xdr:rowOff>104775</xdr:rowOff>
    </xdr:from>
    <xdr:to>
      <xdr:col>5</xdr:col>
      <xdr:colOff>1085850</xdr:colOff>
      <xdr:row>1341</xdr:row>
      <xdr:rowOff>9524</xdr:rowOff>
    </xdr:to>
    <xdr:pic>
      <xdr:nvPicPr>
        <xdr:cNvPr id="1322580" name="Рисунок 15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22986200"/>
          <a:ext cx="7048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1343</xdr:row>
      <xdr:rowOff>85725</xdr:rowOff>
    </xdr:from>
    <xdr:to>
      <xdr:col>5</xdr:col>
      <xdr:colOff>1057275</xdr:colOff>
      <xdr:row>1349</xdr:row>
      <xdr:rowOff>47624</xdr:rowOff>
    </xdr:to>
    <xdr:pic>
      <xdr:nvPicPr>
        <xdr:cNvPr id="1322581" name="Рисунок 16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25215050"/>
          <a:ext cx="7429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371475</xdr:colOff>
      <xdr:row>1351</xdr:row>
      <xdr:rowOff>104775</xdr:rowOff>
    </xdr:from>
    <xdr:to>
      <xdr:col>5</xdr:col>
      <xdr:colOff>1066800</xdr:colOff>
      <xdr:row>1356</xdr:row>
      <xdr:rowOff>190499</xdr:rowOff>
    </xdr:to>
    <xdr:pic>
      <xdr:nvPicPr>
        <xdr:cNvPr id="1322582" name="Рисунок 18"/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427482000"/>
          <a:ext cx="6953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1359</xdr:row>
      <xdr:rowOff>28575</xdr:rowOff>
    </xdr:from>
    <xdr:to>
      <xdr:col>5</xdr:col>
      <xdr:colOff>1066800</xdr:colOff>
      <xdr:row>1365</xdr:row>
      <xdr:rowOff>28574</xdr:rowOff>
    </xdr:to>
    <xdr:pic>
      <xdr:nvPicPr>
        <xdr:cNvPr id="1322583" name="Рисунок 19"/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26" r="8727" b="5785"/>
        <a:stretch>
          <a:fillRect/>
        </a:stretch>
      </xdr:blipFill>
      <xdr:spPr bwMode="auto">
        <a:xfrm>
          <a:off x="4210050" y="429653700"/>
          <a:ext cx="809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1367</xdr:row>
      <xdr:rowOff>57150</xdr:rowOff>
    </xdr:from>
    <xdr:to>
      <xdr:col>5</xdr:col>
      <xdr:colOff>1047750</xdr:colOff>
      <xdr:row>1373</xdr:row>
      <xdr:rowOff>57150</xdr:rowOff>
    </xdr:to>
    <xdr:pic>
      <xdr:nvPicPr>
        <xdr:cNvPr id="1322584" name="Рисунок 20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431930175"/>
          <a:ext cx="809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1375</xdr:row>
      <xdr:rowOff>38100</xdr:rowOff>
    </xdr:from>
    <xdr:to>
      <xdr:col>5</xdr:col>
      <xdr:colOff>1066800</xdr:colOff>
      <xdr:row>1381</xdr:row>
      <xdr:rowOff>38100</xdr:rowOff>
    </xdr:to>
    <xdr:pic>
      <xdr:nvPicPr>
        <xdr:cNvPr id="1322585" name="Рисунок 21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34159025"/>
          <a:ext cx="809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1383</xdr:row>
      <xdr:rowOff>66675</xdr:rowOff>
    </xdr:from>
    <xdr:to>
      <xdr:col>5</xdr:col>
      <xdr:colOff>1057275</xdr:colOff>
      <xdr:row>1389</xdr:row>
      <xdr:rowOff>19050</xdr:rowOff>
    </xdr:to>
    <xdr:pic>
      <xdr:nvPicPr>
        <xdr:cNvPr id="1322586" name="Рисунок 22"/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437388000"/>
          <a:ext cx="7810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1609</xdr:row>
      <xdr:rowOff>19050</xdr:rowOff>
    </xdr:from>
    <xdr:to>
      <xdr:col>5</xdr:col>
      <xdr:colOff>904875</xdr:colOff>
      <xdr:row>1612</xdr:row>
      <xdr:rowOff>180975</xdr:rowOff>
    </xdr:to>
    <xdr:pic>
      <xdr:nvPicPr>
        <xdr:cNvPr id="1322587" name="Рисунок 5"/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67" t="8192" r="10168"/>
        <a:stretch>
          <a:fillRect/>
        </a:stretch>
      </xdr:blipFill>
      <xdr:spPr bwMode="auto">
        <a:xfrm>
          <a:off x="4343400" y="513168900"/>
          <a:ext cx="5143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1619</xdr:row>
      <xdr:rowOff>28575</xdr:rowOff>
    </xdr:from>
    <xdr:to>
      <xdr:col>5</xdr:col>
      <xdr:colOff>933450</xdr:colOff>
      <xdr:row>1623</xdr:row>
      <xdr:rowOff>4637</xdr:rowOff>
    </xdr:to>
    <xdr:pic>
      <xdr:nvPicPr>
        <xdr:cNvPr id="1322588" name="Рисунок 7"/>
        <xdr:cNvPicPr>
          <a:picLocks noChangeAspect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8" t="11176" r="10020" b="3371"/>
        <a:stretch>
          <a:fillRect/>
        </a:stretch>
      </xdr:blipFill>
      <xdr:spPr bwMode="auto">
        <a:xfrm>
          <a:off x="4343400" y="516207375"/>
          <a:ext cx="5429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390525</xdr:colOff>
      <xdr:row>1624</xdr:row>
      <xdr:rowOff>47625</xdr:rowOff>
    </xdr:from>
    <xdr:to>
      <xdr:col>5</xdr:col>
      <xdr:colOff>981075</xdr:colOff>
      <xdr:row>1628</xdr:row>
      <xdr:rowOff>95250</xdr:rowOff>
    </xdr:to>
    <xdr:pic>
      <xdr:nvPicPr>
        <xdr:cNvPr id="1322589" name="Рисунок 10"/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7" t="16512" r="9644"/>
        <a:stretch>
          <a:fillRect/>
        </a:stretch>
      </xdr:blipFill>
      <xdr:spPr bwMode="auto">
        <a:xfrm>
          <a:off x="4343400" y="517750425"/>
          <a:ext cx="590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1453</xdr:row>
      <xdr:rowOff>28575</xdr:rowOff>
    </xdr:from>
    <xdr:to>
      <xdr:col>5</xdr:col>
      <xdr:colOff>1104900</xdr:colOff>
      <xdr:row>1455</xdr:row>
      <xdr:rowOff>4250</xdr:rowOff>
    </xdr:to>
    <xdr:pic>
      <xdr:nvPicPr>
        <xdr:cNvPr id="1322590" name="Рисунок 5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15" r="5946" b="7143"/>
        <a:stretch>
          <a:fillRect/>
        </a:stretch>
      </xdr:blipFill>
      <xdr:spPr bwMode="auto">
        <a:xfrm>
          <a:off x="4133850" y="464000850"/>
          <a:ext cx="923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1468</xdr:row>
      <xdr:rowOff>9525</xdr:rowOff>
    </xdr:from>
    <xdr:to>
      <xdr:col>5</xdr:col>
      <xdr:colOff>1047750</xdr:colOff>
      <xdr:row>1469</xdr:row>
      <xdr:rowOff>257176</xdr:rowOff>
    </xdr:to>
    <xdr:pic>
      <xdr:nvPicPr>
        <xdr:cNvPr id="1322591" name="fancybox-img" descr="&amp;Pcy;&amp;ocy;&amp;rcy;&amp;tcy;&amp;acy;&amp;tcy;&amp;icy;&amp;vcy;&amp;ncy;&amp;ocy;&amp;iecy; &amp;mcy;&amp;acy;&amp;scy;&amp;scy;&amp;acy;&amp;zhcy;&amp;ncy;&amp;ocy;&amp;iecy; &amp;kcy;&amp;rcy;&amp;iecy;&amp;scy;&amp;lcy;&amp;ocy; Ergopower ER SC 6H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469992075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438150</xdr:colOff>
      <xdr:row>1460</xdr:row>
      <xdr:rowOff>19050</xdr:rowOff>
    </xdr:from>
    <xdr:to>
      <xdr:col>5</xdr:col>
      <xdr:colOff>914400</xdr:colOff>
      <xdr:row>1461</xdr:row>
      <xdr:rowOff>266700</xdr:rowOff>
    </xdr:to>
    <xdr:pic>
      <xdr:nvPicPr>
        <xdr:cNvPr id="1322592" name="fancybox-img" descr="&amp;Mcy;&amp;acy;&amp;scy;&amp;scy;&amp;acy;&amp;zhcy;&amp;ncy;&amp;acy;&amp;yacy; &amp;pcy;&amp;ocy;&amp;dcy;&amp;ucy;&amp;shcy;&amp;kcy;&amp;acy; &quot;&amp;SHcy;&amp;Icy;&amp;Acy;&amp;TScy;&amp;Ucy;&quot; Ergopower ER MC 011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465934425"/>
          <a:ext cx="476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1271</xdr:row>
      <xdr:rowOff>57150</xdr:rowOff>
    </xdr:from>
    <xdr:to>
      <xdr:col>5</xdr:col>
      <xdr:colOff>1038225</xdr:colOff>
      <xdr:row>1273</xdr:row>
      <xdr:rowOff>114300</xdr:rowOff>
    </xdr:to>
    <xdr:pic>
      <xdr:nvPicPr>
        <xdr:cNvPr id="1322593" name="fancybox-img" descr="&amp;Gcy;&amp;ocy;&amp;lcy;&amp;softcy;&amp;fcy;&amp;ycy; (&amp;dcy;&amp;icy;&amp;acy;&amp;bcy;&amp;iecy;&amp;tcy;&amp;icy;&amp;chcy;&amp;iecy;&amp;scy;&amp;kcy;&amp;icy;&amp;iecy; &amp;ncy;&amp;ocy;&amp;scy;&amp;kcy;&amp;icy;) Ergoforma 331 &amp;chcy;&amp;iecy;&amp;rcy;&amp;ncy;&amp;ocy;&amp;gcy;&amp;ocy; &amp;tscy;&amp;vcy;&amp;iecy;&amp;tcy;&amp;acy;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405288750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1581</xdr:row>
      <xdr:rowOff>85725</xdr:rowOff>
    </xdr:from>
    <xdr:to>
      <xdr:col>5</xdr:col>
      <xdr:colOff>1000125</xdr:colOff>
      <xdr:row>1583</xdr:row>
      <xdr:rowOff>133350</xdr:rowOff>
    </xdr:to>
    <xdr:pic>
      <xdr:nvPicPr>
        <xdr:cNvPr id="1322594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31234850"/>
          <a:ext cx="5715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717</xdr:row>
      <xdr:rowOff>123825</xdr:rowOff>
    </xdr:from>
    <xdr:to>
      <xdr:col>5</xdr:col>
      <xdr:colOff>1085850</xdr:colOff>
      <xdr:row>720</xdr:row>
      <xdr:rowOff>66675</xdr:rowOff>
    </xdr:to>
    <xdr:pic>
      <xdr:nvPicPr>
        <xdr:cNvPr id="1322595" name="Picture 3" descr="W:\Маркетинг_ПРОТ\Маркетинг\Изделия с турмалином\F 0201 Пояс (4).jpg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71030900"/>
          <a:ext cx="809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717</xdr:row>
      <xdr:rowOff>123825</xdr:rowOff>
    </xdr:from>
    <xdr:to>
      <xdr:col>5</xdr:col>
      <xdr:colOff>285750</xdr:colOff>
      <xdr:row>720</xdr:row>
      <xdr:rowOff>66675</xdr:rowOff>
    </xdr:to>
    <xdr:pic>
      <xdr:nvPicPr>
        <xdr:cNvPr id="1322596" name="Picture 2" descr="W:\Маркетинг_ПРОТ\Маркетинг\Изделия с турмалином\F 0201 Пояс (2).jpg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71030900"/>
          <a:ext cx="809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285750</xdr:colOff>
      <xdr:row>721</xdr:row>
      <xdr:rowOff>9525</xdr:rowOff>
    </xdr:from>
    <xdr:to>
      <xdr:col>5</xdr:col>
      <xdr:colOff>1095375</xdr:colOff>
      <xdr:row>722</xdr:row>
      <xdr:rowOff>2705</xdr:rowOff>
    </xdr:to>
    <xdr:pic>
      <xdr:nvPicPr>
        <xdr:cNvPr id="1322597" name="Picture 2" descr="W:\Маркетинг_ПРОТ\Маркетинг\Изделия с турмалином\F 0203 Шея (3).jpg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71716700"/>
          <a:ext cx="809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722</xdr:row>
      <xdr:rowOff>9525</xdr:rowOff>
    </xdr:from>
    <xdr:to>
      <xdr:col>5</xdr:col>
      <xdr:colOff>885825</xdr:colOff>
      <xdr:row>723</xdr:row>
      <xdr:rowOff>0</xdr:rowOff>
    </xdr:to>
    <xdr:pic>
      <xdr:nvPicPr>
        <xdr:cNvPr id="1322598" name="Picture 2" descr="W:\Маркетинг_ПРОТ\Маркетинг\Изделия с турмалином\F 0204 Колено (2).jpg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4230647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723</xdr:row>
      <xdr:rowOff>9525</xdr:rowOff>
    </xdr:from>
    <xdr:to>
      <xdr:col>5</xdr:col>
      <xdr:colOff>885825</xdr:colOff>
      <xdr:row>724</xdr:row>
      <xdr:rowOff>2704</xdr:rowOff>
    </xdr:to>
    <xdr:pic>
      <xdr:nvPicPr>
        <xdr:cNvPr id="1322599" name="Picture 2" descr="W:\Маркетинг_ПРОТ\Маркетинг\Изделия с турмалином\F 0206 Голеностоп (6).jpg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4285892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724</xdr:row>
      <xdr:rowOff>9525</xdr:rowOff>
    </xdr:from>
    <xdr:to>
      <xdr:col>5</xdr:col>
      <xdr:colOff>885825</xdr:colOff>
      <xdr:row>725</xdr:row>
      <xdr:rowOff>0</xdr:rowOff>
    </xdr:to>
    <xdr:pic>
      <xdr:nvPicPr>
        <xdr:cNvPr id="1322600" name="Picture 2" descr="W:\Маркетинг_ПРОТ\Маркетинг\Изделия с турмалином\F 0207 Локоть (2).jpg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4341137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276225</xdr:colOff>
      <xdr:row>725</xdr:row>
      <xdr:rowOff>9525</xdr:rowOff>
    </xdr:from>
    <xdr:to>
      <xdr:col>5</xdr:col>
      <xdr:colOff>1085850</xdr:colOff>
      <xdr:row>726</xdr:row>
      <xdr:rowOff>0</xdr:rowOff>
    </xdr:to>
    <xdr:pic>
      <xdr:nvPicPr>
        <xdr:cNvPr id="1322601" name="Picture 2" descr="W:\Маркетинг_ПРОТ\Маркетинг\Изделия с турмалином\F 0208 Плечо (2).jpg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173926500"/>
          <a:ext cx="809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726</xdr:row>
      <xdr:rowOff>9525</xdr:rowOff>
    </xdr:from>
    <xdr:to>
      <xdr:col>5</xdr:col>
      <xdr:colOff>885825</xdr:colOff>
      <xdr:row>727</xdr:row>
      <xdr:rowOff>0</xdr:rowOff>
    </xdr:to>
    <xdr:pic>
      <xdr:nvPicPr>
        <xdr:cNvPr id="1322602" name="Picture 2" descr="W:\Маркетинг_ПРОТ\Маркетинг\Изделия с турмалином\F 0209 Лучезапястный (6).jpg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44516275"/>
          <a:ext cx="3619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314325</xdr:colOff>
      <xdr:row>1260</xdr:row>
      <xdr:rowOff>142875</xdr:rowOff>
    </xdr:from>
    <xdr:to>
      <xdr:col>5</xdr:col>
      <xdr:colOff>1085850</xdr:colOff>
      <xdr:row>1263</xdr:row>
      <xdr:rowOff>66675</xdr:rowOff>
    </xdr:to>
    <xdr:pic>
      <xdr:nvPicPr>
        <xdr:cNvPr id="1322603" name="Picture 286" descr="Фото 213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01650200"/>
          <a:ext cx="771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1053</xdr:row>
      <xdr:rowOff>57150</xdr:rowOff>
    </xdr:from>
    <xdr:to>
      <xdr:col>8</xdr:col>
      <xdr:colOff>85725</xdr:colOff>
      <xdr:row>1053</xdr:row>
      <xdr:rowOff>123825</xdr:rowOff>
    </xdr:to>
    <xdr:sp macro="" textlink="">
      <xdr:nvSpPr>
        <xdr:cNvPr id="1322604" name="AutoShape 2405"/>
        <xdr:cNvSpPr>
          <a:spLocks noChangeAspect="1" noChangeArrowheads="1"/>
        </xdr:cNvSpPr>
      </xdr:nvSpPr>
      <xdr:spPr bwMode="auto">
        <a:xfrm>
          <a:off x="6972300" y="326850375"/>
          <a:ext cx="85725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466725</xdr:colOff>
      <xdr:row>1544</xdr:row>
      <xdr:rowOff>19050</xdr:rowOff>
    </xdr:from>
    <xdr:to>
      <xdr:col>5</xdr:col>
      <xdr:colOff>1095375</xdr:colOff>
      <xdr:row>1545</xdr:row>
      <xdr:rowOff>209550</xdr:rowOff>
    </xdr:to>
    <xdr:pic>
      <xdr:nvPicPr>
        <xdr:cNvPr id="1322605" name="Picture 2" descr="C:\Users\haletskaya\Desktop\Трости для скандинавской ходьбы\Трости для скандинавской ходьбы (оранж.).png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490870875"/>
          <a:ext cx="1295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495300</xdr:colOff>
      <xdr:row>1546</xdr:row>
      <xdr:rowOff>76200</xdr:rowOff>
    </xdr:from>
    <xdr:to>
      <xdr:col>6</xdr:col>
      <xdr:colOff>0</xdr:colOff>
      <xdr:row>1548</xdr:row>
      <xdr:rowOff>9525</xdr:rowOff>
    </xdr:to>
    <xdr:pic>
      <xdr:nvPicPr>
        <xdr:cNvPr id="1322606" name="Picture 3" descr="C:\Users\haletskaya\Desktop\Трости для скандинавской ходьбы\Трости для скандинавской ходьбы (син.).png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491375700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1549</xdr:row>
      <xdr:rowOff>19050</xdr:rowOff>
    </xdr:from>
    <xdr:to>
      <xdr:col>5</xdr:col>
      <xdr:colOff>933450</xdr:colOff>
      <xdr:row>1549</xdr:row>
      <xdr:rowOff>438150</xdr:rowOff>
    </xdr:to>
    <xdr:pic>
      <xdr:nvPicPr>
        <xdr:cNvPr id="132260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92290100"/>
          <a:ext cx="457200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133350</xdr:colOff>
      <xdr:row>452</xdr:row>
      <xdr:rowOff>152400</xdr:rowOff>
    </xdr:from>
    <xdr:to>
      <xdr:col>5</xdr:col>
      <xdr:colOff>1038225</xdr:colOff>
      <xdr:row>455</xdr:row>
      <xdr:rowOff>9525</xdr:rowOff>
    </xdr:to>
    <xdr:pic>
      <xdr:nvPicPr>
        <xdr:cNvPr id="1322608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6225" y="104413050"/>
          <a:ext cx="904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1455</xdr:row>
      <xdr:rowOff>19050</xdr:rowOff>
    </xdr:from>
    <xdr:to>
      <xdr:col>5</xdr:col>
      <xdr:colOff>1114425</xdr:colOff>
      <xdr:row>1456</xdr:row>
      <xdr:rowOff>219075</xdr:rowOff>
    </xdr:to>
    <xdr:pic>
      <xdr:nvPicPr>
        <xdr:cNvPr id="1322609" name="Рисунок 435"/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464600925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1292</xdr:row>
      <xdr:rowOff>9525</xdr:rowOff>
    </xdr:from>
    <xdr:to>
      <xdr:col>5</xdr:col>
      <xdr:colOff>1066800</xdr:colOff>
      <xdr:row>1293</xdr:row>
      <xdr:rowOff>0</xdr:rowOff>
    </xdr:to>
    <xdr:pic>
      <xdr:nvPicPr>
        <xdr:cNvPr id="1322611" name="Рисунок 5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10156025"/>
          <a:ext cx="5048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561975</xdr:colOff>
      <xdr:row>1293</xdr:row>
      <xdr:rowOff>19050</xdr:rowOff>
    </xdr:from>
    <xdr:to>
      <xdr:col>5</xdr:col>
      <xdr:colOff>1066800</xdr:colOff>
      <xdr:row>1293</xdr:row>
      <xdr:rowOff>685800</xdr:rowOff>
    </xdr:to>
    <xdr:pic>
      <xdr:nvPicPr>
        <xdr:cNvPr id="1322612" name="Рисунок 7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410756100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476250</xdr:colOff>
      <xdr:row>460</xdr:row>
      <xdr:rowOff>9525</xdr:rowOff>
    </xdr:from>
    <xdr:to>
      <xdr:col>6</xdr:col>
      <xdr:colOff>0</xdr:colOff>
      <xdr:row>461</xdr:row>
      <xdr:rowOff>0</xdr:rowOff>
    </xdr:to>
    <xdr:pic>
      <xdr:nvPicPr>
        <xdr:cNvPr id="1322613" name="Рисунок 3"/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48151850"/>
          <a:ext cx="6477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370</xdr:row>
      <xdr:rowOff>85725</xdr:rowOff>
    </xdr:from>
    <xdr:to>
      <xdr:col>5</xdr:col>
      <xdr:colOff>1076325</xdr:colOff>
      <xdr:row>373</xdr:row>
      <xdr:rowOff>123825</xdr:rowOff>
    </xdr:to>
    <xdr:pic>
      <xdr:nvPicPr>
        <xdr:cNvPr id="1322614" name="Рисунок 438"/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86810850"/>
          <a:ext cx="8382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1261</xdr:row>
      <xdr:rowOff>47625</xdr:rowOff>
    </xdr:from>
    <xdr:to>
      <xdr:col>7</xdr:col>
      <xdr:colOff>228600</xdr:colOff>
      <xdr:row>1263</xdr:row>
      <xdr:rowOff>66675</xdr:rowOff>
    </xdr:to>
    <xdr:pic>
      <xdr:nvPicPr>
        <xdr:cNvPr id="1322616" name="Picture 614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34050" y="4017168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484</xdr:row>
      <xdr:rowOff>9525</xdr:rowOff>
    </xdr:from>
    <xdr:to>
      <xdr:col>6</xdr:col>
      <xdr:colOff>0</xdr:colOff>
      <xdr:row>484</xdr:row>
      <xdr:rowOff>495300</xdr:rowOff>
    </xdr:to>
    <xdr:pic>
      <xdr:nvPicPr>
        <xdr:cNvPr id="1322618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57105350"/>
          <a:ext cx="885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1292</xdr:row>
      <xdr:rowOff>428625</xdr:rowOff>
    </xdr:from>
    <xdr:to>
      <xdr:col>7</xdr:col>
      <xdr:colOff>257175</xdr:colOff>
      <xdr:row>1293</xdr:row>
      <xdr:rowOff>266700</xdr:rowOff>
    </xdr:to>
    <xdr:pic>
      <xdr:nvPicPr>
        <xdr:cNvPr id="1322620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43575" y="4105656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621</xdr:row>
      <xdr:rowOff>28575</xdr:rowOff>
    </xdr:from>
    <xdr:to>
      <xdr:col>5</xdr:col>
      <xdr:colOff>1066800</xdr:colOff>
      <xdr:row>621</xdr:row>
      <xdr:rowOff>781050</xdr:rowOff>
    </xdr:to>
    <xdr:pic>
      <xdr:nvPicPr>
        <xdr:cNvPr id="1322621" name="Рисунок 451"/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208140300"/>
          <a:ext cx="542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620</xdr:row>
      <xdr:rowOff>133350</xdr:rowOff>
    </xdr:from>
    <xdr:to>
      <xdr:col>7</xdr:col>
      <xdr:colOff>200025</xdr:colOff>
      <xdr:row>621</xdr:row>
      <xdr:rowOff>361950</xdr:rowOff>
    </xdr:to>
    <xdr:pic>
      <xdr:nvPicPr>
        <xdr:cNvPr id="1322622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86425" y="2078355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370</xdr:row>
      <xdr:rowOff>66674</xdr:rowOff>
    </xdr:from>
    <xdr:to>
      <xdr:col>7</xdr:col>
      <xdr:colOff>209550</xdr:colOff>
      <xdr:row>372</xdr:row>
      <xdr:rowOff>95249</xdr:rowOff>
    </xdr:to>
    <xdr:pic>
      <xdr:nvPicPr>
        <xdr:cNvPr id="1322623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95950" y="86782274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561975</xdr:colOff>
      <xdr:row>459</xdr:row>
      <xdr:rowOff>85725</xdr:rowOff>
    </xdr:from>
    <xdr:to>
      <xdr:col>7</xdr:col>
      <xdr:colOff>161925</xdr:colOff>
      <xdr:row>460</xdr:row>
      <xdr:rowOff>314325</xdr:rowOff>
    </xdr:to>
    <xdr:pic>
      <xdr:nvPicPr>
        <xdr:cNvPr id="1322624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48325" y="1480185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561975</xdr:colOff>
      <xdr:row>844</xdr:row>
      <xdr:rowOff>142875</xdr:rowOff>
    </xdr:from>
    <xdr:to>
      <xdr:col>7</xdr:col>
      <xdr:colOff>161925</xdr:colOff>
      <xdr:row>846</xdr:row>
      <xdr:rowOff>316006</xdr:rowOff>
    </xdr:to>
    <xdr:pic>
      <xdr:nvPicPr>
        <xdr:cNvPr id="1322625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38800" y="26683335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965</xdr:row>
      <xdr:rowOff>28575</xdr:rowOff>
    </xdr:from>
    <xdr:to>
      <xdr:col>7</xdr:col>
      <xdr:colOff>238125</xdr:colOff>
      <xdr:row>967</xdr:row>
      <xdr:rowOff>19051</xdr:rowOff>
    </xdr:to>
    <xdr:pic>
      <xdr:nvPicPr>
        <xdr:cNvPr id="1322626" name="Рисунок 446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29353192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190500</xdr:colOff>
      <xdr:row>1595</xdr:row>
      <xdr:rowOff>171450</xdr:rowOff>
    </xdr:from>
    <xdr:ext cx="184731" cy="264560"/>
    <xdr:sp macro="" textlink="">
      <xdr:nvSpPr>
        <xdr:cNvPr id="445" name="TextBox 444"/>
        <xdr:cNvSpPr txBox="1"/>
      </xdr:nvSpPr>
      <xdr:spPr>
        <a:xfrm>
          <a:off x="13239750" y="332803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6</xdr:col>
      <xdr:colOff>657225</xdr:colOff>
      <xdr:row>629</xdr:row>
      <xdr:rowOff>95250</xdr:rowOff>
    </xdr:from>
    <xdr:to>
      <xdr:col>7</xdr:col>
      <xdr:colOff>180975</xdr:colOff>
      <xdr:row>630</xdr:row>
      <xdr:rowOff>190500</xdr:rowOff>
    </xdr:to>
    <xdr:pic>
      <xdr:nvPicPr>
        <xdr:cNvPr id="1322628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1121687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631</xdr:row>
      <xdr:rowOff>142875</xdr:rowOff>
    </xdr:from>
    <xdr:to>
      <xdr:col>7</xdr:col>
      <xdr:colOff>190500</xdr:colOff>
      <xdr:row>633</xdr:row>
      <xdr:rowOff>142875</xdr:rowOff>
    </xdr:to>
    <xdr:pic>
      <xdr:nvPicPr>
        <xdr:cNvPr id="1322629" name="Рисунок 44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18360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638</xdr:row>
      <xdr:rowOff>104775</xdr:rowOff>
    </xdr:from>
    <xdr:to>
      <xdr:col>7</xdr:col>
      <xdr:colOff>190500</xdr:colOff>
      <xdr:row>638</xdr:row>
      <xdr:rowOff>485775</xdr:rowOff>
    </xdr:to>
    <xdr:pic>
      <xdr:nvPicPr>
        <xdr:cNvPr id="1322630" name="Рисунок 44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39315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639</xdr:row>
      <xdr:rowOff>114300</xdr:rowOff>
    </xdr:from>
    <xdr:to>
      <xdr:col>7</xdr:col>
      <xdr:colOff>190500</xdr:colOff>
      <xdr:row>639</xdr:row>
      <xdr:rowOff>495300</xdr:rowOff>
    </xdr:to>
    <xdr:pic>
      <xdr:nvPicPr>
        <xdr:cNvPr id="1322631" name="Рисунок 44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452205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643</xdr:row>
      <xdr:rowOff>285750</xdr:rowOff>
    </xdr:from>
    <xdr:to>
      <xdr:col>7</xdr:col>
      <xdr:colOff>190500</xdr:colOff>
      <xdr:row>644</xdr:row>
      <xdr:rowOff>76200</xdr:rowOff>
    </xdr:to>
    <xdr:pic>
      <xdr:nvPicPr>
        <xdr:cNvPr id="1322632" name="Рисунок 44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1645562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667</xdr:row>
      <xdr:rowOff>57150</xdr:rowOff>
    </xdr:from>
    <xdr:to>
      <xdr:col>7</xdr:col>
      <xdr:colOff>190500</xdr:colOff>
      <xdr:row>668</xdr:row>
      <xdr:rowOff>171450</xdr:rowOff>
    </xdr:to>
    <xdr:pic>
      <xdr:nvPicPr>
        <xdr:cNvPr id="1322633" name="Рисунок 45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2206585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728</xdr:row>
      <xdr:rowOff>104775</xdr:rowOff>
    </xdr:from>
    <xdr:to>
      <xdr:col>7</xdr:col>
      <xdr:colOff>190500</xdr:colOff>
      <xdr:row>728</xdr:row>
      <xdr:rowOff>485775</xdr:rowOff>
    </xdr:to>
    <xdr:pic>
      <xdr:nvPicPr>
        <xdr:cNvPr id="1322634" name="Рисунок 45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457545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778</xdr:row>
      <xdr:rowOff>85725</xdr:rowOff>
    </xdr:from>
    <xdr:to>
      <xdr:col>7</xdr:col>
      <xdr:colOff>190500</xdr:colOff>
      <xdr:row>780</xdr:row>
      <xdr:rowOff>57150</xdr:rowOff>
    </xdr:to>
    <xdr:pic>
      <xdr:nvPicPr>
        <xdr:cNvPr id="1322635" name="Рисунок 45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5531762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787</xdr:row>
      <xdr:rowOff>104775</xdr:rowOff>
    </xdr:from>
    <xdr:to>
      <xdr:col>7</xdr:col>
      <xdr:colOff>190500</xdr:colOff>
      <xdr:row>789</xdr:row>
      <xdr:rowOff>85725</xdr:rowOff>
    </xdr:to>
    <xdr:pic>
      <xdr:nvPicPr>
        <xdr:cNvPr id="1322636" name="Рисунок 45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569559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796</xdr:row>
      <xdr:rowOff>28575</xdr:rowOff>
    </xdr:from>
    <xdr:to>
      <xdr:col>7</xdr:col>
      <xdr:colOff>190500</xdr:colOff>
      <xdr:row>798</xdr:row>
      <xdr:rowOff>4637</xdr:rowOff>
    </xdr:to>
    <xdr:pic>
      <xdr:nvPicPr>
        <xdr:cNvPr id="1322637" name="Рисунок 45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58508500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1409</xdr:row>
      <xdr:rowOff>28575</xdr:rowOff>
    </xdr:from>
    <xdr:to>
      <xdr:col>7</xdr:col>
      <xdr:colOff>190500</xdr:colOff>
      <xdr:row>1410</xdr:row>
      <xdr:rowOff>76200</xdr:rowOff>
    </xdr:to>
    <xdr:pic>
      <xdr:nvPicPr>
        <xdr:cNvPr id="1322638" name="Рисунок 45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4499847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1411</xdr:row>
      <xdr:rowOff>0</xdr:rowOff>
    </xdr:from>
    <xdr:to>
      <xdr:col>7</xdr:col>
      <xdr:colOff>190500</xdr:colOff>
      <xdr:row>1412</xdr:row>
      <xdr:rowOff>47625</xdr:rowOff>
    </xdr:to>
    <xdr:pic>
      <xdr:nvPicPr>
        <xdr:cNvPr id="1322639" name="Рисунок 45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4563665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1467</xdr:row>
      <xdr:rowOff>19050</xdr:rowOff>
    </xdr:from>
    <xdr:to>
      <xdr:col>7</xdr:col>
      <xdr:colOff>190500</xdr:colOff>
      <xdr:row>1467</xdr:row>
      <xdr:rowOff>400050</xdr:rowOff>
    </xdr:to>
    <xdr:pic>
      <xdr:nvPicPr>
        <xdr:cNvPr id="1322640" name="Рисунок 45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6942057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1485</xdr:row>
      <xdr:rowOff>28575</xdr:rowOff>
    </xdr:from>
    <xdr:to>
      <xdr:col>7</xdr:col>
      <xdr:colOff>190500</xdr:colOff>
      <xdr:row>1485</xdr:row>
      <xdr:rowOff>400050</xdr:rowOff>
    </xdr:to>
    <xdr:pic>
      <xdr:nvPicPr>
        <xdr:cNvPr id="1322641" name="Рисунок 45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75707075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1486</xdr:row>
      <xdr:rowOff>9525</xdr:rowOff>
    </xdr:from>
    <xdr:to>
      <xdr:col>7</xdr:col>
      <xdr:colOff>190500</xdr:colOff>
      <xdr:row>1486</xdr:row>
      <xdr:rowOff>390525</xdr:rowOff>
    </xdr:to>
    <xdr:pic>
      <xdr:nvPicPr>
        <xdr:cNvPr id="1322642" name="Рисунок 45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763738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1625</xdr:row>
      <xdr:rowOff>142875</xdr:rowOff>
    </xdr:from>
    <xdr:to>
      <xdr:col>7</xdr:col>
      <xdr:colOff>190500</xdr:colOff>
      <xdr:row>1627</xdr:row>
      <xdr:rowOff>104775</xdr:rowOff>
    </xdr:to>
    <xdr:pic>
      <xdr:nvPicPr>
        <xdr:cNvPr id="1322643" name="Рисунок 46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18007600"/>
          <a:ext cx="371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110</xdr:row>
      <xdr:rowOff>171450</xdr:rowOff>
    </xdr:from>
    <xdr:to>
      <xdr:col>7</xdr:col>
      <xdr:colOff>142875</xdr:colOff>
      <xdr:row>112</xdr:row>
      <xdr:rowOff>95251</xdr:rowOff>
    </xdr:to>
    <xdr:pic>
      <xdr:nvPicPr>
        <xdr:cNvPr id="1322644" name="Рисунок 4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3307675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120</xdr:row>
      <xdr:rowOff>180975</xdr:rowOff>
    </xdr:from>
    <xdr:to>
      <xdr:col>7</xdr:col>
      <xdr:colOff>190500</xdr:colOff>
      <xdr:row>122</xdr:row>
      <xdr:rowOff>85725</xdr:rowOff>
    </xdr:to>
    <xdr:pic>
      <xdr:nvPicPr>
        <xdr:cNvPr id="1322645" name="Рисунок 46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650807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183</xdr:row>
      <xdr:rowOff>304800</xdr:rowOff>
    </xdr:from>
    <xdr:to>
      <xdr:col>7</xdr:col>
      <xdr:colOff>190500</xdr:colOff>
      <xdr:row>184</xdr:row>
      <xdr:rowOff>285750</xdr:rowOff>
    </xdr:to>
    <xdr:pic>
      <xdr:nvPicPr>
        <xdr:cNvPr id="1322646" name="Рисунок 46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503682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460</xdr:row>
      <xdr:rowOff>323850</xdr:rowOff>
    </xdr:from>
    <xdr:to>
      <xdr:col>7</xdr:col>
      <xdr:colOff>180975</xdr:colOff>
      <xdr:row>461</xdr:row>
      <xdr:rowOff>19050</xdr:rowOff>
    </xdr:to>
    <xdr:pic>
      <xdr:nvPicPr>
        <xdr:cNvPr id="1322647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4846617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547</xdr:row>
      <xdr:rowOff>19050</xdr:rowOff>
    </xdr:from>
    <xdr:to>
      <xdr:col>7</xdr:col>
      <xdr:colOff>190500</xdr:colOff>
      <xdr:row>547</xdr:row>
      <xdr:rowOff>400050</xdr:rowOff>
    </xdr:to>
    <xdr:pic>
      <xdr:nvPicPr>
        <xdr:cNvPr id="1322648" name="Рисунок 46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800987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53</xdr:row>
      <xdr:rowOff>95250</xdr:rowOff>
    </xdr:from>
    <xdr:to>
      <xdr:col>7</xdr:col>
      <xdr:colOff>266700</xdr:colOff>
      <xdr:row>56</xdr:row>
      <xdr:rowOff>95251</xdr:rowOff>
    </xdr:to>
    <xdr:pic>
      <xdr:nvPicPr>
        <xdr:cNvPr id="1322649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1160145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46</xdr:row>
      <xdr:rowOff>57150</xdr:rowOff>
    </xdr:from>
    <xdr:to>
      <xdr:col>7</xdr:col>
      <xdr:colOff>276225</xdr:colOff>
      <xdr:row>48</xdr:row>
      <xdr:rowOff>171451</xdr:rowOff>
    </xdr:to>
    <xdr:pic>
      <xdr:nvPicPr>
        <xdr:cNvPr id="1322650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99536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82</xdr:row>
      <xdr:rowOff>19050</xdr:rowOff>
    </xdr:from>
    <xdr:to>
      <xdr:col>7</xdr:col>
      <xdr:colOff>285750</xdr:colOff>
      <xdr:row>85</xdr:row>
      <xdr:rowOff>28574</xdr:rowOff>
    </xdr:to>
    <xdr:pic>
      <xdr:nvPicPr>
        <xdr:cNvPr id="1322651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1732597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137</xdr:row>
      <xdr:rowOff>133350</xdr:rowOff>
    </xdr:from>
    <xdr:to>
      <xdr:col>7</xdr:col>
      <xdr:colOff>295275</xdr:colOff>
      <xdr:row>140</xdr:row>
      <xdr:rowOff>133350</xdr:rowOff>
    </xdr:to>
    <xdr:pic>
      <xdr:nvPicPr>
        <xdr:cNvPr id="1322652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3217545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109</xdr:row>
      <xdr:rowOff>152400</xdr:rowOff>
    </xdr:from>
    <xdr:to>
      <xdr:col>7</xdr:col>
      <xdr:colOff>647700</xdr:colOff>
      <xdr:row>112</xdr:row>
      <xdr:rowOff>104775</xdr:rowOff>
    </xdr:to>
    <xdr:pic>
      <xdr:nvPicPr>
        <xdr:cNvPr id="1322653" name="Рисунок 5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6086475" y="230886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246</xdr:row>
      <xdr:rowOff>85725</xdr:rowOff>
    </xdr:from>
    <xdr:to>
      <xdr:col>7</xdr:col>
      <xdr:colOff>257175</xdr:colOff>
      <xdr:row>247</xdr:row>
      <xdr:rowOff>495301</xdr:rowOff>
    </xdr:to>
    <xdr:pic>
      <xdr:nvPicPr>
        <xdr:cNvPr id="1322654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95950" y="7335202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340</xdr:row>
      <xdr:rowOff>133350</xdr:rowOff>
    </xdr:from>
    <xdr:to>
      <xdr:col>7</xdr:col>
      <xdr:colOff>276225</xdr:colOff>
      <xdr:row>341</xdr:row>
      <xdr:rowOff>561975</xdr:rowOff>
    </xdr:to>
    <xdr:pic>
      <xdr:nvPicPr>
        <xdr:cNvPr id="1322655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1064799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387</xdr:row>
      <xdr:rowOff>123825</xdr:rowOff>
    </xdr:from>
    <xdr:to>
      <xdr:col>7</xdr:col>
      <xdr:colOff>352425</xdr:colOff>
      <xdr:row>390</xdr:row>
      <xdr:rowOff>123825</xdr:rowOff>
    </xdr:to>
    <xdr:pic>
      <xdr:nvPicPr>
        <xdr:cNvPr id="1322656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12155805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704850</xdr:colOff>
      <xdr:row>391</xdr:row>
      <xdr:rowOff>133350</xdr:rowOff>
    </xdr:from>
    <xdr:to>
      <xdr:col>7</xdr:col>
      <xdr:colOff>342900</xdr:colOff>
      <xdr:row>394</xdr:row>
      <xdr:rowOff>142875</xdr:rowOff>
    </xdr:to>
    <xdr:pic>
      <xdr:nvPicPr>
        <xdr:cNvPr id="1322657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81675" y="12316777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451</xdr:row>
      <xdr:rowOff>114300</xdr:rowOff>
    </xdr:from>
    <xdr:to>
      <xdr:col>7</xdr:col>
      <xdr:colOff>285750</xdr:colOff>
      <xdr:row>454</xdr:row>
      <xdr:rowOff>123824</xdr:rowOff>
    </xdr:to>
    <xdr:pic>
      <xdr:nvPicPr>
        <xdr:cNvPr id="1322658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14545627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467</xdr:row>
      <xdr:rowOff>257175</xdr:rowOff>
    </xdr:from>
    <xdr:to>
      <xdr:col>7</xdr:col>
      <xdr:colOff>295275</xdr:colOff>
      <xdr:row>468</xdr:row>
      <xdr:rowOff>542926</xdr:rowOff>
    </xdr:to>
    <xdr:pic>
      <xdr:nvPicPr>
        <xdr:cNvPr id="1322659" name="Рисунок 5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151199850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480</xdr:row>
      <xdr:rowOff>123825</xdr:rowOff>
    </xdr:from>
    <xdr:to>
      <xdr:col>7</xdr:col>
      <xdr:colOff>295275</xdr:colOff>
      <xdr:row>483</xdr:row>
      <xdr:rowOff>123824</xdr:rowOff>
    </xdr:to>
    <xdr:pic>
      <xdr:nvPicPr>
        <xdr:cNvPr id="1322660" name="Рисунок 5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155619450"/>
          <a:ext cx="476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505</xdr:row>
      <xdr:rowOff>95250</xdr:rowOff>
    </xdr:from>
    <xdr:to>
      <xdr:col>7</xdr:col>
      <xdr:colOff>304800</xdr:colOff>
      <xdr:row>508</xdr:row>
      <xdr:rowOff>104775</xdr:rowOff>
    </xdr:to>
    <xdr:pic>
      <xdr:nvPicPr>
        <xdr:cNvPr id="1322661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16357282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475</xdr:row>
      <xdr:rowOff>0</xdr:rowOff>
    </xdr:from>
    <xdr:to>
      <xdr:col>7</xdr:col>
      <xdr:colOff>323850</xdr:colOff>
      <xdr:row>478</xdr:row>
      <xdr:rowOff>9525</xdr:rowOff>
    </xdr:to>
    <xdr:pic>
      <xdr:nvPicPr>
        <xdr:cNvPr id="1322662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62625" y="1536954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542</xdr:row>
      <xdr:rowOff>19050</xdr:rowOff>
    </xdr:from>
    <xdr:to>
      <xdr:col>7</xdr:col>
      <xdr:colOff>285750</xdr:colOff>
      <xdr:row>545</xdr:row>
      <xdr:rowOff>28575</xdr:rowOff>
    </xdr:to>
    <xdr:pic>
      <xdr:nvPicPr>
        <xdr:cNvPr id="1322663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17809845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628</xdr:row>
      <xdr:rowOff>76200</xdr:rowOff>
    </xdr:from>
    <xdr:to>
      <xdr:col>7</xdr:col>
      <xdr:colOff>685800</xdr:colOff>
      <xdr:row>630</xdr:row>
      <xdr:rowOff>200025</xdr:rowOff>
    </xdr:to>
    <xdr:pic>
      <xdr:nvPicPr>
        <xdr:cNvPr id="1322664" name="Рисунок 5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6134100" y="210997800"/>
          <a:ext cx="4762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645</xdr:row>
      <xdr:rowOff>57150</xdr:rowOff>
    </xdr:from>
    <xdr:to>
      <xdr:col>7</xdr:col>
      <xdr:colOff>209550</xdr:colOff>
      <xdr:row>646</xdr:row>
      <xdr:rowOff>323850</xdr:rowOff>
    </xdr:to>
    <xdr:pic>
      <xdr:nvPicPr>
        <xdr:cNvPr id="1322665" name="Рисунок 5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62625" y="216941400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752475</xdr:colOff>
      <xdr:row>636</xdr:row>
      <xdr:rowOff>476250</xdr:rowOff>
    </xdr:from>
    <xdr:to>
      <xdr:col>7</xdr:col>
      <xdr:colOff>390525</xdr:colOff>
      <xdr:row>637</xdr:row>
      <xdr:rowOff>523875</xdr:rowOff>
    </xdr:to>
    <xdr:pic>
      <xdr:nvPicPr>
        <xdr:cNvPr id="1322666" name="Рисунок 5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829300" y="213140925"/>
          <a:ext cx="485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659</xdr:row>
      <xdr:rowOff>47625</xdr:rowOff>
    </xdr:from>
    <xdr:to>
      <xdr:col>7</xdr:col>
      <xdr:colOff>314325</xdr:colOff>
      <xdr:row>660</xdr:row>
      <xdr:rowOff>466725</xdr:rowOff>
    </xdr:to>
    <xdr:pic>
      <xdr:nvPicPr>
        <xdr:cNvPr id="1322667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53100" y="2196750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660</xdr:row>
      <xdr:rowOff>400050</xdr:rowOff>
    </xdr:from>
    <xdr:to>
      <xdr:col>7</xdr:col>
      <xdr:colOff>295275</xdr:colOff>
      <xdr:row>662</xdr:row>
      <xdr:rowOff>238125</xdr:rowOff>
    </xdr:to>
    <xdr:pic>
      <xdr:nvPicPr>
        <xdr:cNvPr id="1322668" name="Рисунок 5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2202275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669</xdr:row>
      <xdr:rowOff>57150</xdr:rowOff>
    </xdr:from>
    <xdr:to>
      <xdr:col>7</xdr:col>
      <xdr:colOff>276225</xdr:colOff>
      <xdr:row>671</xdr:row>
      <xdr:rowOff>266700</xdr:rowOff>
    </xdr:to>
    <xdr:pic>
      <xdr:nvPicPr>
        <xdr:cNvPr id="1322669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1556766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686</xdr:row>
      <xdr:rowOff>257175</xdr:rowOff>
    </xdr:from>
    <xdr:to>
      <xdr:col>7</xdr:col>
      <xdr:colOff>257175</xdr:colOff>
      <xdr:row>688</xdr:row>
      <xdr:rowOff>266700</xdr:rowOff>
    </xdr:to>
    <xdr:pic>
      <xdr:nvPicPr>
        <xdr:cNvPr id="1322670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95950" y="22871430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688</xdr:row>
      <xdr:rowOff>247650</xdr:rowOff>
    </xdr:from>
    <xdr:to>
      <xdr:col>7</xdr:col>
      <xdr:colOff>276225</xdr:colOff>
      <xdr:row>690</xdr:row>
      <xdr:rowOff>247650</xdr:rowOff>
    </xdr:to>
    <xdr:pic>
      <xdr:nvPicPr>
        <xdr:cNvPr id="1322671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22931437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690</xdr:row>
      <xdr:rowOff>257175</xdr:rowOff>
    </xdr:from>
    <xdr:to>
      <xdr:col>7</xdr:col>
      <xdr:colOff>266700</xdr:colOff>
      <xdr:row>692</xdr:row>
      <xdr:rowOff>257175</xdr:rowOff>
    </xdr:to>
    <xdr:pic>
      <xdr:nvPicPr>
        <xdr:cNvPr id="1322672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2299335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692</xdr:row>
      <xdr:rowOff>238125</xdr:rowOff>
    </xdr:from>
    <xdr:to>
      <xdr:col>7</xdr:col>
      <xdr:colOff>266700</xdr:colOff>
      <xdr:row>694</xdr:row>
      <xdr:rowOff>247650</xdr:rowOff>
    </xdr:to>
    <xdr:pic>
      <xdr:nvPicPr>
        <xdr:cNvPr id="1322673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23052405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704</xdr:row>
      <xdr:rowOff>76200</xdr:rowOff>
    </xdr:from>
    <xdr:to>
      <xdr:col>7</xdr:col>
      <xdr:colOff>295275</xdr:colOff>
      <xdr:row>705</xdr:row>
      <xdr:rowOff>485775</xdr:rowOff>
    </xdr:to>
    <xdr:pic>
      <xdr:nvPicPr>
        <xdr:cNvPr id="1322674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2346960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706</xdr:row>
      <xdr:rowOff>504825</xdr:rowOff>
    </xdr:from>
    <xdr:to>
      <xdr:col>7</xdr:col>
      <xdr:colOff>266700</xdr:colOff>
      <xdr:row>707</xdr:row>
      <xdr:rowOff>542925</xdr:rowOff>
    </xdr:to>
    <xdr:pic>
      <xdr:nvPicPr>
        <xdr:cNvPr id="1322675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2359056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711</xdr:row>
      <xdr:rowOff>19050</xdr:rowOff>
    </xdr:from>
    <xdr:to>
      <xdr:col>5</xdr:col>
      <xdr:colOff>1095375</xdr:colOff>
      <xdr:row>712</xdr:row>
      <xdr:rowOff>0</xdr:rowOff>
    </xdr:to>
    <xdr:pic>
      <xdr:nvPicPr>
        <xdr:cNvPr id="1322676" name="Picture 93" descr="803a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169030650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711</xdr:row>
      <xdr:rowOff>371475</xdr:rowOff>
    </xdr:from>
    <xdr:to>
      <xdr:col>7</xdr:col>
      <xdr:colOff>276225</xdr:colOff>
      <xdr:row>714</xdr:row>
      <xdr:rowOff>76200</xdr:rowOff>
    </xdr:to>
    <xdr:pic>
      <xdr:nvPicPr>
        <xdr:cNvPr id="1322677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23824882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726</xdr:row>
      <xdr:rowOff>495300</xdr:rowOff>
    </xdr:from>
    <xdr:to>
      <xdr:col>7</xdr:col>
      <xdr:colOff>295275</xdr:colOff>
      <xdr:row>727</xdr:row>
      <xdr:rowOff>561975</xdr:rowOff>
    </xdr:to>
    <xdr:pic>
      <xdr:nvPicPr>
        <xdr:cNvPr id="1322678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24500205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727</xdr:row>
      <xdr:rowOff>504825</xdr:rowOff>
    </xdr:from>
    <xdr:to>
      <xdr:col>7</xdr:col>
      <xdr:colOff>676275</xdr:colOff>
      <xdr:row>728</xdr:row>
      <xdr:rowOff>533400</xdr:rowOff>
    </xdr:to>
    <xdr:pic>
      <xdr:nvPicPr>
        <xdr:cNvPr id="1322679" name="Рисунок 5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6124575" y="245564025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1440</xdr:row>
      <xdr:rowOff>238125</xdr:rowOff>
    </xdr:from>
    <xdr:to>
      <xdr:col>7</xdr:col>
      <xdr:colOff>323850</xdr:colOff>
      <xdr:row>1442</xdr:row>
      <xdr:rowOff>228600</xdr:rowOff>
    </xdr:to>
    <xdr:pic>
      <xdr:nvPicPr>
        <xdr:cNvPr id="1322680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62625" y="45929550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1436</xdr:row>
      <xdr:rowOff>247650</xdr:rowOff>
    </xdr:from>
    <xdr:to>
      <xdr:col>7</xdr:col>
      <xdr:colOff>295275</xdr:colOff>
      <xdr:row>1438</xdr:row>
      <xdr:rowOff>238125</xdr:rowOff>
    </xdr:to>
    <xdr:pic>
      <xdr:nvPicPr>
        <xdr:cNvPr id="1322681" name="Рисунок 5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458047725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946</xdr:row>
      <xdr:rowOff>38100</xdr:rowOff>
    </xdr:from>
    <xdr:to>
      <xdr:col>7</xdr:col>
      <xdr:colOff>295275</xdr:colOff>
      <xdr:row>949</xdr:row>
      <xdr:rowOff>47626</xdr:rowOff>
    </xdr:to>
    <xdr:pic>
      <xdr:nvPicPr>
        <xdr:cNvPr id="1322682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28750260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950</xdr:row>
      <xdr:rowOff>47625</xdr:rowOff>
    </xdr:from>
    <xdr:to>
      <xdr:col>7</xdr:col>
      <xdr:colOff>285750</xdr:colOff>
      <xdr:row>953</xdr:row>
      <xdr:rowOff>57149</xdr:rowOff>
    </xdr:to>
    <xdr:pic>
      <xdr:nvPicPr>
        <xdr:cNvPr id="1322683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28911232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981</xdr:row>
      <xdr:rowOff>95250</xdr:rowOff>
    </xdr:from>
    <xdr:to>
      <xdr:col>7</xdr:col>
      <xdr:colOff>285750</xdr:colOff>
      <xdr:row>982</xdr:row>
      <xdr:rowOff>506506</xdr:rowOff>
    </xdr:to>
    <xdr:pic>
      <xdr:nvPicPr>
        <xdr:cNvPr id="1322684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298808775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994</xdr:row>
      <xdr:rowOff>495300</xdr:rowOff>
    </xdr:from>
    <xdr:to>
      <xdr:col>7</xdr:col>
      <xdr:colOff>295275</xdr:colOff>
      <xdr:row>995</xdr:row>
      <xdr:rowOff>533400</xdr:rowOff>
    </xdr:to>
    <xdr:pic>
      <xdr:nvPicPr>
        <xdr:cNvPr id="1322685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3049809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968</xdr:row>
      <xdr:rowOff>495300</xdr:rowOff>
    </xdr:from>
    <xdr:to>
      <xdr:col>7</xdr:col>
      <xdr:colOff>295275</xdr:colOff>
      <xdr:row>969</xdr:row>
      <xdr:rowOff>533400</xdr:rowOff>
    </xdr:to>
    <xdr:pic>
      <xdr:nvPicPr>
        <xdr:cNvPr id="1322686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29477970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995</xdr:row>
      <xdr:rowOff>542925</xdr:rowOff>
    </xdr:from>
    <xdr:to>
      <xdr:col>7</xdr:col>
      <xdr:colOff>285750</xdr:colOff>
      <xdr:row>996</xdr:row>
      <xdr:rowOff>581025</xdr:rowOff>
    </xdr:to>
    <xdr:pic>
      <xdr:nvPicPr>
        <xdr:cNvPr id="1322687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3056096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996</xdr:row>
      <xdr:rowOff>552450</xdr:rowOff>
    </xdr:from>
    <xdr:to>
      <xdr:col>7</xdr:col>
      <xdr:colOff>266700</xdr:colOff>
      <xdr:row>998</xdr:row>
      <xdr:rowOff>0</xdr:rowOff>
    </xdr:to>
    <xdr:pic>
      <xdr:nvPicPr>
        <xdr:cNvPr id="1322688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3062001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850</xdr:row>
      <xdr:rowOff>57150</xdr:rowOff>
    </xdr:from>
    <xdr:to>
      <xdr:col>7</xdr:col>
      <xdr:colOff>238125</xdr:colOff>
      <xdr:row>853</xdr:row>
      <xdr:rowOff>28575</xdr:rowOff>
    </xdr:to>
    <xdr:pic>
      <xdr:nvPicPr>
        <xdr:cNvPr id="1322689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268309725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896</xdr:row>
      <xdr:rowOff>76200</xdr:rowOff>
    </xdr:from>
    <xdr:to>
      <xdr:col>7</xdr:col>
      <xdr:colOff>266700</xdr:colOff>
      <xdr:row>899</xdr:row>
      <xdr:rowOff>47626</xdr:rowOff>
    </xdr:to>
    <xdr:pic>
      <xdr:nvPicPr>
        <xdr:cNvPr id="1322690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276653625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967</xdr:row>
      <xdr:rowOff>85725</xdr:rowOff>
    </xdr:from>
    <xdr:to>
      <xdr:col>7</xdr:col>
      <xdr:colOff>304800</xdr:colOff>
      <xdr:row>968</xdr:row>
      <xdr:rowOff>504825</xdr:rowOff>
    </xdr:to>
    <xdr:pic>
      <xdr:nvPicPr>
        <xdr:cNvPr id="1322691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29417010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969</xdr:row>
      <xdr:rowOff>504825</xdr:rowOff>
    </xdr:from>
    <xdr:to>
      <xdr:col>7</xdr:col>
      <xdr:colOff>285750</xdr:colOff>
      <xdr:row>970</xdr:row>
      <xdr:rowOff>542924</xdr:rowOff>
    </xdr:to>
    <xdr:pic>
      <xdr:nvPicPr>
        <xdr:cNvPr id="1322692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24525" y="29537025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695325</xdr:colOff>
      <xdr:row>975</xdr:row>
      <xdr:rowOff>66675</xdr:rowOff>
    </xdr:from>
    <xdr:to>
      <xdr:col>7</xdr:col>
      <xdr:colOff>333375</xdr:colOff>
      <xdr:row>978</xdr:row>
      <xdr:rowOff>77321</xdr:rowOff>
    </xdr:to>
    <xdr:pic>
      <xdr:nvPicPr>
        <xdr:cNvPr id="1322693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72150" y="2970561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986</xdr:row>
      <xdr:rowOff>466725</xdr:rowOff>
    </xdr:from>
    <xdr:to>
      <xdr:col>7</xdr:col>
      <xdr:colOff>304800</xdr:colOff>
      <xdr:row>987</xdr:row>
      <xdr:rowOff>533400</xdr:rowOff>
    </xdr:to>
    <xdr:pic>
      <xdr:nvPicPr>
        <xdr:cNvPr id="1322694" name="Рисунок 5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30112335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1004</xdr:row>
      <xdr:rowOff>133350</xdr:rowOff>
    </xdr:from>
    <xdr:to>
      <xdr:col>7</xdr:col>
      <xdr:colOff>295275</xdr:colOff>
      <xdr:row>1005</xdr:row>
      <xdr:rowOff>552449</xdr:rowOff>
    </xdr:to>
    <xdr:pic>
      <xdr:nvPicPr>
        <xdr:cNvPr id="1322695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3086766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1008</xdr:row>
      <xdr:rowOff>476250</xdr:rowOff>
    </xdr:from>
    <xdr:to>
      <xdr:col>7</xdr:col>
      <xdr:colOff>314325</xdr:colOff>
      <xdr:row>1009</xdr:row>
      <xdr:rowOff>514350</xdr:rowOff>
    </xdr:to>
    <xdr:pic>
      <xdr:nvPicPr>
        <xdr:cNvPr id="1322696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53100" y="3109626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1402</xdr:row>
      <xdr:rowOff>219075</xdr:rowOff>
    </xdr:from>
    <xdr:to>
      <xdr:col>7</xdr:col>
      <xdr:colOff>295275</xdr:colOff>
      <xdr:row>1404</xdr:row>
      <xdr:rowOff>238125</xdr:rowOff>
    </xdr:to>
    <xdr:pic>
      <xdr:nvPicPr>
        <xdr:cNvPr id="1322697" name="Рисунок 5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442969650"/>
          <a:ext cx="485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1430</xdr:row>
      <xdr:rowOff>76200</xdr:rowOff>
    </xdr:from>
    <xdr:to>
      <xdr:col>7</xdr:col>
      <xdr:colOff>304800</xdr:colOff>
      <xdr:row>1432</xdr:row>
      <xdr:rowOff>180975</xdr:rowOff>
    </xdr:to>
    <xdr:pic>
      <xdr:nvPicPr>
        <xdr:cNvPr id="1322698" name="Рисунок 5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53100" y="456104625"/>
          <a:ext cx="476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1459</xdr:row>
      <xdr:rowOff>400050</xdr:rowOff>
    </xdr:from>
    <xdr:to>
      <xdr:col>7</xdr:col>
      <xdr:colOff>352425</xdr:colOff>
      <xdr:row>1461</xdr:row>
      <xdr:rowOff>238125</xdr:rowOff>
    </xdr:to>
    <xdr:pic>
      <xdr:nvPicPr>
        <xdr:cNvPr id="1322699" name="Рисунок 5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46582965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695325</xdr:colOff>
      <xdr:row>1467</xdr:row>
      <xdr:rowOff>352425</xdr:rowOff>
    </xdr:from>
    <xdr:to>
      <xdr:col>7</xdr:col>
      <xdr:colOff>333375</xdr:colOff>
      <xdr:row>1469</xdr:row>
      <xdr:rowOff>114301</xdr:rowOff>
    </xdr:to>
    <xdr:pic>
      <xdr:nvPicPr>
        <xdr:cNvPr id="1322700" name="Рисунок 5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72150" y="469753950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1463</xdr:row>
      <xdr:rowOff>495300</xdr:rowOff>
    </xdr:from>
    <xdr:to>
      <xdr:col>7</xdr:col>
      <xdr:colOff>304800</xdr:colOff>
      <xdr:row>1464</xdr:row>
      <xdr:rowOff>533400</xdr:rowOff>
    </xdr:to>
    <xdr:pic>
      <xdr:nvPicPr>
        <xdr:cNvPr id="1322701" name="Рисунок 5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4675727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1471</xdr:row>
      <xdr:rowOff>66675</xdr:rowOff>
    </xdr:from>
    <xdr:to>
      <xdr:col>7</xdr:col>
      <xdr:colOff>352425</xdr:colOff>
      <xdr:row>1473</xdr:row>
      <xdr:rowOff>200025</xdr:rowOff>
    </xdr:to>
    <xdr:pic>
      <xdr:nvPicPr>
        <xdr:cNvPr id="1322702" name="Рисунок 5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47117317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695325</xdr:colOff>
      <xdr:row>1473</xdr:row>
      <xdr:rowOff>209550</xdr:rowOff>
    </xdr:from>
    <xdr:to>
      <xdr:col>7</xdr:col>
      <xdr:colOff>333375</xdr:colOff>
      <xdr:row>1475</xdr:row>
      <xdr:rowOff>257175</xdr:rowOff>
    </xdr:to>
    <xdr:pic>
      <xdr:nvPicPr>
        <xdr:cNvPr id="1322703" name="Рисунок 5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72150" y="4718018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1489</xdr:row>
      <xdr:rowOff>171450</xdr:rowOff>
    </xdr:from>
    <xdr:to>
      <xdr:col>7</xdr:col>
      <xdr:colOff>257175</xdr:colOff>
      <xdr:row>1490</xdr:row>
      <xdr:rowOff>238125</xdr:rowOff>
    </xdr:to>
    <xdr:pic>
      <xdr:nvPicPr>
        <xdr:cNvPr id="1322704" name="Рисунок 5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95950" y="478012125"/>
          <a:ext cx="4857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1525</xdr:row>
      <xdr:rowOff>114300</xdr:rowOff>
    </xdr:from>
    <xdr:to>
      <xdr:col>7</xdr:col>
      <xdr:colOff>247650</xdr:colOff>
      <xdr:row>1527</xdr:row>
      <xdr:rowOff>200025</xdr:rowOff>
    </xdr:to>
    <xdr:pic>
      <xdr:nvPicPr>
        <xdr:cNvPr id="1322705" name="Рисунок 447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15000" y="4872513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1532</xdr:row>
      <xdr:rowOff>66675</xdr:rowOff>
    </xdr:from>
    <xdr:to>
      <xdr:col>6</xdr:col>
      <xdr:colOff>819150</xdr:colOff>
      <xdr:row>1534</xdr:row>
      <xdr:rowOff>38099</xdr:rowOff>
    </xdr:to>
    <xdr:pic>
      <xdr:nvPicPr>
        <xdr:cNvPr id="1322706" name="Рисунок 447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438775" y="48886110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1572</xdr:row>
      <xdr:rowOff>142875</xdr:rowOff>
    </xdr:from>
    <xdr:to>
      <xdr:col>7</xdr:col>
      <xdr:colOff>238125</xdr:colOff>
      <xdr:row>1574</xdr:row>
      <xdr:rowOff>238125</xdr:rowOff>
    </xdr:to>
    <xdr:pic>
      <xdr:nvPicPr>
        <xdr:cNvPr id="1322707" name="Рисунок 447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05475" y="4987861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1578</xdr:row>
      <xdr:rowOff>38100</xdr:rowOff>
    </xdr:from>
    <xdr:to>
      <xdr:col>7</xdr:col>
      <xdr:colOff>266700</xdr:colOff>
      <xdr:row>1579</xdr:row>
      <xdr:rowOff>247650</xdr:rowOff>
    </xdr:to>
    <xdr:pic>
      <xdr:nvPicPr>
        <xdr:cNvPr id="1322708" name="Рисунок 447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34050" y="50011012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1579</xdr:row>
      <xdr:rowOff>238125</xdr:rowOff>
    </xdr:from>
    <xdr:to>
      <xdr:col>7</xdr:col>
      <xdr:colOff>276225</xdr:colOff>
      <xdr:row>1580</xdr:row>
      <xdr:rowOff>409575</xdr:rowOff>
    </xdr:to>
    <xdr:pic>
      <xdr:nvPicPr>
        <xdr:cNvPr id="1322709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43575" y="50067210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304800</xdr:colOff>
      <xdr:row>1580</xdr:row>
      <xdr:rowOff>19050</xdr:rowOff>
    </xdr:from>
    <xdr:to>
      <xdr:col>6</xdr:col>
      <xdr:colOff>0</xdr:colOff>
      <xdr:row>1580</xdr:row>
      <xdr:rowOff>552450</xdr:rowOff>
    </xdr:to>
    <xdr:pic>
      <xdr:nvPicPr>
        <xdr:cNvPr id="1322710" name="Picture 22" descr="Описание: HM09-086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500853075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1593</xdr:row>
      <xdr:rowOff>57150</xdr:rowOff>
    </xdr:from>
    <xdr:to>
      <xdr:col>7</xdr:col>
      <xdr:colOff>323850</xdr:colOff>
      <xdr:row>1594</xdr:row>
      <xdr:rowOff>428625</xdr:rowOff>
    </xdr:to>
    <xdr:pic>
      <xdr:nvPicPr>
        <xdr:cNvPr id="1322711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5064823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723900</xdr:colOff>
      <xdr:row>1595</xdr:row>
      <xdr:rowOff>28575</xdr:rowOff>
    </xdr:from>
    <xdr:to>
      <xdr:col>7</xdr:col>
      <xdr:colOff>333375</xdr:colOff>
      <xdr:row>1595</xdr:row>
      <xdr:rowOff>600075</xdr:rowOff>
    </xdr:to>
    <xdr:pic>
      <xdr:nvPicPr>
        <xdr:cNvPr id="1322712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800725" y="50715862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1595</xdr:row>
      <xdr:rowOff>695325</xdr:rowOff>
    </xdr:from>
    <xdr:to>
      <xdr:col>7</xdr:col>
      <xdr:colOff>323850</xdr:colOff>
      <xdr:row>1596</xdr:row>
      <xdr:rowOff>542925</xdr:rowOff>
    </xdr:to>
    <xdr:pic>
      <xdr:nvPicPr>
        <xdr:cNvPr id="1322713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5078253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704850</xdr:colOff>
      <xdr:row>1597</xdr:row>
      <xdr:rowOff>9525</xdr:rowOff>
    </xdr:from>
    <xdr:to>
      <xdr:col>7</xdr:col>
      <xdr:colOff>314325</xdr:colOff>
      <xdr:row>1597</xdr:row>
      <xdr:rowOff>581025</xdr:rowOff>
    </xdr:to>
    <xdr:pic>
      <xdr:nvPicPr>
        <xdr:cNvPr id="1322714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81675" y="50848260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1597</xdr:row>
      <xdr:rowOff>600075</xdr:rowOff>
    </xdr:from>
    <xdr:to>
      <xdr:col>7</xdr:col>
      <xdr:colOff>295275</xdr:colOff>
      <xdr:row>1598</xdr:row>
      <xdr:rowOff>542925</xdr:rowOff>
    </xdr:to>
    <xdr:pic>
      <xdr:nvPicPr>
        <xdr:cNvPr id="1322715" name="Рисунок 447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62625" y="5090731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704850</xdr:colOff>
      <xdr:row>1598</xdr:row>
      <xdr:rowOff>552450</xdr:rowOff>
    </xdr:from>
    <xdr:to>
      <xdr:col>7</xdr:col>
      <xdr:colOff>314325</xdr:colOff>
      <xdr:row>1599</xdr:row>
      <xdr:rowOff>533400</xdr:rowOff>
    </xdr:to>
    <xdr:pic>
      <xdr:nvPicPr>
        <xdr:cNvPr id="1322716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81675" y="5096541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1600</xdr:row>
      <xdr:rowOff>38100</xdr:rowOff>
    </xdr:from>
    <xdr:to>
      <xdr:col>7</xdr:col>
      <xdr:colOff>295275</xdr:colOff>
      <xdr:row>1600</xdr:row>
      <xdr:rowOff>609600</xdr:rowOff>
    </xdr:to>
    <xdr:pic>
      <xdr:nvPicPr>
        <xdr:cNvPr id="1322717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62625" y="51039712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704850</xdr:colOff>
      <xdr:row>1601</xdr:row>
      <xdr:rowOff>19050</xdr:rowOff>
    </xdr:from>
    <xdr:to>
      <xdr:col>7</xdr:col>
      <xdr:colOff>314325</xdr:colOff>
      <xdr:row>1601</xdr:row>
      <xdr:rowOff>590550</xdr:rowOff>
    </xdr:to>
    <xdr:pic>
      <xdr:nvPicPr>
        <xdr:cNvPr id="1322718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81675" y="5111400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742950</xdr:colOff>
      <xdr:row>1589</xdr:row>
      <xdr:rowOff>523875</xdr:rowOff>
    </xdr:from>
    <xdr:to>
      <xdr:col>7</xdr:col>
      <xdr:colOff>352425</xdr:colOff>
      <xdr:row>1590</xdr:row>
      <xdr:rowOff>514351</xdr:rowOff>
    </xdr:to>
    <xdr:pic>
      <xdr:nvPicPr>
        <xdr:cNvPr id="1322719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819775" y="5046249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742950</xdr:colOff>
      <xdr:row>1591</xdr:row>
      <xdr:rowOff>533400</xdr:rowOff>
    </xdr:from>
    <xdr:to>
      <xdr:col>7</xdr:col>
      <xdr:colOff>352425</xdr:colOff>
      <xdr:row>1592</xdr:row>
      <xdr:rowOff>523875</xdr:rowOff>
    </xdr:to>
    <xdr:pic>
      <xdr:nvPicPr>
        <xdr:cNvPr id="1322720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819775" y="505796550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1590</xdr:row>
      <xdr:rowOff>552450</xdr:rowOff>
    </xdr:from>
    <xdr:to>
      <xdr:col>7</xdr:col>
      <xdr:colOff>323850</xdr:colOff>
      <xdr:row>1591</xdr:row>
      <xdr:rowOff>542924</xdr:rowOff>
    </xdr:to>
    <xdr:pic>
      <xdr:nvPicPr>
        <xdr:cNvPr id="1322721" name="Рисунок 447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91200" y="5052345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1506</xdr:row>
      <xdr:rowOff>28575</xdr:rowOff>
    </xdr:from>
    <xdr:to>
      <xdr:col>6</xdr:col>
      <xdr:colOff>0</xdr:colOff>
      <xdr:row>1509</xdr:row>
      <xdr:rowOff>152400</xdr:rowOff>
    </xdr:to>
    <xdr:pic>
      <xdr:nvPicPr>
        <xdr:cNvPr id="1322722" name="Picture 437" descr="bint_boks_0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481888800"/>
          <a:ext cx="9810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704850</xdr:colOff>
      <xdr:row>1587</xdr:row>
      <xdr:rowOff>371475</xdr:rowOff>
    </xdr:from>
    <xdr:to>
      <xdr:col>7</xdr:col>
      <xdr:colOff>314325</xdr:colOff>
      <xdr:row>1588</xdr:row>
      <xdr:rowOff>438150</xdr:rowOff>
    </xdr:to>
    <xdr:pic>
      <xdr:nvPicPr>
        <xdr:cNvPr id="1322723" name="Рисунок 447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781675" y="5035200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1472</xdr:row>
      <xdr:rowOff>9525</xdr:rowOff>
    </xdr:from>
    <xdr:to>
      <xdr:col>5</xdr:col>
      <xdr:colOff>942975</xdr:colOff>
      <xdr:row>1473</xdr:row>
      <xdr:rowOff>289034</xdr:rowOff>
    </xdr:to>
    <xdr:pic>
      <xdr:nvPicPr>
        <xdr:cNvPr id="1322724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47131605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113</xdr:row>
      <xdr:rowOff>333375</xdr:rowOff>
    </xdr:from>
    <xdr:to>
      <xdr:col>7</xdr:col>
      <xdr:colOff>190500</xdr:colOff>
      <xdr:row>115</xdr:row>
      <xdr:rowOff>114301</xdr:rowOff>
    </xdr:to>
    <xdr:pic>
      <xdr:nvPicPr>
        <xdr:cNvPr id="1322725" name="Рисунок 46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4155400"/>
          <a:ext cx="381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409575</xdr:colOff>
      <xdr:row>113</xdr:row>
      <xdr:rowOff>28575</xdr:rowOff>
    </xdr:from>
    <xdr:to>
      <xdr:col>5</xdr:col>
      <xdr:colOff>1095375</xdr:colOff>
      <xdr:row>114</xdr:row>
      <xdr:rowOff>238126</xdr:rowOff>
    </xdr:to>
    <xdr:pic>
      <xdr:nvPicPr>
        <xdr:cNvPr id="1322726" name="Рисунок 559"/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3926800"/>
          <a:ext cx="685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250</xdr:row>
      <xdr:rowOff>28575</xdr:rowOff>
    </xdr:from>
    <xdr:to>
      <xdr:col>5</xdr:col>
      <xdr:colOff>1066800</xdr:colOff>
      <xdr:row>252</xdr:row>
      <xdr:rowOff>190500</xdr:rowOff>
    </xdr:to>
    <xdr:pic>
      <xdr:nvPicPr>
        <xdr:cNvPr id="1322727" name="Рисунок 560"/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8597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249</xdr:row>
      <xdr:rowOff>190500</xdr:rowOff>
    </xdr:from>
    <xdr:to>
      <xdr:col>7</xdr:col>
      <xdr:colOff>171450</xdr:colOff>
      <xdr:row>251</xdr:row>
      <xdr:rowOff>28575</xdr:rowOff>
    </xdr:to>
    <xdr:pic>
      <xdr:nvPicPr>
        <xdr:cNvPr id="1322728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57850" y="748284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251</xdr:row>
      <xdr:rowOff>57150</xdr:rowOff>
    </xdr:from>
    <xdr:to>
      <xdr:col>7</xdr:col>
      <xdr:colOff>190500</xdr:colOff>
      <xdr:row>253</xdr:row>
      <xdr:rowOff>1</xdr:rowOff>
    </xdr:to>
    <xdr:pic>
      <xdr:nvPicPr>
        <xdr:cNvPr id="1322729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752570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112</xdr:row>
      <xdr:rowOff>190500</xdr:rowOff>
    </xdr:from>
    <xdr:to>
      <xdr:col>7</xdr:col>
      <xdr:colOff>171450</xdr:colOff>
      <xdr:row>114</xdr:row>
      <xdr:rowOff>123825</xdr:rowOff>
    </xdr:to>
    <xdr:pic>
      <xdr:nvPicPr>
        <xdr:cNvPr id="1322730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57850" y="237744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284</xdr:row>
      <xdr:rowOff>133350</xdr:rowOff>
    </xdr:from>
    <xdr:to>
      <xdr:col>7</xdr:col>
      <xdr:colOff>171450</xdr:colOff>
      <xdr:row>286</xdr:row>
      <xdr:rowOff>152399</xdr:rowOff>
    </xdr:to>
    <xdr:pic>
      <xdr:nvPicPr>
        <xdr:cNvPr id="1322731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57850" y="8771572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285</xdr:row>
      <xdr:rowOff>19050</xdr:rowOff>
    </xdr:from>
    <xdr:to>
      <xdr:col>5</xdr:col>
      <xdr:colOff>1114425</xdr:colOff>
      <xdr:row>287</xdr:row>
      <xdr:rowOff>180974</xdr:rowOff>
    </xdr:to>
    <xdr:pic>
      <xdr:nvPicPr>
        <xdr:cNvPr id="1322732" name="Рисунок 566"/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88011000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485</xdr:row>
      <xdr:rowOff>152400</xdr:rowOff>
    </xdr:from>
    <xdr:to>
      <xdr:col>6</xdr:col>
      <xdr:colOff>0</xdr:colOff>
      <xdr:row>487</xdr:row>
      <xdr:rowOff>142876</xdr:rowOff>
    </xdr:to>
    <xdr:pic>
      <xdr:nvPicPr>
        <xdr:cNvPr id="1322733" name="Рисунок 567"/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157753050"/>
          <a:ext cx="9715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489</xdr:row>
      <xdr:rowOff>142875</xdr:rowOff>
    </xdr:from>
    <xdr:to>
      <xdr:col>5</xdr:col>
      <xdr:colOff>1114425</xdr:colOff>
      <xdr:row>491</xdr:row>
      <xdr:rowOff>123825</xdr:rowOff>
    </xdr:to>
    <xdr:pic>
      <xdr:nvPicPr>
        <xdr:cNvPr id="1322734" name="Рисунок 568"/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58543625"/>
          <a:ext cx="1019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485</xdr:row>
      <xdr:rowOff>0</xdr:rowOff>
    </xdr:from>
    <xdr:to>
      <xdr:col>7</xdr:col>
      <xdr:colOff>228600</xdr:colOff>
      <xdr:row>487</xdr:row>
      <xdr:rowOff>28576</xdr:rowOff>
    </xdr:to>
    <xdr:pic>
      <xdr:nvPicPr>
        <xdr:cNvPr id="1322735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15000" y="15759112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487</xdr:row>
      <xdr:rowOff>0</xdr:rowOff>
    </xdr:from>
    <xdr:to>
      <xdr:col>7</xdr:col>
      <xdr:colOff>200025</xdr:colOff>
      <xdr:row>488</xdr:row>
      <xdr:rowOff>180974</xdr:rowOff>
    </xdr:to>
    <xdr:pic>
      <xdr:nvPicPr>
        <xdr:cNvPr id="1322736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1580007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489</xdr:row>
      <xdr:rowOff>0</xdr:rowOff>
    </xdr:from>
    <xdr:to>
      <xdr:col>7</xdr:col>
      <xdr:colOff>209550</xdr:colOff>
      <xdr:row>491</xdr:row>
      <xdr:rowOff>28575</xdr:rowOff>
    </xdr:to>
    <xdr:pic>
      <xdr:nvPicPr>
        <xdr:cNvPr id="1322737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95950" y="15839122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491</xdr:row>
      <xdr:rowOff>0</xdr:rowOff>
    </xdr:from>
    <xdr:to>
      <xdr:col>7</xdr:col>
      <xdr:colOff>209550</xdr:colOff>
      <xdr:row>492</xdr:row>
      <xdr:rowOff>180975</xdr:rowOff>
    </xdr:to>
    <xdr:pic>
      <xdr:nvPicPr>
        <xdr:cNvPr id="1322738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588008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400050</xdr:colOff>
      <xdr:row>433</xdr:row>
      <xdr:rowOff>19050</xdr:rowOff>
    </xdr:from>
    <xdr:to>
      <xdr:col>5</xdr:col>
      <xdr:colOff>1019175</xdr:colOff>
      <xdr:row>434</xdr:row>
      <xdr:rowOff>228600</xdr:rowOff>
    </xdr:to>
    <xdr:pic>
      <xdr:nvPicPr>
        <xdr:cNvPr id="1322739" name="Рисунок 576"/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999839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432</xdr:row>
      <xdr:rowOff>19050</xdr:rowOff>
    </xdr:from>
    <xdr:to>
      <xdr:col>7</xdr:col>
      <xdr:colOff>171450</xdr:colOff>
      <xdr:row>433</xdr:row>
      <xdr:rowOff>247650</xdr:rowOff>
    </xdr:to>
    <xdr:pic>
      <xdr:nvPicPr>
        <xdr:cNvPr id="1322740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57850" y="13845540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434</xdr:row>
      <xdr:rowOff>38100</xdr:rowOff>
    </xdr:from>
    <xdr:to>
      <xdr:col>7</xdr:col>
      <xdr:colOff>190500</xdr:colOff>
      <xdr:row>435</xdr:row>
      <xdr:rowOff>161925</xdr:rowOff>
    </xdr:to>
    <xdr:pic>
      <xdr:nvPicPr>
        <xdr:cNvPr id="1322741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39141200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600075</xdr:colOff>
      <xdr:row>363</xdr:row>
      <xdr:rowOff>9525</xdr:rowOff>
    </xdr:from>
    <xdr:to>
      <xdr:col>5</xdr:col>
      <xdr:colOff>1028700</xdr:colOff>
      <xdr:row>365</xdr:row>
      <xdr:rowOff>171450</xdr:rowOff>
    </xdr:to>
    <xdr:pic>
      <xdr:nvPicPr>
        <xdr:cNvPr id="1322742" name="Рисунок 579"/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113699925"/>
          <a:ext cx="4286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362</xdr:row>
      <xdr:rowOff>57150</xdr:rowOff>
    </xdr:from>
    <xdr:to>
      <xdr:col>7</xdr:col>
      <xdr:colOff>219075</xdr:colOff>
      <xdr:row>364</xdr:row>
      <xdr:rowOff>95250</xdr:rowOff>
    </xdr:to>
    <xdr:pic>
      <xdr:nvPicPr>
        <xdr:cNvPr id="1322743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05475" y="11333797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364</xdr:row>
      <xdr:rowOff>85725</xdr:rowOff>
    </xdr:from>
    <xdr:to>
      <xdr:col>7</xdr:col>
      <xdr:colOff>180975</xdr:colOff>
      <xdr:row>366</xdr:row>
      <xdr:rowOff>95250</xdr:rowOff>
    </xdr:to>
    <xdr:pic>
      <xdr:nvPicPr>
        <xdr:cNvPr id="1322744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13966625"/>
          <a:ext cx="3714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642</xdr:row>
      <xdr:rowOff>47625</xdr:rowOff>
    </xdr:from>
    <xdr:to>
      <xdr:col>5</xdr:col>
      <xdr:colOff>1019175</xdr:colOff>
      <xdr:row>643</xdr:row>
      <xdr:rowOff>409574</xdr:rowOff>
    </xdr:to>
    <xdr:pic>
      <xdr:nvPicPr>
        <xdr:cNvPr id="1322745" name="Рисунок 583"/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0" y="148599525"/>
          <a:ext cx="781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666750</xdr:colOff>
      <xdr:row>1485</xdr:row>
      <xdr:rowOff>85725</xdr:rowOff>
    </xdr:from>
    <xdr:to>
      <xdr:col>6</xdr:col>
      <xdr:colOff>190500</xdr:colOff>
      <xdr:row>1486</xdr:row>
      <xdr:rowOff>9525</xdr:rowOff>
    </xdr:to>
    <xdr:pic>
      <xdr:nvPicPr>
        <xdr:cNvPr id="1322746" name="Рисунок 517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4757642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1169</xdr:row>
      <xdr:rowOff>28575</xdr:rowOff>
    </xdr:from>
    <xdr:to>
      <xdr:col>7</xdr:col>
      <xdr:colOff>333375</xdr:colOff>
      <xdr:row>1172</xdr:row>
      <xdr:rowOff>38100</xdr:rowOff>
    </xdr:to>
    <xdr:pic>
      <xdr:nvPicPr>
        <xdr:cNvPr id="132274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689413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1163</xdr:row>
      <xdr:rowOff>28575</xdr:rowOff>
    </xdr:from>
    <xdr:to>
      <xdr:col>7</xdr:col>
      <xdr:colOff>333375</xdr:colOff>
      <xdr:row>1166</xdr:row>
      <xdr:rowOff>38099</xdr:rowOff>
    </xdr:to>
    <xdr:pic>
      <xdr:nvPicPr>
        <xdr:cNvPr id="132274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667791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1175</xdr:row>
      <xdr:rowOff>28575</xdr:rowOff>
    </xdr:from>
    <xdr:to>
      <xdr:col>7</xdr:col>
      <xdr:colOff>333375</xdr:colOff>
      <xdr:row>1178</xdr:row>
      <xdr:rowOff>38100</xdr:rowOff>
    </xdr:to>
    <xdr:pic>
      <xdr:nvPicPr>
        <xdr:cNvPr id="132274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711035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1223</xdr:row>
      <xdr:rowOff>28575</xdr:rowOff>
    </xdr:from>
    <xdr:to>
      <xdr:col>7</xdr:col>
      <xdr:colOff>333375</xdr:colOff>
      <xdr:row>1226</xdr:row>
      <xdr:rowOff>38100</xdr:rowOff>
    </xdr:to>
    <xdr:pic>
      <xdr:nvPicPr>
        <xdr:cNvPr id="132275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884009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1217</xdr:row>
      <xdr:rowOff>28575</xdr:rowOff>
    </xdr:from>
    <xdr:to>
      <xdr:col>7</xdr:col>
      <xdr:colOff>333375</xdr:colOff>
      <xdr:row>1220</xdr:row>
      <xdr:rowOff>38101</xdr:rowOff>
    </xdr:to>
    <xdr:pic>
      <xdr:nvPicPr>
        <xdr:cNvPr id="1322751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862387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1229</xdr:row>
      <xdr:rowOff>28575</xdr:rowOff>
    </xdr:from>
    <xdr:to>
      <xdr:col>7</xdr:col>
      <xdr:colOff>333375</xdr:colOff>
      <xdr:row>1232</xdr:row>
      <xdr:rowOff>38100</xdr:rowOff>
    </xdr:to>
    <xdr:pic>
      <xdr:nvPicPr>
        <xdr:cNvPr id="132275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905631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1115</xdr:row>
      <xdr:rowOff>28575</xdr:rowOff>
    </xdr:from>
    <xdr:to>
      <xdr:col>7</xdr:col>
      <xdr:colOff>333375</xdr:colOff>
      <xdr:row>1118</xdr:row>
      <xdr:rowOff>38101</xdr:rowOff>
    </xdr:to>
    <xdr:pic>
      <xdr:nvPicPr>
        <xdr:cNvPr id="1322753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494817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1109</xdr:row>
      <xdr:rowOff>28575</xdr:rowOff>
    </xdr:from>
    <xdr:to>
      <xdr:col>7</xdr:col>
      <xdr:colOff>333375</xdr:colOff>
      <xdr:row>1112</xdr:row>
      <xdr:rowOff>38100</xdr:rowOff>
    </xdr:to>
    <xdr:pic>
      <xdr:nvPicPr>
        <xdr:cNvPr id="1322754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473196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1121</xdr:row>
      <xdr:rowOff>28575</xdr:rowOff>
    </xdr:from>
    <xdr:to>
      <xdr:col>7</xdr:col>
      <xdr:colOff>333375</xdr:colOff>
      <xdr:row>1124</xdr:row>
      <xdr:rowOff>38100</xdr:rowOff>
    </xdr:to>
    <xdr:pic>
      <xdr:nvPicPr>
        <xdr:cNvPr id="1322755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16439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1019</xdr:row>
      <xdr:rowOff>28575</xdr:rowOff>
    </xdr:from>
    <xdr:to>
      <xdr:col>7</xdr:col>
      <xdr:colOff>333375</xdr:colOff>
      <xdr:row>1022</xdr:row>
      <xdr:rowOff>38100</xdr:rowOff>
    </xdr:to>
    <xdr:pic>
      <xdr:nvPicPr>
        <xdr:cNvPr id="132275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144107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1013</xdr:row>
      <xdr:rowOff>28575</xdr:rowOff>
    </xdr:from>
    <xdr:to>
      <xdr:col>7</xdr:col>
      <xdr:colOff>333375</xdr:colOff>
      <xdr:row>1016</xdr:row>
      <xdr:rowOff>38101</xdr:rowOff>
    </xdr:to>
    <xdr:pic>
      <xdr:nvPicPr>
        <xdr:cNvPr id="132275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122485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1025</xdr:row>
      <xdr:rowOff>28575</xdr:rowOff>
    </xdr:from>
    <xdr:to>
      <xdr:col>7</xdr:col>
      <xdr:colOff>333375</xdr:colOff>
      <xdr:row>1028</xdr:row>
      <xdr:rowOff>38100</xdr:rowOff>
    </xdr:to>
    <xdr:pic>
      <xdr:nvPicPr>
        <xdr:cNvPr id="132275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165729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1037</xdr:row>
      <xdr:rowOff>28575</xdr:rowOff>
    </xdr:from>
    <xdr:to>
      <xdr:col>7</xdr:col>
      <xdr:colOff>333375</xdr:colOff>
      <xdr:row>1040</xdr:row>
      <xdr:rowOff>38100</xdr:rowOff>
    </xdr:to>
    <xdr:pic>
      <xdr:nvPicPr>
        <xdr:cNvPr id="132275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208972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1031</xdr:row>
      <xdr:rowOff>28575</xdr:rowOff>
    </xdr:from>
    <xdr:to>
      <xdr:col>7</xdr:col>
      <xdr:colOff>333375</xdr:colOff>
      <xdr:row>1034</xdr:row>
      <xdr:rowOff>38100</xdr:rowOff>
    </xdr:to>
    <xdr:pic>
      <xdr:nvPicPr>
        <xdr:cNvPr id="132276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187350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1187</xdr:row>
      <xdr:rowOff>28575</xdr:rowOff>
    </xdr:from>
    <xdr:to>
      <xdr:col>7</xdr:col>
      <xdr:colOff>323850</xdr:colOff>
      <xdr:row>1190</xdr:row>
      <xdr:rowOff>38100</xdr:rowOff>
    </xdr:to>
    <xdr:pic>
      <xdr:nvPicPr>
        <xdr:cNvPr id="1322761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75427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1181</xdr:row>
      <xdr:rowOff>28575</xdr:rowOff>
    </xdr:from>
    <xdr:to>
      <xdr:col>7</xdr:col>
      <xdr:colOff>323850</xdr:colOff>
      <xdr:row>1184</xdr:row>
      <xdr:rowOff>38100</xdr:rowOff>
    </xdr:to>
    <xdr:pic>
      <xdr:nvPicPr>
        <xdr:cNvPr id="132276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732657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1193</xdr:row>
      <xdr:rowOff>28575</xdr:rowOff>
    </xdr:from>
    <xdr:to>
      <xdr:col>7</xdr:col>
      <xdr:colOff>323850</xdr:colOff>
      <xdr:row>1196</xdr:row>
      <xdr:rowOff>38100</xdr:rowOff>
    </xdr:to>
    <xdr:pic>
      <xdr:nvPicPr>
        <xdr:cNvPr id="1322763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775900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1238</xdr:row>
      <xdr:rowOff>28575</xdr:rowOff>
    </xdr:from>
    <xdr:to>
      <xdr:col>7</xdr:col>
      <xdr:colOff>323850</xdr:colOff>
      <xdr:row>1241</xdr:row>
      <xdr:rowOff>38100</xdr:rowOff>
    </xdr:to>
    <xdr:pic>
      <xdr:nvPicPr>
        <xdr:cNvPr id="1322764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939254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1234</xdr:row>
      <xdr:rowOff>0</xdr:rowOff>
    </xdr:from>
    <xdr:to>
      <xdr:col>7</xdr:col>
      <xdr:colOff>323850</xdr:colOff>
      <xdr:row>1237</xdr:row>
      <xdr:rowOff>9526</xdr:rowOff>
    </xdr:to>
    <xdr:pic>
      <xdr:nvPicPr>
        <xdr:cNvPr id="1322765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925347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1246</xdr:row>
      <xdr:rowOff>38100</xdr:rowOff>
    </xdr:from>
    <xdr:to>
      <xdr:col>7</xdr:col>
      <xdr:colOff>333375</xdr:colOff>
      <xdr:row>1249</xdr:row>
      <xdr:rowOff>47625</xdr:rowOff>
    </xdr:to>
    <xdr:pic>
      <xdr:nvPicPr>
        <xdr:cNvPr id="132276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966591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1242</xdr:row>
      <xdr:rowOff>38100</xdr:rowOff>
    </xdr:from>
    <xdr:to>
      <xdr:col>7</xdr:col>
      <xdr:colOff>333375</xdr:colOff>
      <xdr:row>1245</xdr:row>
      <xdr:rowOff>47625</xdr:rowOff>
    </xdr:to>
    <xdr:pic>
      <xdr:nvPicPr>
        <xdr:cNvPr id="132276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952970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1133</xdr:row>
      <xdr:rowOff>28575</xdr:rowOff>
    </xdr:from>
    <xdr:to>
      <xdr:col>7</xdr:col>
      <xdr:colOff>333375</xdr:colOff>
      <xdr:row>1136</xdr:row>
      <xdr:rowOff>38100</xdr:rowOff>
    </xdr:to>
    <xdr:pic>
      <xdr:nvPicPr>
        <xdr:cNvPr id="132276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59683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1127</xdr:row>
      <xdr:rowOff>28575</xdr:rowOff>
    </xdr:from>
    <xdr:to>
      <xdr:col>7</xdr:col>
      <xdr:colOff>333375</xdr:colOff>
      <xdr:row>1130</xdr:row>
      <xdr:rowOff>38100</xdr:rowOff>
    </xdr:to>
    <xdr:pic>
      <xdr:nvPicPr>
        <xdr:cNvPr id="132276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38061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1139</xdr:row>
      <xdr:rowOff>28575</xdr:rowOff>
    </xdr:from>
    <xdr:to>
      <xdr:col>7</xdr:col>
      <xdr:colOff>333375</xdr:colOff>
      <xdr:row>1142</xdr:row>
      <xdr:rowOff>38100</xdr:rowOff>
    </xdr:to>
    <xdr:pic>
      <xdr:nvPicPr>
        <xdr:cNvPr id="132277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3581304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1049</xdr:row>
      <xdr:rowOff>28575</xdr:rowOff>
    </xdr:from>
    <xdr:to>
      <xdr:col>7</xdr:col>
      <xdr:colOff>323850</xdr:colOff>
      <xdr:row>1052</xdr:row>
      <xdr:rowOff>38100</xdr:rowOff>
    </xdr:to>
    <xdr:pic>
      <xdr:nvPicPr>
        <xdr:cNvPr id="1322771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252216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1043</xdr:row>
      <xdr:rowOff>28575</xdr:rowOff>
    </xdr:from>
    <xdr:to>
      <xdr:col>7</xdr:col>
      <xdr:colOff>323850</xdr:colOff>
      <xdr:row>1046</xdr:row>
      <xdr:rowOff>38100</xdr:rowOff>
    </xdr:to>
    <xdr:pic>
      <xdr:nvPicPr>
        <xdr:cNvPr id="132277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230594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1055</xdr:row>
      <xdr:rowOff>28575</xdr:rowOff>
    </xdr:from>
    <xdr:to>
      <xdr:col>7</xdr:col>
      <xdr:colOff>323850</xdr:colOff>
      <xdr:row>1058</xdr:row>
      <xdr:rowOff>38100</xdr:rowOff>
    </xdr:to>
    <xdr:pic>
      <xdr:nvPicPr>
        <xdr:cNvPr id="1322773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273837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1085</xdr:row>
      <xdr:rowOff>28575</xdr:rowOff>
    </xdr:from>
    <xdr:to>
      <xdr:col>7</xdr:col>
      <xdr:colOff>323850</xdr:colOff>
      <xdr:row>1088</xdr:row>
      <xdr:rowOff>38100</xdr:rowOff>
    </xdr:to>
    <xdr:pic>
      <xdr:nvPicPr>
        <xdr:cNvPr id="1322774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386709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1079</xdr:row>
      <xdr:rowOff>28575</xdr:rowOff>
    </xdr:from>
    <xdr:to>
      <xdr:col>7</xdr:col>
      <xdr:colOff>323850</xdr:colOff>
      <xdr:row>1082</xdr:row>
      <xdr:rowOff>38100</xdr:rowOff>
    </xdr:to>
    <xdr:pic>
      <xdr:nvPicPr>
        <xdr:cNvPr id="1322775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362706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1067</xdr:row>
      <xdr:rowOff>28575</xdr:rowOff>
    </xdr:from>
    <xdr:to>
      <xdr:col>7</xdr:col>
      <xdr:colOff>323850</xdr:colOff>
      <xdr:row>1070</xdr:row>
      <xdr:rowOff>38100</xdr:rowOff>
    </xdr:to>
    <xdr:pic>
      <xdr:nvPicPr>
        <xdr:cNvPr id="132277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317081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1061</xdr:row>
      <xdr:rowOff>28575</xdr:rowOff>
    </xdr:from>
    <xdr:to>
      <xdr:col>7</xdr:col>
      <xdr:colOff>323850</xdr:colOff>
      <xdr:row>1064</xdr:row>
      <xdr:rowOff>38099</xdr:rowOff>
    </xdr:to>
    <xdr:pic>
      <xdr:nvPicPr>
        <xdr:cNvPr id="132277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295459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1073</xdr:row>
      <xdr:rowOff>28575</xdr:rowOff>
    </xdr:from>
    <xdr:to>
      <xdr:col>7</xdr:col>
      <xdr:colOff>323850</xdr:colOff>
      <xdr:row>1076</xdr:row>
      <xdr:rowOff>38100</xdr:rowOff>
    </xdr:to>
    <xdr:pic>
      <xdr:nvPicPr>
        <xdr:cNvPr id="132277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338703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1205</xdr:row>
      <xdr:rowOff>28575</xdr:rowOff>
    </xdr:from>
    <xdr:to>
      <xdr:col>7</xdr:col>
      <xdr:colOff>323850</xdr:colOff>
      <xdr:row>1208</xdr:row>
      <xdr:rowOff>38100</xdr:rowOff>
    </xdr:to>
    <xdr:pic>
      <xdr:nvPicPr>
        <xdr:cNvPr id="132277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819144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1199</xdr:row>
      <xdr:rowOff>28575</xdr:rowOff>
    </xdr:from>
    <xdr:to>
      <xdr:col>7</xdr:col>
      <xdr:colOff>323850</xdr:colOff>
      <xdr:row>1202</xdr:row>
      <xdr:rowOff>38100</xdr:rowOff>
    </xdr:to>
    <xdr:pic>
      <xdr:nvPicPr>
        <xdr:cNvPr id="132278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797522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1211</xdr:row>
      <xdr:rowOff>28575</xdr:rowOff>
    </xdr:from>
    <xdr:to>
      <xdr:col>7</xdr:col>
      <xdr:colOff>323850</xdr:colOff>
      <xdr:row>1214</xdr:row>
      <xdr:rowOff>38100</xdr:rowOff>
    </xdr:to>
    <xdr:pic>
      <xdr:nvPicPr>
        <xdr:cNvPr id="1322781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840765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1257</xdr:row>
      <xdr:rowOff>28575</xdr:rowOff>
    </xdr:from>
    <xdr:to>
      <xdr:col>7</xdr:col>
      <xdr:colOff>323850</xdr:colOff>
      <xdr:row>1260</xdr:row>
      <xdr:rowOff>38100</xdr:rowOff>
    </xdr:to>
    <xdr:pic>
      <xdr:nvPicPr>
        <xdr:cNvPr id="132278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4003357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1251</xdr:row>
      <xdr:rowOff>28575</xdr:rowOff>
    </xdr:from>
    <xdr:to>
      <xdr:col>7</xdr:col>
      <xdr:colOff>323850</xdr:colOff>
      <xdr:row>1254</xdr:row>
      <xdr:rowOff>38101</xdr:rowOff>
    </xdr:to>
    <xdr:pic>
      <xdr:nvPicPr>
        <xdr:cNvPr id="1322783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981735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1151</xdr:row>
      <xdr:rowOff>28575</xdr:rowOff>
    </xdr:from>
    <xdr:to>
      <xdr:col>7</xdr:col>
      <xdr:colOff>323850</xdr:colOff>
      <xdr:row>1154</xdr:row>
      <xdr:rowOff>38100</xdr:rowOff>
    </xdr:to>
    <xdr:pic>
      <xdr:nvPicPr>
        <xdr:cNvPr id="1322784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624548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1145</xdr:row>
      <xdr:rowOff>28575</xdr:rowOff>
    </xdr:from>
    <xdr:to>
      <xdr:col>7</xdr:col>
      <xdr:colOff>323850</xdr:colOff>
      <xdr:row>1148</xdr:row>
      <xdr:rowOff>38100</xdr:rowOff>
    </xdr:to>
    <xdr:pic>
      <xdr:nvPicPr>
        <xdr:cNvPr id="1322785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602926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1157</xdr:row>
      <xdr:rowOff>28575</xdr:rowOff>
    </xdr:from>
    <xdr:to>
      <xdr:col>7</xdr:col>
      <xdr:colOff>323850</xdr:colOff>
      <xdr:row>1160</xdr:row>
      <xdr:rowOff>38100</xdr:rowOff>
    </xdr:to>
    <xdr:pic>
      <xdr:nvPicPr>
        <xdr:cNvPr id="132278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646170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1097</xdr:row>
      <xdr:rowOff>28575</xdr:rowOff>
    </xdr:from>
    <xdr:to>
      <xdr:col>7</xdr:col>
      <xdr:colOff>323850</xdr:colOff>
      <xdr:row>1100</xdr:row>
      <xdr:rowOff>38100</xdr:rowOff>
    </xdr:to>
    <xdr:pic>
      <xdr:nvPicPr>
        <xdr:cNvPr id="132278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429952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1091</xdr:row>
      <xdr:rowOff>28575</xdr:rowOff>
    </xdr:from>
    <xdr:to>
      <xdr:col>7</xdr:col>
      <xdr:colOff>323850</xdr:colOff>
      <xdr:row>1094</xdr:row>
      <xdr:rowOff>38100</xdr:rowOff>
    </xdr:to>
    <xdr:pic>
      <xdr:nvPicPr>
        <xdr:cNvPr id="132278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408330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523875</xdr:colOff>
      <xdr:row>1103</xdr:row>
      <xdr:rowOff>28575</xdr:rowOff>
    </xdr:from>
    <xdr:to>
      <xdr:col>7</xdr:col>
      <xdr:colOff>323850</xdr:colOff>
      <xdr:row>1106</xdr:row>
      <xdr:rowOff>38100</xdr:rowOff>
    </xdr:to>
    <xdr:pic>
      <xdr:nvPicPr>
        <xdr:cNvPr id="132278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451574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349</xdr:row>
      <xdr:rowOff>9525</xdr:rowOff>
    </xdr:from>
    <xdr:to>
      <xdr:col>7</xdr:col>
      <xdr:colOff>209550</xdr:colOff>
      <xdr:row>351</xdr:row>
      <xdr:rowOff>38101</xdr:rowOff>
    </xdr:to>
    <xdr:pic>
      <xdr:nvPicPr>
        <xdr:cNvPr id="1322790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95950" y="109594650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466725</xdr:colOff>
      <xdr:row>349</xdr:row>
      <xdr:rowOff>19050</xdr:rowOff>
    </xdr:from>
    <xdr:to>
      <xdr:col>5</xdr:col>
      <xdr:colOff>1076325</xdr:colOff>
      <xdr:row>351</xdr:row>
      <xdr:rowOff>66676</xdr:rowOff>
    </xdr:to>
    <xdr:pic>
      <xdr:nvPicPr>
        <xdr:cNvPr id="1322791" name="Рисунок 605"/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096137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590550</xdr:colOff>
      <xdr:row>735</xdr:row>
      <xdr:rowOff>152400</xdr:rowOff>
    </xdr:from>
    <xdr:to>
      <xdr:col>7</xdr:col>
      <xdr:colOff>190500</xdr:colOff>
      <xdr:row>738</xdr:row>
      <xdr:rowOff>123825</xdr:rowOff>
    </xdr:to>
    <xdr:pic>
      <xdr:nvPicPr>
        <xdr:cNvPr id="1322792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67375" y="247449975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746</xdr:row>
      <xdr:rowOff>133350</xdr:rowOff>
    </xdr:from>
    <xdr:to>
      <xdr:col>7</xdr:col>
      <xdr:colOff>200025</xdr:colOff>
      <xdr:row>749</xdr:row>
      <xdr:rowOff>104775</xdr:rowOff>
    </xdr:to>
    <xdr:pic>
      <xdr:nvPicPr>
        <xdr:cNvPr id="1322793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76900" y="24968835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757</xdr:row>
      <xdr:rowOff>161925</xdr:rowOff>
    </xdr:from>
    <xdr:to>
      <xdr:col>7</xdr:col>
      <xdr:colOff>200025</xdr:colOff>
      <xdr:row>760</xdr:row>
      <xdr:rowOff>133350</xdr:rowOff>
    </xdr:to>
    <xdr:pic>
      <xdr:nvPicPr>
        <xdr:cNvPr id="1322794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76900" y="25157430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917</xdr:row>
      <xdr:rowOff>28575</xdr:rowOff>
    </xdr:from>
    <xdr:to>
      <xdr:col>7</xdr:col>
      <xdr:colOff>180975</xdr:colOff>
      <xdr:row>920</xdr:row>
      <xdr:rowOff>0</xdr:rowOff>
    </xdr:to>
    <xdr:pic>
      <xdr:nvPicPr>
        <xdr:cNvPr id="1322795" name="Рисунок 445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615498">
          <a:off x="5657850" y="280406475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638175</xdr:colOff>
      <xdr:row>34</xdr:row>
      <xdr:rowOff>38100</xdr:rowOff>
    </xdr:from>
    <xdr:to>
      <xdr:col>7</xdr:col>
      <xdr:colOff>438150</xdr:colOff>
      <xdr:row>37</xdr:row>
      <xdr:rowOff>47624</xdr:rowOff>
    </xdr:to>
    <xdr:pic>
      <xdr:nvPicPr>
        <xdr:cNvPr id="132279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5342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50</xdr:row>
      <xdr:rowOff>28575</xdr:rowOff>
    </xdr:from>
    <xdr:to>
      <xdr:col>7</xdr:col>
      <xdr:colOff>447675</xdr:colOff>
      <xdr:row>53</xdr:row>
      <xdr:rowOff>38099</xdr:rowOff>
    </xdr:to>
    <xdr:pic>
      <xdr:nvPicPr>
        <xdr:cNvPr id="132279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109347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64</xdr:row>
      <xdr:rowOff>28575</xdr:rowOff>
    </xdr:from>
    <xdr:to>
      <xdr:col>7</xdr:col>
      <xdr:colOff>428625</xdr:colOff>
      <xdr:row>67</xdr:row>
      <xdr:rowOff>38101</xdr:rowOff>
    </xdr:to>
    <xdr:pic>
      <xdr:nvPicPr>
        <xdr:cNvPr id="132279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7350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564</xdr:row>
      <xdr:rowOff>28575</xdr:rowOff>
    </xdr:from>
    <xdr:to>
      <xdr:col>7</xdr:col>
      <xdr:colOff>466725</xdr:colOff>
      <xdr:row>567</xdr:row>
      <xdr:rowOff>38100</xdr:rowOff>
    </xdr:to>
    <xdr:pic>
      <xdr:nvPicPr>
        <xdr:cNvPr id="132279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871948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158</xdr:row>
      <xdr:rowOff>304800</xdr:rowOff>
    </xdr:from>
    <xdr:to>
      <xdr:col>6</xdr:col>
      <xdr:colOff>762000</xdr:colOff>
      <xdr:row>160</xdr:row>
      <xdr:rowOff>114299</xdr:rowOff>
    </xdr:to>
    <xdr:pic>
      <xdr:nvPicPr>
        <xdr:cNvPr id="1322800" name="Рисунок 517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347662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175</xdr:row>
      <xdr:rowOff>28575</xdr:rowOff>
    </xdr:from>
    <xdr:to>
      <xdr:col>7</xdr:col>
      <xdr:colOff>466725</xdr:colOff>
      <xdr:row>176</xdr:row>
      <xdr:rowOff>19049</xdr:rowOff>
    </xdr:to>
    <xdr:pic>
      <xdr:nvPicPr>
        <xdr:cNvPr id="1322801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70725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176</xdr:row>
      <xdr:rowOff>104775</xdr:rowOff>
    </xdr:from>
    <xdr:to>
      <xdr:col>7</xdr:col>
      <xdr:colOff>457200</xdr:colOff>
      <xdr:row>179</xdr:row>
      <xdr:rowOff>114301</xdr:rowOff>
    </xdr:to>
    <xdr:pic>
      <xdr:nvPicPr>
        <xdr:cNvPr id="132280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47767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314</xdr:row>
      <xdr:rowOff>28575</xdr:rowOff>
    </xdr:from>
    <xdr:to>
      <xdr:col>7</xdr:col>
      <xdr:colOff>466725</xdr:colOff>
      <xdr:row>317</xdr:row>
      <xdr:rowOff>38101</xdr:rowOff>
    </xdr:to>
    <xdr:pic>
      <xdr:nvPicPr>
        <xdr:cNvPr id="1322803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987266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714375</xdr:colOff>
      <xdr:row>358</xdr:row>
      <xdr:rowOff>0</xdr:rowOff>
    </xdr:from>
    <xdr:to>
      <xdr:col>7</xdr:col>
      <xdr:colOff>514350</xdr:colOff>
      <xdr:row>359</xdr:row>
      <xdr:rowOff>57151</xdr:rowOff>
    </xdr:to>
    <xdr:pic>
      <xdr:nvPicPr>
        <xdr:cNvPr id="1322804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15377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352</xdr:row>
      <xdr:rowOff>0</xdr:rowOff>
    </xdr:from>
    <xdr:to>
      <xdr:col>7</xdr:col>
      <xdr:colOff>457200</xdr:colOff>
      <xdr:row>355</xdr:row>
      <xdr:rowOff>38100</xdr:rowOff>
    </xdr:to>
    <xdr:pic>
      <xdr:nvPicPr>
        <xdr:cNvPr id="1322805" name="Рисунок 51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1019472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439</xdr:row>
      <xdr:rowOff>114300</xdr:rowOff>
    </xdr:from>
    <xdr:to>
      <xdr:col>7</xdr:col>
      <xdr:colOff>419100</xdr:colOff>
      <xdr:row>442</xdr:row>
      <xdr:rowOff>123825</xdr:rowOff>
    </xdr:to>
    <xdr:pic>
      <xdr:nvPicPr>
        <xdr:cNvPr id="132280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406556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518</xdr:row>
      <xdr:rowOff>133350</xdr:rowOff>
    </xdr:from>
    <xdr:to>
      <xdr:col>6</xdr:col>
      <xdr:colOff>790575</xdr:colOff>
      <xdr:row>521</xdr:row>
      <xdr:rowOff>142875</xdr:rowOff>
    </xdr:to>
    <xdr:pic>
      <xdr:nvPicPr>
        <xdr:cNvPr id="1322807" name="Рисунок 517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203388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835</xdr:row>
      <xdr:rowOff>66675</xdr:rowOff>
    </xdr:from>
    <xdr:to>
      <xdr:col>7</xdr:col>
      <xdr:colOff>409575</xdr:colOff>
      <xdr:row>838</xdr:row>
      <xdr:rowOff>76200</xdr:rowOff>
    </xdr:to>
    <xdr:pic>
      <xdr:nvPicPr>
        <xdr:cNvPr id="132280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650807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861</xdr:row>
      <xdr:rowOff>123825</xdr:rowOff>
    </xdr:from>
    <xdr:to>
      <xdr:col>7</xdr:col>
      <xdr:colOff>447675</xdr:colOff>
      <xdr:row>864</xdr:row>
      <xdr:rowOff>133351</xdr:rowOff>
    </xdr:to>
    <xdr:pic>
      <xdr:nvPicPr>
        <xdr:cNvPr id="132280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703576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647700</xdr:colOff>
      <xdr:row>872</xdr:row>
      <xdr:rowOff>133350</xdr:rowOff>
    </xdr:from>
    <xdr:to>
      <xdr:col>7</xdr:col>
      <xdr:colOff>447675</xdr:colOff>
      <xdr:row>875</xdr:row>
      <xdr:rowOff>142874</xdr:rowOff>
    </xdr:to>
    <xdr:pic>
      <xdr:nvPicPr>
        <xdr:cNvPr id="132281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722149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993</xdr:row>
      <xdr:rowOff>571500</xdr:rowOff>
    </xdr:from>
    <xdr:to>
      <xdr:col>7</xdr:col>
      <xdr:colOff>476250</xdr:colOff>
      <xdr:row>995</xdr:row>
      <xdr:rowOff>19050</xdr:rowOff>
    </xdr:to>
    <xdr:pic>
      <xdr:nvPicPr>
        <xdr:cNvPr id="1322811" name="Рисунок 51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30447615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1443</xdr:row>
      <xdr:rowOff>19050</xdr:rowOff>
    </xdr:from>
    <xdr:to>
      <xdr:col>7</xdr:col>
      <xdr:colOff>466725</xdr:colOff>
      <xdr:row>1445</xdr:row>
      <xdr:rowOff>0</xdr:rowOff>
    </xdr:to>
    <xdr:pic>
      <xdr:nvPicPr>
        <xdr:cNvPr id="1322812" name="Рисунок 51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4600194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1468</xdr:row>
      <xdr:rowOff>171450</xdr:rowOff>
    </xdr:from>
    <xdr:to>
      <xdr:col>7</xdr:col>
      <xdr:colOff>819150</xdr:colOff>
      <xdr:row>1470</xdr:row>
      <xdr:rowOff>238125</xdr:rowOff>
    </xdr:to>
    <xdr:pic>
      <xdr:nvPicPr>
        <xdr:cNvPr id="1322813" name="Рисунок 517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470154000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676275</xdr:colOff>
      <xdr:row>703</xdr:row>
      <xdr:rowOff>0</xdr:rowOff>
    </xdr:from>
    <xdr:to>
      <xdr:col>7</xdr:col>
      <xdr:colOff>276225</xdr:colOff>
      <xdr:row>703</xdr:row>
      <xdr:rowOff>428625</xdr:rowOff>
    </xdr:to>
    <xdr:pic>
      <xdr:nvPicPr>
        <xdr:cNvPr id="1322814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62625" y="234114975"/>
          <a:ext cx="428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352425</xdr:colOff>
      <xdr:row>703</xdr:row>
      <xdr:rowOff>28575</xdr:rowOff>
    </xdr:from>
    <xdr:to>
      <xdr:col>5</xdr:col>
      <xdr:colOff>1114425</xdr:colOff>
      <xdr:row>703</xdr:row>
      <xdr:rowOff>466725</xdr:rowOff>
    </xdr:to>
    <xdr:pic>
      <xdr:nvPicPr>
        <xdr:cNvPr id="1322815" name="Рисунок 634"/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34153075"/>
          <a:ext cx="7620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723900</xdr:colOff>
      <xdr:row>1482</xdr:row>
      <xdr:rowOff>0</xdr:rowOff>
    </xdr:from>
    <xdr:to>
      <xdr:col>7</xdr:col>
      <xdr:colOff>295275</xdr:colOff>
      <xdr:row>1483</xdr:row>
      <xdr:rowOff>19050</xdr:rowOff>
    </xdr:to>
    <xdr:pic>
      <xdr:nvPicPr>
        <xdr:cNvPr id="1322816" name="Picture 614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800725" y="4746593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723900</xdr:colOff>
      <xdr:row>1483</xdr:row>
      <xdr:rowOff>0</xdr:rowOff>
    </xdr:from>
    <xdr:to>
      <xdr:col>7</xdr:col>
      <xdr:colOff>295275</xdr:colOff>
      <xdr:row>1484</xdr:row>
      <xdr:rowOff>19050</xdr:rowOff>
    </xdr:to>
    <xdr:pic>
      <xdr:nvPicPr>
        <xdr:cNvPr id="1322817" name="Picture 614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800725" y="47505937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1482</xdr:row>
      <xdr:rowOff>38100</xdr:rowOff>
    </xdr:from>
    <xdr:to>
      <xdr:col>5</xdr:col>
      <xdr:colOff>895350</xdr:colOff>
      <xdr:row>1483</xdr:row>
      <xdr:rowOff>200025</xdr:rowOff>
    </xdr:to>
    <xdr:pic>
      <xdr:nvPicPr>
        <xdr:cNvPr id="1322818" name="Рисунок 637"/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74697425"/>
          <a:ext cx="304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535081</xdr:colOff>
      <xdr:row>1282</xdr:row>
      <xdr:rowOff>101973</xdr:rowOff>
    </xdr:from>
    <xdr:to>
      <xdr:col>7</xdr:col>
      <xdr:colOff>335056</xdr:colOff>
      <xdr:row>1285</xdr:row>
      <xdr:rowOff>111498</xdr:rowOff>
    </xdr:to>
    <xdr:pic>
      <xdr:nvPicPr>
        <xdr:cNvPr id="62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2552" y="296822532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942975</xdr:colOff>
      <xdr:row>5</xdr:row>
      <xdr:rowOff>228600</xdr:rowOff>
    </xdr:from>
    <xdr:ext cx="184731" cy="264560"/>
    <xdr:sp macro="" textlink="">
      <xdr:nvSpPr>
        <xdr:cNvPr id="633" name="TextBox 632"/>
        <xdr:cNvSpPr txBox="1"/>
      </xdr:nvSpPr>
      <xdr:spPr>
        <a:xfrm>
          <a:off x="10490387" y="1371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10</xdr:col>
      <xdr:colOff>990600</xdr:colOff>
      <xdr:row>5</xdr:row>
      <xdr:rowOff>238125</xdr:rowOff>
    </xdr:from>
    <xdr:ext cx="184731" cy="264560"/>
    <xdr:sp macro="" textlink="">
      <xdr:nvSpPr>
        <xdr:cNvPr id="634" name="TextBox 633"/>
        <xdr:cNvSpPr txBox="1"/>
      </xdr:nvSpPr>
      <xdr:spPr>
        <a:xfrm>
          <a:off x="10538012" y="1381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6</xdr:col>
      <xdr:colOff>561975</xdr:colOff>
      <xdr:row>463</xdr:row>
      <xdr:rowOff>85725</xdr:rowOff>
    </xdr:from>
    <xdr:to>
      <xdr:col>7</xdr:col>
      <xdr:colOff>161925</xdr:colOff>
      <xdr:row>464</xdr:row>
      <xdr:rowOff>314324</xdr:rowOff>
    </xdr:to>
    <xdr:pic>
      <xdr:nvPicPr>
        <xdr:cNvPr id="623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60092" y="106071520"/>
          <a:ext cx="430305" cy="451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464</xdr:row>
      <xdr:rowOff>323850</xdr:rowOff>
    </xdr:from>
    <xdr:to>
      <xdr:col>7</xdr:col>
      <xdr:colOff>180975</xdr:colOff>
      <xdr:row>465</xdr:row>
      <xdr:rowOff>119903</xdr:rowOff>
    </xdr:to>
    <xdr:pic>
      <xdr:nvPicPr>
        <xdr:cNvPr id="624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4696" y="106521997"/>
          <a:ext cx="375397" cy="37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561975</xdr:colOff>
      <xdr:row>464</xdr:row>
      <xdr:rowOff>85725</xdr:rowOff>
    </xdr:from>
    <xdr:to>
      <xdr:col>7</xdr:col>
      <xdr:colOff>161925</xdr:colOff>
      <xdr:row>464</xdr:row>
      <xdr:rowOff>516030</xdr:rowOff>
    </xdr:to>
    <xdr:pic>
      <xdr:nvPicPr>
        <xdr:cNvPr id="625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60092" y="106071520"/>
          <a:ext cx="430305" cy="451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657225</xdr:colOff>
      <xdr:row>465</xdr:row>
      <xdr:rowOff>323850</xdr:rowOff>
    </xdr:from>
    <xdr:to>
      <xdr:col>7</xdr:col>
      <xdr:colOff>180975</xdr:colOff>
      <xdr:row>466</xdr:row>
      <xdr:rowOff>119903</xdr:rowOff>
    </xdr:to>
    <xdr:pic>
      <xdr:nvPicPr>
        <xdr:cNvPr id="626" name="Рисунок 46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4696" y="106521997"/>
          <a:ext cx="375397" cy="37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513229</xdr:colOff>
      <xdr:row>1433</xdr:row>
      <xdr:rowOff>281268</xdr:rowOff>
    </xdr:from>
    <xdr:to>
      <xdr:col>7</xdr:col>
      <xdr:colOff>313204</xdr:colOff>
      <xdr:row>1435</xdr:row>
      <xdr:rowOff>268381</xdr:rowOff>
    </xdr:to>
    <xdr:pic>
      <xdr:nvPicPr>
        <xdr:cNvPr id="62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336861150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553010</xdr:colOff>
      <xdr:row>1278</xdr:row>
      <xdr:rowOff>119903</xdr:rowOff>
    </xdr:from>
    <xdr:to>
      <xdr:col>7</xdr:col>
      <xdr:colOff>352985</xdr:colOff>
      <xdr:row>1281</xdr:row>
      <xdr:rowOff>129428</xdr:rowOff>
    </xdr:to>
    <xdr:pic>
      <xdr:nvPicPr>
        <xdr:cNvPr id="62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0481" y="296033638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537322</xdr:colOff>
      <xdr:row>1286</xdr:row>
      <xdr:rowOff>25773</xdr:rowOff>
    </xdr:from>
    <xdr:to>
      <xdr:col>7</xdr:col>
      <xdr:colOff>337297</xdr:colOff>
      <xdr:row>1289</xdr:row>
      <xdr:rowOff>35298</xdr:rowOff>
    </xdr:to>
    <xdr:pic>
      <xdr:nvPicPr>
        <xdr:cNvPr id="631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4793" y="297553155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593911</xdr:colOff>
      <xdr:row>38</xdr:row>
      <xdr:rowOff>123265</xdr:rowOff>
    </xdr:from>
    <xdr:to>
      <xdr:col>7</xdr:col>
      <xdr:colOff>393886</xdr:colOff>
      <xdr:row>41</xdr:row>
      <xdr:rowOff>132790</xdr:rowOff>
    </xdr:to>
    <xdr:pic>
      <xdr:nvPicPr>
        <xdr:cNvPr id="632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1382" y="8057030"/>
          <a:ext cx="651622" cy="61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627529</xdr:colOff>
      <xdr:row>67</xdr:row>
      <xdr:rowOff>78441</xdr:rowOff>
    </xdr:from>
    <xdr:to>
      <xdr:col>7</xdr:col>
      <xdr:colOff>427504</xdr:colOff>
      <xdr:row>70</xdr:row>
      <xdr:rowOff>87966</xdr:rowOff>
    </xdr:to>
    <xdr:pic>
      <xdr:nvPicPr>
        <xdr:cNvPr id="635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4063382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627530</xdr:colOff>
      <xdr:row>72</xdr:row>
      <xdr:rowOff>145676</xdr:rowOff>
    </xdr:from>
    <xdr:to>
      <xdr:col>7</xdr:col>
      <xdr:colOff>427505</xdr:colOff>
      <xdr:row>75</xdr:row>
      <xdr:rowOff>155202</xdr:rowOff>
    </xdr:to>
    <xdr:pic>
      <xdr:nvPicPr>
        <xdr:cNvPr id="63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1" y="15139147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560294</xdr:colOff>
      <xdr:row>85</xdr:row>
      <xdr:rowOff>123264</xdr:rowOff>
    </xdr:from>
    <xdr:to>
      <xdr:col>7</xdr:col>
      <xdr:colOff>360269</xdr:colOff>
      <xdr:row>88</xdr:row>
      <xdr:rowOff>132789</xdr:rowOff>
    </xdr:to>
    <xdr:pic>
      <xdr:nvPicPr>
        <xdr:cNvPr id="63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5" y="17738911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582706</xdr:colOff>
      <xdr:row>129</xdr:row>
      <xdr:rowOff>145677</xdr:rowOff>
    </xdr:from>
    <xdr:to>
      <xdr:col>7</xdr:col>
      <xdr:colOff>382681</xdr:colOff>
      <xdr:row>132</xdr:row>
      <xdr:rowOff>155202</xdr:rowOff>
    </xdr:to>
    <xdr:pic>
      <xdr:nvPicPr>
        <xdr:cNvPr id="63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177" y="27297530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582706</xdr:colOff>
      <xdr:row>256</xdr:row>
      <xdr:rowOff>728382</xdr:rowOff>
    </xdr:from>
    <xdr:to>
      <xdr:col>7</xdr:col>
      <xdr:colOff>382681</xdr:colOff>
      <xdr:row>259</xdr:row>
      <xdr:rowOff>192180</xdr:rowOff>
    </xdr:to>
    <xdr:pic>
      <xdr:nvPicPr>
        <xdr:cNvPr id="639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0177" y="60903970"/>
          <a:ext cx="651622" cy="60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264</xdr:row>
      <xdr:rowOff>123265</xdr:rowOff>
    </xdr:from>
    <xdr:to>
      <xdr:col>7</xdr:col>
      <xdr:colOff>371475</xdr:colOff>
      <xdr:row>267</xdr:row>
      <xdr:rowOff>124946</xdr:rowOff>
    </xdr:to>
    <xdr:pic>
      <xdr:nvPicPr>
        <xdr:cNvPr id="640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971" y="62450383"/>
          <a:ext cx="651622" cy="60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504265</xdr:colOff>
      <xdr:row>229</xdr:row>
      <xdr:rowOff>156881</xdr:rowOff>
    </xdr:from>
    <xdr:to>
      <xdr:col>7</xdr:col>
      <xdr:colOff>304240</xdr:colOff>
      <xdr:row>232</xdr:row>
      <xdr:rowOff>158562</xdr:rowOff>
    </xdr:to>
    <xdr:pic>
      <xdr:nvPicPr>
        <xdr:cNvPr id="641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736" y="53732205"/>
          <a:ext cx="651622" cy="60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616323</xdr:colOff>
      <xdr:row>288</xdr:row>
      <xdr:rowOff>78441</xdr:rowOff>
    </xdr:from>
    <xdr:to>
      <xdr:col>7</xdr:col>
      <xdr:colOff>416298</xdr:colOff>
      <xdr:row>289</xdr:row>
      <xdr:rowOff>483533</xdr:rowOff>
    </xdr:to>
    <xdr:pic>
      <xdr:nvPicPr>
        <xdr:cNvPr id="642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794" y="67280117"/>
          <a:ext cx="651622" cy="60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616323</xdr:colOff>
      <xdr:row>303</xdr:row>
      <xdr:rowOff>168088</xdr:rowOff>
    </xdr:from>
    <xdr:to>
      <xdr:col>7</xdr:col>
      <xdr:colOff>416298</xdr:colOff>
      <xdr:row>306</xdr:row>
      <xdr:rowOff>169768</xdr:rowOff>
    </xdr:to>
    <xdr:pic>
      <xdr:nvPicPr>
        <xdr:cNvPr id="643" name="Рисунок 517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3794" y="71885735"/>
          <a:ext cx="651622" cy="606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672353</xdr:colOff>
      <xdr:row>409</xdr:row>
      <xdr:rowOff>78441</xdr:rowOff>
    </xdr:from>
    <xdr:to>
      <xdr:col>7</xdr:col>
      <xdr:colOff>472328</xdr:colOff>
      <xdr:row>411</xdr:row>
      <xdr:rowOff>150158</xdr:rowOff>
    </xdr:to>
    <xdr:pic>
      <xdr:nvPicPr>
        <xdr:cNvPr id="644" name="Рисунок 51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9824" y="95395676"/>
          <a:ext cx="651622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560294</xdr:colOff>
      <xdr:row>427</xdr:row>
      <xdr:rowOff>44823</xdr:rowOff>
    </xdr:from>
    <xdr:to>
      <xdr:col>7</xdr:col>
      <xdr:colOff>360269</xdr:colOff>
      <xdr:row>430</xdr:row>
      <xdr:rowOff>49305</xdr:rowOff>
    </xdr:to>
    <xdr:pic>
      <xdr:nvPicPr>
        <xdr:cNvPr id="645" name="Рисунок 517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7765" y="99250499"/>
          <a:ext cx="651622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593912</xdr:colOff>
      <xdr:row>838</xdr:row>
      <xdr:rowOff>112059</xdr:rowOff>
    </xdr:from>
    <xdr:to>
      <xdr:col>7</xdr:col>
      <xdr:colOff>393887</xdr:colOff>
      <xdr:row>841</xdr:row>
      <xdr:rowOff>121585</xdr:rowOff>
    </xdr:to>
    <xdr:pic>
      <xdr:nvPicPr>
        <xdr:cNvPr id="646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1383" y="199117324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683559</xdr:colOff>
      <xdr:row>953</xdr:row>
      <xdr:rowOff>145676</xdr:rowOff>
    </xdr:from>
    <xdr:to>
      <xdr:col>7</xdr:col>
      <xdr:colOff>483534</xdr:colOff>
      <xdr:row>956</xdr:row>
      <xdr:rowOff>155200</xdr:rowOff>
    </xdr:to>
    <xdr:pic>
      <xdr:nvPicPr>
        <xdr:cNvPr id="647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1030" y="222761735"/>
          <a:ext cx="651622" cy="61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972</xdr:row>
      <xdr:rowOff>100853</xdr:rowOff>
    </xdr:from>
    <xdr:to>
      <xdr:col>7</xdr:col>
      <xdr:colOff>371475</xdr:colOff>
      <xdr:row>974</xdr:row>
      <xdr:rowOff>211230</xdr:rowOff>
    </xdr:to>
    <xdr:pic>
      <xdr:nvPicPr>
        <xdr:cNvPr id="648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971" y="227916441"/>
          <a:ext cx="651622" cy="61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1398</xdr:row>
      <xdr:rowOff>156882</xdr:rowOff>
    </xdr:from>
    <xdr:to>
      <xdr:col>7</xdr:col>
      <xdr:colOff>371475</xdr:colOff>
      <xdr:row>1400</xdr:row>
      <xdr:rowOff>177614</xdr:rowOff>
    </xdr:to>
    <xdr:pic>
      <xdr:nvPicPr>
        <xdr:cNvPr id="649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8971" y="321507970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201705</xdr:colOff>
      <xdr:row>1408</xdr:row>
      <xdr:rowOff>179294</xdr:rowOff>
    </xdr:from>
    <xdr:to>
      <xdr:col>7</xdr:col>
      <xdr:colOff>853327</xdr:colOff>
      <xdr:row>1410</xdr:row>
      <xdr:rowOff>121584</xdr:rowOff>
    </xdr:to>
    <xdr:pic>
      <xdr:nvPicPr>
        <xdr:cNvPr id="650" name="Рисунок 517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0823" y="324600794"/>
          <a:ext cx="651622" cy="614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672351</xdr:colOff>
      <xdr:row>1391</xdr:row>
      <xdr:rowOff>100851</xdr:rowOff>
    </xdr:from>
    <xdr:to>
      <xdr:col>7</xdr:col>
      <xdr:colOff>243726</xdr:colOff>
      <xdr:row>1392</xdr:row>
      <xdr:rowOff>321046</xdr:rowOff>
    </xdr:to>
    <xdr:pic>
      <xdr:nvPicPr>
        <xdr:cNvPr id="652" name="Picture 614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760382" y="320173909"/>
          <a:ext cx="421901" cy="423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593912</xdr:colOff>
      <xdr:row>656</xdr:row>
      <xdr:rowOff>134471</xdr:rowOff>
    </xdr:from>
    <xdr:to>
      <xdr:col>7</xdr:col>
      <xdr:colOff>193862</xdr:colOff>
      <xdr:row>657</xdr:row>
      <xdr:rowOff>239807</xdr:rowOff>
    </xdr:to>
    <xdr:pic>
      <xdr:nvPicPr>
        <xdr:cNvPr id="653" name="Picture 510" descr="74584_147196721992798_132777393434731_231038_3177455_s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37444">
          <a:off x="5692029" y="153902149"/>
          <a:ext cx="430306" cy="451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355179</xdr:colOff>
      <xdr:row>656</xdr:row>
      <xdr:rowOff>67235</xdr:rowOff>
    </xdr:from>
    <xdr:to>
      <xdr:col>5</xdr:col>
      <xdr:colOff>1030942</xdr:colOff>
      <xdr:row>657</xdr:row>
      <xdr:rowOff>286254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2061" y="153845559"/>
          <a:ext cx="675763" cy="543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mserver\1&#1089;80prot\Users\ishkin\AppData\Local\Temp\&#1055;&#1088;&#1072;&#1081;&#1089;-&#1083;&#1080;&#1089;&#1090;\&#1055;&#1088;&#1072;&#1081;&#1089;%20&#1073;&#1077;&#1079;%20&#1073;&#1083;&#1072;&#1085;&#1082;&#1072;%20&#1079;&#1072;&#1082;&#1072;&#1079;&#1072;%20(&#1086;&#1090;%2020.03.%20201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ВФ Комф_Орт"/>
      <sheetName val="УВФ FOSTA"/>
      <sheetName val="Сложная ортопедия"/>
      <sheetName val="Бинты и матрасы"/>
      <sheetName val="ТСР"/>
      <sheetName val="Массаж"/>
      <sheetName val="Стельки"/>
      <sheetName val="Компр. трикотаж"/>
      <sheetName val="Обувь"/>
      <sheetName val="Коврики"/>
      <sheetName val="Электрические массажеры"/>
      <sheetName val="Прочие+согрев.изд."/>
      <sheetName val="Размерный ряд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FC00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a:spPr>
      <a:bodyPr vertOverflow="clip" wrap="square" lIns="36576" tIns="18288" rIns="36576" bIns="0" anchor="ctr" upright="1"/>
      <a:lstStyle>
        <a:defPPr algn="ctr" rtl="0">
          <a:defRPr sz="1000" b="1" i="0" u="none" strike="noStrike" baseline="0">
            <a:solidFill>
              <a:schemeClr val="tx1"/>
            </a:solidFill>
            <a:latin typeface="Arial" pitchFamily="34" charset="0"/>
            <a:ea typeface="Verdana"/>
            <a:cs typeface="Arial" pitchFamily="34" charset="0"/>
          </a:defRPr>
        </a:defPPr>
      </a:lst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atletika.ru/118/9991/" TargetMode="External"/><Relationship Id="rId299" Type="http://schemas.openxmlformats.org/officeDocument/2006/relationships/hyperlink" Target="http://atletika.ru/142/4262/" TargetMode="External"/><Relationship Id="rId21" Type="http://schemas.openxmlformats.org/officeDocument/2006/relationships/hyperlink" Target="http://atletika.ru/193/9982/" TargetMode="External"/><Relationship Id="rId63" Type="http://schemas.openxmlformats.org/officeDocument/2006/relationships/hyperlink" Target="http://atletika.ru/114/3930/" TargetMode="External"/><Relationship Id="rId159" Type="http://schemas.openxmlformats.org/officeDocument/2006/relationships/hyperlink" Target="http://atletika.ru/121/4085/" TargetMode="External"/><Relationship Id="rId324" Type="http://schemas.openxmlformats.org/officeDocument/2006/relationships/hyperlink" Target="http://atletika.ru/148/4292/" TargetMode="External"/><Relationship Id="rId366" Type="http://schemas.openxmlformats.org/officeDocument/2006/relationships/hyperlink" Target="http://atletika.ru/161/4343/" TargetMode="External"/><Relationship Id="rId170" Type="http://schemas.openxmlformats.org/officeDocument/2006/relationships/hyperlink" Target="http://atletika.ru/122/10138/" TargetMode="External"/><Relationship Id="rId226" Type="http://schemas.openxmlformats.org/officeDocument/2006/relationships/hyperlink" Target="http://atletika.ru/132/3963/" TargetMode="External"/><Relationship Id="rId268" Type="http://schemas.openxmlformats.org/officeDocument/2006/relationships/hyperlink" Target="http://atletika.ru/138/4181/" TargetMode="External"/><Relationship Id="rId32" Type="http://schemas.openxmlformats.org/officeDocument/2006/relationships/hyperlink" Target="http://atletika.ru/101/9986/" TargetMode="External"/><Relationship Id="rId74" Type="http://schemas.openxmlformats.org/officeDocument/2006/relationships/hyperlink" Target="http://atletika.ru/115/3926/" TargetMode="External"/><Relationship Id="rId128" Type="http://schemas.openxmlformats.org/officeDocument/2006/relationships/hyperlink" Target="http://atletika.ru/110/3858/" TargetMode="External"/><Relationship Id="rId335" Type="http://schemas.openxmlformats.org/officeDocument/2006/relationships/hyperlink" Target="http://atletika.ru/202/10332/" TargetMode="External"/><Relationship Id="rId377" Type="http://schemas.openxmlformats.org/officeDocument/2006/relationships/hyperlink" Target="http://atletika.ru/165/4234/" TargetMode="External"/><Relationship Id="rId5" Type="http://schemas.openxmlformats.org/officeDocument/2006/relationships/hyperlink" Target="http://atletika.ru/101/4034/" TargetMode="External"/><Relationship Id="rId181" Type="http://schemas.openxmlformats.org/officeDocument/2006/relationships/hyperlink" Target="http://atletika.ru/125/4054/" TargetMode="External"/><Relationship Id="rId237" Type="http://schemas.openxmlformats.org/officeDocument/2006/relationships/hyperlink" Target="http://atletika.ru/132/3978/" TargetMode="External"/><Relationship Id="rId402" Type="http://schemas.openxmlformats.org/officeDocument/2006/relationships/hyperlink" Target="http://atletika.ru/192/9972/" TargetMode="External"/><Relationship Id="rId279" Type="http://schemas.openxmlformats.org/officeDocument/2006/relationships/hyperlink" Target="http://atletika.ru/200/10429/" TargetMode="External"/><Relationship Id="rId43" Type="http://schemas.openxmlformats.org/officeDocument/2006/relationships/hyperlink" Target="http://atletika.ru/106/4002/" TargetMode="External"/><Relationship Id="rId139" Type="http://schemas.openxmlformats.org/officeDocument/2006/relationships/hyperlink" Target="http://atletika.ru/110/3851/" TargetMode="External"/><Relationship Id="rId290" Type="http://schemas.openxmlformats.org/officeDocument/2006/relationships/hyperlink" Target="http://atletika.ru/141/4252/" TargetMode="External"/><Relationship Id="rId304" Type="http://schemas.openxmlformats.org/officeDocument/2006/relationships/hyperlink" Target="http://atletika.ru/142/4266/" TargetMode="External"/><Relationship Id="rId346" Type="http://schemas.openxmlformats.org/officeDocument/2006/relationships/hyperlink" Target="http://atletika.ru/151/4306/" TargetMode="External"/><Relationship Id="rId388" Type="http://schemas.openxmlformats.org/officeDocument/2006/relationships/hyperlink" Target="http://atletika.ru/97/7591/" TargetMode="External"/><Relationship Id="rId85" Type="http://schemas.openxmlformats.org/officeDocument/2006/relationships/hyperlink" Target="http://atletika.ru/115/3904/" TargetMode="External"/><Relationship Id="rId150" Type="http://schemas.openxmlformats.org/officeDocument/2006/relationships/hyperlink" Target="http://atletika.ru/120/4099/" TargetMode="External"/><Relationship Id="rId192" Type="http://schemas.openxmlformats.org/officeDocument/2006/relationships/hyperlink" Target="http://atletika.ru/146/4287/" TargetMode="External"/><Relationship Id="rId206" Type="http://schemas.openxmlformats.org/officeDocument/2006/relationships/hyperlink" Target="http://atletika.ru/127/3876/" TargetMode="External"/><Relationship Id="rId413" Type="http://schemas.openxmlformats.org/officeDocument/2006/relationships/hyperlink" Target="http://atletika.ru/104/4020/" TargetMode="External"/><Relationship Id="rId248" Type="http://schemas.openxmlformats.org/officeDocument/2006/relationships/hyperlink" Target="http://atletika.ru/132/3982/" TargetMode="External"/><Relationship Id="rId12" Type="http://schemas.openxmlformats.org/officeDocument/2006/relationships/hyperlink" Target="http://atletika.ru/100/4017/" TargetMode="External"/><Relationship Id="rId108" Type="http://schemas.openxmlformats.org/officeDocument/2006/relationships/hyperlink" Target="http://atletika.ru/118/3887/" TargetMode="External"/><Relationship Id="rId315" Type="http://schemas.openxmlformats.org/officeDocument/2006/relationships/hyperlink" Target="http://atletika.ru/144/4280/" TargetMode="External"/><Relationship Id="rId357" Type="http://schemas.openxmlformats.org/officeDocument/2006/relationships/hyperlink" Target="http://atletika.ru/203/10341/" TargetMode="External"/><Relationship Id="rId54" Type="http://schemas.openxmlformats.org/officeDocument/2006/relationships/hyperlink" Target="http://atletika.ru/113/3947/" TargetMode="External"/><Relationship Id="rId96" Type="http://schemas.openxmlformats.org/officeDocument/2006/relationships/hyperlink" Target="http://atletika.ru/117/3892/" TargetMode="External"/><Relationship Id="rId161" Type="http://schemas.openxmlformats.org/officeDocument/2006/relationships/hyperlink" Target="http://atletika.ru/121/4084/" TargetMode="External"/><Relationship Id="rId217" Type="http://schemas.openxmlformats.org/officeDocument/2006/relationships/hyperlink" Target="http://atletika.ru/128/3956/" TargetMode="External"/><Relationship Id="rId399" Type="http://schemas.openxmlformats.org/officeDocument/2006/relationships/hyperlink" Target="http://atletika.ru/192/9969/" TargetMode="External"/><Relationship Id="rId259" Type="http://schemas.openxmlformats.org/officeDocument/2006/relationships/hyperlink" Target="http://atletika.ru/136/4101/" TargetMode="External"/><Relationship Id="rId23" Type="http://schemas.openxmlformats.org/officeDocument/2006/relationships/hyperlink" Target="http://atletika.ru/101/10599/" TargetMode="External"/><Relationship Id="rId119" Type="http://schemas.openxmlformats.org/officeDocument/2006/relationships/hyperlink" Target="http://atletika.ru/108/3872/" TargetMode="External"/><Relationship Id="rId270" Type="http://schemas.openxmlformats.org/officeDocument/2006/relationships/hyperlink" Target="http://atletika.ru/135/4123/" TargetMode="External"/><Relationship Id="rId326" Type="http://schemas.openxmlformats.org/officeDocument/2006/relationships/hyperlink" Target="http://atletika.ru/148/4290/" TargetMode="External"/><Relationship Id="rId65" Type="http://schemas.openxmlformats.org/officeDocument/2006/relationships/hyperlink" Target="http://atletika.ru/114/3933/" TargetMode="External"/><Relationship Id="rId130" Type="http://schemas.openxmlformats.org/officeDocument/2006/relationships/hyperlink" Target="http://atletika.ru/109/3863/" TargetMode="External"/><Relationship Id="rId368" Type="http://schemas.openxmlformats.org/officeDocument/2006/relationships/hyperlink" Target="http://atletika.ru/161/4346/" TargetMode="External"/><Relationship Id="rId172" Type="http://schemas.openxmlformats.org/officeDocument/2006/relationships/hyperlink" Target="http://atletika.ru/122/4074/" TargetMode="External"/><Relationship Id="rId228" Type="http://schemas.openxmlformats.org/officeDocument/2006/relationships/hyperlink" Target="http://atletika.ru/132/3969/" TargetMode="External"/><Relationship Id="rId281" Type="http://schemas.openxmlformats.org/officeDocument/2006/relationships/hyperlink" Target="http://atletika.ru/201/10218/" TargetMode="External"/><Relationship Id="rId337" Type="http://schemas.openxmlformats.org/officeDocument/2006/relationships/hyperlink" Target="http://atletika.ru/150/4301/" TargetMode="External"/><Relationship Id="rId34" Type="http://schemas.openxmlformats.org/officeDocument/2006/relationships/hyperlink" Target="http://atletika.ru/101/4036/" TargetMode="External"/><Relationship Id="rId76" Type="http://schemas.openxmlformats.org/officeDocument/2006/relationships/hyperlink" Target="http://atletika.ru/115/10595/" TargetMode="External"/><Relationship Id="rId141" Type="http://schemas.openxmlformats.org/officeDocument/2006/relationships/hyperlink" Target="http://atletika.ru/110/7711/" TargetMode="External"/><Relationship Id="rId379" Type="http://schemas.openxmlformats.org/officeDocument/2006/relationships/hyperlink" Target="http://atletika.ru/96/4120/" TargetMode="External"/><Relationship Id="rId7" Type="http://schemas.openxmlformats.org/officeDocument/2006/relationships/hyperlink" Target="http://atletika.ru/100/4000/" TargetMode="External"/><Relationship Id="rId183" Type="http://schemas.openxmlformats.org/officeDocument/2006/relationships/hyperlink" Target="http://atletika.ru/197/4050/" TargetMode="External"/><Relationship Id="rId239" Type="http://schemas.openxmlformats.org/officeDocument/2006/relationships/hyperlink" Target="http://atletika.ru/132/3973/" TargetMode="External"/><Relationship Id="rId390" Type="http://schemas.openxmlformats.org/officeDocument/2006/relationships/hyperlink" Target="http://atletika.ru/97/4243/" TargetMode="External"/><Relationship Id="rId404" Type="http://schemas.openxmlformats.org/officeDocument/2006/relationships/hyperlink" Target="http://atletika.ru/192/9974/" TargetMode="External"/><Relationship Id="rId250" Type="http://schemas.openxmlformats.org/officeDocument/2006/relationships/hyperlink" Target="http://atletika.ru/132/3984/" TargetMode="External"/><Relationship Id="rId292" Type="http://schemas.openxmlformats.org/officeDocument/2006/relationships/hyperlink" Target="http://atletika.ru/141/4254/" TargetMode="External"/><Relationship Id="rId306" Type="http://schemas.openxmlformats.org/officeDocument/2006/relationships/hyperlink" Target="http://atletika.ru/141/4255/" TargetMode="External"/><Relationship Id="rId45" Type="http://schemas.openxmlformats.org/officeDocument/2006/relationships/hyperlink" Target="http://atletika.ru/113/3943/" TargetMode="External"/><Relationship Id="rId87" Type="http://schemas.openxmlformats.org/officeDocument/2006/relationships/hyperlink" Target="http://atletika.ru/115/3901/" TargetMode="External"/><Relationship Id="rId110" Type="http://schemas.openxmlformats.org/officeDocument/2006/relationships/hyperlink" Target="http://atletika.ru/118/7706/" TargetMode="External"/><Relationship Id="rId348" Type="http://schemas.openxmlformats.org/officeDocument/2006/relationships/hyperlink" Target="http://atletika.ru/search/?q=%D0%9A-4203&amp;how=r" TargetMode="External"/><Relationship Id="rId152" Type="http://schemas.openxmlformats.org/officeDocument/2006/relationships/hyperlink" Target="http://atletika.ru/120/4097/" TargetMode="External"/><Relationship Id="rId194" Type="http://schemas.openxmlformats.org/officeDocument/2006/relationships/hyperlink" Target="http://atletika.ru/127/10150/" TargetMode="External"/><Relationship Id="rId208" Type="http://schemas.openxmlformats.org/officeDocument/2006/relationships/hyperlink" Target="http://atletika.ru/127/3881/" TargetMode="External"/><Relationship Id="rId415" Type="http://schemas.openxmlformats.org/officeDocument/2006/relationships/hyperlink" Target="http://atletika.ru/104/4022/" TargetMode="External"/><Relationship Id="rId261" Type="http://schemas.openxmlformats.org/officeDocument/2006/relationships/hyperlink" Target="http://atletika.ru/138/3992/" TargetMode="External"/><Relationship Id="rId14" Type="http://schemas.openxmlformats.org/officeDocument/2006/relationships/hyperlink" Target="http://atletika.ru/100/4011/" TargetMode="External"/><Relationship Id="rId56" Type="http://schemas.openxmlformats.org/officeDocument/2006/relationships/hyperlink" Target="http://atletika.ru/113/3944/" TargetMode="External"/><Relationship Id="rId317" Type="http://schemas.openxmlformats.org/officeDocument/2006/relationships/hyperlink" Target="http://atletika.ru/144/4282/" TargetMode="External"/><Relationship Id="rId359" Type="http://schemas.openxmlformats.org/officeDocument/2006/relationships/hyperlink" Target="http://atletika.ru/203/10342/" TargetMode="External"/><Relationship Id="rId98" Type="http://schemas.openxmlformats.org/officeDocument/2006/relationships/hyperlink" Target="http://atletika.ru/117/9989/" TargetMode="External"/><Relationship Id="rId121" Type="http://schemas.openxmlformats.org/officeDocument/2006/relationships/hyperlink" Target="http://atletika.ru/108/3869/" TargetMode="External"/><Relationship Id="rId163" Type="http://schemas.openxmlformats.org/officeDocument/2006/relationships/hyperlink" Target="http://atletika.ru/121/4078/" TargetMode="External"/><Relationship Id="rId219" Type="http://schemas.openxmlformats.org/officeDocument/2006/relationships/hyperlink" Target="http://atletika.ru/129/3957/" TargetMode="External"/><Relationship Id="rId370" Type="http://schemas.openxmlformats.org/officeDocument/2006/relationships/hyperlink" Target="http://atletika.ru/161/4348/" TargetMode="External"/><Relationship Id="rId230" Type="http://schemas.openxmlformats.org/officeDocument/2006/relationships/hyperlink" Target="http://atletika.ru/132/3966/" TargetMode="External"/><Relationship Id="rId25" Type="http://schemas.openxmlformats.org/officeDocument/2006/relationships/hyperlink" Target="http://atletika.ru/101/4030/" TargetMode="External"/><Relationship Id="rId67" Type="http://schemas.openxmlformats.org/officeDocument/2006/relationships/hyperlink" Target="http://atletika.ru/115/3929/" TargetMode="External"/><Relationship Id="rId272" Type="http://schemas.openxmlformats.org/officeDocument/2006/relationships/hyperlink" Target="http://atletika.ru/135/10211/" TargetMode="External"/><Relationship Id="rId328" Type="http://schemas.openxmlformats.org/officeDocument/2006/relationships/hyperlink" Target="http://atletika.ru/149/4298/" TargetMode="External"/><Relationship Id="rId132" Type="http://schemas.openxmlformats.org/officeDocument/2006/relationships/hyperlink" Target="http://atletika.ru/109/3860/" TargetMode="External"/><Relationship Id="rId174" Type="http://schemas.openxmlformats.org/officeDocument/2006/relationships/hyperlink" Target="http://atletika.ru/123/4068/" TargetMode="External"/><Relationship Id="rId381" Type="http://schemas.openxmlformats.org/officeDocument/2006/relationships/hyperlink" Target="http://atletika.ru/96/4118/" TargetMode="External"/><Relationship Id="rId241" Type="http://schemas.openxmlformats.org/officeDocument/2006/relationships/hyperlink" Target="http://atletika.ru/132/3980/" TargetMode="External"/><Relationship Id="rId36" Type="http://schemas.openxmlformats.org/officeDocument/2006/relationships/hyperlink" Target="http://atletika.ru/101/4032/" TargetMode="External"/><Relationship Id="rId283" Type="http://schemas.openxmlformats.org/officeDocument/2006/relationships/hyperlink" Target="http://atletika.ru/200/10328/" TargetMode="External"/><Relationship Id="rId339" Type="http://schemas.openxmlformats.org/officeDocument/2006/relationships/hyperlink" Target="http://atletika.ru/150/4303/" TargetMode="External"/><Relationship Id="rId78" Type="http://schemas.openxmlformats.org/officeDocument/2006/relationships/hyperlink" Target="http://atletika.ru/115/3917/" TargetMode="External"/><Relationship Id="rId101" Type="http://schemas.openxmlformats.org/officeDocument/2006/relationships/hyperlink" Target="http://atletika.ru/117/3893/" TargetMode="External"/><Relationship Id="rId143" Type="http://schemas.openxmlformats.org/officeDocument/2006/relationships/hyperlink" Target="http://atletika.ru/111/3848/" TargetMode="External"/><Relationship Id="rId185" Type="http://schemas.openxmlformats.org/officeDocument/2006/relationships/hyperlink" Target="http://atletika.ru/146/10143/" TargetMode="External"/><Relationship Id="rId350" Type="http://schemas.openxmlformats.org/officeDocument/2006/relationships/hyperlink" Target="http://atletika.ru/203/10334/" TargetMode="External"/><Relationship Id="rId406" Type="http://schemas.openxmlformats.org/officeDocument/2006/relationships/hyperlink" Target="http://atletika.ru/192/9975/" TargetMode="External"/><Relationship Id="rId9" Type="http://schemas.openxmlformats.org/officeDocument/2006/relationships/hyperlink" Target="http://atletika.ru/100/3996/" TargetMode="External"/><Relationship Id="rId210" Type="http://schemas.openxmlformats.org/officeDocument/2006/relationships/hyperlink" Target="http://atletika.ru/128/3883/" TargetMode="External"/><Relationship Id="rId392" Type="http://schemas.openxmlformats.org/officeDocument/2006/relationships/hyperlink" Target="http://atletika.ru/97/9996/" TargetMode="External"/><Relationship Id="rId252" Type="http://schemas.openxmlformats.org/officeDocument/2006/relationships/hyperlink" Target="http://atletika.ru/132/3986/" TargetMode="External"/><Relationship Id="rId294" Type="http://schemas.openxmlformats.org/officeDocument/2006/relationships/hyperlink" Target="http://atletika.ru/141/4257/" TargetMode="External"/><Relationship Id="rId308" Type="http://schemas.openxmlformats.org/officeDocument/2006/relationships/hyperlink" Target="http://atletika.ru/143/4271/" TargetMode="External"/><Relationship Id="rId47" Type="http://schemas.openxmlformats.org/officeDocument/2006/relationships/hyperlink" Target="http://atletika.ru/113/3952/" TargetMode="External"/><Relationship Id="rId89" Type="http://schemas.openxmlformats.org/officeDocument/2006/relationships/hyperlink" Target="http://atletika.ru/116/9988/" TargetMode="External"/><Relationship Id="rId112" Type="http://schemas.openxmlformats.org/officeDocument/2006/relationships/hyperlink" Target="http://atletika.ru/118/10597/" TargetMode="External"/><Relationship Id="rId154" Type="http://schemas.openxmlformats.org/officeDocument/2006/relationships/hyperlink" Target="http://atletika.ru/120/4095/" TargetMode="External"/><Relationship Id="rId361" Type="http://schemas.openxmlformats.org/officeDocument/2006/relationships/hyperlink" Target="http://atletika.ru/160/4341/" TargetMode="External"/><Relationship Id="rId196" Type="http://schemas.openxmlformats.org/officeDocument/2006/relationships/hyperlink" Target="http://atletika.ru/127/10152/" TargetMode="External"/><Relationship Id="rId417" Type="http://schemas.openxmlformats.org/officeDocument/2006/relationships/printerSettings" Target="../printerSettings/printerSettings1.bin"/><Relationship Id="rId16" Type="http://schemas.openxmlformats.org/officeDocument/2006/relationships/hyperlink" Target="http://atletika.ru/100/4014/" TargetMode="External"/><Relationship Id="rId221" Type="http://schemas.openxmlformats.org/officeDocument/2006/relationships/hyperlink" Target="http://atletika.ru/130/3953/" TargetMode="External"/><Relationship Id="rId263" Type="http://schemas.openxmlformats.org/officeDocument/2006/relationships/hyperlink" Target="http://atletika.ru/137/4132/" TargetMode="External"/><Relationship Id="rId319" Type="http://schemas.openxmlformats.org/officeDocument/2006/relationships/hyperlink" Target="http://atletika.ru/144/7628/" TargetMode="External"/><Relationship Id="rId58" Type="http://schemas.openxmlformats.org/officeDocument/2006/relationships/hyperlink" Target="http://atletika.ru/113/10594/" TargetMode="External"/><Relationship Id="rId123" Type="http://schemas.openxmlformats.org/officeDocument/2006/relationships/hyperlink" Target="http://atletika.ru/108/3850/" TargetMode="External"/><Relationship Id="rId330" Type="http://schemas.openxmlformats.org/officeDocument/2006/relationships/hyperlink" Target="http://atletika.ru/149/4300/" TargetMode="External"/><Relationship Id="rId165" Type="http://schemas.openxmlformats.org/officeDocument/2006/relationships/hyperlink" Target="http://atletika.ru/122/4076/" TargetMode="External"/><Relationship Id="rId372" Type="http://schemas.openxmlformats.org/officeDocument/2006/relationships/hyperlink" Target="http://atletika.ru/165/4229/" TargetMode="External"/><Relationship Id="rId232" Type="http://schemas.openxmlformats.org/officeDocument/2006/relationships/hyperlink" Target="http://atletika.ru/132/3970/" TargetMode="External"/><Relationship Id="rId274" Type="http://schemas.openxmlformats.org/officeDocument/2006/relationships/hyperlink" Target="http://atletika.ru/200/10212/" TargetMode="External"/><Relationship Id="rId27" Type="http://schemas.openxmlformats.org/officeDocument/2006/relationships/hyperlink" Target="http://atletika.ru/101/4027/" TargetMode="External"/><Relationship Id="rId69" Type="http://schemas.openxmlformats.org/officeDocument/2006/relationships/hyperlink" Target="http://atletika.ru/115/3921/" TargetMode="External"/><Relationship Id="rId134" Type="http://schemas.openxmlformats.org/officeDocument/2006/relationships/hyperlink" Target="http://atletika.ru/110/3856/" TargetMode="External"/><Relationship Id="rId80" Type="http://schemas.openxmlformats.org/officeDocument/2006/relationships/hyperlink" Target="http://atletika.ru/115/7707/" TargetMode="External"/><Relationship Id="rId176" Type="http://schemas.openxmlformats.org/officeDocument/2006/relationships/hyperlink" Target="http://atletika.ru/124/4062/" TargetMode="External"/><Relationship Id="rId341" Type="http://schemas.openxmlformats.org/officeDocument/2006/relationships/hyperlink" Target="http://atletika.ru/145/4285/" TargetMode="External"/><Relationship Id="rId383" Type="http://schemas.openxmlformats.org/officeDocument/2006/relationships/hyperlink" Target="http://atletika.ru/96/7620/" TargetMode="External"/><Relationship Id="rId201" Type="http://schemas.openxmlformats.org/officeDocument/2006/relationships/hyperlink" Target="http://atletika.ru/127/4046/" TargetMode="External"/><Relationship Id="rId222" Type="http://schemas.openxmlformats.org/officeDocument/2006/relationships/hyperlink" Target="http://atletika.ru/131/3959/" TargetMode="External"/><Relationship Id="rId243" Type="http://schemas.openxmlformats.org/officeDocument/2006/relationships/hyperlink" Target="http://atletika.ru/132/3989/" TargetMode="External"/><Relationship Id="rId264" Type="http://schemas.openxmlformats.org/officeDocument/2006/relationships/hyperlink" Target="http://atletika.ru/138/4182/" TargetMode="External"/><Relationship Id="rId285" Type="http://schemas.openxmlformats.org/officeDocument/2006/relationships/hyperlink" Target="http://atletika.ru/201/10330/" TargetMode="External"/><Relationship Id="rId17" Type="http://schemas.openxmlformats.org/officeDocument/2006/relationships/hyperlink" Target="http://atletika.ru/100/4013/" TargetMode="External"/><Relationship Id="rId38" Type="http://schemas.openxmlformats.org/officeDocument/2006/relationships/hyperlink" Target="http://atletika.ru/102/4024/" TargetMode="External"/><Relationship Id="rId59" Type="http://schemas.openxmlformats.org/officeDocument/2006/relationships/hyperlink" Target="http://atletika.ru/113/3938/" TargetMode="External"/><Relationship Id="rId103" Type="http://schemas.openxmlformats.org/officeDocument/2006/relationships/hyperlink" Target="http://atletika.ru/117/3890/" TargetMode="External"/><Relationship Id="rId124" Type="http://schemas.openxmlformats.org/officeDocument/2006/relationships/hyperlink" Target="http://atletika.ru/108/3867/" TargetMode="External"/><Relationship Id="rId310" Type="http://schemas.openxmlformats.org/officeDocument/2006/relationships/hyperlink" Target="http://atletika.ru/143/4273/" TargetMode="External"/><Relationship Id="rId70" Type="http://schemas.openxmlformats.org/officeDocument/2006/relationships/hyperlink" Target="http://atletika.ru/115/3919/" TargetMode="External"/><Relationship Id="rId91" Type="http://schemas.openxmlformats.org/officeDocument/2006/relationships/hyperlink" Target="http://atletika.ru/116/3898/" TargetMode="External"/><Relationship Id="rId145" Type="http://schemas.openxmlformats.org/officeDocument/2006/relationships/hyperlink" Target="http://atletika.ru/120/4093/" TargetMode="External"/><Relationship Id="rId166" Type="http://schemas.openxmlformats.org/officeDocument/2006/relationships/hyperlink" Target="http://atletika.ru/122/4075/" TargetMode="External"/><Relationship Id="rId187" Type="http://schemas.openxmlformats.org/officeDocument/2006/relationships/hyperlink" Target="http://atletika.ru/146/10145/" TargetMode="External"/><Relationship Id="rId331" Type="http://schemas.openxmlformats.org/officeDocument/2006/relationships/hyperlink" Target="http://atletika.ru/148/4294/" TargetMode="External"/><Relationship Id="rId352" Type="http://schemas.openxmlformats.org/officeDocument/2006/relationships/hyperlink" Target="http://atletika.ru/203/10336/" TargetMode="External"/><Relationship Id="rId373" Type="http://schemas.openxmlformats.org/officeDocument/2006/relationships/hyperlink" Target="http://atletika.ru/165/4230/" TargetMode="External"/><Relationship Id="rId394" Type="http://schemas.openxmlformats.org/officeDocument/2006/relationships/hyperlink" Target="http://atletika.ru/192/9959/" TargetMode="External"/><Relationship Id="rId408" Type="http://schemas.openxmlformats.org/officeDocument/2006/relationships/hyperlink" Target="http://atletika.ru/192/9977/" TargetMode="External"/><Relationship Id="rId1" Type="http://schemas.openxmlformats.org/officeDocument/2006/relationships/hyperlink" Target="http://atletika.ru/100/4009/" TargetMode="External"/><Relationship Id="rId212" Type="http://schemas.openxmlformats.org/officeDocument/2006/relationships/hyperlink" Target="http://atletika.ru/128/10207/" TargetMode="External"/><Relationship Id="rId233" Type="http://schemas.openxmlformats.org/officeDocument/2006/relationships/hyperlink" Target="http://atletika.ru/132/3971/" TargetMode="External"/><Relationship Id="rId254" Type="http://schemas.openxmlformats.org/officeDocument/2006/relationships/hyperlink" Target="http://atletika.ru/136/4104/" TargetMode="External"/><Relationship Id="rId28" Type="http://schemas.openxmlformats.org/officeDocument/2006/relationships/hyperlink" Target="http://atletika.ru/101/4006/" TargetMode="External"/><Relationship Id="rId49" Type="http://schemas.openxmlformats.org/officeDocument/2006/relationships/hyperlink" Target="http://atletika.ru/113/3950/" TargetMode="External"/><Relationship Id="rId114" Type="http://schemas.openxmlformats.org/officeDocument/2006/relationships/hyperlink" Target="http://atletika.ru/118/3909/" TargetMode="External"/><Relationship Id="rId275" Type="http://schemas.openxmlformats.org/officeDocument/2006/relationships/hyperlink" Target="http://atletika.ru/200/10213/" TargetMode="External"/><Relationship Id="rId296" Type="http://schemas.openxmlformats.org/officeDocument/2006/relationships/hyperlink" Target="http://atletika.ru/142/4259/" TargetMode="External"/><Relationship Id="rId300" Type="http://schemas.openxmlformats.org/officeDocument/2006/relationships/hyperlink" Target="http://atletika.ru/142/4263/" TargetMode="External"/><Relationship Id="rId60" Type="http://schemas.openxmlformats.org/officeDocument/2006/relationships/hyperlink" Target="http://atletika.ru/113/3937/" TargetMode="External"/><Relationship Id="rId81" Type="http://schemas.openxmlformats.org/officeDocument/2006/relationships/hyperlink" Target="http://atletika.ru/115/3928/" TargetMode="External"/><Relationship Id="rId135" Type="http://schemas.openxmlformats.org/officeDocument/2006/relationships/hyperlink" Target="http://atletika.ru/110/3855/" TargetMode="External"/><Relationship Id="rId156" Type="http://schemas.openxmlformats.org/officeDocument/2006/relationships/hyperlink" Target="http://atletika.ru/196/10136/" TargetMode="External"/><Relationship Id="rId177" Type="http://schemas.openxmlformats.org/officeDocument/2006/relationships/hyperlink" Target="http://atletika.ru/124/4061/" TargetMode="External"/><Relationship Id="rId198" Type="http://schemas.openxmlformats.org/officeDocument/2006/relationships/hyperlink" Target="http://atletika.ru/127/4049/" TargetMode="External"/><Relationship Id="rId321" Type="http://schemas.openxmlformats.org/officeDocument/2006/relationships/hyperlink" Target="http://atletika.ru/144/7627/" TargetMode="External"/><Relationship Id="rId342" Type="http://schemas.openxmlformats.org/officeDocument/2006/relationships/hyperlink" Target="http://atletika.ru/98/3843/" TargetMode="External"/><Relationship Id="rId363" Type="http://schemas.openxmlformats.org/officeDocument/2006/relationships/hyperlink" Target="http://atletika.ru/161/4313/" TargetMode="External"/><Relationship Id="rId384" Type="http://schemas.openxmlformats.org/officeDocument/2006/relationships/hyperlink" Target="http://atletika.ru/96/7621/" TargetMode="External"/><Relationship Id="rId419" Type="http://schemas.openxmlformats.org/officeDocument/2006/relationships/vmlDrawing" Target="../drawings/vmlDrawing1.vml"/><Relationship Id="rId202" Type="http://schemas.openxmlformats.org/officeDocument/2006/relationships/hyperlink" Target="http://atletika.ru/127/4045/" TargetMode="External"/><Relationship Id="rId223" Type="http://schemas.openxmlformats.org/officeDocument/2006/relationships/hyperlink" Target="http://atletika.ru/131/3960/" TargetMode="External"/><Relationship Id="rId244" Type="http://schemas.openxmlformats.org/officeDocument/2006/relationships/hyperlink" Target="http://atletika.ru/132/3990/" TargetMode="External"/><Relationship Id="rId18" Type="http://schemas.openxmlformats.org/officeDocument/2006/relationships/hyperlink" Target="http://atletika.ru/100/4012/" TargetMode="External"/><Relationship Id="rId39" Type="http://schemas.openxmlformats.org/officeDocument/2006/relationships/hyperlink" Target="http://atletika.ru/102/4025/" TargetMode="External"/><Relationship Id="rId265" Type="http://schemas.openxmlformats.org/officeDocument/2006/relationships/hyperlink" Target="http://atletika.ru/136/4039/" TargetMode="External"/><Relationship Id="rId286" Type="http://schemas.openxmlformats.org/officeDocument/2006/relationships/hyperlink" Target="http://atletika.ru/141/4245/" TargetMode="External"/><Relationship Id="rId50" Type="http://schemas.openxmlformats.org/officeDocument/2006/relationships/hyperlink" Target="http://atletika.ru/113/9987/" TargetMode="External"/><Relationship Id="rId104" Type="http://schemas.openxmlformats.org/officeDocument/2006/relationships/hyperlink" Target="http://atletika.ru/117/3914/" TargetMode="External"/><Relationship Id="rId125" Type="http://schemas.openxmlformats.org/officeDocument/2006/relationships/hyperlink" Target="http://atletika.ru/108/3866/" TargetMode="External"/><Relationship Id="rId146" Type="http://schemas.openxmlformats.org/officeDocument/2006/relationships/hyperlink" Target="http://atletika.ru/120/4091/" TargetMode="External"/><Relationship Id="rId167" Type="http://schemas.openxmlformats.org/officeDocument/2006/relationships/hyperlink" Target="http://atletika.ru/122/4072/" TargetMode="External"/><Relationship Id="rId188" Type="http://schemas.openxmlformats.org/officeDocument/2006/relationships/hyperlink" Target="http://atletika.ru/146/10146/" TargetMode="External"/><Relationship Id="rId311" Type="http://schemas.openxmlformats.org/officeDocument/2006/relationships/hyperlink" Target="http://atletika.ru/143/4275/" TargetMode="External"/><Relationship Id="rId332" Type="http://schemas.openxmlformats.org/officeDocument/2006/relationships/hyperlink" Target="http://atletika.ru/148/4295/" TargetMode="External"/><Relationship Id="rId353" Type="http://schemas.openxmlformats.org/officeDocument/2006/relationships/hyperlink" Target="http://atletika.ru/203/10339/" TargetMode="External"/><Relationship Id="rId374" Type="http://schemas.openxmlformats.org/officeDocument/2006/relationships/hyperlink" Target="http://atletika.ru/165/4231/" TargetMode="External"/><Relationship Id="rId395" Type="http://schemas.openxmlformats.org/officeDocument/2006/relationships/hyperlink" Target="http://atletika.ru/192/9960/" TargetMode="External"/><Relationship Id="rId409" Type="http://schemas.openxmlformats.org/officeDocument/2006/relationships/hyperlink" Target="http://atletika.ru/192/9978/" TargetMode="External"/><Relationship Id="rId71" Type="http://schemas.openxmlformats.org/officeDocument/2006/relationships/hyperlink" Target="http://atletika.ru/115/3903/" TargetMode="External"/><Relationship Id="rId92" Type="http://schemas.openxmlformats.org/officeDocument/2006/relationships/hyperlink" Target="http://atletika.ru/116/3897/" TargetMode="External"/><Relationship Id="rId213" Type="http://schemas.openxmlformats.org/officeDocument/2006/relationships/hyperlink" Target="http://atletika.ru/128/10208/" TargetMode="External"/><Relationship Id="rId234" Type="http://schemas.openxmlformats.org/officeDocument/2006/relationships/hyperlink" Target="http://atletika.ru/132/3976/" TargetMode="External"/><Relationship Id="rId420" Type="http://schemas.openxmlformats.org/officeDocument/2006/relationships/comments" Target="../comments1.xml"/><Relationship Id="rId2" Type="http://schemas.openxmlformats.org/officeDocument/2006/relationships/hyperlink" Target="http://atletika.ru/100/4007/" TargetMode="External"/><Relationship Id="rId29" Type="http://schemas.openxmlformats.org/officeDocument/2006/relationships/hyperlink" Target="http://atletika.ru/101/4005/" TargetMode="External"/><Relationship Id="rId255" Type="http://schemas.openxmlformats.org/officeDocument/2006/relationships/hyperlink" Target="http://atletika.ru/137/3874/" TargetMode="External"/><Relationship Id="rId276" Type="http://schemas.openxmlformats.org/officeDocument/2006/relationships/hyperlink" Target="http://atletika.ru/201/10214/" TargetMode="External"/><Relationship Id="rId297" Type="http://schemas.openxmlformats.org/officeDocument/2006/relationships/hyperlink" Target="http://atletika.ru/142/4260/" TargetMode="External"/><Relationship Id="rId40" Type="http://schemas.openxmlformats.org/officeDocument/2006/relationships/hyperlink" Target="http://atletika.ru/102/9979/" TargetMode="External"/><Relationship Id="rId115" Type="http://schemas.openxmlformats.org/officeDocument/2006/relationships/hyperlink" Target="http://atletika.ru/118/3879/" TargetMode="External"/><Relationship Id="rId136" Type="http://schemas.openxmlformats.org/officeDocument/2006/relationships/hyperlink" Target="http://atletika.ru/110/3854/" TargetMode="External"/><Relationship Id="rId157" Type="http://schemas.openxmlformats.org/officeDocument/2006/relationships/hyperlink" Target="http://atletika.ru/197/10137/" TargetMode="External"/><Relationship Id="rId178" Type="http://schemas.openxmlformats.org/officeDocument/2006/relationships/hyperlink" Target="http://atletika.ru/124/4060/" TargetMode="External"/><Relationship Id="rId301" Type="http://schemas.openxmlformats.org/officeDocument/2006/relationships/hyperlink" Target="http://atletika.ru/142/4264/" TargetMode="External"/><Relationship Id="rId322" Type="http://schemas.openxmlformats.org/officeDocument/2006/relationships/hyperlink" Target="http://atletika.ru/148/4289/" TargetMode="External"/><Relationship Id="rId343" Type="http://schemas.openxmlformats.org/officeDocument/2006/relationships/hyperlink" Target="http://atletika.ru/98/3841/" TargetMode="External"/><Relationship Id="rId364" Type="http://schemas.openxmlformats.org/officeDocument/2006/relationships/hyperlink" Target="http://atletika.ru/161/4314/" TargetMode="External"/><Relationship Id="rId61" Type="http://schemas.openxmlformats.org/officeDocument/2006/relationships/hyperlink" Target="http://atletika.ru/113/3948/" TargetMode="External"/><Relationship Id="rId82" Type="http://schemas.openxmlformats.org/officeDocument/2006/relationships/hyperlink" Target="http://atletika.ru/115/3906/" TargetMode="External"/><Relationship Id="rId199" Type="http://schemas.openxmlformats.org/officeDocument/2006/relationships/hyperlink" Target="http://atletika.ru/127/4048/" TargetMode="External"/><Relationship Id="rId203" Type="http://schemas.openxmlformats.org/officeDocument/2006/relationships/hyperlink" Target="http://atletika.ru/127/4044/" TargetMode="External"/><Relationship Id="rId385" Type="http://schemas.openxmlformats.org/officeDocument/2006/relationships/hyperlink" Target="http://atletika.ru/96/7622/" TargetMode="External"/><Relationship Id="rId19" Type="http://schemas.openxmlformats.org/officeDocument/2006/relationships/hyperlink" Target="http://atletika.ru/193/9980/" TargetMode="External"/><Relationship Id="rId224" Type="http://schemas.openxmlformats.org/officeDocument/2006/relationships/hyperlink" Target="http://atletika.ru/131/3961/" TargetMode="External"/><Relationship Id="rId245" Type="http://schemas.openxmlformats.org/officeDocument/2006/relationships/hyperlink" Target="http://atletika.ru/132/3964/" TargetMode="External"/><Relationship Id="rId266" Type="http://schemas.openxmlformats.org/officeDocument/2006/relationships/hyperlink" Target="http://atletika.ru/137/4137/" TargetMode="External"/><Relationship Id="rId287" Type="http://schemas.openxmlformats.org/officeDocument/2006/relationships/hyperlink" Target="http://atletika.ru/141/4246/" TargetMode="External"/><Relationship Id="rId410" Type="http://schemas.openxmlformats.org/officeDocument/2006/relationships/hyperlink" Target="http://atletika.ru/151/10906/" TargetMode="External"/><Relationship Id="rId30" Type="http://schemas.openxmlformats.org/officeDocument/2006/relationships/hyperlink" Target="http://atletika.ru/101/4004/" TargetMode="External"/><Relationship Id="rId105" Type="http://schemas.openxmlformats.org/officeDocument/2006/relationships/hyperlink" Target="http://atletika.ru/117/3889/" TargetMode="External"/><Relationship Id="rId126" Type="http://schemas.openxmlformats.org/officeDocument/2006/relationships/hyperlink" Target="http://atletika.ru/108/3865/" TargetMode="External"/><Relationship Id="rId147" Type="http://schemas.openxmlformats.org/officeDocument/2006/relationships/hyperlink" Target="http://atletika.ru/120/4090/" TargetMode="External"/><Relationship Id="rId168" Type="http://schemas.openxmlformats.org/officeDocument/2006/relationships/hyperlink" Target="http://atletika.ru/122/4071/" TargetMode="External"/><Relationship Id="rId312" Type="http://schemas.openxmlformats.org/officeDocument/2006/relationships/hyperlink" Target="http://atletika.ru/143/4277/" TargetMode="External"/><Relationship Id="rId333" Type="http://schemas.openxmlformats.org/officeDocument/2006/relationships/hyperlink" Target="http://atletika.ru/148/4296/" TargetMode="External"/><Relationship Id="rId354" Type="http://schemas.openxmlformats.org/officeDocument/2006/relationships/hyperlink" Target="http://atletika.ru/203/10337/" TargetMode="External"/><Relationship Id="rId51" Type="http://schemas.openxmlformats.org/officeDocument/2006/relationships/hyperlink" Target="http://atletika.ru/113/10593/" TargetMode="External"/><Relationship Id="rId72" Type="http://schemas.openxmlformats.org/officeDocument/2006/relationships/hyperlink" Target="http://atletika.ru/115/3915/" TargetMode="External"/><Relationship Id="rId93" Type="http://schemas.openxmlformats.org/officeDocument/2006/relationships/hyperlink" Target="http://atletika.ru/116/3896/" TargetMode="External"/><Relationship Id="rId189" Type="http://schemas.openxmlformats.org/officeDocument/2006/relationships/hyperlink" Target="http://atletika.ru/146/10147/" TargetMode="External"/><Relationship Id="rId375" Type="http://schemas.openxmlformats.org/officeDocument/2006/relationships/hyperlink" Target="http://atletika.ru/165/4232/" TargetMode="External"/><Relationship Id="rId396" Type="http://schemas.openxmlformats.org/officeDocument/2006/relationships/hyperlink" Target="http://atletika.ru/192/9967/" TargetMode="External"/><Relationship Id="rId3" Type="http://schemas.openxmlformats.org/officeDocument/2006/relationships/hyperlink" Target="http://atletika.ru/100/3998/" TargetMode="External"/><Relationship Id="rId214" Type="http://schemas.openxmlformats.org/officeDocument/2006/relationships/hyperlink" Target="http://atletika.ru/128/10209/" TargetMode="External"/><Relationship Id="rId235" Type="http://schemas.openxmlformats.org/officeDocument/2006/relationships/hyperlink" Target="http://atletika.ru/132/10210/" TargetMode="External"/><Relationship Id="rId256" Type="http://schemas.openxmlformats.org/officeDocument/2006/relationships/hyperlink" Target="http://atletika.ru/137/3845/" TargetMode="External"/><Relationship Id="rId277" Type="http://schemas.openxmlformats.org/officeDocument/2006/relationships/hyperlink" Target="http://atletika.ru/201/10215/" TargetMode="External"/><Relationship Id="rId298" Type="http://schemas.openxmlformats.org/officeDocument/2006/relationships/hyperlink" Target="http://atletika.ru/142/4261/" TargetMode="External"/><Relationship Id="rId400" Type="http://schemas.openxmlformats.org/officeDocument/2006/relationships/hyperlink" Target="http://atletika.ru/192/9970/" TargetMode="External"/><Relationship Id="rId116" Type="http://schemas.openxmlformats.org/officeDocument/2006/relationships/hyperlink" Target="http://atletika.ru/118/3886/" TargetMode="External"/><Relationship Id="rId137" Type="http://schemas.openxmlformats.org/officeDocument/2006/relationships/hyperlink" Target="http://atletika.ru/110/3853/" TargetMode="External"/><Relationship Id="rId158" Type="http://schemas.openxmlformats.org/officeDocument/2006/relationships/hyperlink" Target="http://atletika.ru/121/4086/" TargetMode="External"/><Relationship Id="rId302" Type="http://schemas.openxmlformats.org/officeDocument/2006/relationships/hyperlink" Target="http://atletika.ru/141/4247/" TargetMode="External"/><Relationship Id="rId323" Type="http://schemas.openxmlformats.org/officeDocument/2006/relationships/hyperlink" Target="http://atletika.ru/148/4291/" TargetMode="External"/><Relationship Id="rId344" Type="http://schemas.openxmlformats.org/officeDocument/2006/relationships/hyperlink" Target="http://atletika.ru/98/4305/" TargetMode="External"/><Relationship Id="rId20" Type="http://schemas.openxmlformats.org/officeDocument/2006/relationships/hyperlink" Target="http://atletika.ru/193/9981/" TargetMode="External"/><Relationship Id="rId41" Type="http://schemas.openxmlformats.org/officeDocument/2006/relationships/hyperlink" Target="http://atletika.ru/105/4019/" TargetMode="External"/><Relationship Id="rId62" Type="http://schemas.openxmlformats.org/officeDocument/2006/relationships/hyperlink" Target="http://atletika.ru/113/3936/" TargetMode="External"/><Relationship Id="rId83" Type="http://schemas.openxmlformats.org/officeDocument/2006/relationships/hyperlink" Target="http://atletika.ru/115/3924/" TargetMode="External"/><Relationship Id="rId179" Type="http://schemas.openxmlformats.org/officeDocument/2006/relationships/hyperlink" Target="http://atletika.ru/125/4057/" TargetMode="External"/><Relationship Id="rId365" Type="http://schemas.openxmlformats.org/officeDocument/2006/relationships/hyperlink" Target="http://atletika.ru/161/4350/" TargetMode="External"/><Relationship Id="rId386" Type="http://schemas.openxmlformats.org/officeDocument/2006/relationships/hyperlink" Target="http://atletika.ru/97/4241/" TargetMode="External"/><Relationship Id="rId190" Type="http://schemas.openxmlformats.org/officeDocument/2006/relationships/hyperlink" Target="http://atletika.ru/146/10148/" TargetMode="External"/><Relationship Id="rId204" Type="http://schemas.openxmlformats.org/officeDocument/2006/relationships/hyperlink" Target="http://atletika.ru/127/4043/" TargetMode="External"/><Relationship Id="rId225" Type="http://schemas.openxmlformats.org/officeDocument/2006/relationships/hyperlink" Target="http://atletika.ru/131/10219/" TargetMode="External"/><Relationship Id="rId246" Type="http://schemas.openxmlformats.org/officeDocument/2006/relationships/hyperlink" Target="http://atletika.ru/132/3972/" TargetMode="External"/><Relationship Id="rId267" Type="http://schemas.openxmlformats.org/officeDocument/2006/relationships/hyperlink" Target="http://atletika.ru/137/4136/" TargetMode="External"/><Relationship Id="rId288" Type="http://schemas.openxmlformats.org/officeDocument/2006/relationships/hyperlink" Target="http://atletika.ru/141/4250/" TargetMode="External"/><Relationship Id="rId411" Type="http://schemas.openxmlformats.org/officeDocument/2006/relationships/hyperlink" Target="http://atletika.ru/151/10906/" TargetMode="External"/><Relationship Id="rId106" Type="http://schemas.openxmlformats.org/officeDocument/2006/relationships/hyperlink" Target="http://atletika.ru/118/3908/" TargetMode="External"/><Relationship Id="rId127" Type="http://schemas.openxmlformats.org/officeDocument/2006/relationships/hyperlink" Target="http://atletika.ru/100/4010/" TargetMode="External"/><Relationship Id="rId313" Type="http://schemas.openxmlformats.org/officeDocument/2006/relationships/hyperlink" Target="http://atletika.ru/143/4278/" TargetMode="External"/><Relationship Id="rId10" Type="http://schemas.openxmlformats.org/officeDocument/2006/relationships/hyperlink" Target="http://atletika.ru/100/3995/" TargetMode="External"/><Relationship Id="rId31" Type="http://schemas.openxmlformats.org/officeDocument/2006/relationships/hyperlink" Target="http://atletika.ru/101/4035/" TargetMode="External"/><Relationship Id="rId52" Type="http://schemas.openxmlformats.org/officeDocument/2006/relationships/hyperlink" Target="http://atletika.ru/113/3935/" TargetMode="External"/><Relationship Id="rId73" Type="http://schemas.openxmlformats.org/officeDocument/2006/relationships/hyperlink" Target="http://atletika.ru/115/3907/" TargetMode="External"/><Relationship Id="rId94" Type="http://schemas.openxmlformats.org/officeDocument/2006/relationships/hyperlink" Target="http://atletika.ru/116/10598/" TargetMode="External"/><Relationship Id="rId148" Type="http://schemas.openxmlformats.org/officeDocument/2006/relationships/hyperlink" Target="http://atletika.ru/120/4089/" TargetMode="External"/><Relationship Id="rId169" Type="http://schemas.openxmlformats.org/officeDocument/2006/relationships/hyperlink" Target="http://atletika.ru/122/4070/" TargetMode="External"/><Relationship Id="rId334" Type="http://schemas.openxmlformats.org/officeDocument/2006/relationships/hyperlink" Target="http://atletika.ru/202/10331/" TargetMode="External"/><Relationship Id="rId355" Type="http://schemas.openxmlformats.org/officeDocument/2006/relationships/hyperlink" Target="http://atletika.ru/203/10338/" TargetMode="External"/><Relationship Id="rId376" Type="http://schemas.openxmlformats.org/officeDocument/2006/relationships/hyperlink" Target="http://atletika.ru/165/4233/" TargetMode="External"/><Relationship Id="rId397" Type="http://schemas.openxmlformats.org/officeDocument/2006/relationships/hyperlink" Target="http://atletika.ru/192/9967/" TargetMode="External"/><Relationship Id="rId4" Type="http://schemas.openxmlformats.org/officeDocument/2006/relationships/hyperlink" Target="http://atletika.ru/101/4003/" TargetMode="External"/><Relationship Id="rId180" Type="http://schemas.openxmlformats.org/officeDocument/2006/relationships/hyperlink" Target="http://atletika.ru/125/4055/" TargetMode="External"/><Relationship Id="rId215" Type="http://schemas.openxmlformats.org/officeDocument/2006/relationships/hyperlink" Target="http://atletika.ru/131/3884/" TargetMode="External"/><Relationship Id="rId236" Type="http://schemas.openxmlformats.org/officeDocument/2006/relationships/hyperlink" Target="http://atletika.ru/132/3977/" TargetMode="External"/><Relationship Id="rId257" Type="http://schemas.openxmlformats.org/officeDocument/2006/relationships/hyperlink" Target="http://atletika.ru/137/4038/" TargetMode="External"/><Relationship Id="rId278" Type="http://schemas.openxmlformats.org/officeDocument/2006/relationships/hyperlink" Target="http://atletika.ru/200/10216/" TargetMode="External"/><Relationship Id="rId401" Type="http://schemas.openxmlformats.org/officeDocument/2006/relationships/hyperlink" Target="http://atletika.ru/192/9971/" TargetMode="External"/><Relationship Id="rId303" Type="http://schemas.openxmlformats.org/officeDocument/2006/relationships/hyperlink" Target="http://atletika.ru/142/4265/" TargetMode="External"/><Relationship Id="rId42" Type="http://schemas.openxmlformats.org/officeDocument/2006/relationships/hyperlink" Target="http://atletika.ru/105/4018/" TargetMode="External"/><Relationship Id="rId84" Type="http://schemas.openxmlformats.org/officeDocument/2006/relationships/hyperlink" Target="http://atletika.ru/115/3905/" TargetMode="External"/><Relationship Id="rId138" Type="http://schemas.openxmlformats.org/officeDocument/2006/relationships/hyperlink" Target="http://atletika.ru/110/3852/" TargetMode="External"/><Relationship Id="rId345" Type="http://schemas.openxmlformats.org/officeDocument/2006/relationships/hyperlink" Target="http://atletika.ru/151/4306/" TargetMode="External"/><Relationship Id="rId387" Type="http://schemas.openxmlformats.org/officeDocument/2006/relationships/hyperlink" Target="http://atletika.ru/97/4242/" TargetMode="External"/><Relationship Id="rId191" Type="http://schemas.openxmlformats.org/officeDocument/2006/relationships/hyperlink" Target="http://atletika.ru/146/4286/" TargetMode="External"/><Relationship Id="rId205" Type="http://schemas.openxmlformats.org/officeDocument/2006/relationships/hyperlink" Target="http://atletika.ru/127/3875/" TargetMode="External"/><Relationship Id="rId247" Type="http://schemas.openxmlformats.org/officeDocument/2006/relationships/hyperlink" Target="http://atletika.ru/132/3981/" TargetMode="External"/><Relationship Id="rId412" Type="http://schemas.openxmlformats.org/officeDocument/2006/relationships/hyperlink" Target="http://atletika.ru/115/10957/" TargetMode="External"/><Relationship Id="rId107" Type="http://schemas.openxmlformats.org/officeDocument/2006/relationships/hyperlink" Target="http://atletika.ru/118/3888/" TargetMode="External"/><Relationship Id="rId289" Type="http://schemas.openxmlformats.org/officeDocument/2006/relationships/hyperlink" Target="http://atletika.ru/141/4251/" TargetMode="External"/><Relationship Id="rId11" Type="http://schemas.openxmlformats.org/officeDocument/2006/relationships/hyperlink" Target="http://atletika.ru/100/3994/" TargetMode="External"/><Relationship Id="rId53" Type="http://schemas.openxmlformats.org/officeDocument/2006/relationships/hyperlink" Target="http://atletika.ru/113/3949/" TargetMode="External"/><Relationship Id="rId149" Type="http://schemas.openxmlformats.org/officeDocument/2006/relationships/hyperlink" Target="http://atletika.ru/120/4088/" TargetMode="External"/><Relationship Id="rId314" Type="http://schemas.openxmlformats.org/officeDocument/2006/relationships/hyperlink" Target="http://atletika.ru/144/4279/" TargetMode="External"/><Relationship Id="rId356" Type="http://schemas.openxmlformats.org/officeDocument/2006/relationships/hyperlink" Target="http://atletika.ru/203/10340/" TargetMode="External"/><Relationship Id="rId398" Type="http://schemas.openxmlformats.org/officeDocument/2006/relationships/hyperlink" Target="http://atletika.ru/192/9968/" TargetMode="External"/><Relationship Id="rId95" Type="http://schemas.openxmlformats.org/officeDocument/2006/relationships/hyperlink" Target="http://atletika.ru/116/3895/" TargetMode="External"/><Relationship Id="rId160" Type="http://schemas.openxmlformats.org/officeDocument/2006/relationships/hyperlink" Target="http://atletika.ru/121/4080/" TargetMode="External"/><Relationship Id="rId216" Type="http://schemas.openxmlformats.org/officeDocument/2006/relationships/hyperlink" Target="http://atletika.ru/128/3955/" TargetMode="External"/><Relationship Id="rId258" Type="http://schemas.openxmlformats.org/officeDocument/2006/relationships/hyperlink" Target="http://atletika.ru/138/4102/" TargetMode="External"/><Relationship Id="rId22" Type="http://schemas.openxmlformats.org/officeDocument/2006/relationships/hyperlink" Target="http://atletika.ru/101/4028/" TargetMode="External"/><Relationship Id="rId64" Type="http://schemas.openxmlformats.org/officeDocument/2006/relationships/hyperlink" Target="http://atletika.ru/114/3932/" TargetMode="External"/><Relationship Id="rId118" Type="http://schemas.openxmlformats.org/officeDocument/2006/relationships/hyperlink" Target="http://atletika.ru/108/3873/" TargetMode="External"/><Relationship Id="rId325" Type="http://schemas.openxmlformats.org/officeDocument/2006/relationships/hyperlink" Target="http://atletika.ru/148/4293/" TargetMode="External"/><Relationship Id="rId367" Type="http://schemas.openxmlformats.org/officeDocument/2006/relationships/hyperlink" Target="http://atletika.ru/161/4345/" TargetMode="External"/><Relationship Id="rId171" Type="http://schemas.openxmlformats.org/officeDocument/2006/relationships/hyperlink" Target="http://atletika.ru/122/4073/" TargetMode="External"/><Relationship Id="rId227" Type="http://schemas.openxmlformats.org/officeDocument/2006/relationships/hyperlink" Target="http://atletika.ru/132/3968/" TargetMode="External"/><Relationship Id="rId269" Type="http://schemas.openxmlformats.org/officeDocument/2006/relationships/hyperlink" Target="http://atletika.ru/139/4308/" TargetMode="External"/><Relationship Id="rId33" Type="http://schemas.openxmlformats.org/officeDocument/2006/relationships/hyperlink" Target="http://atletika.ru/101/4037/" TargetMode="External"/><Relationship Id="rId129" Type="http://schemas.openxmlformats.org/officeDocument/2006/relationships/hyperlink" Target="http://atletika.ru/109/3864/" TargetMode="External"/><Relationship Id="rId280" Type="http://schemas.openxmlformats.org/officeDocument/2006/relationships/hyperlink" Target="http://atletika.ru/201/10217/" TargetMode="External"/><Relationship Id="rId336" Type="http://schemas.openxmlformats.org/officeDocument/2006/relationships/hyperlink" Target="http://atletika.ru/202/10333/" TargetMode="External"/><Relationship Id="rId75" Type="http://schemas.openxmlformats.org/officeDocument/2006/relationships/hyperlink" Target="http://atletika.ru/115/3925/" TargetMode="External"/><Relationship Id="rId140" Type="http://schemas.openxmlformats.org/officeDocument/2006/relationships/hyperlink" Target="http://atletika.ru/110/3849/" TargetMode="External"/><Relationship Id="rId182" Type="http://schemas.openxmlformats.org/officeDocument/2006/relationships/hyperlink" Target="http://atletika.ru/125/4054/" TargetMode="External"/><Relationship Id="rId378" Type="http://schemas.openxmlformats.org/officeDocument/2006/relationships/hyperlink" Target="http://atletika.ru/165/7619/" TargetMode="External"/><Relationship Id="rId403" Type="http://schemas.openxmlformats.org/officeDocument/2006/relationships/hyperlink" Target="http://atletika.ru/192/9973/" TargetMode="External"/><Relationship Id="rId6" Type="http://schemas.openxmlformats.org/officeDocument/2006/relationships/hyperlink" Target="http://atletika.ru/100/4001/" TargetMode="External"/><Relationship Id="rId238" Type="http://schemas.openxmlformats.org/officeDocument/2006/relationships/hyperlink" Target="http://atletika.ru/132/3965/" TargetMode="External"/><Relationship Id="rId291" Type="http://schemas.openxmlformats.org/officeDocument/2006/relationships/hyperlink" Target="http://atletika.ru/141/4253/" TargetMode="External"/><Relationship Id="rId305" Type="http://schemas.openxmlformats.org/officeDocument/2006/relationships/hyperlink" Target="http://atletika.ru/141/4249/" TargetMode="External"/><Relationship Id="rId347" Type="http://schemas.openxmlformats.org/officeDocument/2006/relationships/hyperlink" Target="http://atletika.ru/151/4311/" TargetMode="External"/><Relationship Id="rId44" Type="http://schemas.openxmlformats.org/officeDocument/2006/relationships/hyperlink" Target="http://atletika.ru/113/3954/" TargetMode="External"/><Relationship Id="rId86" Type="http://schemas.openxmlformats.org/officeDocument/2006/relationships/hyperlink" Target="http://atletika.ru/115/3902/" TargetMode="External"/><Relationship Id="rId151" Type="http://schemas.openxmlformats.org/officeDocument/2006/relationships/hyperlink" Target="http://atletika.ru/120/4098/" TargetMode="External"/><Relationship Id="rId389" Type="http://schemas.openxmlformats.org/officeDocument/2006/relationships/hyperlink" Target="http://atletika.ru/97/9994/" TargetMode="External"/><Relationship Id="rId193" Type="http://schemas.openxmlformats.org/officeDocument/2006/relationships/hyperlink" Target="http://atletika.ru/127/10149/" TargetMode="External"/><Relationship Id="rId207" Type="http://schemas.openxmlformats.org/officeDocument/2006/relationships/hyperlink" Target="http://atletika.ru/127/3880/" TargetMode="External"/><Relationship Id="rId249" Type="http://schemas.openxmlformats.org/officeDocument/2006/relationships/hyperlink" Target="http://atletika.ru/132/3983/" TargetMode="External"/><Relationship Id="rId414" Type="http://schemas.openxmlformats.org/officeDocument/2006/relationships/hyperlink" Target="http://atletika.ru/104/4021/" TargetMode="External"/><Relationship Id="rId13" Type="http://schemas.openxmlformats.org/officeDocument/2006/relationships/hyperlink" Target="http://atletika.ru/100/4016/" TargetMode="External"/><Relationship Id="rId109" Type="http://schemas.openxmlformats.org/officeDocument/2006/relationships/hyperlink" Target="http://atletika.ru/118/3911/" TargetMode="External"/><Relationship Id="rId260" Type="http://schemas.openxmlformats.org/officeDocument/2006/relationships/hyperlink" Target="http://atletika.ru/137/4100/" TargetMode="External"/><Relationship Id="rId316" Type="http://schemas.openxmlformats.org/officeDocument/2006/relationships/hyperlink" Target="http://atletika.ru/144/4281/" TargetMode="External"/><Relationship Id="rId55" Type="http://schemas.openxmlformats.org/officeDocument/2006/relationships/hyperlink" Target="http://atletika.ru/113/3946/" TargetMode="External"/><Relationship Id="rId97" Type="http://schemas.openxmlformats.org/officeDocument/2006/relationships/hyperlink" Target="http://atletika.ru/117/3894/" TargetMode="External"/><Relationship Id="rId120" Type="http://schemas.openxmlformats.org/officeDocument/2006/relationships/hyperlink" Target="http://atletika.ru/108/3871/" TargetMode="External"/><Relationship Id="rId358" Type="http://schemas.openxmlformats.org/officeDocument/2006/relationships/hyperlink" Target="http://atletika.ru/162/4352/" TargetMode="External"/><Relationship Id="rId162" Type="http://schemas.openxmlformats.org/officeDocument/2006/relationships/hyperlink" Target="http://atletika.ru/121/4082/" TargetMode="External"/><Relationship Id="rId218" Type="http://schemas.openxmlformats.org/officeDocument/2006/relationships/hyperlink" Target="http://atletika.ru/129/3958/" TargetMode="External"/><Relationship Id="rId271" Type="http://schemas.openxmlformats.org/officeDocument/2006/relationships/hyperlink" Target="http://atletika.ru/135/4124/" TargetMode="External"/><Relationship Id="rId24" Type="http://schemas.openxmlformats.org/officeDocument/2006/relationships/hyperlink" Target="http://atletika.ru/117/3912/" TargetMode="External"/><Relationship Id="rId66" Type="http://schemas.openxmlformats.org/officeDocument/2006/relationships/hyperlink" Target="http://atletika.ru/114/3931/" TargetMode="External"/><Relationship Id="rId131" Type="http://schemas.openxmlformats.org/officeDocument/2006/relationships/hyperlink" Target="http://atletika.ru/109/3861/" TargetMode="External"/><Relationship Id="rId327" Type="http://schemas.openxmlformats.org/officeDocument/2006/relationships/hyperlink" Target="http://atletika.ru/149/4297/" TargetMode="External"/><Relationship Id="rId369" Type="http://schemas.openxmlformats.org/officeDocument/2006/relationships/hyperlink" Target="http://atletika.ru/161/4347/" TargetMode="External"/><Relationship Id="rId173" Type="http://schemas.openxmlformats.org/officeDocument/2006/relationships/hyperlink" Target="http://atletika.ru/123/4069/" TargetMode="External"/><Relationship Id="rId229" Type="http://schemas.openxmlformats.org/officeDocument/2006/relationships/hyperlink" Target="http://atletika.ru/132/3993/" TargetMode="External"/><Relationship Id="rId380" Type="http://schemas.openxmlformats.org/officeDocument/2006/relationships/hyperlink" Target="http://atletika.ru/96/4119/" TargetMode="External"/><Relationship Id="rId240" Type="http://schemas.openxmlformats.org/officeDocument/2006/relationships/hyperlink" Target="http://atletika.ru/132/3974/" TargetMode="External"/><Relationship Id="rId35" Type="http://schemas.openxmlformats.org/officeDocument/2006/relationships/hyperlink" Target="http://atletika.ru/101/4033/" TargetMode="External"/><Relationship Id="rId77" Type="http://schemas.openxmlformats.org/officeDocument/2006/relationships/hyperlink" Target="http://atletika.ru/115/3918/" TargetMode="External"/><Relationship Id="rId100" Type="http://schemas.openxmlformats.org/officeDocument/2006/relationships/hyperlink" Target="http://atletika.ru/117/9990/" TargetMode="External"/><Relationship Id="rId282" Type="http://schemas.openxmlformats.org/officeDocument/2006/relationships/hyperlink" Target="http://atletika.ru/200/10327/" TargetMode="External"/><Relationship Id="rId338" Type="http://schemas.openxmlformats.org/officeDocument/2006/relationships/hyperlink" Target="http://atletika.ru/150/4302/" TargetMode="External"/><Relationship Id="rId8" Type="http://schemas.openxmlformats.org/officeDocument/2006/relationships/hyperlink" Target="http://atletika.ru/100/3997/" TargetMode="External"/><Relationship Id="rId142" Type="http://schemas.openxmlformats.org/officeDocument/2006/relationships/hyperlink" Target="http://atletika.ru/193/4008/" TargetMode="External"/><Relationship Id="rId184" Type="http://schemas.openxmlformats.org/officeDocument/2006/relationships/hyperlink" Target="http://atletika.ru/146/10139/" TargetMode="External"/><Relationship Id="rId391" Type="http://schemas.openxmlformats.org/officeDocument/2006/relationships/hyperlink" Target="http://atletika.ru/97/9995/" TargetMode="External"/><Relationship Id="rId405" Type="http://schemas.openxmlformats.org/officeDocument/2006/relationships/hyperlink" Target="http://atletika.ru/192/9975/" TargetMode="External"/><Relationship Id="rId251" Type="http://schemas.openxmlformats.org/officeDocument/2006/relationships/hyperlink" Target="http://atletika.ru/132/3985/" TargetMode="External"/><Relationship Id="rId46" Type="http://schemas.openxmlformats.org/officeDocument/2006/relationships/hyperlink" Target="http://atletika.ru/113/3942/" TargetMode="External"/><Relationship Id="rId293" Type="http://schemas.openxmlformats.org/officeDocument/2006/relationships/hyperlink" Target="http://atletika.ru/141/4256/" TargetMode="External"/><Relationship Id="rId307" Type="http://schemas.openxmlformats.org/officeDocument/2006/relationships/hyperlink" Target="http://atletika.ru/143/4270/" TargetMode="External"/><Relationship Id="rId349" Type="http://schemas.openxmlformats.org/officeDocument/2006/relationships/hyperlink" Target="http://atletika.ru/151/4309/" TargetMode="External"/><Relationship Id="rId88" Type="http://schemas.openxmlformats.org/officeDocument/2006/relationships/hyperlink" Target="http://atletika.ru/115/3900/" TargetMode="External"/><Relationship Id="rId111" Type="http://schemas.openxmlformats.org/officeDocument/2006/relationships/hyperlink" Target="http://atletika.ru/118/10596/" TargetMode="External"/><Relationship Id="rId153" Type="http://schemas.openxmlformats.org/officeDocument/2006/relationships/hyperlink" Target="http://atletika.ru/120/4096/" TargetMode="External"/><Relationship Id="rId195" Type="http://schemas.openxmlformats.org/officeDocument/2006/relationships/hyperlink" Target="http://atletika.ru/127/10151/" TargetMode="External"/><Relationship Id="rId209" Type="http://schemas.openxmlformats.org/officeDocument/2006/relationships/hyperlink" Target="http://atletika.ru/127/3882/" TargetMode="External"/><Relationship Id="rId360" Type="http://schemas.openxmlformats.org/officeDocument/2006/relationships/hyperlink" Target="http://atletika.ru/203/10343/" TargetMode="External"/><Relationship Id="rId416" Type="http://schemas.openxmlformats.org/officeDocument/2006/relationships/hyperlink" Target="http://atletika.ru/196/10963/" TargetMode="External"/><Relationship Id="rId220" Type="http://schemas.openxmlformats.org/officeDocument/2006/relationships/hyperlink" Target="http://atletika.ru/130/3945/" TargetMode="External"/><Relationship Id="rId15" Type="http://schemas.openxmlformats.org/officeDocument/2006/relationships/hyperlink" Target="http://atletika.ru/100/9998/" TargetMode="External"/><Relationship Id="rId57" Type="http://schemas.openxmlformats.org/officeDocument/2006/relationships/hyperlink" Target="http://atletika.ru/113/3939/" TargetMode="External"/><Relationship Id="rId262" Type="http://schemas.openxmlformats.org/officeDocument/2006/relationships/hyperlink" Target="http://atletika.ru/136/4040/" TargetMode="External"/><Relationship Id="rId318" Type="http://schemas.openxmlformats.org/officeDocument/2006/relationships/hyperlink" Target="http://atletika.ru/144/7625/" TargetMode="External"/><Relationship Id="rId99" Type="http://schemas.openxmlformats.org/officeDocument/2006/relationships/hyperlink" Target="http://atletika.ru/117/3913/" TargetMode="External"/><Relationship Id="rId122" Type="http://schemas.openxmlformats.org/officeDocument/2006/relationships/hyperlink" Target="http://atletika.ru/108/3868/" TargetMode="External"/><Relationship Id="rId164" Type="http://schemas.openxmlformats.org/officeDocument/2006/relationships/hyperlink" Target="http://atletika.ru/121/4077/" TargetMode="External"/><Relationship Id="rId371" Type="http://schemas.openxmlformats.org/officeDocument/2006/relationships/hyperlink" Target="http://atletika.ru/162/7656/" TargetMode="External"/><Relationship Id="rId26" Type="http://schemas.openxmlformats.org/officeDocument/2006/relationships/hyperlink" Target="http://atletika.ru/101/10000/" TargetMode="External"/><Relationship Id="rId231" Type="http://schemas.openxmlformats.org/officeDocument/2006/relationships/hyperlink" Target="http://atletika.ru/132/3967/" TargetMode="External"/><Relationship Id="rId273" Type="http://schemas.openxmlformats.org/officeDocument/2006/relationships/hyperlink" Target="http://atletika.ru/134/9992/" TargetMode="External"/><Relationship Id="rId329" Type="http://schemas.openxmlformats.org/officeDocument/2006/relationships/hyperlink" Target="http://atletika.ru/149/4299/" TargetMode="External"/><Relationship Id="rId68" Type="http://schemas.openxmlformats.org/officeDocument/2006/relationships/hyperlink" Target="http://atletika.ru/115/3927/" TargetMode="External"/><Relationship Id="rId133" Type="http://schemas.openxmlformats.org/officeDocument/2006/relationships/hyperlink" Target="http://atletika.ru/110/3857/" TargetMode="External"/><Relationship Id="rId175" Type="http://schemas.openxmlformats.org/officeDocument/2006/relationships/hyperlink" Target="http://atletika.ru/123/4067/" TargetMode="External"/><Relationship Id="rId340" Type="http://schemas.openxmlformats.org/officeDocument/2006/relationships/hyperlink" Target="http://atletika.ru/145/4283/" TargetMode="External"/><Relationship Id="rId200" Type="http://schemas.openxmlformats.org/officeDocument/2006/relationships/hyperlink" Target="http://atletika.ru/127/4047/" TargetMode="External"/><Relationship Id="rId382" Type="http://schemas.openxmlformats.org/officeDocument/2006/relationships/hyperlink" Target="http://atletika.ru/96/4116/" TargetMode="External"/><Relationship Id="rId242" Type="http://schemas.openxmlformats.org/officeDocument/2006/relationships/hyperlink" Target="http://atletika.ru/132/3988/" TargetMode="External"/><Relationship Id="rId284" Type="http://schemas.openxmlformats.org/officeDocument/2006/relationships/hyperlink" Target="http://atletika.ru/201/10329/" TargetMode="External"/><Relationship Id="rId37" Type="http://schemas.openxmlformats.org/officeDocument/2006/relationships/hyperlink" Target="http://atletika.ru/102/4026/" TargetMode="External"/><Relationship Id="rId79" Type="http://schemas.openxmlformats.org/officeDocument/2006/relationships/hyperlink" Target="http://atletika.ru/115/3916/" TargetMode="External"/><Relationship Id="rId102" Type="http://schemas.openxmlformats.org/officeDocument/2006/relationships/hyperlink" Target="http://atletika.ru/117/3891/" TargetMode="External"/><Relationship Id="rId144" Type="http://schemas.openxmlformats.org/officeDocument/2006/relationships/hyperlink" Target="http://atletika.ru/111/3846/" TargetMode="External"/><Relationship Id="rId90" Type="http://schemas.openxmlformats.org/officeDocument/2006/relationships/hyperlink" Target="http://atletika.ru/116/3899/" TargetMode="External"/><Relationship Id="rId186" Type="http://schemas.openxmlformats.org/officeDocument/2006/relationships/hyperlink" Target="http://atletika.ru/146/10144/" TargetMode="External"/><Relationship Id="rId351" Type="http://schemas.openxmlformats.org/officeDocument/2006/relationships/hyperlink" Target="http://atletika.ru/203/10335/" TargetMode="External"/><Relationship Id="rId393" Type="http://schemas.openxmlformats.org/officeDocument/2006/relationships/hyperlink" Target="http://atletika.ru/97/9997/" TargetMode="External"/><Relationship Id="rId407" Type="http://schemas.openxmlformats.org/officeDocument/2006/relationships/hyperlink" Target="http://atletika.ru/192/9976/" TargetMode="External"/><Relationship Id="rId211" Type="http://schemas.openxmlformats.org/officeDocument/2006/relationships/hyperlink" Target="http://atletika.ru/128/10206/" TargetMode="External"/><Relationship Id="rId253" Type="http://schemas.openxmlformats.org/officeDocument/2006/relationships/hyperlink" Target="http://atletika.ru/136/4105/" TargetMode="External"/><Relationship Id="rId295" Type="http://schemas.openxmlformats.org/officeDocument/2006/relationships/hyperlink" Target="http://atletika.ru/142/4258/" TargetMode="External"/><Relationship Id="rId309" Type="http://schemas.openxmlformats.org/officeDocument/2006/relationships/hyperlink" Target="http://atletika.ru/143/4272/" TargetMode="External"/><Relationship Id="rId48" Type="http://schemas.openxmlformats.org/officeDocument/2006/relationships/hyperlink" Target="http://atletika.ru/113/3951/" TargetMode="External"/><Relationship Id="rId113" Type="http://schemas.openxmlformats.org/officeDocument/2006/relationships/hyperlink" Target="http://atletika.ru/118/3910/" TargetMode="External"/><Relationship Id="rId320" Type="http://schemas.openxmlformats.org/officeDocument/2006/relationships/hyperlink" Target="http://atletika.ru/144/7626/" TargetMode="External"/><Relationship Id="rId155" Type="http://schemas.openxmlformats.org/officeDocument/2006/relationships/hyperlink" Target="http://atletika.ru/120/4094/" TargetMode="External"/><Relationship Id="rId197" Type="http://schemas.openxmlformats.org/officeDocument/2006/relationships/hyperlink" Target="http://atletika.ru/127/3878/" TargetMode="External"/><Relationship Id="rId362" Type="http://schemas.openxmlformats.org/officeDocument/2006/relationships/hyperlink" Target="http://atletika.ru/160/4342/" TargetMode="External"/><Relationship Id="rId418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AG1741"/>
  <sheetViews>
    <sheetView showGridLines="0" zoomScale="85" zoomScaleNormal="85" zoomScaleSheetLayoutView="55" workbookViewId="0">
      <pane ySplit="8" topLeftCell="A9" activePane="bottomLeft" state="frozen"/>
      <selection pane="bottomLeft" activeCell="A9" sqref="A9"/>
    </sheetView>
  </sheetViews>
  <sheetFormatPr defaultRowHeight="15.75" x14ac:dyDescent="0.25"/>
  <cols>
    <col min="1" max="1" width="15.7109375" style="73" customWidth="1"/>
    <col min="2" max="2" width="12.28515625" style="73" customWidth="1"/>
    <col min="3" max="3" width="10" style="73" customWidth="1"/>
    <col min="4" max="4" width="11.28515625" style="73" bestFit="1" customWidth="1"/>
    <col min="5" max="5" width="10" style="73" customWidth="1"/>
    <col min="6" max="6" width="16.85546875" style="73" customWidth="1"/>
    <col min="7" max="7" width="12.7109375" style="74" customWidth="1"/>
    <col min="8" max="8" width="15.7109375" style="75" customWidth="1"/>
    <col min="9" max="9" width="14.42578125" style="76" customWidth="1"/>
    <col min="10" max="10" width="12" style="77" customWidth="1"/>
    <col min="11" max="11" width="12" style="76" customWidth="1"/>
    <col min="12" max="12" width="16.5703125" style="76" customWidth="1"/>
    <col min="13" max="13" width="17.28515625" style="48" customWidth="1"/>
    <col min="14" max="14" width="18.42578125" style="48" bestFit="1" customWidth="1"/>
    <col min="15" max="15" width="15.7109375" style="47" bestFit="1" customWidth="1"/>
    <col min="16" max="16" width="11.28515625" style="46" hidden="1" customWidth="1"/>
    <col min="17" max="17" width="3.42578125" style="46" hidden="1" customWidth="1"/>
    <col min="18" max="18" width="28.140625" style="47" customWidth="1"/>
    <col min="19" max="29" width="9.140625" style="47"/>
    <col min="30" max="16384" width="9.140625" style="48"/>
  </cols>
  <sheetData>
    <row r="1" spans="1:29" s="40" customFormat="1" ht="12" customHeight="1" x14ac:dyDescent="0.25">
      <c r="A1" s="78"/>
      <c r="B1" s="41"/>
      <c r="C1" s="78"/>
      <c r="D1" s="81"/>
      <c r="E1" s="81"/>
      <c r="F1" s="41"/>
      <c r="G1" s="78"/>
      <c r="H1" s="78"/>
      <c r="I1" s="264">
        <f>H5</f>
        <v>42240</v>
      </c>
      <c r="J1" s="78"/>
      <c r="K1" s="78"/>
      <c r="L1" s="79"/>
      <c r="M1" s="41"/>
      <c r="N1" s="41"/>
      <c r="O1" s="41"/>
      <c r="P1" s="42"/>
      <c r="Q1" s="42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29" s="40" customFormat="1" ht="12" customHeight="1" x14ac:dyDescent="0.25">
      <c r="A2" s="78"/>
      <c r="B2" s="41"/>
      <c r="C2" s="78"/>
      <c r="D2" s="81"/>
      <c r="E2" s="81"/>
      <c r="F2" s="41"/>
      <c r="G2" s="78"/>
      <c r="H2" s="78"/>
      <c r="I2" s="80"/>
      <c r="J2" s="78"/>
      <c r="K2" s="78"/>
      <c r="L2" s="79"/>
      <c r="M2" s="41"/>
      <c r="N2" s="41"/>
      <c r="O2" s="41"/>
      <c r="P2" s="42"/>
      <c r="Q2" s="42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29" s="40" customFormat="1" ht="12" customHeight="1" x14ac:dyDescent="0.25">
      <c r="A3" s="78"/>
      <c r="B3" s="41"/>
      <c r="C3" s="78"/>
      <c r="D3" s="81"/>
      <c r="E3" s="81"/>
      <c r="F3" s="41"/>
      <c r="G3" s="78"/>
      <c r="H3" s="78"/>
      <c r="I3" s="80"/>
      <c r="J3" s="78"/>
      <c r="K3" s="78"/>
      <c r="L3" s="79"/>
      <c r="M3" s="41"/>
      <c r="N3" s="41"/>
      <c r="O3" s="41"/>
      <c r="P3" s="42"/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</row>
    <row r="4" spans="1:29" s="40" customFormat="1" ht="12" customHeight="1" x14ac:dyDescent="0.25">
      <c r="A4" s="82"/>
      <c r="B4" s="83"/>
      <c r="C4" s="82"/>
      <c r="D4" s="84"/>
      <c r="E4" s="84"/>
      <c r="F4" s="83"/>
      <c r="G4" s="82"/>
      <c r="H4" s="82"/>
      <c r="I4" s="80"/>
      <c r="J4" s="78"/>
      <c r="K4" s="78"/>
      <c r="L4" s="79"/>
      <c r="M4" s="41"/>
      <c r="N4" s="41"/>
      <c r="O4" s="41"/>
      <c r="P4" s="42"/>
      <c r="Q4" s="42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</row>
    <row r="5" spans="1:29" s="39" customFormat="1" ht="37.5" customHeight="1" x14ac:dyDescent="0.2">
      <c r="A5" s="93" t="s">
        <v>151</v>
      </c>
      <c r="H5" s="94">
        <v>42240</v>
      </c>
      <c r="O5" s="78"/>
      <c r="P5" s="42"/>
      <c r="Q5" s="42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30.75" customHeight="1" x14ac:dyDescent="0.25">
      <c r="A6" s="85"/>
      <c r="B6" s="86"/>
      <c r="C6" s="87"/>
      <c r="D6" s="87"/>
      <c r="E6" s="87"/>
      <c r="F6" s="87"/>
      <c r="G6" s="86"/>
      <c r="H6" s="88"/>
      <c r="I6" s="88"/>
      <c r="J6" s="89"/>
      <c r="K6" s="88"/>
      <c r="L6" s="88"/>
      <c r="M6" s="90"/>
      <c r="N6" s="90"/>
      <c r="O6" s="91"/>
      <c r="P6" s="45"/>
    </row>
    <row r="7" spans="1:29" ht="15.75" customHeight="1" x14ac:dyDescent="0.25">
      <c r="A7" s="251"/>
      <c r="B7" s="252"/>
      <c r="C7" s="252"/>
      <c r="D7" s="252"/>
      <c r="E7" s="252"/>
      <c r="F7" s="252"/>
      <c r="G7" s="255" t="s">
        <v>1373</v>
      </c>
      <c r="H7" s="92">
        <v>0</v>
      </c>
      <c r="I7" s="48"/>
      <c r="J7" s="255" t="s">
        <v>1374</v>
      </c>
      <c r="K7" s="92">
        <v>0</v>
      </c>
      <c r="L7" s="253" t="s">
        <v>1288</v>
      </c>
      <c r="M7" s="435">
        <f>M1738</f>
        <v>0</v>
      </c>
      <c r="N7" s="435"/>
      <c r="O7" s="254" t="s">
        <v>1208</v>
      </c>
    </row>
    <row r="8" spans="1:29" s="55" customFormat="1" ht="15" customHeight="1" x14ac:dyDescent="0.25">
      <c r="A8" s="365" t="s">
        <v>1365</v>
      </c>
      <c r="B8" s="365"/>
      <c r="C8" s="365"/>
      <c r="D8" s="365"/>
      <c r="E8" s="365"/>
      <c r="F8" s="365"/>
      <c r="G8" s="256" t="s">
        <v>1366</v>
      </c>
      <c r="H8" s="256" t="s">
        <v>1367</v>
      </c>
      <c r="I8" s="257" t="s">
        <v>1368</v>
      </c>
      <c r="J8" s="257" t="s">
        <v>1369</v>
      </c>
      <c r="K8" s="256" t="s">
        <v>1370</v>
      </c>
      <c r="L8" s="256" t="s">
        <v>1371</v>
      </c>
      <c r="M8" s="256" t="s">
        <v>1372</v>
      </c>
      <c r="N8" s="256"/>
      <c r="O8" s="256"/>
      <c r="P8" s="57" t="s">
        <v>75</v>
      </c>
      <c r="Q8" s="49" t="s">
        <v>982</v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</row>
    <row r="9" spans="1:29" s="50" customFormat="1" x14ac:dyDescent="0.25">
      <c r="A9" s="266" t="s">
        <v>1376</v>
      </c>
      <c r="B9" s="112"/>
      <c r="C9" s="112"/>
      <c r="D9" s="112"/>
      <c r="E9" s="112"/>
      <c r="F9" s="112"/>
      <c r="G9" s="112"/>
      <c r="H9" s="112"/>
      <c r="I9" s="112"/>
      <c r="J9" s="113"/>
      <c r="K9" s="113"/>
      <c r="L9" s="113"/>
      <c r="M9" s="113"/>
      <c r="N9" s="113"/>
      <c r="O9" s="114"/>
      <c r="P9" s="52"/>
      <c r="Q9" s="52"/>
    </row>
    <row r="10" spans="1:29" s="51" customFormat="1" x14ac:dyDescent="0.25">
      <c r="A10" s="115" t="s">
        <v>1377</v>
      </c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  <c r="P10" s="52"/>
      <c r="Q10" s="52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</row>
    <row r="11" spans="1:29" s="51" customFormat="1" ht="15" customHeight="1" x14ac:dyDescent="0.25">
      <c r="A11" s="267" t="s">
        <v>1378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9"/>
      <c r="P11" s="52"/>
      <c r="Q11" s="52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1:29" s="51" customFormat="1" ht="15.75" customHeight="1" x14ac:dyDescent="0.25">
      <c r="A12" s="311" t="s">
        <v>1066</v>
      </c>
      <c r="B12" s="311"/>
      <c r="C12" s="311"/>
      <c r="D12" s="311"/>
      <c r="E12" s="311"/>
      <c r="F12" s="311"/>
      <c r="G12" s="367" t="s">
        <v>76</v>
      </c>
      <c r="H12" s="258">
        <v>3</v>
      </c>
      <c r="I12" s="259"/>
      <c r="J12" s="262">
        <v>787.5</v>
      </c>
      <c r="K12" s="260">
        <f t="shared" ref="K12:K43" si="0">J12*I12</f>
        <v>0</v>
      </c>
      <c r="L12" s="261">
        <f t="shared" ref="L12:L47" si="1">CEILING((J12-J12*$H$7)*(1-$K$7),1)</f>
        <v>788</v>
      </c>
      <c r="M12" s="261">
        <f>L12*I12</f>
        <v>0</v>
      </c>
      <c r="N12" s="262">
        <v>1.25</v>
      </c>
      <c r="O12" s="263"/>
      <c r="P12" s="57">
        <v>3031</v>
      </c>
      <c r="Q12" s="49" t="s">
        <v>983</v>
      </c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</row>
    <row r="13" spans="1:29" s="51" customFormat="1" ht="15.75" customHeight="1" x14ac:dyDescent="0.25">
      <c r="A13" s="314"/>
      <c r="B13" s="314"/>
      <c r="C13" s="314"/>
      <c r="D13" s="314"/>
      <c r="E13" s="314"/>
      <c r="F13" s="314"/>
      <c r="G13" s="285"/>
      <c r="H13" s="97">
        <v>4</v>
      </c>
      <c r="I13" s="98"/>
      <c r="J13" s="262">
        <v>787.5</v>
      </c>
      <c r="K13" s="99">
        <f t="shared" si="0"/>
        <v>0</v>
      </c>
      <c r="L13" s="100">
        <f t="shared" si="1"/>
        <v>788</v>
      </c>
      <c r="M13" s="100">
        <f t="shared" ref="M13:M43" si="2">L13*I13</f>
        <v>0</v>
      </c>
      <c r="N13" s="101"/>
      <c r="O13" s="102"/>
      <c r="P13" s="57">
        <v>4744</v>
      </c>
      <c r="Q13" s="49" t="s">
        <v>983</v>
      </c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</row>
    <row r="14" spans="1:29" s="51" customFormat="1" ht="15.75" customHeight="1" x14ac:dyDescent="0.25">
      <c r="A14" s="314"/>
      <c r="B14" s="314"/>
      <c r="C14" s="314"/>
      <c r="D14" s="314"/>
      <c r="E14" s="314"/>
      <c r="F14" s="314"/>
      <c r="G14" s="285"/>
      <c r="H14" s="97">
        <v>5</v>
      </c>
      <c r="I14" s="98"/>
      <c r="J14" s="262">
        <v>787.5</v>
      </c>
      <c r="K14" s="99">
        <f t="shared" si="0"/>
        <v>0</v>
      </c>
      <c r="L14" s="100">
        <f t="shared" si="1"/>
        <v>788</v>
      </c>
      <c r="M14" s="100">
        <f t="shared" si="2"/>
        <v>0</v>
      </c>
      <c r="N14" s="101"/>
      <c r="O14" s="102"/>
      <c r="P14" s="57">
        <v>3038</v>
      </c>
      <c r="Q14" s="49" t="s">
        <v>983</v>
      </c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</row>
    <row r="15" spans="1:29" s="51" customFormat="1" ht="15.75" customHeight="1" x14ac:dyDescent="0.25">
      <c r="A15" s="366"/>
      <c r="B15" s="366"/>
      <c r="C15" s="366"/>
      <c r="D15" s="366"/>
      <c r="E15" s="366"/>
      <c r="F15" s="366"/>
      <c r="G15" s="285"/>
      <c r="H15" s="97">
        <v>6</v>
      </c>
      <c r="I15" s="98"/>
      <c r="J15" s="262">
        <v>787.5</v>
      </c>
      <c r="K15" s="99">
        <f t="shared" si="0"/>
        <v>0</v>
      </c>
      <c r="L15" s="100">
        <f t="shared" si="1"/>
        <v>788</v>
      </c>
      <c r="M15" s="100">
        <f t="shared" si="2"/>
        <v>0</v>
      </c>
      <c r="N15" s="101"/>
      <c r="O15" s="102"/>
      <c r="P15" s="57">
        <v>4745</v>
      </c>
      <c r="Q15" s="49" t="s">
        <v>983</v>
      </c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</row>
    <row r="16" spans="1:29" s="51" customFormat="1" ht="15.75" customHeight="1" x14ac:dyDescent="0.25">
      <c r="A16" s="308" t="s">
        <v>1067</v>
      </c>
      <c r="B16" s="309"/>
      <c r="C16" s="309"/>
      <c r="D16" s="309"/>
      <c r="E16" s="309"/>
      <c r="F16" s="310"/>
      <c r="G16" s="351" t="s">
        <v>77</v>
      </c>
      <c r="H16" s="97">
        <v>3</v>
      </c>
      <c r="I16" s="98"/>
      <c r="J16" s="262">
        <v>1181.25</v>
      </c>
      <c r="K16" s="99">
        <f t="shared" si="0"/>
        <v>0</v>
      </c>
      <c r="L16" s="100">
        <f t="shared" si="1"/>
        <v>1182</v>
      </c>
      <c r="M16" s="100">
        <f t="shared" si="2"/>
        <v>0</v>
      </c>
      <c r="N16" s="101"/>
      <c r="O16" s="102"/>
      <c r="P16" s="57">
        <v>5531</v>
      </c>
      <c r="Q16" s="49" t="s">
        <v>983</v>
      </c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</row>
    <row r="17" spans="1:29" s="51" customFormat="1" ht="15.75" customHeight="1" x14ac:dyDescent="0.25">
      <c r="A17" s="304"/>
      <c r="B17" s="305"/>
      <c r="C17" s="305"/>
      <c r="D17" s="305"/>
      <c r="E17" s="305"/>
      <c r="F17" s="306"/>
      <c r="G17" s="291"/>
      <c r="H17" s="97">
        <v>4</v>
      </c>
      <c r="I17" s="98"/>
      <c r="J17" s="262">
        <v>1181.25</v>
      </c>
      <c r="K17" s="99">
        <f t="shared" si="0"/>
        <v>0</v>
      </c>
      <c r="L17" s="100">
        <f t="shared" si="1"/>
        <v>1182</v>
      </c>
      <c r="M17" s="100">
        <f t="shared" si="2"/>
        <v>0</v>
      </c>
      <c r="N17" s="101"/>
      <c r="O17" s="102"/>
      <c r="P17" s="57">
        <v>5532</v>
      </c>
      <c r="Q17" s="49" t="s">
        <v>983</v>
      </c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s="51" customFormat="1" ht="15.75" customHeight="1" x14ac:dyDescent="0.25">
      <c r="A18" s="304"/>
      <c r="B18" s="305"/>
      <c r="C18" s="305"/>
      <c r="D18" s="305"/>
      <c r="E18" s="305"/>
      <c r="F18" s="306"/>
      <c r="G18" s="291"/>
      <c r="H18" s="97">
        <v>5</v>
      </c>
      <c r="I18" s="98"/>
      <c r="J18" s="262">
        <v>1181.25</v>
      </c>
      <c r="K18" s="99">
        <f t="shared" si="0"/>
        <v>0</v>
      </c>
      <c r="L18" s="100">
        <f t="shared" si="1"/>
        <v>1182</v>
      </c>
      <c r="M18" s="100">
        <f t="shared" si="2"/>
        <v>0</v>
      </c>
      <c r="N18" s="101"/>
      <c r="O18" s="102"/>
      <c r="P18" s="57">
        <v>5533</v>
      </c>
      <c r="Q18" s="49" t="s">
        <v>983</v>
      </c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</row>
    <row r="19" spans="1:29" s="51" customFormat="1" ht="15.75" customHeight="1" x14ac:dyDescent="0.25">
      <c r="A19" s="304"/>
      <c r="B19" s="305"/>
      <c r="C19" s="305"/>
      <c r="D19" s="305"/>
      <c r="E19" s="305"/>
      <c r="F19" s="306"/>
      <c r="G19" s="291"/>
      <c r="H19" s="97">
        <v>6</v>
      </c>
      <c r="I19" s="98"/>
      <c r="J19" s="262">
        <v>1181.25</v>
      </c>
      <c r="K19" s="99">
        <f t="shared" si="0"/>
        <v>0</v>
      </c>
      <c r="L19" s="100">
        <f t="shared" si="1"/>
        <v>1182</v>
      </c>
      <c r="M19" s="100">
        <f t="shared" si="2"/>
        <v>0</v>
      </c>
      <c r="N19" s="101"/>
      <c r="O19" s="102"/>
      <c r="P19" s="57">
        <v>5534</v>
      </c>
      <c r="Q19" s="49" t="s">
        <v>983</v>
      </c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</row>
    <row r="20" spans="1:29" s="51" customFormat="1" ht="15.75" customHeight="1" x14ac:dyDescent="0.25">
      <c r="A20" s="304" t="s">
        <v>1068</v>
      </c>
      <c r="B20" s="305"/>
      <c r="C20" s="305"/>
      <c r="D20" s="305"/>
      <c r="E20" s="305"/>
      <c r="F20" s="306"/>
      <c r="G20" s="351" t="s">
        <v>78</v>
      </c>
      <c r="H20" s="97">
        <v>3</v>
      </c>
      <c r="I20" s="98"/>
      <c r="J20" s="262">
        <v>1487.5</v>
      </c>
      <c r="K20" s="99">
        <f t="shared" si="0"/>
        <v>0</v>
      </c>
      <c r="L20" s="100">
        <f t="shared" si="1"/>
        <v>1488</v>
      </c>
      <c r="M20" s="100">
        <f t="shared" si="2"/>
        <v>0</v>
      </c>
      <c r="N20" s="101"/>
      <c r="O20" s="102"/>
      <c r="P20" s="57">
        <v>5057</v>
      </c>
      <c r="Q20" s="49" t="s">
        <v>983</v>
      </c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</row>
    <row r="21" spans="1:29" s="51" customFormat="1" ht="15.75" customHeight="1" x14ac:dyDescent="0.25">
      <c r="A21" s="304"/>
      <c r="B21" s="305"/>
      <c r="C21" s="305"/>
      <c r="D21" s="305"/>
      <c r="E21" s="305"/>
      <c r="F21" s="306"/>
      <c r="G21" s="291"/>
      <c r="H21" s="97">
        <v>4</v>
      </c>
      <c r="I21" s="98"/>
      <c r="J21" s="262">
        <v>1487.5</v>
      </c>
      <c r="K21" s="99">
        <f t="shared" si="0"/>
        <v>0</v>
      </c>
      <c r="L21" s="100">
        <f t="shared" si="1"/>
        <v>1488</v>
      </c>
      <c r="M21" s="100">
        <f t="shared" si="2"/>
        <v>0</v>
      </c>
      <c r="N21" s="101"/>
      <c r="O21" s="102"/>
      <c r="P21" s="57">
        <v>5058</v>
      </c>
      <c r="Q21" s="49" t="s">
        <v>983</v>
      </c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</row>
    <row r="22" spans="1:29" s="51" customFormat="1" ht="15.75" customHeight="1" x14ac:dyDescent="0.25">
      <c r="A22" s="304"/>
      <c r="B22" s="305"/>
      <c r="C22" s="305"/>
      <c r="D22" s="305"/>
      <c r="E22" s="305"/>
      <c r="F22" s="306"/>
      <c r="G22" s="291"/>
      <c r="H22" s="97">
        <v>5</v>
      </c>
      <c r="I22" s="98"/>
      <c r="J22" s="262">
        <v>1487.5</v>
      </c>
      <c r="K22" s="99">
        <f t="shared" si="0"/>
        <v>0</v>
      </c>
      <c r="L22" s="100">
        <f t="shared" si="1"/>
        <v>1488</v>
      </c>
      <c r="M22" s="100">
        <f t="shared" si="2"/>
        <v>0</v>
      </c>
      <c r="N22" s="101"/>
      <c r="O22" s="102"/>
      <c r="P22" s="57">
        <v>5059</v>
      </c>
      <c r="Q22" s="49" t="s">
        <v>983</v>
      </c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</row>
    <row r="23" spans="1:29" s="51" customFormat="1" ht="15.75" customHeight="1" x14ac:dyDescent="0.25">
      <c r="A23" s="301"/>
      <c r="B23" s="302"/>
      <c r="C23" s="302"/>
      <c r="D23" s="302"/>
      <c r="E23" s="302"/>
      <c r="F23" s="303"/>
      <c r="G23" s="291"/>
      <c r="H23" s="97">
        <v>6</v>
      </c>
      <c r="I23" s="98"/>
      <c r="J23" s="262">
        <v>1487.5</v>
      </c>
      <c r="K23" s="99">
        <f t="shared" si="0"/>
        <v>0</v>
      </c>
      <c r="L23" s="100">
        <f t="shared" si="1"/>
        <v>1488</v>
      </c>
      <c r="M23" s="100">
        <f t="shared" si="2"/>
        <v>0</v>
      </c>
      <c r="N23" s="101"/>
      <c r="O23" s="102"/>
      <c r="P23" s="57">
        <v>5056</v>
      </c>
      <c r="Q23" s="49" t="s">
        <v>983</v>
      </c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</row>
    <row r="24" spans="1:29" s="51" customFormat="1" ht="15.75" customHeight="1" x14ac:dyDescent="0.25">
      <c r="A24" s="311" t="s">
        <v>1069</v>
      </c>
      <c r="B24" s="311"/>
      <c r="C24" s="311"/>
      <c r="D24" s="311"/>
      <c r="E24" s="311"/>
      <c r="F24" s="311"/>
      <c r="G24" s="284" t="s">
        <v>881</v>
      </c>
      <c r="H24" s="97" t="s">
        <v>625</v>
      </c>
      <c r="I24" s="98"/>
      <c r="J24" s="262">
        <v>1092.5</v>
      </c>
      <c r="K24" s="99">
        <f t="shared" si="0"/>
        <v>0</v>
      </c>
      <c r="L24" s="100">
        <f t="shared" si="1"/>
        <v>1093</v>
      </c>
      <c r="M24" s="100">
        <f t="shared" si="2"/>
        <v>0</v>
      </c>
      <c r="N24" s="101"/>
      <c r="O24" s="102"/>
      <c r="P24" s="57">
        <v>8245</v>
      </c>
      <c r="Q24" s="49" t="s">
        <v>983</v>
      </c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29" s="51" customFormat="1" ht="15.75" customHeight="1" x14ac:dyDescent="0.25">
      <c r="A25" s="314"/>
      <c r="B25" s="314"/>
      <c r="C25" s="314"/>
      <c r="D25" s="314"/>
      <c r="E25" s="314"/>
      <c r="F25" s="314"/>
      <c r="G25" s="285"/>
      <c r="H25" s="97" t="s">
        <v>838</v>
      </c>
      <c r="I25" s="98"/>
      <c r="J25" s="262">
        <v>1092.5</v>
      </c>
      <c r="K25" s="99">
        <f t="shared" si="0"/>
        <v>0</v>
      </c>
      <c r="L25" s="100">
        <f t="shared" si="1"/>
        <v>1093</v>
      </c>
      <c r="M25" s="100">
        <f t="shared" si="2"/>
        <v>0</v>
      </c>
      <c r="N25" s="101"/>
      <c r="O25" s="102"/>
      <c r="P25" s="57">
        <v>8246</v>
      </c>
      <c r="Q25" s="49" t="s">
        <v>983</v>
      </c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</row>
    <row r="26" spans="1:29" s="51" customFormat="1" ht="15.75" customHeight="1" x14ac:dyDescent="0.25">
      <c r="A26" s="314"/>
      <c r="B26" s="314"/>
      <c r="C26" s="314"/>
      <c r="D26" s="314"/>
      <c r="E26" s="314"/>
      <c r="F26" s="314"/>
      <c r="G26" s="285"/>
      <c r="H26" s="97" t="s">
        <v>647</v>
      </c>
      <c r="I26" s="98"/>
      <c r="J26" s="262">
        <v>1092.5</v>
      </c>
      <c r="K26" s="99">
        <f t="shared" si="0"/>
        <v>0</v>
      </c>
      <c r="L26" s="100">
        <f t="shared" si="1"/>
        <v>1093</v>
      </c>
      <c r="M26" s="100">
        <f t="shared" si="2"/>
        <v>0</v>
      </c>
      <c r="N26" s="101"/>
      <c r="O26" s="102"/>
      <c r="P26" s="57">
        <v>8247</v>
      </c>
      <c r="Q26" s="49" t="s">
        <v>983</v>
      </c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</row>
    <row r="27" spans="1:29" s="51" customFormat="1" ht="15.75" customHeight="1" x14ac:dyDescent="0.25">
      <c r="A27" s="314"/>
      <c r="B27" s="314"/>
      <c r="C27" s="314"/>
      <c r="D27" s="314"/>
      <c r="E27" s="314"/>
      <c r="F27" s="314"/>
      <c r="G27" s="285"/>
      <c r="H27" s="97" t="s">
        <v>837</v>
      </c>
      <c r="I27" s="98"/>
      <c r="J27" s="262">
        <v>1092.5</v>
      </c>
      <c r="K27" s="99">
        <f t="shared" si="0"/>
        <v>0</v>
      </c>
      <c r="L27" s="100">
        <f t="shared" si="1"/>
        <v>1093</v>
      </c>
      <c r="M27" s="100">
        <f t="shared" si="2"/>
        <v>0</v>
      </c>
      <c r="N27" s="101"/>
      <c r="O27" s="102"/>
      <c r="P27" s="57">
        <v>8248</v>
      </c>
      <c r="Q27" s="49" t="s">
        <v>983</v>
      </c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</row>
    <row r="28" spans="1:29" s="51" customFormat="1" ht="15.75" customHeight="1" x14ac:dyDescent="0.25">
      <c r="A28" s="314"/>
      <c r="B28" s="314"/>
      <c r="C28" s="314"/>
      <c r="D28" s="314"/>
      <c r="E28" s="314"/>
      <c r="F28" s="314"/>
      <c r="G28" s="285"/>
      <c r="H28" s="97" t="s">
        <v>648</v>
      </c>
      <c r="I28" s="98"/>
      <c r="J28" s="262">
        <v>1092.5</v>
      </c>
      <c r="K28" s="99">
        <f t="shared" si="0"/>
        <v>0</v>
      </c>
      <c r="L28" s="100">
        <f t="shared" si="1"/>
        <v>1093</v>
      </c>
      <c r="M28" s="100">
        <f t="shared" si="2"/>
        <v>0</v>
      </c>
      <c r="N28" s="101"/>
      <c r="O28" s="102"/>
      <c r="P28" s="57">
        <v>8249</v>
      </c>
      <c r="Q28" s="49" t="s">
        <v>983</v>
      </c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1:29" s="51" customFormat="1" ht="15.75" customHeight="1" x14ac:dyDescent="0.25">
      <c r="A29" s="287" t="s">
        <v>1070</v>
      </c>
      <c r="B29" s="287"/>
      <c r="C29" s="287"/>
      <c r="D29" s="287"/>
      <c r="E29" s="287"/>
      <c r="F29" s="287"/>
      <c r="G29" s="285" t="s">
        <v>166</v>
      </c>
      <c r="H29" s="97" t="s">
        <v>625</v>
      </c>
      <c r="I29" s="98"/>
      <c r="J29" s="262">
        <v>1190</v>
      </c>
      <c r="K29" s="99">
        <f t="shared" si="0"/>
        <v>0</v>
      </c>
      <c r="L29" s="100">
        <f t="shared" si="1"/>
        <v>1190</v>
      </c>
      <c r="M29" s="100">
        <f t="shared" si="2"/>
        <v>0</v>
      </c>
      <c r="N29" s="101"/>
      <c r="O29" s="102"/>
      <c r="P29" s="57">
        <v>10400</v>
      </c>
      <c r="Q29" s="49" t="s">
        <v>983</v>
      </c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1:29" s="51" customFormat="1" ht="15.75" customHeight="1" x14ac:dyDescent="0.25">
      <c r="A30" s="287"/>
      <c r="B30" s="287"/>
      <c r="C30" s="287"/>
      <c r="D30" s="287"/>
      <c r="E30" s="287"/>
      <c r="F30" s="287"/>
      <c r="G30" s="285"/>
      <c r="H30" s="97" t="s">
        <v>838</v>
      </c>
      <c r="I30" s="98"/>
      <c r="J30" s="262">
        <v>1190</v>
      </c>
      <c r="K30" s="99">
        <f t="shared" si="0"/>
        <v>0</v>
      </c>
      <c r="L30" s="100">
        <f t="shared" si="1"/>
        <v>1190</v>
      </c>
      <c r="M30" s="100">
        <f t="shared" si="2"/>
        <v>0</v>
      </c>
      <c r="N30" s="101"/>
      <c r="O30" s="102"/>
      <c r="P30" s="57">
        <v>10404</v>
      </c>
      <c r="Q30" s="49" t="s">
        <v>983</v>
      </c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1:29" s="51" customFormat="1" ht="15.75" customHeight="1" x14ac:dyDescent="0.25">
      <c r="A31" s="287"/>
      <c r="B31" s="287"/>
      <c r="C31" s="287"/>
      <c r="D31" s="287"/>
      <c r="E31" s="287"/>
      <c r="F31" s="287"/>
      <c r="G31" s="285"/>
      <c r="H31" s="97" t="s">
        <v>647</v>
      </c>
      <c r="I31" s="98"/>
      <c r="J31" s="262">
        <v>1190</v>
      </c>
      <c r="K31" s="99">
        <f t="shared" si="0"/>
        <v>0</v>
      </c>
      <c r="L31" s="100">
        <f t="shared" si="1"/>
        <v>1190</v>
      </c>
      <c r="M31" s="100">
        <f t="shared" si="2"/>
        <v>0</v>
      </c>
      <c r="N31" s="101"/>
      <c r="O31" s="102"/>
      <c r="P31" s="57">
        <v>10403</v>
      </c>
      <c r="Q31" s="49" t="s">
        <v>983</v>
      </c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1:29" s="51" customFormat="1" ht="15.75" customHeight="1" x14ac:dyDescent="0.25">
      <c r="A32" s="287"/>
      <c r="B32" s="287"/>
      <c r="C32" s="287"/>
      <c r="D32" s="287"/>
      <c r="E32" s="287"/>
      <c r="F32" s="287"/>
      <c r="G32" s="285"/>
      <c r="H32" s="97" t="s">
        <v>837</v>
      </c>
      <c r="I32" s="98"/>
      <c r="J32" s="262">
        <v>1190</v>
      </c>
      <c r="K32" s="99">
        <f t="shared" si="0"/>
        <v>0</v>
      </c>
      <c r="L32" s="100">
        <f t="shared" si="1"/>
        <v>1190</v>
      </c>
      <c r="M32" s="100">
        <f t="shared" si="2"/>
        <v>0</v>
      </c>
      <c r="N32" s="101"/>
      <c r="O32" s="102"/>
      <c r="P32" s="57">
        <v>10401</v>
      </c>
      <c r="Q32" s="49" t="s">
        <v>983</v>
      </c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</row>
    <row r="33" spans="1:29" s="51" customFormat="1" ht="15.75" customHeight="1" x14ac:dyDescent="0.25">
      <c r="A33" s="287"/>
      <c r="B33" s="287"/>
      <c r="C33" s="287"/>
      <c r="D33" s="287"/>
      <c r="E33" s="287"/>
      <c r="F33" s="287"/>
      <c r="G33" s="285"/>
      <c r="H33" s="97" t="s">
        <v>648</v>
      </c>
      <c r="I33" s="98"/>
      <c r="J33" s="262">
        <v>1190</v>
      </c>
      <c r="K33" s="99">
        <f t="shared" si="0"/>
        <v>0</v>
      </c>
      <c r="L33" s="100">
        <f t="shared" si="1"/>
        <v>1190</v>
      </c>
      <c r="M33" s="100">
        <f t="shared" si="2"/>
        <v>0</v>
      </c>
      <c r="N33" s="101"/>
      <c r="O33" s="102"/>
      <c r="P33" s="57">
        <v>10402</v>
      </c>
      <c r="Q33" s="49" t="s">
        <v>983</v>
      </c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</row>
    <row r="34" spans="1:29" s="51" customFormat="1" ht="15.75" customHeight="1" x14ac:dyDescent="0.25">
      <c r="A34" s="314" t="s">
        <v>1071</v>
      </c>
      <c r="B34" s="314"/>
      <c r="C34" s="314"/>
      <c r="D34" s="314"/>
      <c r="E34" s="314"/>
      <c r="F34" s="314"/>
      <c r="G34" s="284" t="s">
        <v>614</v>
      </c>
      <c r="H34" s="97" t="s">
        <v>647</v>
      </c>
      <c r="I34" s="98"/>
      <c r="J34" s="262">
        <v>1237.5</v>
      </c>
      <c r="K34" s="99">
        <f t="shared" si="0"/>
        <v>0</v>
      </c>
      <c r="L34" s="100">
        <f t="shared" si="1"/>
        <v>1238</v>
      </c>
      <c r="M34" s="100">
        <f t="shared" si="2"/>
        <v>0</v>
      </c>
      <c r="N34" s="101"/>
      <c r="O34" s="102"/>
      <c r="P34" s="57">
        <v>3049</v>
      </c>
      <c r="Q34" s="49" t="s">
        <v>983</v>
      </c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</row>
    <row r="35" spans="1:29" s="51" customFormat="1" ht="15.75" customHeight="1" x14ac:dyDescent="0.25">
      <c r="A35" s="314"/>
      <c r="B35" s="314"/>
      <c r="C35" s="314"/>
      <c r="D35" s="314"/>
      <c r="E35" s="314"/>
      <c r="F35" s="314"/>
      <c r="G35" s="347"/>
      <c r="H35" s="97" t="s">
        <v>838</v>
      </c>
      <c r="I35" s="98"/>
      <c r="J35" s="262">
        <v>1237.5</v>
      </c>
      <c r="K35" s="99">
        <f t="shared" si="0"/>
        <v>0</v>
      </c>
      <c r="L35" s="100">
        <f t="shared" si="1"/>
        <v>1238</v>
      </c>
      <c r="M35" s="100">
        <f t="shared" si="2"/>
        <v>0</v>
      </c>
      <c r="N35" s="101"/>
      <c r="O35" s="102"/>
      <c r="P35" s="57">
        <v>3050</v>
      </c>
      <c r="Q35" s="49" t="s">
        <v>983</v>
      </c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</row>
    <row r="36" spans="1:29" s="51" customFormat="1" ht="15.75" customHeight="1" x14ac:dyDescent="0.25">
      <c r="A36" s="314"/>
      <c r="B36" s="314"/>
      <c r="C36" s="314"/>
      <c r="D36" s="314"/>
      <c r="E36" s="314"/>
      <c r="F36" s="314"/>
      <c r="G36" s="347"/>
      <c r="H36" s="97" t="s">
        <v>625</v>
      </c>
      <c r="I36" s="98"/>
      <c r="J36" s="262">
        <v>1237.5</v>
      </c>
      <c r="K36" s="99">
        <f t="shared" si="0"/>
        <v>0</v>
      </c>
      <c r="L36" s="100">
        <f t="shared" si="1"/>
        <v>1238</v>
      </c>
      <c r="M36" s="100">
        <f t="shared" si="2"/>
        <v>0</v>
      </c>
      <c r="N36" s="101"/>
      <c r="O36" s="102"/>
      <c r="P36" s="57">
        <v>3051</v>
      </c>
      <c r="Q36" s="49" t="s">
        <v>983</v>
      </c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</row>
    <row r="37" spans="1:29" s="51" customFormat="1" ht="15.75" customHeight="1" x14ac:dyDescent="0.25">
      <c r="A37" s="314"/>
      <c r="B37" s="314"/>
      <c r="C37" s="314"/>
      <c r="D37" s="314"/>
      <c r="E37" s="314"/>
      <c r="F37" s="314"/>
      <c r="G37" s="347"/>
      <c r="H37" s="97" t="s">
        <v>837</v>
      </c>
      <c r="I37" s="98"/>
      <c r="J37" s="262">
        <v>1237.5</v>
      </c>
      <c r="K37" s="99">
        <f t="shared" si="0"/>
        <v>0</v>
      </c>
      <c r="L37" s="100">
        <f t="shared" si="1"/>
        <v>1238</v>
      </c>
      <c r="M37" s="100">
        <f t="shared" si="2"/>
        <v>0</v>
      </c>
      <c r="N37" s="101"/>
      <c r="O37" s="102"/>
      <c r="P37" s="57">
        <v>3052</v>
      </c>
      <c r="Q37" s="49" t="s">
        <v>983</v>
      </c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</row>
    <row r="38" spans="1:29" s="51" customFormat="1" ht="15.75" customHeight="1" x14ac:dyDescent="0.25">
      <c r="A38" s="314"/>
      <c r="B38" s="314"/>
      <c r="C38" s="314"/>
      <c r="D38" s="314"/>
      <c r="E38" s="314"/>
      <c r="F38" s="314"/>
      <c r="G38" s="347"/>
      <c r="H38" s="97" t="s">
        <v>648</v>
      </c>
      <c r="I38" s="98"/>
      <c r="J38" s="262">
        <v>1237.5</v>
      </c>
      <c r="K38" s="99">
        <f t="shared" si="0"/>
        <v>0</v>
      </c>
      <c r="L38" s="100">
        <f t="shared" si="1"/>
        <v>1238</v>
      </c>
      <c r="M38" s="100">
        <f t="shared" si="2"/>
        <v>0</v>
      </c>
      <c r="N38" s="101"/>
      <c r="O38" s="102"/>
      <c r="P38" s="57">
        <v>4827</v>
      </c>
      <c r="Q38" s="49" t="s">
        <v>983</v>
      </c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</row>
    <row r="39" spans="1:29" s="51" customFormat="1" ht="15.75" customHeight="1" x14ac:dyDescent="0.25">
      <c r="A39" s="314"/>
      <c r="B39" s="314"/>
      <c r="C39" s="314"/>
      <c r="D39" s="314"/>
      <c r="E39" s="314"/>
      <c r="F39" s="314"/>
      <c r="G39" s="347"/>
      <c r="H39" s="97" t="s">
        <v>649</v>
      </c>
      <c r="I39" s="98"/>
      <c r="J39" s="262">
        <v>1237.5</v>
      </c>
      <c r="K39" s="99">
        <f t="shared" si="0"/>
        <v>0</v>
      </c>
      <c r="L39" s="100">
        <f t="shared" si="1"/>
        <v>1238</v>
      </c>
      <c r="M39" s="100">
        <f t="shared" si="2"/>
        <v>0</v>
      </c>
      <c r="N39" s="101"/>
      <c r="O39" s="102"/>
      <c r="P39" s="57">
        <v>3053</v>
      </c>
      <c r="Q39" s="49" t="s">
        <v>983</v>
      </c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</row>
    <row r="40" spans="1:29" s="54" customFormat="1" ht="15.75" customHeight="1" x14ac:dyDescent="0.25">
      <c r="A40" s="286" t="s">
        <v>1033</v>
      </c>
      <c r="B40" s="286"/>
      <c r="C40" s="286"/>
      <c r="D40" s="286"/>
      <c r="E40" s="286"/>
      <c r="F40" s="286"/>
      <c r="G40" s="284" t="s">
        <v>615</v>
      </c>
      <c r="H40" s="106" t="s">
        <v>647</v>
      </c>
      <c r="I40" s="98"/>
      <c r="J40" s="262">
        <v>1987.5</v>
      </c>
      <c r="K40" s="107">
        <f t="shared" si="0"/>
        <v>0</v>
      </c>
      <c r="L40" s="100">
        <f t="shared" si="1"/>
        <v>1988</v>
      </c>
      <c r="M40" s="108">
        <f t="shared" si="2"/>
        <v>0</v>
      </c>
      <c r="N40" s="101"/>
      <c r="O40" s="102"/>
      <c r="P40" s="57">
        <v>4824</v>
      </c>
      <c r="Q40" s="49" t="s">
        <v>983</v>
      </c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</row>
    <row r="41" spans="1:29" s="54" customFormat="1" ht="15.75" customHeight="1" x14ac:dyDescent="0.25">
      <c r="A41" s="286"/>
      <c r="B41" s="286"/>
      <c r="C41" s="286"/>
      <c r="D41" s="286"/>
      <c r="E41" s="286"/>
      <c r="F41" s="286"/>
      <c r="G41" s="347"/>
      <c r="H41" s="106" t="s">
        <v>838</v>
      </c>
      <c r="I41" s="98"/>
      <c r="J41" s="262">
        <v>1987.5</v>
      </c>
      <c r="K41" s="107">
        <f t="shared" si="0"/>
        <v>0</v>
      </c>
      <c r="L41" s="100">
        <f t="shared" si="1"/>
        <v>1988</v>
      </c>
      <c r="M41" s="108">
        <f t="shared" si="2"/>
        <v>0</v>
      </c>
      <c r="N41" s="101"/>
      <c r="O41" s="102"/>
      <c r="P41" s="57">
        <v>4825</v>
      </c>
      <c r="Q41" s="49" t="s">
        <v>983</v>
      </c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</row>
    <row r="42" spans="1:29" s="54" customFormat="1" ht="15.75" customHeight="1" x14ac:dyDescent="0.25">
      <c r="A42" s="286"/>
      <c r="B42" s="286"/>
      <c r="C42" s="286"/>
      <c r="D42" s="286"/>
      <c r="E42" s="286"/>
      <c r="F42" s="286"/>
      <c r="G42" s="347"/>
      <c r="H42" s="106" t="s">
        <v>625</v>
      </c>
      <c r="I42" s="98"/>
      <c r="J42" s="262">
        <v>1987.5</v>
      </c>
      <c r="K42" s="107">
        <f t="shared" si="0"/>
        <v>0</v>
      </c>
      <c r="L42" s="100">
        <f t="shared" si="1"/>
        <v>1988</v>
      </c>
      <c r="M42" s="108">
        <f t="shared" si="2"/>
        <v>0</v>
      </c>
      <c r="N42" s="101"/>
      <c r="O42" s="102"/>
      <c r="P42" s="57">
        <v>3054</v>
      </c>
      <c r="Q42" s="49" t="s">
        <v>983</v>
      </c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</row>
    <row r="43" spans="1:29" s="54" customFormat="1" ht="15.75" customHeight="1" x14ac:dyDescent="0.25">
      <c r="A43" s="286"/>
      <c r="B43" s="286"/>
      <c r="C43" s="286"/>
      <c r="D43" s="286"/>
      <c r="E43" s="286"/>
      <c r="F43" s="286"/>
      <c r="G43" s="347"/>
      <c r="H43" s="106" t="s">
        <v>837</v>
      </c>
      <c r="I43" s="98"/>
      <c r="J43" s="262">
        <v>1987.5</v>
      </c>
      <c r="K43" s="107">
        <f t="shared" si="0"/>
        <v>0</v>
      </c>
      <c r="L43" s="100">
        <f t="shared" si="1"/>
        <v>1988</v>
      </c>
      <c r="M43" s="108">
        <f t="shared" si="2"/>
        <v>0</v>
      </c>
      <c r="N43" s="101"/>
      <c r="O43" s="102"/>
      <c r="P43" s="57">
        <v>3059</v>
      </c>
      <c r="Q43" s="49" t="s">
        <v>983</v>
      </c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</row>
    <row r="44" spans="1:29" s="54" customFormat="1" ht="15.75" customHeight="1" x14ac:dyDescent="0.25">
      <c r="A44" s="286"/>
      <c r="B44" s="286"/>
      <c r="C44" s="286"/>
      <c r="D44" s="286"/>
      <c r="E44" s="286"/>
      <c r="F44" s="286"/>
      <c r="G44" s="347"/>
      <c r="H44" s="106" t="s">
        <v>648</v>
      </c>
      <c r="I44" s="98"/>
      <c r="J44" s="262">
        <v>1987.5</v>
      </c>
      <c r="K44" s="107">
        <f t="shared" ref="K44:K75" si="3">J44*I44</f>
        <v>0</v>
      </c>
      <c r="L44" s="100">
        <f t="shared" si="1"/>
        <v>1988</v>
      </c>
      <c r="M44" s="108">
        <f t="shared" ref="M44:M75" si="4">L44*I44</f>
        <v>0</v>
      </c>
      <c r="N44" s="101"/>
      <c r="O44" s="102"/>
      <c r="P44" s="57">
        <v>3055</v>
      </c>
      <c r="Q44" s="49" t="s">
        <v>983</v>
      </c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</row>
    <row r="45" spans="1:29" s="54" customFormat="1" ht="15.75" customHeight="1" x14ac:dyDescent="0.25">
      <c r="A45" s="286"/>
      <c r="B45" s="286"/>
      <c r="C45" s="286"/>
      <c r="D45" s="286"/>
      <c r="E45" s="286"/>
      <c r="F45" s="286"/>
      <c r="G45" s="347"/>
      <c r="H45" s="106" t="s">
        <v>649</v>
      </c>
      <c r="I45" s="98"/>
      <c r="J45" s="262">
        <v>1987.5</v>
      </c>
      <c r="K45" s="107">
        <f t="shared" si="3"/>
        <v>0</v>
      </c>
      <c r="L45" s="100">
        <f t="shared" si="1"/>
        <v>1988</v>
      </c>
      <c r="M45" s="108">
        <f t="shared" si="4"/>
        <v>0</v>
      </c>
      <c r="N45" s="101"/>
      <c r="O45" s="102"/>
      <c r="P45" s="57">
        <v>3056</v>
      </c>
      <c r="Q45" s="49" t="s">
        <v>983</v>
      </c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</row>
    <row r="46" spans="1:29" s="54" customFormat="1" ht="15.75" customHeight="1" x14ac:dyDescent="0.25">
      <c r="A46" s="286"/>
      <c r="B46" s="286"/>
      <c r="C46" s="286"/>
      <c r="D46" s="286"/>
      <c r="E46" s="286"/>
      <c r="F46" s="286"/>
      <c r="G46" s="347"/>
      <c r="H46" s="106" t="s">
        <v>913</v>
      </c>
      <c r="I46" s="98"/>
      <c r="J46" s="262">
        <v>1987.5</v>
      </c>
      <c r="K46" s="107">
        <f t="shared" si="3"/>
        <v>0</v>
      </c>
      <c r="L46" s="100">
        <f t="shared" si="1"/>
        <v>1988</v>
      </c>
      <c r="M46" s="108">
        <f t="shared" si="4"/>
        <v>0</v>
      </c>
      <c r="N46" s="101"/>
      <c r="O46" s="102"/>
      <c r="P46" s="57">
        <v>3057</v>
      </c>
      <c r="Q46" s="49" t="s">
        <v>983</v>
      </c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</row>
    <row r="47" spans="1:29" s="54" customFormat="1" ht="15.75" customHeight="1" x14ac:dyDescent="0.25">
      <c r="A47" s="286"/>
      <c r="B47" s="286"/>
      <c r="C47" s="286"/>
      <c r="D47" s="286"/>
      <c r="E47" s="286"/>
      <c r="F47" s="286"/>
      <c r="G47" s="347"/>
      <c r="H47" s="106" t="s">
        <v>914</v>
      </c>
      <c r="I47" s="98"/>
      <c r="J47" s="262">
        <v>1987.5</v>
      </c>
      <c r="K47" s="107">
        <f t="shared" si="3"/>
        <v>0</v>
      </c>
      <c r="L47" s="100">
        <f t="shared" si="1"/>
        <v>1988</v>
      </c>
      <c r="M47" s="108">
        <f t="shared" si="4"/>
        <v>0</v>
      </c>
      <c r="N47" s="101"/>
      <c r="O47" s="102"/>
      <c r="P47" s="57">
        <v>3058</v>
      </c>
      <c r="Q47" s="49" t="s">
        <v>983</v>
      </c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</row>
    <row r="48" spans="1:29" s="51" customFormat="1" ht="24" customHeight="1" x14ac:dyDescent="0.25">
      <c r="A48" s="314" t="s">
        <v>1209</v>
      </c>
      <c r="B48" s="314"/>
      <c r="C48" s="314"/>
      <c r="D48" s="314"/>
      <c r="E48" s="314"/>
      <c r="F48" s="314"/>
      <c r="G48" s="284" t="s">
        <v>882</v>
      </c>
      <c r="H48" s="97" t="s">
        <v>665</v>
      </c>
      <c r="I48" s="98"/>
      <c r="J48" s="262">
        <v>1823.75</v>
      </c>
      <c r="K48" s="109">
        <f t="shared" si="3"/>
        <v>0</v>
      </c>
      <c r="L48" s="110">
        <f>ROUND((J48-J48*$H$7),1)</f>
        <v>1823.8</v>
      </c>
      <c r="M48" s="110">
        <f t="shared" si="4"/>
        <v>0</v>
      </c>
      <c r="N48" s="101"/>
      <c r="O48" s="102"/>
      <c r="P48" s="57">
        <v>8230</v>
      </c>
      <c r="Q48" s="49" t="s">
        <v>983</v>
      </c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</row>
    <row r="49" spans="1:29" s="51" customFormat="1" ht="24" customHeight="1" x14ac:dyDescent="0.25">
      <c r="A49" s="314"/>
      <c r="B49" s="314"/>
      <c r="C49" s="314"/>
      <c r="D49" s="314"/>
      <c r="E49" s="314"/>
      <c r="F49" s="314"/>
      <c r="G49" s="347"/>
      <c r="H49" s="97" t="s">
        <v>652</v>
      </c>
      <c r="I49" s="98"/>
      <c r="J49" s="262">
        <v>1823.75</v>
      </c>
      <c r="K49" s="109">
        <f t="shared" si="3"/>
        <v>0</v>
      </c>
      <c r="L49" s="110">
        <f>ROUND((J49-J49*$H$7),1)</f>
        <v>1823.8</v>
      </c>
      <c r="M49" s="110">
        <f t="shared" si="4"/>
        <v>0</v>
      </c>
      <c r="N49" s="101"/>
      <c r="O49" s="102"/>
      <c r="P49" s="57">
        <v>8229</v>
      </c>
      <c r="Q49" s="49" t="s">
        <v>983</v>
      </c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</row>
    <row r="50" spans="1:29" s="51" customFormat="1" ht="15.75" customHeight="1" x14ac:dyDescent="0.25">
      <c r="A50" s="314" t="s">
        <v>1072</v>
      </c>
      <c r="B50" s="314"/>
      <c r="C50" s="314"/>
      <c r="D50" s="314"/>
      <c r="E50" s="314"/>
      <c r="F50" s="314"/>
      <c r="G50" s="284" t="s">
        <v>616</v>
      </c>
      <c r="H50" s="97" t="s">
        <v>647</v>
      </c>
      <c r="I50" s="98"/>
      <c r="J50" s="262">
        <v>1487.5</v>
      </c>
      <c r="K50" s="99">
        <f t="shared" si="3"/>
        <v>0</v>
      </c>
      <c r="L50" s="100">
        <f>CEILING((J50-J50*$H$7)*(1-$K$7),1)</f>
        <v>1488</v>
      </c>
      <c r="M50" s="100">
        <f t="shared" si="4"/>
        <v>0</v>
      </c>
      <c r="N50" s="101"/>
      <c r="O50" s="102"/>
      <c r="P50" s="57">
        <v>2467</v>
      </c>
      <c r="Q50" s="49" t="s">
        <v>983</v>
      </c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</row>
    <row r="51" spans="1:29" s="51" customFormat="1" ht="15.75" customHeight="1" x14ac:dyDescent="0.25">
      <c r="A51" s="314"/>
      <c r="B51" s="314"/>
      <c r="C51" s="314"/>
      <c r="D51" s="314"/>
      <c r="E51" s="314"/>
      <c r="F51" s="314"/>
      <c r="G51" s="347"/>
      <c r="H51" s="97" t="s">
        <v>838</v>
      </c>
      <c r="I51" s="98"/>
      <c r="J51" s="262">
        <v>1487.5</v>
      </c>
      <c r="K51" s="99">
        <f t="shared" si="3"/>
        <v>0</v>
      </c>
      <c r="L51" s="100">
        <f>CEILING((J51-J51*$H$7)*(1-$K$7),1)</f>
        <v>1488</v>
      </c>
      <c r="M51" s="100">
        <f t="shared" si="4"/>
        <v>0</v>
      </c>
      <c r="N51" s="101"/>
      <c r="O51" s="102"/>
      <c r="P51" s="57">
        <v>2466</v>
      </c>
      <c r="Q51" s="49" t="s">
        <v>983</v>
      </c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</row>
    <row r="52" spans="1:29" s="51" customFormat="1" ht="15.75" customHeight="1" x14ac:dyDescent="0.25">
      <c r="A52" s="314"/>
      <c r="B52" s="314"/>
      <c r="C52" s="314"/>
      <c r="D52" s="314"/>
      <c r="E52" s="314"/>
      <c r="F52" s="314"/>
      <c r="G52" s="347"/>
      <c r="H52" s="97" t="s">
        <v>625</v>
      </c>
      <c r="I52" s="98"/>
      <c r="J52" s="262">
        <v>1487.5</v>
      </c>
      <c r="K52" s="99">
        <f t="shared" si="3"/>
        <v>0</v>
      </c>
      <c r="L52" s="100">
        <f>CEILING((J52-J52*$H$7)*(1-$K$7),1)</f>
        <v>1488</v>
      </c>
      <c r="M52" s="100">
        <f t="shared" si="4"/>
        <v>0</v>
      </c>
      <c r="N52" s="101"/>
      <c r="O52" s="102"/>
      <c r="P52" s="57">
        <v>2465</v>
      </c>
      <c r="Q52" s="49" t="s">
        <v>983</v>
      </c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</row>
    <row r="53" spans="1:29" s="51" customFormat="1" ht="15.75" customHeight="1" x14ac:dyDescent="0.25">
      <c r="A53" s="314"/>
      <c r="B53" s="314"/>
      <c r="C53" s="314"/>
      <c r="D53" s="314"/>
      <c r="E53" s="314"/>
      <c r="F53" s="314"/>
      <c r="G53" s="347"/>
      <c r="H53" s="97" t="s">
        <v>837</v>
      </c>
      <c r="I53" s="98"/>
      <c r="J53" s="262">
        <v>1487.5</v>
      </c>
      <c r="K53" s="99">
        <f t="shared" si="3"/>
        <v>0</v>
      </c>
      <c r="L53" s="100">
        <f>CEILING((J53-J53*$H$7)*(1-$K$7),1)</f>
        <v>1488</v>
      </c>
      <c r="M53" s="100">
        <f t="shared" si="4"/>
        <v>0</v>
      </c>
      <c r="N53" s="101"/>
      <c r="O53" s="102"/>
      <c r="P53" s="57">
        <v>2468</v>
      </c>
      <c r="Q53" s="49" t="s">
        <v>983</v>
      </c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</row>
    <row r="54" spans="1:29" s="51" customFormat="1" ht="15.75" customHeight="1" x14ac:dyDescent="0.25">
      <c r="A54" s="314"/>
      <c r="B54" s="314"/>
      <c r="C54" s="314"/>
      <c r="D54" s="314"/>
      <c r="E54" s="314"/>
      <c r="F54" s="314"/>
      <c r="G54" s="347"/>
      <c r="H54" s="97" t="s">
        <v>648</v>
      </c>
      <c r="I54" s="98"/>
      <c r="J54" s="262">
        <v>1487.5</v>
      </c>
      <c r="K54" s="99">
        <f t="shared" si="3"/>
        <v>0</v>
      </c>
      <c r="L54" s="100">
        <f>CEILING((J54-J54*$H$7)*(1-$K$7),1)</f>
        <v>1488</v>
      </c>
      <c r="M54" s="100">
        <f t="shared" si="4"/>
        <v>0</v>
      </c>
      <c r="N54" s="101"/>
      <c r="O54" s="102"/>
      <c r="P54" s="57">
        <v>2469</v>
      </c>
      <c r="Q54" s="49" t="s">
        <v>983</v>
      </c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</row>
    <row r="55" spans="1:29" s="51" customFormat="1" ht="15.75" customHeight="1" x14ac:dyDescent="0.25">
      <c r="A55" s="314" t="s">
        <v>1073</v>
      </c>
      <c r="B55" s="314"/>
      <c r="C55" s="314"/>
      <c r="D55" s="314"/>
      <c r="E55" s="314"/>
      <c r="F55" s="314"/>
      <c r="G55" s="284" t="s">
        <v>617</v>
      </c>
      <c r="H55" s="97" t="s">
        <v>647</v>
      </c>
      <c r="I55" s="98"/>
      <c r="J55" s="262">
        <v>857.5</v>
      </c>
      <c r="K55" s="109">
        <f t="shared" si="3"/>
        <v>0</v>
      </c>
      <c r="L55" s="110">
        <f>ROUND((J55-J55*$H$7),1)</f>
        <v>857.5</v>
      </c>
      <c r="M55" s="110">
        <f t="shared" si="4"/>
        <v>0</v>
      </c>
      <c r="N55" s="101"/>
      <c r="O55" s="102"/>
      <c r="P55" s="57">
        <v>3063</v>
      </c>
      <c r="Q55" s="49" t="s">
        <v>983</v>
      </c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</row>
    <row r="56" spans="1:29" s="51" customFormat="1" ht="15.75" customHeight="1" x14ac:dyDescent="0.25">
      <c r="A56" s="314"/>
      <c r="B56" s="314"/>
      <c r="C56" s="314"/>
      <c r="D56" s="314"/>
      <c r="E56" s="314"/>
      <c r="F56" s="314"/>
      <c r="G56" s="347"/>
      <c r="H56" s="97" t="s">
        <v>838</v>
      </c>
      <c r="I56" s="98"/>
      <c r="J56" s="262">
        <v>857.5</v>
      </c>
      <c r="K56" s="109">
        <f t="shared" si="3"/>
        <v>0</v>
      </c>
      <c r="L56" s="110">
        <f>ROUND((J56-J56*$H$7),1)</f>
        <v>857.5</v>
      </c>
      <c r="M56" s="110">
        <f t="shared" si="4"/>
        <v>0</v>
      </c>
      <c r="N56" s="101"/>
      <c r="O56" s="102"/>
      <c r="P56" s="57">
        <v>3066</v>
      </c>
      <c r="Q56" s="49" t="s">
        <v>983</v>
      </c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</row>
    <row r="57" spans="1:29" s="51" customFormat="1" ht="15.75" customHeight="1" x14ac:dyDescent="0.25">
      <c r="A57" s="314"/>
      <c r="B57" s="314"/>
      <c r="C57" s="314"/>
      <c r="D57" s="314"/>
      <c r="E57" s="314"/>
      <c r="F57" s="314"/>
      <c r="G57" s="347"/>
      <c r="H57" s="97" t="s">
        <v>625</v>
      </c>
      <c r="I57" s="98"/>
      <c r="J57" s="262">
        <v>857.5</v>
      </c>
      <c r="K57" s="109">
        <f t="shared" si="3"/>
        <v>0</v>
      </c>
      <c r="L57" s="110">
        <f>ROUND((J57-J57*$H$7),1)</f>
        <v>857.5</v>
      </c>
      <c r="M57" s="110">
        <f t="shared" si="4"/>
        <v>0</v>
      </c>
      <c r="N57" s="101"/>
      <c r="O57" s="102"/>
      <c r="P57" s="57">
        <v>3064</v>
      </c>
      <c r="Q57" s="49" t="s">
        <v>983</v>
      </c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</row>
    <row r="58" spans="1:29" s="51" customFormat="1" ht="15.75" customHeight="1" x14ac:dyDescent="0.25">
      <c r="A58" s="314"/>
      <c r="B58" s="314"/>
      <c r="C58" s="314"/>
      <c r="D58" s="314"/>
      <c r="E58" s="314"/>
      <c r="F58" s="314"/>
      <c r="G58" s="347"/>
      <c r="H58" s="97" t="s">
        <v>837</v>
      </c>
      <c r="I58" s="98"/>
      <c r="J58" s="262">
        <v>857.5</v>
      </c>
      <c r="K58" s="109">
        <f t="shared" si="3"/>
        <v>0</v>
      </c>
      <c r="L58" s="110">
        <f>ROUND((J58-J58*$H$7),1)</f>
        <v>857.5</v>
      </c>
      <c r="M58" s="110">
        <f t="shared" si="4"/>
        <v>0</v>
      </c>
      <c r="N58" s="101"/>
      <c r="O58" s="102"/>
      <c r="P58" s="57">
        <v>3065</v>
      </c>
      <c r="Q58" s="49" t="s">
        <v>983</v>
      </c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</row>
    <row r="59" spans="1:29" s="51" customFormat="1" ht="15.75" customHeight="1" x14ac:dyDescent="0.25">
      <c r="A59" s="314" t="s">
        <v>1210</v>
      </c>
      <c r="B59" s="314"/>
      <c r="C59" s="314"/>
      <c r="D59" s="314"/>
      <c r="E59" s="314"/>
      <c r="F59" s="314"/>
      <c r="G59" s="284" t="s">
        <v>618</v>
      </c>
      <c r="H59" s="97" t="s">
        <v>647</v>
      </c>
      <c r="I59" s="98"/>
      <c r="J59" s="262">
        <v>1100</v>
      </c>
      <c r="K59" s="99">
        <f t="shared" si="3"/>
        <v>0</v>
      </c>
      <c r="L59" s="100">
        <f t="shared" ref="L59:L82" si="5">CEILING((J59-J59*$H$7)*(1-$K$7),1)</f>
        <v>1100</v>
      </c>
      <c r="M59" s="100">
        <f t="shared" si="4"/>
        <v>0</v>
      </c>
      <c r="N59" s="101"/>
      <c r="O59" s="102"/>
      <c r="P59" s="57">
        <v>3074</v>
      </c>
      <c r="Q59" s="49" t="s">
        <v>983</v>
      </c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</row>
    <row r="60" spans="1:29" s="51" customFormat="1" ht="15.75" customHeight="1" x14ac:dyDescent="0.25">
      <c r="A60" s="314"/>
      <c r="B60" s="314"/>
      <c r="C60" s="314"/>
      <c r="D60" s="314"/>
      <c r="E60" s="314"/>
      <c r="F60" s="314"/>
      <c r="G60" s="347"/>
      <c r="H60" s="97" t="s">
        <v>838</v>
      </c>
      <c r="I60" s="98"/>
      <c r="J60" s="262">
        <v>1100</v>
      </c>
      <c r="K60" s="99">
        <f t="shared" si="3"/>
        <v>0</v>
      </c>
      <c r="L60" s="100">
        <f t="shared" si="5"/>
        <v>1100</v>
      </c>
      <c r="M60" s="100">
        <f t="shared" si="4"/>
        <v>0</v>
      </c>
      <c r="N60" s="101"/>
      <c r="O60" s="102"/>
      <c r="P60" s="57">
        <v>3078</v>
      </c>
      <c r="Q60" s="49" t="s">
        <v>983</v>
      </c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</row>
    <row r="61" spans="1:29" s="51" customFormat="1" ht="15.75" customHeight="1" x14ac:dyDescent="0.25">
      <c r="A61" s="314"/>
      <c r="B61" s="314"/>
      <c r="C61" s="314"/>
      <c r="D61" s="314"/>
      <c r="E61" s="314"/>
      <c r="F61" s="314"/>
      <c r="G61" s="347"/>
      <c r="H61" s="97" t="s">
        <v>625</v>
      </c>
      <c r="I61" s="98"/>
      <c r="J61" s="262">
        <v>1100</v>
      </c>
      <c r="K61" s="99">
        <f t="shared" si="3"/>
        <v>0</v>
      </c>
      <c r="L61" s="100">
        <f t="shared" si="5"/>
        <v>1100</v>
      </c>
      <c r="M61" s="100">
        <f t="shared" si="4"/>
        <v>0</v>
      </c>
      <c r="N61" s="101"/>
      <c r="O61" s="102"/>
      <c r="P61" s="57">
        <v>3075</v>
      </c>
      <c r="Q61" s="49" t="s">
        <v>983</v>
      </c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</row>
    <row r="62" spans="1:29" s="51" customFormat="1" ht="15.75" customHeight="1" x14ac:dyDescent="0.25">
      <c r="A62" s="314"/>
      <c r="B62" s="314"/>
      <c r="C62" s="314"/>
      <c r="D62" s="314"/>
      <c r="E62" s="314"/>
      <c r="F62" s="314"/>
      <c r="G62" s="347"/>
      <c r="H62" s="97" t="s">
        <v>837</v>
      </c>
      <c r="I62" s="98"/>
      <c r="J62" s="262">
        <v>1100</v>
      </c>
      <c r="K62" s="99">
        <f t="shared" si="3"/>
        <v>0</v>
      </c>
      <c r="L62" s="100">
        <f t="shared" si="5"/>
        <v>1100</v>
      </c>
      <c r="M62" s="100">
        <f t="shared" si="4"/>
        <v>0</v>
      </c>
      <c r="N62" s="101"/>
      <c r="O62" s="102"/>
      <c r="P62" s="57">
        <v>3076</v>
      </c>
      <c r="Q62" s="49" t="s">
        <v>983</v>
      </c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</row>
    <row r="63" spans="1:29" s="51" customFormat="1" ht="15.75" customHeight="1" x14ac:dyDescent="0.25">
      <c r="A63" s="314"/>
      <c r="B63" s="314"/>
      <c r="C63" s="314"/>
      <c r="D63" s="314"/>
      <c r="E63" s="314"/>
      <c r="F63" s="314"/>
      <c r="G63" s="347"/>
      <c r="H63" s="97" t="s">
        <v>648</v>
      </c>
      <c r="I63" s="98"/>
      <c r="J63" s="262">
        <v>1100</v>
      </c>
      <c r="K63" s="99">
        <f t="shared" si="3"/>
        <v>0</v>
      </c>
      <c r="L63" s="100">
        <f t="shared" si="5"/>
        <v>1100</v>
      </c>
      <c r="M63" s="100">
        <f t="shared" si="4"/>
        <v>0</v>
      </c>
      <c r="N63" s="101"/>
      <c r="O63" s="102"/>
      <c r="P63" s="57">
        <v>3077</v>
      </c>
      <c r="Q63" s="49" t="s">
        <v>983</v>
      </c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</row>
    <row r="64" spans="1:29" s="51" customFormat="1" ht="15.75" customHeight="1" x14ac:dyDescent="0.25">
      <c r="A64" s="314" t="s">
        <v>1074</v>
      </c>
      <c r="B64" s="314"/>
      <c r="C64" s="314"/>
      <c r="D64" s="314"/>
      <c r="E64" s="314"/>
      <c r="F64" s="314"/>
      <c r="G64" s="284" t="s">
        <v>619</v>
      </c>
      <c r="H64" s="97" t="s">
        <v>647</v>
      </c>
      <c r="I64" s="98"/>
      <c r="J64" s="262">
        <v>1237.5</v>
      </c>
      <c r="K64" s="99">
        <f t="shared" si="3"/>
        <v>0</v>
      </c>
      <c r="L64" s="100">
        <f t="shared" si="5"/>
        <v>1238</v>
      </c>
      <c r="M64" s="100">
        <f t="shared" si="4"/>
        <v>0</v>
      </c>
      <c r="N64" s="101"/>
      <c r="O64" s="102"/>
      <c r="P64" s="57">
        <v>3079</v>
      </c>
      <c r="Q64" s="49" t="s">
        <v>983</v>
      </c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</row>
    <row r="65" spans="1:29" s="51" customFormat="1" ht="15.75" customHeight="1" x14ac:dyDescent="0.25">
      <c r="A65" s="314"/>
      <c r="B65" s="314"/>
      <c r="C65" s="314"/>
      <c r="D65" s="314"/>
      <c r="E65" s="314"/>
      <c r="F65" s="314"/>
      <c r="G65" s="347"/>
      <c r="H65" s="97" t="s">
        <v>838</v>
      </c>
      <c r="I65" s="98"/>
      <c r="J65" s="262">
        <v>1237.5</v>
      </c>
      <c r="K65" s="99">
        <f t="shared" si="3"/>
        <v>0</v>
      </c>
      <c r="L65" s="100">
        <f t="shared" si="5"/>
        <v>1238</v>
      </c>
      <c r="M65" s="100">
        <f t="shared" si="4"/>
        <v>0</v>
      </c>
      <c r="N65" s="101"/>
      <c r="O65" s="102"/>
      <c r="P65" s="57">
        <v>3083</v>
      </c>
      <c r="Q65" s="49" t="s">
        <v>983</v>
      </c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</row>
    <row r="66" spans="1:29" s="51" customFormat="1" ht="15.75" customHeight="1" x14ac:dyDescent="0.25">
      <c r="A66" s="314"/>
      <c r="B66" s="314"/>
      <c r="C66" s="314"/>
      <c r="D66" s="314"/>
      <c r="E66" s="314"/>
      <c r="F66" s="314"/>
      <c r="G66" s="347"/>
      <c r="H66" s="97" t="s">
        <v>625</v>
      </c>
      <c r="I66" s="98"/>
      <c r="J66" s="262">
        <v>1237.5</v>
      </c>
      <c r="K66" s="99">
        <f t="shared" si="3"/>
        <v>0</v>
      </c>
      <c r="L66" s="100">
        <f t="shared" si="5"/>
        <v>1238</v>
      </c>
      <c r="M66" s="100">
        <f t="shared" si="4"/>
        <v>0</v>
      </c>
      <c r="N66" s="101"/>
      <c r="O66" s="102"/>
      <c r="P66" s="57">
        <v>3082</v>
      </c>
      <c r="Q66" s="49" t="s">
        <v>983</v>
      </c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</row>
    <row r="67" spans="1:29" s="51" customFormat="1" ht="15.75" customHeight="1" x14ac:dyDescent="0.25">
      <c r="A67" s="314"/>
      <c r="B67" s="314"/>
      <c r="C67" s="314"/>
      <c r="D67" s="314"/>
      <c r="E67" s="314"/>
      <c r="F67" s="314"/>
      <c r="G67" s="347"/>
      <c r="H67" s="97" t="s">
        <v>837</v>
      </c>
      <c r="I67" s="98"/>
      <c r="J67" s="262">
        <v>1237.5</v>
      </c>
      <c r="K67" s="99">
        <f t="shared" si="3"/>
        <v>0</v>
      </c>
      <c r="L67" s="100">
        <f t="shared" si="5"/>
        <v>1238</v>
      </c>
      <c r="M67" s="100">
        <f t="shared" si="4"/>
        <v>0</v>
      </c>
      <c r="N67" s="101"/>
      <c r="O67" s="102"/>
      <c r="P67" s="57">
        <v>3080</v>
      </c>
      <c r="Q67" s="49" t="s">
        <v>983</v>
      </c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</row>
    <row r="68" spans="1:29" s="51" customFormat="1" ht="15.75" customHeight="1" x14ac:dyDescent="0.25">
      <c r="A68" s="366"/>
      <c r="B68" s="366"/>
      <c r="C68" s="366"/>
      <c r="D68" s="366"/>
      <c r="E68" s="366"/>
      <c r="F68" s="366"/>
      <c r="G68" s="347"/>
      <c r="H68" s="97" t="s">
        <v>648</v>
      </c>
      <c r="I68" s="98"/>
      <c r="J68" s="262">
        <v>1237.5</v>
      </c>
      <c r="K68" s="99">
        <f t="shared" si="3"/>
        <v>0</v>
      </c>
      <c r="L68" s="100">
        <f t="shared" si="5"/>
        <v>1238</v>
      </c>
      <c r="M68" s="100">
        <f t="shared" si="4"/>
        <v>0</v>
      </c>
      <c r="N68" s="101"/>
      <c r="O68" s="102"/>
      <c r="P68" s="57">
        <v>3081</v>
      </c>
      <c r="Q68" s="49" t="s">
        <v>983</v>
      </c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</row>
    <row r="69" spans="1:29" s="51" customFormat="1" ht="15.75" customHeight="1" x14ac:dyDescent="0.25">
      <c r="A69" s="308" t="s">
        <v>1075</v>
      </c>
      <c r="B69" s="309"/>
      <c r="C69" s="309"/>
      <c r="D69" s="309"/>
      <c r="E69" s="309"/>
      <c r="F69" s="310"/>
      <c r="G69" s="351" t="s">
        <v>620</v>
      </c>
      <c r="H69" s="97" t="s">
        <v>647</v>
      </c>
      <c r="I69" s="98"/>
      <c r="J69" s="262">
        <v>1237.5</v>
      </c>
      <c r="K69" s="99">
        <f t="shared" si="3"/>
        <v>0</v>
      </c>
      <c r="L69" s="100">
        <f t="shared" si="5"/>
        <v>1238</v>
      </c>
      <c r="M69" s="100">
        <f t="shared" si="4"/>
        <v>0</v>
      </c>
      <c r="N69" s="101"/>
      <c r="O69" s="102"/>
      <c r="P69" s="57">
        <v>3084</v>
      </c>
      <c r="Q69" s="49" t="s">
        <v>983</v>
      </c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</row>
    <row r="70" spans="1:29" s="51" customFormat="1" ht="15.75" customHeight="1" x14ac:dyDescent="0.25">
      <c r="A70" s="304"/>
      <c r="B70" s="305"/>
      <c r="C70" s="305"/>
      <c r="D70" s="305"/>
      <c r="E70" s="305"/>
      <c r="F70" s="306"/>
      <c r="G70" s="352"/>
      <c r="H70" s="97" t="s">
        <v>838</v>
      </c>
      <c r="I70" s="98"/>
      <c r="J70" s="262">
        <v>1237.5</v>
      </c>
      <c r="K70" s="99">
        <f t="shared" si="3"/>
        <v>0</v>
      </c>
      <c r="L70" s="100">
        <f t="shared" si="5"/>
        <v>1238</v>
      </c>
      <c r="M70" s="100">
        <f t="shared" si="4"/>
        <v>0</v>
      </c>
      <c r="N70" s="101"/>
      <c r="O70" s="102"/>
      <c r="P70" s="57">
        <v>3086</v>
      </c>
      <c r="Q70" s="49" t="s">
        <v>983</v>
      </c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</row>
    <row r="71" spans="1:29" s="51" customFormat="1" ht="15.75" customHeight="1" x14ac:dyDescent="0.25">
      <c r="A71" s="304"/>
      <c r="B71" s="305"/>
      <c r="C71" s="305"/>
      <c r="D71" s="305"/>
      <c r="E71" s="305"/>
      <c r="F71" s="306"/>
      <c r="G71" s="352"/>
      <c r="H71" s="97" t="s">
        <v>625</v>
      </c>
      <c r="I71" s="98"/>
      <c r="J71" s="262">
        <v>1237.5</v>
      </c>
      <c r="K71" s="99">
        <f t="shared" si="3"/>
        <v>0</v>
      </c>
      <c r="L71" s="100">
        <f t="shared" si="5"/>
        <v>1238</v>
      </c>
      <c r="M71" s="100">
        <f t="shared" si="4"/>
        <v>0</v>
      </c>
      <c r="N71" s="101"/>
      <c r="O71" s="102"/>
      <c r="P71" s="57">
        <v>3085</v>
      </c>
      <c r="Q71" s="49" t="s">
        <v>983</v>
      </c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</row>
    <row r="72" spans="1:29" s="51" customFormat="1" ht="15.75" customHeight="1" x14ac:dyDescent="0.25">
      <c r="A72" s="304"/>
      <c r="B72" s="305"/>
      <c r="C72" s="305"/>
      <c r="D72" s="305"/>
      <c r="E72" s="305"/>
      <c r="F72" s="306"/>
      <c r="G72" s="352"/>
      <c r="H72" s="97" t="s">
        <v>837</v>
      </c>
      <c r="I72" s="98"/>
      <c r="J72" s="262">
        <v>1237.5</v>
      </c>
      <c r="K72" s="99">
        <f t="shared" si="3"/>
        <v>0</v>
      </c>
      <c r="L72" s="100">
        <f t="shared" si="5"/>
        <v>1238</v>
      </c>
      <c r="M72" s="100">
        <f t="shared" si="4"/>
        <v>0</v>
      </c>
      <c r="N72" s="101"/>
      <c r="O72" s="102"/>
      <c r="P72" s="57">
        <v>3087</v>
      </c>
      <c r="Q72" s="49" t="s">
        <v>983</v>
      </c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</row>
    <row r="73" spans="1:29" s="51" customFormat="1" ht="15.75" customHeight="1" x14ac:dyDescent="0.25">
      <c r="A73" s="304"/>
      <c r="B73" s="305"/>
      <c r="C73" s="305"/>
      <c r="D73" s="305"/>
      <c r="E73" s="305"/>
      <c r="F73" s="306"/>
      <c r="G73" s="352"/>
      <c r="H73" s="97" t="s">
        <v>648</v>
      </c>
      <c r="I73" s="98"/>
      <c r="J73" s="262">
        <v>1237.5</v>
      </c>
      <c r="K73" s="99">
        <f t="shared" si="3"/>
        <v>0</v>
      </c>
      <c r="L73" s="100">
        <f t="shared" si="5"/>
        <v>1238</v>
      </c>
      <c r="M73" s="100">
        <f t="shared" si="4"/>
        <v>0</v>
      </c>
      <c r="N73" s="101"/>
      <c r="O73" s="102"/>
      <c r="P73" s="57">
        <v>3088</v>
      </c>
      <c r="Q73" s="49" t="s">
        <v>983</v>
      </c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</row>
    <row r="74" spans="1:29" s="51" customFormat="1" ht="15.75" customHeight="1" x14ac:dyDescent="0.25">
      <c r="A74" s="304" t="s">
        <v>1076</v>
      </c>
      <c r="B74" s="305"/>
      <c r="C74" s="305"/>
      <c r="D74" s="305"/>
      <c r="E74" s="305"/>
      <c r="F74" s="306"/>
      <c r="G74" s="351" t="s">
        <v>624</v>
      </c>
      <c r="H74" s="97" t="s">
        <v>647</v>
      </c>
      <c r="I74" s="98"/>
      <c r="J74" s="262">
        <v>2237.5</v>
      </c>
      <c r="K74" s="99">
        <f t="shared" si="3"/>
        <v>0</v>
      </c>
      <c r="L74" s="100">
        <f t="shared" si="5"/>
        <v>2238</v>
      </c>
      <c r="M74" s="100">
        <f t="shared" si="4"/>
        <v>0</v>
      </c>
      <c r="N74" s="101"/>
      <c r="O74" s="102"/>
      <c r="P74" s="57">
        <v>5052</v>
      </c>
      <c r="Q74" s="49" t="s">
        <v>983</v>
      </c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</row>
    <row r="75" spans="1:29" s="51" customFormat="1" ht="15.75" customHeight="1" x14ac:dyDescent="0.25">
      <c r="A75" s="304"/>
      <c r="B75" s="305"/>
      <c r="C75" s="305"/>
      <c r="D75" s="305"/>
      <c r="E75" s="305"/>
      <c r="F75" s="306"/>
      <c r="G75" s="352"/>
      <c r="H75" s="97" t="s">
        <v>838</v>
      </c>
      <c r="I75" s="98"/>
      <c r="J75" s="262">
        <v>2237.5</v>
      </c>
      <c r="K75" s="99">
        <f t="shared" si="3"/>
        <v>0</v>
      </c>
      <c r="L75" s="100">
        <f t="shared" si="5"/>
        <v>2238</v>
      </c>
      <c r="M75" s="100">
        <f t="shared" si="4"/>
        <v>0</v>
      </c>
      <c r="N75" s="101"/>
      <c r="O75" s="102"/>
      <c r="P75" s="57">
        <v>5055</v>
      </c>
      <c r="Q75" s="49" t="s">
        <v>983</v>
      </c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</row>
    <row r="76" spans="1:29" s="51" customFormat="1" ht="15.75" customHeight="1" x14ac:dyDescent="0.25">
      <c r="A76" s="304"/>
      <c r="B76" s="305"/>
      <c r="C76" s="305"/>
      <c r="D76" s="305"/>
      <c r="E76" s="305"/>
      <c r="F76" s="306"/>
      <c r="G76" s="352"/>
      <c r="H76" s="97" t="s">
        <v>625</v>
      </c>
      <c r="I76" s="98"/>
      <c r="J76" s="262">
        <v>2237.5</v>
      </c>
      <c r="K76" s="99">
        <f t="shared" ref="K76:K91" si="6">J76*I76</f>
        <v>0</v>
      </c>
      <c r="L76" s="100">
        <f t="shared" si="5"/>
        <v>2238</v>
      </c>
      <c r="M76" s="100">
        <f t="shared" ref="M76:M91" si="7">L76*I76</f>
        <v>0</v>
      </c>
      <c r="N76" s="101"/>
      <c r="O76" s="102"/>
      <c r="P76" s="57">
        <v>5051</v>
      </c>
      <c r="Q76" s="49" t="s">
        <v>983</v>
      </c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</row>
    <row r="77" spans="1:29" s="51" customFormat="1" ht="15.75" customHeight="1" x14ac:dyDescent="0.25">
      <c r="A77" s="304"/>
      <c r="B77" s="305"/>
      <c r="C77" s="305"/>
      <c r="D77" s="305"/>
      <c r="E77" s="305"/>
      <c r="F77" s="306"/>
      <c r="G77" s="352"/>
      <c r="H77" s="97" t="s">
        <v>837</v>
      </c>
      <c r="I77" s="98"/>
      <c r="J77" s="262">
        <v>2237.5</v>
      </c>
      <c r="K77" s="99">
        <f t="shared" si="6"/>
        <v>0</v>
      </c>
      <c r="L77" s="100">
        <f t="shared" si="5"/>
        <v>2238</v>
      </c>
      <c r="M77" s="100">
        <f t="shared" si="7"/>
        <v>0</v>
      </c>
      <c r="N77" s="101"/>
      <c r="O77" s="102"/>
      <c r="P77" s="57">
        <v>5053</v>
      </c>
      <c r="Q77" s="49" t="s">
        <v>983</v>
      </c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</row>
    <row r="78" spans="1:29" s="51" customFormat="1" ht="15.75" customHeight="1" x14ac:dyDescent="0.25">
      <c r="A78" s="301"/>
      <c r="B78" s="302"/>
      <c r="C78" s="302"/>
      <c r="D78" s="302"/>
      <c r="E78" s="302"/>
      <c r="F78" s="303"/>
      <c r="G78" s="352"/>
      <c r="H78" s="97" t="s">
        <v>648</v>
      </c>
      <c r="I78" s="98"/>
      <c r="J78" s="262">
        <v>2237.5</v>
      </c>
      <c r="K78" s="99">
        <f t="shared" si="6"/>
        <v>0</v>
      </c>
      <c r="L78" s="100">
        <f t="shared" si="5"/>
        <v>2238</v>
      </c>
      <c r="M78" s="100">
        <f t="shared" si="7"/>
        <v>0</v>
      </c>
      <c r="N78" s="101"/>
      <c r="O78" s="102"/>
      <c r="P78" s="57">
        <v>5054</v>
      </c>
      <c r="Q78" s="49" t="s">
        <v>983</v>
      </c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</row>
    <row r="79" spans="1:29" s="51" customFormat="1" ht="15.75" customHeight="1" x14ac:dyDescent="0.25">
      <c r="A79" s="311" t="s">
        <v>1077</v>
      </c>
      <c r="B79" s="368"/>
      <c r="C79" s="368"/>
      <c r="D79" s="368"/>
      <c r="E79" s="368"/>
      <c r="F79" s="368"/>
      <c r="G79" s="285" t="s">
        <v>167</v>
      </c>
      <c r="H79" s="97" t="s">
        <v>625</v>
      </c>
      <c r="I79" s="98"/>
      <c r="J79" s="262">
        <v>2006.25</v>
      </c>
      <c r="K79" s="99">
        <f t="shared" si="6"/>
        <v>0</v>
      </c>
      <c r="L79" s="100">
        <f t="shared" si="5"/>
        <v>2007</v>
      </c>
      <c r="M79" s="100">
        <f t="shared" si="7"/>
        <v>0</v>
      </c>
      <c r="N79" s="101"/>
      <c r="O79" s="102"/>
      <c r="P79" s="57">
        <v>10587</v>
      </c>
      <c r="Q79" s="49" t="s">
        <v>983</v>
      </c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</row>
    <row r="80" spans="1:29" s="51" customFormat="1" ht="15.75" customHeight="1" x14ac:dyDescent="0.25">
      <c r="A80" s="342"/>
      <c r="B80" s="342"/>
      <c r="C80" s="342"/>
      <c r="D80" s="342"/>
      <c r="E80" s="342"/>
      <c r="F80" s="342"/>
      <c r="G80" s="285"/>
      <c r="H80" s="97" t="s">
        <v>838</v>
      </c>
      <c r="I80" s="98"/>
      <c r="J80" s="262">
        <v>2006.25</v>
      </c>
      <c r="K80" s="99">
        <f t="shared" si="6"/>
        <v>0</v>
      </c>
      <c r="L80" s="100">
        <f t="shared" si="5"/>
        <v>2007</v>
      </c>
      <c r="M80" s="100">
        <f t="shared" si="7"/>
        <v>0</v>
      </c>
      <c r="N80" s="101"/>
      <c r="O80" s="102"/>
      <c r="P80" s="57">
        <v>10588</v>
      </c>
      <c r="Q80" s="49" t="s">
        <v>983</v>
      </c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</row>
    <row r="81" spans="1:29" s="51" customFormat="1" ht="15.75" customHeight="1" x14ac:dyDescent="0.25">
      <c r="A81" s="342"/>
      <c r="B81" s="342"/>
      <c r="C81" s="342"/>
      <c r="D81" s="342"/>
      <c r="E81" s="342"/>
      <c r="F81" s="342"/>
      <c r="G81" s="285"/>
      <c r="H81" s="97" t="s">
        <v>647</v>
      </c>
      <c r="I81" s="98"/>
      <c r="J81" s="262">
        <v>2006.25</v>
      </c>
      <c r="K81" s="99">
        <f t="shared" si="6"/>
        <v>0</v>
      </c>
      <c r="L81" s="100">
        <f t="shared" si="5"/>
        <v>2007</v>
      </c>
      <c r="M81" s="100">
        <f t="shared" si="7"/>
        <v>0</v>
      </c>
      <c r="N81" s="101"/>
      <c r="O81" s="102"/>
      <c r="P81" s="57">
        <v>10586</v>
      </c>
      <c r="Q81" s="49" t="s">
        <v>983</v>
      </c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</row>
    <row r="82" spans="1:29" s="51" customFormat="1" ht="15.75" customHeight="1" x14ac:dyDescent="0.25">
      <c r="A82" s="342"/>
      <c r="B82" s="342"/>
      <c r="C82" s="342"/>
      <c r="D82" s="342"/>
      <c r="E82" s="342"/>
      <c r="F82" s="342"/>
      <c r="G82" s="285"/>
      <c r="H82" s="97" t="s">
        <v>837</v>
      </c>
      <c r="I82" s="98"/>
      <c r="J82" s="262">
        <v>2006.25</v>
      </c>
      <c r="K82" s="99">
        <f t="shared" si="6"/>
        <v>0</v>
      </c>
      <c r="L82" s="100">
        <f t="shared" si="5"/>
        <v>2007</v>
      </c>
      <c r="M82" s="100">
        <f t="shared" si="7"/>
        <v>0</v>
      </c>
      <c r="N82" s="101"/>
      <c r="O82" s="102"/>
      <c r="P82" s="57">
        <v>10589</v>
      </c>
      <c r="Q82" s="49" t="s">
        <v>983</v>
      </c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</row>
    <row r="83" spans="1:29" s="51" customFormat="1" ht="15.75" customHeight="1" x14ac:dyDescent="0.25">
      <c r="A83" s="314" t="s">
        <v>1078</v>
      </c>
      <c r="B83" s="314"/>
      <c r="C83" s="314"/>
      <c r="D83" s="314"/>
      <c r="E83" s="314"/>
      <c r="F83" s="314"/>
      <c r="G83" s="284" t="s">
        <v>621</v>
      </c>
      <c r="H83" s="97" t="s">
        <v>647</v>
      </c>
      <c r="I83" s="98"/>
      <c r="J83" s="262">
        <v>382.5</v>
      </c>
      <c r="K83" s="109">
        <f t="shared" si="6"/>
        <v>0</v>
      </c>
      <c r="L83" s="110">
        <f>ROUND((J83-J83*$H$7),1)</f>
        <v>382.5</v>
      </c>
      <c r="M83" s="110">
        <f t="shared" si="7"/>
        <v>0</v>
      </c>
      <c r="N83" s="101"/>
      <c r="O83" s="102"/>
      <c r="P83" s="57">
        <v>3101</v>
      </c>
      <c r="Q83" s="49" t="s">
        <v>983</v>
      </c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</row>
    <row r="84" spans="1:29" s="51" customFormat="1" ht="15.75" customHeight="1" x14ac:dyDescent="0.25">
      <c r="A84" s="314"/>
      <c r="B84" s="314"/>
      <c r="C84" s="314"/>
      <c r="D84" s="314"/>
      <c r="E84" s="314"/>
      <c r="F84" s="314"/>
      <c r="G84" s="347"/>
      <c r="H84" s="97" t="s">
        <v>625</v>
      </c>
      <c r="I84" s="98"/>
      <c r="J84" s="262">
        <v>382.5</v>
      </c>
      <c r="K84" s="109">
        <f t="shared" si="6"/>
        <v>0</v>
      </c>
      <c r="L84" s="110">
        <f>ROUND((J84-J84*$H$7),1)</f>
        <v>382.5</v>
      </c>
      <c r="M84" s="110">
        <f t="shared" si="7"/>
        <v>0</v>
      </c>
      <c r="N84" s="101"/>
      <c r="O84" s="102"/>
      <c r="P84" s="57">
        <v>3103</v>
      </c>
      <c r="Q84" s="49" t="s">
        <v>983</v>
      </c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</row>
    <row r="85" spans="1:29" s="51" customFormat="1" ht="15.75" customHeight="1" x14ac:dyDescent="0.25">
      <c r="A85" s="314"/>
      <c r="B85" s="314"/>
      <c r="C85" s="314"/>
      <c r="D85" s="314"/>
      <c r="E85" s="314"/>
      <c r="F85" s="314"/>
      <c r="G85" s="347"/>
      <c r="H85" s="97" t="s">
        <v>837</v>
      </c>
      <c r="I85" s="98"/>
      <c r="J85" s="262">
        <v>382.5</v>
      </c>
      <c r="K85" s="109">
        <f t="shared" si="6"/>
        <v>0</v>
      </c>
      <c r="L85" s="110">
        <f>ROUND((J85-J85*$H$7),1)</f>
        <v>382.5</v>
      </c>
      <c r="M85" s="110">
        <f t="shared" si="7"/>
        <v>0</v>
      </c>
      <c r="N85" s="101"/>
      <c r="O85" s="102"/>
      <c r="P85" s="57">
        <v>3107</v>
      </c>
      <c r="Q85" s="49" t="s">
        <v>983</v>
      </c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</row>
    <row r="86" spans="1:29" s="51" customFormat="1" ht="15.75" customHeight="1" x14ac:dyDescent="0.25">
      <c r="A86" s="314"/>
      <c r="B86" s="314"/>
      <c r="C86" s="314"/>
      <c r="D86" s="314"/>
      <c r="E86" s="314"/>
      <c r="F86" s="314"/>
      <c r="G86" s="347"/>
      <c r="H86" s="97" t="s">
        <v>648</v>
      </c>
      <c r="I86" s="98"/>
      <c r="J86" s="262">
        <v>382.5</v>
      </c>
      <c r="K86" s="109">
        <f t="shared" si="6"/>
        <v>0</v>
      </c>
      <c r="L86" s="110">
        <f>ROUND((J86-J86*$H$7),1)</f>
        <v>382.5</v>
      </c>
      <c r="M86" s="110">
        <f t="shared" si="7"/>
        <v>0</v>
      </c>
      <c r="N86" s="101"/>
      <c r="O86" s="102"/>
      <c r="P86" s="57">
        <v>3109</v>
      </c>
      <c r="Q86" s="49" t="s">
        <v>983</v>
      </c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</row>
    <row r="87" spans="1:29" s="51" customFormat="1" ht="15.75" customHeight="1" x14ac:dyDescent="0.25">
      <c r="A87" s="314" t="s">
        <v>1079</v>
      </c>
      <c r="B87" s="314"/>
      <c r="C87" s="314"/>
      <c r="D87" s="314"/>
      <c r="E87" s="314"/>
      <c r="F87" s="314"/>
      <c r="G87" s="284" t="s">
        <v>622</v>
      </c>
      <c r="H87" s="97" t="s">
        <v>647</v>
      </c>
      <c r="I87" s="98"/>
      <c r="J87" s="262">
        <v>2487.5</v>
      </c>
      <c r="K87" s="99">
        <f t="shared" si="6"/>
        <v>0</v>
      </c>
      <c r="L87" s="100">
        <f>CEILING((J87-J87*$H$7)*(1-$K$7),1)</f>
        <v>2488</v>
      </c>
      <c r="M87" s="100">
        <f t="shared" si="7"/>
        <v>0</v>
      </c>
      <c r="N87" s="101"/>
      <c r="O87" s="102"/>
      <c r="P87" s="57">
        <v>3111</v>
      </c>
      <c r="Q87" s="49" t="s">
        <v>983</v>
      </c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</row>
    <row r="88" spans="1:29" s="51" customFormat="1" ht="15.75" customHeight="1" x14ac:dyDescent="0.25">
      <c r="A88" s="314"/>
      <c r="B88" s="314"/>
      <c r="C88" s="314"/>
      <c r="D88" s="314"/>
      <c r="E88" s="314"/>
      <c r="F88" s="314"/>
      <c r="G88" s="347"/>
      <c r="H88" s="97" t="s">
        <v>838</v>
      </c>
      <c r="I88" s="98"/>
      <c r="J88" s="262">
        <v>2487.5</v>
      </c>
      <c r="K88" s="99">
        <f t="shared" si="6"/>
        <v>0</v>
      </c>
      <c r="L88" s="100">
        <f>CEILING((J88-J88*$H$7)*(1-$K$7),1)</f>
        <v>2488</v>
      </c>
      <c r="M88" s="100">
        <f t="shared" si="7"/>
        <v>0</v>
      </c>
      <c r="N88" s="101"/>
      <c r="O88" s="102"/>
      <c r="P88" s="57">
        <v>3112</v>
      </c>
      <c r="Q88" s="49" t="s">
        <v>983</v>
      </c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</row>
    <row r="89" spans="1:29" s="51" customFormat="1" ht="15.75" customHeight="1" x14ac:dyDescent="0.25">
      <c r="A89" s="314"/>
      <c r="B89" s="314"/>
      <c r="C89" s="314"/>
      <c r="D89" s="314"/>
      <c r="E89" s="314"/>
      <c r="F89" s="314"/>
      <c r="G89" s="347"/>
      <c r="H89" s="97" t="s">
        <v>625</v>
      </c>
      <c r="I89" s="98"/>
      <c r="J89" s="262">
        <v>2487.5</v>
      </c>
      <c r="K89" s="99">
        <f t="shared" si="6"/>
        <v>0</v>
      </c>
      <c r="L89" s="100">
        <f>CEILING((J89-J89*$H$7)*(1-$K$7),1)</f>
        <v>2488</v>
      </c>
      <c r="M89" s="100">
        <f t="shared" si="7"/>
        <v>0</v>
      </c>
      <c r="N89" s="101"/>
      <c r="O89" s="102"/>
      <c r="P89" s="57">
        <v>3113</v>
      </c>
      <c r="Q89" s="49" t="s">
        <v>983</v>
      </c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</row>
    <row r="90" spans="1:29" s="51" customFormat="1" ht="15.75" customHeight="1" x14ac:dyDescent="0.25">
      <c r="A90" s="314"/>
      <c r="B90" s="314"/>
      <c r="C90" s="314"/>
      <c r="D90" s="314"/>
      <c r="E90" s="314"/>
      <c r="F90" s="314"/>
      <c r="G90" s="347"/>
      <c r="H90" s="97" t="s">
        <v>837</v>
      </c>
      <c r="I90" s="98"/>
      <c r="J90" s="262">
        <v>2487.5</v>
      </c>
      <c r="K90" s="99">
        <f t="shared" si="6"/>
        <v>0</v>
      </c>
      <c r="L90" s="100">
        <f>CEILING((J90-J90*$H$7)*(1-$K$7),1)</f>
        <v>2488</v>
      </c>
      <c r="M90" s="100">
        <f t="shared" si="7"/>
        <v>0</v>
      </c>
      <c r="N90" s="101"/>
      <c r="O90" s="102"/>
      <c r="P90" s="57">
        <v>3114</v>
      </c>
      <c r="Q90" s="49" t="s">
        <v>983</v>
      </c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</row>
    <row r="91" spans="1:29" s="51" customFormat="1" ht="15.75" customHeight="1" x14ac:dyDescent="0.25">
      <c r="A91" s="314"/>
      <c r="B91" s="314"/>
      <c r="C91" s="314"/>
      <c r="D91" s="314"/>
      <c r="E91" s="314"/>
      <c r="F91" s="314"/>
      <c r="G91" s="347"/>
      <c r="H91" s="97" t="s">
        <v>648</v>
      </c>
      <c r="I91" s="98"/>
      <c r="J91" s="262">
        <v>2487.5</v>
      </c>
      <c r="K91" s="99">
        <f t="shared" si="6"/>
        <v>0</v>
      </c>
      <c r="L91" s="100">
        <f>CEILING((J91-J91*$H$7)*(1-$K$7),1)</f>
        <v>2488</v>
      </c>
      <c r="M91" s="100">
        <f t="shared" si="7"/>
        <v>0</v>
      </c>
      <c r="N91" s="101"/>
      <c r="O91" s="102"/>
      <c r="P91" s="57">
        <v>3115</v>
      </c>
      <c r="Q91" s="49" t="s">
        <v>983</v>
      </c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</row>
    <row r="92" spans="1:29" s="51" customFormat="1" ht="15.75" customHeight="1" x14ac:dyDescent="0.25">
      <c r="A92" s="269" t="s">
        <v>1379</v>
      </c>
      <c r="B92" s="120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1"/>
      <c r="P92" s="52"/>
      <c r="Q92" s="52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</row>
    <row r="93" spans="1:29" s="51" customFormat="1" ht="15.75" customHeight="1" x14ac:dyDescent="0.25">
      <c r="A93" s="314" t="s">
        <v>1080</v>
      </c>
      <c r="B93" s="314"/>
      <c r="C93" s="314"/>
      <c r="D93" s="314"/>
      <c r="E93" s="314"/>
      <c r="F93" s="314"/>
      <c r="G93" s="284" t="s">
        <v>623</v>
      </c>
      <c r="H93" s="97" t="s">
        <v>647</v>
      </c>
      <c r="I93" s="98"/>
      <c r="J93" s="262">
        <v>5272.5</v>
      </c>
      <c r="K93" s="99">
        <f>J93*I93</f>
        <v>0</v>
      </c>
      <c r="L93" s="100">
        <f>CEILING((J93-J93*$H$7)*(1-$K$7),1)</f>
        <v>5273</v>
      </c>
      <c r="M93" s="100">
        <f>L93*I93</f>
        <v>0</v>
      </c>
      <c r="N93" s="101"/>
      <c r="O93" s="102"/>
      <c r="P93" s="57">
        <v>3116</v>
      </c>
      <c r="Q93" s="49" t="s">
        <v>983</v>
      </c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</row>
    <row r="94" spans="1:29" s="51" customFormat="1" ht="15.75" customHeight="1" x14ac:dyDescent="0.25">
      <c r="A94" s="314"/>
      <c r="B94" s="314"/>
      <c r="C94" s="314"/>
      <c r="D94" s="314"/>
      <c r="E94" s="314"/>
      <c r="F94" s="314"/>
      <c r="G94" s="347"/>
      <c r="H94" s="97" t="s">
        <v>838</v>
      </c>
      <c r="I94" s="98"/>
      <c r="J94" s="262">
        <v>5272.5</v>
      </c>
      <c r="K94" s="99">
        <f>J94*I94</f>
        <v>0</v>
      </c>
      <c r="L94" s="100">
        <f>CEILING((J94-J94*$H$7)*(1-$K$7),1)</f>
        <v>5273</v>
      </c>
      <c r="M94" s="100">
        <f>L94*I94</f>
        <v>0</v>
      </c>
      <c r="N94" s="101"/>
      <c r="O94" s="102"/>
      <c r="P94" s="57">
        <v>3117</v>
      </c>
      <c r="Q94" s="49" t="s">
        <v>983</v>
      </c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</row>
    <row r="95" spans="1:29" s="51" customFormat="1" ht="15.75" customHeight="1" x14ac:dyDescent="0.25">
      <c r="A95" s="314"/>
      <c r="B95" s="314"/>
      <c r="C95" s="314"/>
      <c r="D95" s="314"/>
      <c r="E95" s="314"/>
      <c r="F95" s="314"/>
      <c r="G95" s="347"/>
      <c r="H95" s="97" t="s">
        <v>625</v>
      </c>
      <c r="I95" s="98"/>
      <c r="J95" s="262">
        <v>5272.5</v>
      </c>
      <c r="K95" s="99">
        <f>J95*I95</f>
        <v>0</v>
      </c>
      <c r="L95" s="100">
        <f>CEILING((J95-J95*$H$7)*(1-$K$7),1)</f>
        <v>5273</v>
      </c>
      <c r="M95" s="100">
        <f>L95*I95</f>
        <v>0</v>
      </c>
      <c r="N95" s="101"/>
      <c r="O95" s="102"/>
      <c r="P95" s="57">
        <v>3118</v>
      </c>
      <c r="Q95" s="49" t="s">
        <v>983</v>
      </c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</row>
    <row r="96" spans="1:29" s="51" customFormat="1" ht="15.75" customHeight="1" x14ac:dyDescent="0.25">
      <c r="A96" s="314"/>
      <c r="B96" s="314"/>
      <c r="C96" s="314"/>
      <c r="D96" s="314"/>
      <c r="E96" s="314"/>
      <c r="F96" s="314"/>
      <c r="G96" s="347"/>
      <c r="H96" s="97" t="s">
        <v>837</v>
      </c>
      <c r="I96" s="98"/>
      <c r="J96" s="262">
        <v>5272.5</v>
      </c>
      <c r="K96" s="99">
        <f>J96*I96</f>
        <v>0</v>
      </c>
      <c r="L96" s="100">
        <f>CEILING((J96-J96*$H$7)*(1-$K$7),1)</f>
        <v>5273</v>
      </c>
      <c r="M96" s="100">
        <f>L96*I96</f>
        <v>0</v>
      </c>
      <c r="N96" s="101"/>
      <c r="O96" s="102"/>
      <c r="P96" s="57">
        <v>3119</v>
      </c>
      <c r="Q96" s="49" t="s">
        <v>983</v>
      </c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</row>
    <row r="97" spans="1:29" s="51" customFormat="1" ht="15.75" customHeight="1" x14ac:dyDescent="0.25">
      <c r="A97" s="314"/>
      <c r="B97" s="314"/>
      <c r="C97" s="314"/>
      <c r="D97" s="314"/>
      <c r="E97" s="314"/>
      <c r="F97" s="314"/>
      <c r="G97" s="347"/>
      <c r="H97" s="97" t="s">
        <v>648</v>
      </c>
      <c r="I97" s="98"/>
      <c r="J97" s="262">
        <v>5272.5</v>
      </c>
      <c r="K97" s="99">
        <f>J97*I97</f>
        <v>0</v>
      </c>
      <c r="L97" s="100">
        <f>CEILING((J97-J97*$H$7)*(1-$K$7),1)</f>
        <v>5273</v>
      </c>
      <c r="M97" s="100">
        <f>L97*I97</f>
        <v>0</v>
      </c>
      <c r="N97" s="101"/>
      <c r="O97" s="102"/>
      <c r="P97" s="57">
        <v>3120</v>
      </c>
      <c r="Q97" s="49" t="s">
        <v>983</v>
      </c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</row>
    <row r="98" spans="1:29" s="51" customFormat="1" x14ac:dyDescent="0.25">
      <c r="A98" s="122" t="s">
        <v>1380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4"/>
      <c r="P98" s="52"/>
      <c r="Q98" s="52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</row>
    <row r="99" spans="1:29" s="51" customFormat="1" ht="27.75" customHeight="1" x14ac:dyDescent="0.25">
      <c r="A99" s="314" t="s">
        <v>1081</v>
      </c>
      <c r="B99" s="342"/>
      <c r="C99" s="342"/>
      <c r="D99" s="342"/>
      <c r="E99" s="342"/>
      <c r="F99" s="342"/>
      <c r="G99" s="318" t="s">
        <v>190</v>
      </c>
      <c r="H99" s="97" t="s">
        <v>188</v>
      </c>
      <c r="I99" s="98"/>
      <c r="J99" s="262">
        <v>792.5</v>
      </c>
      <c r="K99" s="99">
        <f t="shared" ref="K99:K108" si="8">J99*I99</f>
        <v>0</v>
      </c>
      <c r="L99" s="100">
        <f t="shared" ref="L99:L108" si="9">CEILING((J99-J99*$H$7)*(1-$K$7),1)</f>
        <v>793</v>
      </c>
      <c r="M99" s="100">
        <f t="shared" ref="M99:M108" si="10">L99*I99</f>
        <v>0</v>
      </c>
      <c r="N99" s="101"/>
      <c r="O99" s="102"/>
      <c r="P99" s="57">
        <v>11474</v>
      </c>
      <c r="Q99" s="49" t="s">
        <v>983</v>
      </c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</row>
    <row r="100" spans="1:29" s="51" customFormat="1" ht="27.75" customHeight="1" x14ac:dyDescent="0.25">
      <c r="A100" s="342"/>
      <c r="B100" s="342"/>
      <c r="C100" s="342"/>
      <c r="D100" s="342"/>
      <c r="E100" s="342"/>
      <c r="F100" s="342"/>
      <c r="G100" s="318"/>
      <c r="H100" s="97" t="s">
        <v>189</v>
      </c>
      <c r="I100" s="98"/>
      <c r="J100" s="262">
        <v>792.5</v>
      </c>
      <c r="K100" s="99">
        <f t="shared" si="8"/>
        <v>0</v>
      </c>
      <c r="L100" s="100">
        <f t="shared" si="9"/>
        <v>793</v>
      </c>
      <c r="M100" s="100">
        <f t="shared" si="10"/>
        <v>0</v>
      </c>
      <c r="N100" s="101"/>
      <c r="O100" s="102"/>
      <c r="P100" s="57">
        <v>11473</v>
      </c>
      <c r="Q100" s="49" t="s">
        <v>983</v>
      </c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</row>
    <row r="101" spans="1:29" s="51" customFormat="1" ht="15.95" customHeight="1" x14ac:dyDescent="0.25">
      <c r="A101" s="333" t="s">
        <v>1082</v>
      </c>
      <c r="B101" s="333"/>
      <c r="C101" s="333"/>
      <c r="D101" s="333"/>
      <c r="E101" s="333"/>
      <c r="F101" s="333"/>
      <c r="G101" s="318" t="s">
        <v>1005</v>
      </c>
      <c r="H101" s="97">
        <v>1</v>
      </c>
      <c r="I101" s="98"/>
      <c r="J101" s="262">
        <v>216.25</v>
      </c>
      <c r="K101" s="99">
        <f t="shared" si="8"/>
        <v>0</v>
      </c>
      <c r="L101" s="100">
        <f t="shared" si="9"/>
        <v>217</v>
      </c>
      <c r="M101" s="100">
        <f t="shared" si="10"/>
        <v>0</v>
      </c>
      <c r="N101" s="101"/>
      <c r="O101" s="102"/>
      <c r="P101" s="57">
        <v>11830</v>
      </c>
      <c r="Q101" s="49" t="s">
        <v>983</v>
      </c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</row>
    <row r="102" spans="1:29" s="51" customFormat="1" ht="15.95" customHeight="1" x14ac:dyDescent="0.25">
      <c r="A102" s="333"/>
      <c r="B102" s="333"/>
      <c r="C102" s="333"/>
      <c r="D102" s="333"/>
      <c r="E102" s="333"/>
      <c r="F102" s="333"/>
      <c r="G102" s="318"/>
      <c r="H102" s="97">
        <v>2</v>
      </c>
      <c r="I102" s="98"/>
      <c r="J102" s="262">
        <v>216.25</v>
      </c>
      <c r="K102" s="99">
        <f t="shared" si="8"/>
        <v>0</v>
      </c>
      <c r="L102" s="100">
        <f t="shared" si="9"/>
        <v>217</v>
      </c>
      <c r="M102" s="100">
        <f t="shared" si="10"/>
        <v>0</v>
      </c>
      <c r="N102" s="101"/>
      <c r="O102" s="102"/>
      <c r="P102" s="57">
        <v>11831</v>
      </c>
      <c r="Q102" s="49" t="s">
        <v>983</v>
      </c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</row>
    <row r="103" spans="1:29" s="51" customFormat="1" ht="15.95" customHeight="1" x14ac:dyDescent="0.25">
      <c r="A103" s="333"/>
      <c r="B103" s="333"/>
      <c r="C103" s="333"/>
      <c r="D103" s="333"/>
      <c r="E103" s="333"/>
      <c r="F103" s="333"/>
      <c r="G103" s="318"/>
      <c r="H103" s="97">
        <v>3</v>
      </c>
      <c r="I103" s="98"/>
      <c r="J103" s="262">
        <v>216.25</v>
      </c>
      <c r="K103" s="99">
        <f t="shared" si="8"/>
        <v>0</v>
      </c>
      <c r="L103" s="100">
        <f t="shared" si="9"/>
        <v>217</v>
      </c>
      <c r="M103" s="100">
        <f t="shared" si="10"/>
        <v>0</v>
      </c>
      <c r="N103" s="101"/>
      <c r="O103" s="102"/>
      <c r="P103" s="57">
        <v>11832</v>
      </c>
      <c r="Q103" s="49" t="s">
        <v>983</v>
      </c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</row>
    <row r="104" spans="1:29" s="51" customFormat="1" ht="15.95" customHeight="1" x14ac:dyDescent="0.25">
      <c r="A104" s="333"/>
      <c r="B104" s="333"/>
      <c r="C104" s="333"/>
      <c r="D104" s="333"/>
      <c r="E104" s="333"/>
      <c r="F104" s="333"/>
      <c r="G104" s="318"/>
      <c r="H104" s="97">
        <v>4</v>
      </c>
      <c r="I104" s="98"/>
      <c r="J104" s="262">
        <v>216.25</v>
      </c>
      <c r="K104" s="99">
        <f t="shared" si="8"/>
        <v>0</v>
      </c>
      <c r="L104" s="100">
        <f t="shared" si="9"/>
        <v>217</v>
      </c>
      <c r="M104" s="100">
        <f t="shared" si="10"/>
        <v>0</v>
      </c>
      <c r="N104" s="101"/>
      <c r="O104" s="102"/>
      <c r="P104" s="57">
        <v>11833</v>
      </c>
      <c r="Q104" s="49" t="s">
        <v>983</v>
      </c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</row>
    <row r="105" spans="1:29" s="51" customFormat="1" ht="15.95" customHeight="1" x14ac:dyDescent="0.25">
      <c r="A105" s="333" t="s">
        <v>1082</v>
      </c>
      <c r="B105" s="333"/>
      <c r="C105" s="333"/>
      <c r="D105" s="333"/>
      <c r="E105" s="333"/>
      <c r="F105" s="333"/>
      <c r="G105" s="318" t="s">
        <v>1006</v>
      </c>
      <c r="H105" s="97">
        <v>1</v>
      </c>
      <c r="I105" s="98"/>
      <c r="J105" s="262">
        <v>295</v>
      </c>
      <c r="K105" s="99">
        <f t="shared" si="8"/>
        <v>0</v>
      </c>
      <c r="L105" s="100">
        <f t="shared" si="9"/>
        <v>295</v>
      </c>
      <c r="M105" s="100">
        <f t="shared" si="10"/>
        <v>0</v>
      </c>
      <c r="N105" s="101"/>
      <c r="O105" s="102"/>
      <c r="P105" s="57">
        <v>11842</v>
      </c>
      <c r="Q105" s="49" t="s">
        <v>983</v>
      </c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</row>
    <row r="106" spans="1:29" s="51" customFormat="1" ht="15.95" customHeight="1" x14ac:dyDescent="0.25">
      <c r="A106" s="333"/>
      <c r="B106" s="333"/>
      <c r="C106" s="333"/>
      <c r="D106" s="333"/>
      <c r="E106" s="333"/>
      <c r="F106" s="333"/>
      <c r="G106" s="318"/>
      <c r="H106" s="97">
        <v>2</v>
      </c>
      <c r="I106" s="98"/>
      <c r="J106" s="262">
        <v>295</v>
      </c>
      <c r="K106" s="99">
        <f t="shared" si="8"/>
        <v>0</v>
      </c>
      <c r="L106" s="100">
        <f t="shared" si="9"/>
        <v>295</v>
      </c>
      <c r="M106" s="100">
        <f t="shared" si="10"/>
        <v>0</v>
      </c>
      <c r="N106" s="101"/>
      <c r="O106" s="102"/>
      <c r="P106" s="57">
        <v>11843</v>
      </c>
      <c r="Q106" s="49" t="s">
        <v>983</v>
      </c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</row>
    <row r="107" spans="1:29" s="51" customFormat="1" ht="15.95" customHeight="1" x14ac:dyDescent="0.25">
      <c r="A107" s="333"/>
      <c r="B107" s="333"/>
      <c r="C107" s="333"/>
      <c r="D107" s="333"/>
      <c r="E107" s="333"/>
      <c r="F107" s="333"/>
      <c r="G107" s="318"/>
      <c r="H107" s="97">
        <v>3</v>
      </c>
      <c r="I107" s="98"/>
      <c r="J107" s="262">
        <v>295</v>
      </c>
      <c r="K107" s="99">
        <f t="shared" si="8"/>
        <v>0</v>
      </c>
      <c r="L107" s="100">
        <f t="shared" si="9"/>
        <v>295</v>
      </c>
      <c r="M107" s="100">
        <f t="shared" si="10"/>
        <v>0</v>
      </c>
      <c r="N107" s="101"/>
      <c r="O107" s="102"/>
      <c r="P107" s="57">
        <v>11845</v>
      </c>
      <c r="Q107" s="49" t="s">
        <v>983</v>
      </c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</row>
    <row r="108" spans="1:29" s="51" customFormat="1" ht="15.95" customHeight="1" x14ac:dyDescent="0.25">
      <c r="A108" s="333"/>
      <c r="B108" s="333"/>
      <c r="C108" s="333"/>
      <c r="D108" s="333"/>
      <c r="E108" s="333"/>
      <c r="F108" s="333"/>
      <c r="G108" s="318"/>
      <c r="H108" s="97">
        <v>4</v>
      </c>
      <c r="I108" s="98"/>
      <c r="J108" s="262">
        <v>295</v>
      </c>
      <c r="K108" s="99">
        <f t="shared" si="8"/>
        <v>0</v>
      </c>
      <c r="L108" s="100">
        <f t="shared" si="9"/>
        <v>295</v>
      </c>
      <c r="M108" s="100">
        <f t="shared" si="10"/>
        <v>0</v>
      </c>
      <c r="N108" s="101"/>
      <c r="O108" s="102"/>
      <c r="P108" s="57">
        <v>11846</v>
      </c>
      <c r="Q108" s="49" t="s">
        <v>983</v>
      </c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</row>
    <row r="109" spans="1:29" s="51" customFormat="1" x14ac:dyDescent="0.25">
      <c r="A109" s="115" t="s">
        <v>1381</v>
      </c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7"/>
      <c r="P109" s="52"/>
      <c r="Q109" s="52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</row>
    <row r="110" spans="1:29" s="51" customFormat="1" x14ac:dyDescent="0.25">
      <c r="A110" s="269" t="s">
        <v>1382</v>
      </c>
      <c r="B110" s="120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1"/>
      <c r="P110" s="52"/>
      <c r="Q110" s="52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</row>
    <row r="111" spans="1:29" s="51" customFormat="1" ht="18" customHeight="1" x14ac:dyDescent="0.25">
      <c r="A111" s="314" t="s">
        <v>1020</v>
      </c>
      <c r="B111" s="314"/>
      <c r="C111" s="314"/>
      <c r="D111" s="314"/>
      <c r="E111" s="314"/>
      <c r="F111" s="314"/>
      <c r="G111" s="284" t="s">
        <v>79</v>
      </c>
      <c r="H111" s="128">
        <v>1</v>
      </c>
      <c r="I111" s="98"/>
      <c r="J111" s="262">
        <v>91.25</v>
      </c>
      <c r="K111" s="109">
        <f t="shared" ref="K111:K119" si="11">J111*I111</f>
        <v>0</v>
      </c>
      <c r="L111" s="110">
        <f>ROUND((J111-J111*$H$7),1)</f>
        <v>91.3</v>
      </c>
      <c r="M111" s="110">
        <f t="shared" ref="M111:M119" si="12">L111*I111</f>
        <v>0</v>
      </c>
      <c r="N111" s="101"/>
      <c r="O111" s="102"/>
      <c r="P111" s="57">
        <v>2981</v>
      </c>
      <c r="Q111" s="49" t="s">
        <v>983</v>
      </c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</row>
    <row r="112" spans="1:29" s="51" customFormat="1" ht="18" customHeight="1" x14ac:dyDescent="0.25">
      <c r="A112" s="314"/>
      <c r="B112" s="314"/>
      <c r="C112" s="314"/>
      <c r="D112" s="314"/>
      <c r="E112" s="314"/>
      <c r="F112" s="314"/>
      <c r="G112" s="347"/>
      <c r="H112" s="128">
        <v>2</v>
      </c>
      <c r="I112" s="98"/>
      <c r="J112" s="262">
        <v>91.25</v>
      </c>
      <c r="K112" s="109">
        <f t="shared" si="11"/>
        <v>0</v>
      </c>
      <c r="L112" s="110">
        <f>ROUND((J112-J112*$H$7),1)</f>
        <v>91.3</v>
      </c>
      <c r="M112" s="110">
        <f t="shared" si="12"/>
        <v>0</v>
      </c>
      <c r="N112" s="101"/>
      <c r="O112" s="102"/>
      <c r="P112" s="57">
        <v>2982</v>
      </c>
      <c r="Q112" s="49" t="s">
        <v>983</v>
      </c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</row>
    <row r="113" spans="1:29" s="51" customFormat="1" ht="18" customHeight="1" x14ac:dyDescent="0.25">
      <c r="A113" s="314"/>
      <c r="B113" s="314"/>
      <c r="C113" s="314"/>
      <c r="D113" s="314"/>
      <c r="E113" s="314"/>
      <c r="F113" s="314"/>
      <c r="G113" s="347"/>
      <c r="H113" s="128">
        <v>3</v>
      </c>
      <c r="I113" s="98"/>
      <c r="J113" s="262">
        <v>91.25</v>
      </c>
      <c r="K113" s="109">
        <f t="shared" si="11"/>
        <v>0</v>
      </c>
      <c r="L113" s="110">
        <f>ROUND((J113-J113*$H$7),1)</f>
        <v>91.3</v>
      </c>
      <c r="M113" s="110">
        <f t="shared" si="12"/>
        <v>0</v>
      </c>
      <c r="N113" s="101"/>
      <c r="O113" s="102"/>
      <c r="P113" s="57">
        <v>2983</v>
      </c>
      <c r="Q113" s="49" t="s">
        <v>983</v>
      </c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</row>
    <row r="114" spans="1:29" s="51" customFormat="1" ht="21" customHeight="1" x14ac:dyDescent="0.25">
      <c r="A114" s="314" t="s">
        <v>1083</v>
      </c>
      <c r="B114" s="314"/>
      <c r="C114" s="314"/>
      <c r="D114" s="314"/>
      <c r="E114" s="314"/>
      <c r="F114" s="314"/>
      <c r="G114" s="284" t="s">
        <v>1061</v>
      </c>
      <c r="H114" s="97" t="s">
        <v>1045</v>
      </c>
      <c r="I114" s="98"/>
      <c r="J114" s="262">
        <v>862.5</v>
      </c>
      <c r="K114" s="99">
        <f t="shared" si="11"/>
        <v>0</v>
      </c>
      <c r="L114" s="100">
        <f t="shared" ref="L114:L119" si="13">CEILING((J114-J114*$H$7)*(1-$K$7),1)</f>
        <v>863</v>
      </c>
      <c r="M114" s="100">
        <f t="shared" si="12"/>
        <v>0</v>
      </c>
      <c r="N114" s="101"/>
      <c r="O114" s="102"/>
      <c r="P114" s="57"/>
      <c r="Q114" s="49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</row>
    <row r="115" spans="1:29" s="51" customFormat="1" ht="21" customHeight="1" x14ac:dyDescent="0.25">
      <c r="A115" s="314"/>
      <c r="B115" s="314"/>
      <c r="C115" s="314"/>
      <c r="D115" s="314"/>
      <c r="E115" s="314"/>
      <c r="F115" s="314"/>
      <c r="G115" s="347"/>
      <c r="H115" s="97" t="s">
        <v>1044</v>
      </c>
      <c r="I115" s="98"/>
      <c r="J115" s="262">
        <v>862.5</v>
      </c>
      <c r="K115" s="99">
        <f t="shared" si="11"/>
        <v>0</v>
      </c>
      <c r="L115" s="100">
        <f t="shared" si="13"/>
        <v>863</v>
      </c>
      <c r="M115" s="100">
        <f t="shared" si="12"/>
        <v>0</v>
      </c>
      <c r="N115" s="101"/>
      <c r="O115" s="102"/>
      <c r="P115" s="57"/>
      <c r="Q115" s="49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</row>
    <row r="116" spans="1:29" s="51" customFormat="1" ht="15.75" customHeight="1" x14ac:dyDescent="0.25">
      <c r="A116" s="314" t="s">
        <v>1084</v>
      </c>
      <c r="B116" s="314"/>
      <c r="C116" s="314"/>
      <c r="D116" s="314"/>
      <c r="E116" s="314"/>
      <c r="F116" s="314"/>
      <c r="G116" s="284" t="s">
        <v>80</v>
      </c>
      <c r="H116" s="97">
        <v>1</v>
      </c>
      <c r="I116" s="98"/>
      <c r="J116" s="262">
        <v>798.75</v>
      </c>
      <c r="K116" s="99">
        <f t="shared" si="11"/>
        <v>0</v>
      </c>
      <c r="L116" s="100">
        <f t="shared" si="13"/>
        <v>799</v>
      </c>
      <c r="M116" s="100">
        <f t="shared" si="12"/>
        <v>0</v>
      </c>
      <c r="N116" s="101"/>
      <c r="O116" s="102"/>
      <c r="P116" s="57">
        <v>356</v>
      </c>
      <c r="Q116" s="49" t="s">
        <v>983</v>
      </c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</row>
    <row r="117" spans="1:29" s="51" customFormat="1" ht="15.75" customHeight="1" x14ac:dyDescent="0.25">
      <c r="A117" s="314"/>
      <c r="B117" s="314"/>
      <c r="C117" s="314"/>
      <c r="D117" s="314"/>
      <c r="E117" s="314"/>
      <c r="F117" s="314"/>
      <c r="G117" s="347"/>
      <c r="H117" s="97">
        <v>2</v>
      </c>
      <c r="I117" s="98"/>
      <c r="J117" s="262">
        <v>798.75</v>
      </c>
      <c r="K117" s="99">
        <f t="shared" si="11"/>
        <v>0</v>
      </c>
      <c r="L117" s="100">
        <f t="shared" si="13"/>
        <v>799</v>
      </c>
      <c r="M117" s="100">
        <f t="shared" si="12"/>
        <v>0</v>
      </c>
      <c r="N117" s="101"/>
      <c r="O117" s="102"/>
      <c r="P117" s="57">
        <v>357</v>
      </c>
      <c r="Q117" s="49" t="s">
        <v>983</v>
      </c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</row>
    <row r="118" spans="1:29" s="51" customFormat="1" ht="15.75" customHeight="1" x14ac:dyDescent="0.25">
      <c r="A118" s="314"/>
      <c r="B118" s="314"/>
      <c r="C118" s="314"/>
      <c r="D118" s="314"/>
      <c r="E118" s="314"/>
      <c r="F118" s="314"/>
      <c r="G118" s="347"/>
      <c r="H118" s="97">
        <v>3</v>
      </c>
      <c r="I118" s="98"/>
      <c r="J118" s="262">
        <v>798.75</v>
      </c>
      <c r="K118" s="99">
        <f t="shared" si="11"/>
        <v>0</v>
      </c>
      <c r="L118" s="100">
        <f t="shared" si="13"/>
        <v>799</v>
      </c>
      <c r="M118" s="100">
        <f t="shared" si="12"/>
        <v>0</v>
      </c>
      <c r="N118" s="101"/>
      <c r="O118" s="102"/>
      <c r="P118" s="57">
        <v>488</v>
      </c>
      <c r="Q118" s="49" t="s">
        <v>983</v>
      </c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</row>
    <row r="119" spans="1:29" s="51" customFormat="1" ht="15.75" customHeight="1" x14ac:dyDescent="0.25">
      <c r="A119" s="314"/>
      <c r="B119" s="314"/>
      <c r="C119" s="314"/>
      <c r="D119" s="314"/>
      <c r="E119" s="314"/>
      <c r="F119" s="314"/>
      <c r="G119" s="347"/>
      <c r="H119" s="97">
        <v>4</v>
      </c>
      <c r="I119" s="98"/>
      <c r="J119" s="262">
        <v>798.75</v>
      </c>
      <c r="K119" s="99">
        <f t="shared" si="11"/>
        <v>0</v>
      </c>
      <c r="L119" s="100">
        <f t="shared" si="13"/>
        <v>799</v>
      </c>
      <c r="M119" s="100">
        <f t="shared" si="12"/>
        <v>0</v>
      </c>
      <c r="N119" s="101"/>
      <c r="O119" s="102"/>
      <c r="P119" s="57">
        <v>489</v>
      </c>
      <c r="Q119" s="49" t="s">
        <v>983</v>
      </c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</row>
    <row r="120" spans="1:29" s="51" customFormat="1" x14ac:dyDescent="0.25">
      <c r="A120" s="269" t="s">
        <v>1383</v>
      </c>
      <c r="B120" s="120"/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1"/>
      <c r="P120" s="52"/>
      <c r="Q120" s="52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</row>
    <row r="121" spans="1:29" s="51" customFormat="1" ht="18.95" customHeight="1" x14ac:dyDescent="0.25">
      <c r="A121" s="314" t="s">
        <v>1088</v>
      </c>
      <c r="B121" s="314"/>
      <c r="C121" s="314"/>
      <c r="D121" s="314"/>
      <c r="E121" s="314"/>
      <c r="F121" s="314"/>
      <c r="G121" s="284" t="s">
        <v>81</v>
      </c>
      <c r="H121" s="97">
        <v>1</v>
      </c>
      <c r="I121" s="98"/>
      <c r="J121" s="262">
        <v>508.75</v>
      </c>
      <c r="K121" s="99">
        <f t="shared" ref="K121:K155" si="14">J121*I121</f>
        <v>0</v>
      </c>
      <c r="L121" s="100">
        <f t="shared" ref="L121:L138" si="15">CEILING((J121-J121*$H$7)*(1-$K$7),1)</f>
        <v>509</v>
      </c>
      <c r="M121" s="100">
        <f t="shared" ref="M121:M155" si="16">L121*I121</f>
        <v>0</v>
      </c>
      <c r="N121" s="101"/>
      <c r="O121" s="102"/>
      <c r="P121" s="57">
        <v>2978</v>
      </c>
      <c r="Q121" s="49" t="s">
        <v>983</v>
      </c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</row>
    <row r="122" spans="1:29" s="51" customFormat="1" ht="18.95" customHeight="1" x14ac:dyDescent="0.25">
      <c r="A122" s="314"/>
      <c r="B122" s="314"/>
      <c r="C122" s="314"/>
      <c r="D122" s="314"/>
      <c r="E122" s="314"/>
      <c r="F122" s="314"/>
      <c r="G122" s="347"/>
      <c r="H122" s="97">
        <v>2</v>
      </c>
      <c r="I122" s="98"/>
      <c r="J122" s="262">
        <v>508.75</v>
      </c>
      <c r="K122" s="99">
        <f t="shared" si="14"/>
        <v>0</v>
      </c>
      <c r="L122" s="100">
        <f t="shared" si="15"/>
        <v>509</v>
      </c>
      <c r="M122" s="100">
        <f t="shared" si="16"/>
        <v>0</v>
      </c>
      <c r="N122" s="101"/>
      <c r="O122" s="102"/>
      <c r="P122" s="57">
        <v>2979</v>
      </c>
      <c r="Q122" s="49" t="s">
        <v>983</v>
      </c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</row>
    <row r="123" spans="1:29" s="51" customFormat="1" ht="18.95" customHeight="1" x14ac:dyDescent="0.25">
      <c r="A123" s="314"/>
      <c r="B123" s="314"/>
      <c r="C123" s="314"/>
      <c r="D123" s="314"/>
      <c r="E123" s="314"/>
      <c r="F123" s="314"/>
      <c r="G123" s="347"/>
      <c r="H123" s="97">
        <v>3</v>
      </c>
      <c r="I123" s="98"/>
      <c r="J123" s="262">
        <v>508.75</v>
      </c>
      <c r="K123" s="99">
        <f t="shared" si="14"/>
        <v>0</v>
      </c>
      <c r="L123" s="100">
        <f t="shared" si="15"/>
        <v>509</v>
      </c>
      <c r="M123" s="100">
        <f t="shared" si="16"/>
        <v>0</v>
      </c>
      <c r="N123" s="101"/>
      <c r="O123" s="102"/>
      <c r="P123" s="57">
        <v>2980</v>
      </c>
      <c r="Q123" s="49" t="s">
        <v>983</v>
      </c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</row>
    <row r="124" spans="1:29" s="51" customFormat="1" ht="17.25" customHeight="1" x14ac:dyDescent="0.25">
      <c r="A124" s="314" t="s">
        <v>1087</v>
      </c>
      <c r="B124" s="342"/>
      <c r="C124" s="342"/>
      <c r="D124" s="342"/>
      <c r="E124" s="342"/>
      <c r="F124" s="342"/>
      <c r="G124" s="284" t="s">
        <v>82</v>
      </c>
      <c r="H124" s="97" t="s">
        <v>379</v>
      </c>
      <c r="I124" s="98"/>
      <c r="J124" s="262">
        <v>530</v>
      </c>
      <c r="K124" s="99">
        <f t="shared" si="14"/>
        <v>0</v>
      </c>
      <c r="L124" s="100">
        <f t="shared" si="15"/>
        <v>530</v>
      </c>
      <c r="M124" s="100">
        <f t="shared" si="16"/>
        <v>0</v>
      </c>
      <c r="N124" s="101"/>
      <c r="O124" s="102"/>
      <c r="P124" s="57">
        <v>9838</v>
      </c>
      <c r="Q124" s="49" t="s">
        <v>983</v>
      </c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</row>
    <row r="125" spans="1:29" s="51" customFormat="1" ht="17.25" customHeight="1" x14ac:dyDescent="0.25">
      <c r="A125" s="342"/>
      <c r="B125" s="342"/>
      <c r="C125" s="342"/>
      <c r="D125" s="342"/>
      <c r="E125" s="342"/>
      <c r="F125" s="342"/>
      <c r="G125" s="347"/>
      <c r="H125" s="97" t="s">
        <v>380</v>
      </c>
      <c r="I125" s="98"/>
      <c r="J125" s="262">
        <v>530</v>
      </c>
      <c r="K125" s="99">
        <f t="shared" si="14"/>
        <v>0</v>
      </c>
      <c r="L125" s="100">
        <f t="shared" si="15"/>
        <v>530</v>
      </c>
      <c r="M125" s="100">
        <f t="shared" si="16"/>
        <v>0</v>
      </c>
      <c r="N125" s="101"/>
      <c r="O125" s="102"/>
      <c r="P125" s="57">
        <v>9839</v>
      </c>
      <c r="Q125" s="49" t="s">
        <v>983</v>
      </c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</row>
    <row r="126" spans="1:29" s="51" customFormat="1" ht="17.25" customHeight="1" x14ac:dyDescent="0.25">
      <c r="A126" s="342"/>
      <c r="B126" s="342"/>
      <c r="C126" s="342"/>
      <c r="D126" s="342"/>
      <c r="E126" s="342"/>
      <c r="F126" s="342"/>
      <c r="G126" s="347"/>
      <c r="H126" s="97" t="s">
        <v>381</v>
      </c>
      <c r="I126" s="98"/>
      <c r="J126" s="262">
        <v>530</v>
      </c>
      <c r="K126" s="99">
        <f t="shared" si="14"/>
        <v>0</v>
      </c>
      <c r="L126" s="100">
        <f t="shared" si="15"/>
        <v>530</v>
      </c>
      <c r="M126" s="100">
        <f t="shared" si="16"/>
        <v>0</v>
      </c>
      <c r="N126" s="101"/>
      <c r="O126" s="102"/>
      <c r="P126" s="57">
        <v>9840</v>
      </c>
      <c r="Q126" s="49" t="s">
        <v>983</v>
      </c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</row>
    <row r="127" spans="1:29" s="51" customFormat="1" ht="15.75" customHeight="1" x14ac:dyDescent="0.25">
      <c r="A127" s="314" t="s">
        <v>1086</v>
      </c>
      <c r="B127" s="314"/>
      <c r="C127" s="314"/>
      <c r="D127" s="314"/>
      <c r="E127" s="314"/>
      <c r="F127" s="314"/>
      <c r="G127" s="284" t="s">
        <v>83</v>
      </c>
      <c r="H127" s="97">
        <v>1</v>
      </c>
      <c r="I127" s="98"/>
      <c r="J127" s="262">
        <v>437.5</v>
      </c>
      <c r="K127" s="99">
        <f t="shared" si="14"/>
        <v>0</v>
      </c>
      <c r="L127" s="100">
        <f t="shared" si="15"/>
        <v>438</v>
      </c>
      <c r="M127" s="100">
        <f t="shared" si="16"/>
        <v>0</v>
      </c>
      <c r="N127" s="101"/>
      <c r="O127" s="102"/>
      <c r="P127" s="57">
        <v>1896</v>
      </c>
      <c r="Q127" s="49" t="s">
        <v>983</v>
      </c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</row>
    <row r="128" spans="1:29" s="51" customFormat="1" ht="15.75" customHeight="1" x14ac:dyDescent="0.25">
      <c r="A128" s="314"/>
      <c r="B128" s="314"/>
      <c r="C128" s="314"/>
      <c r="D128" s="314"/>
      <c r="E128" s="314"/>
      <c r="F128" s="314"/>
      <c r="G128" s="347"/>
      <c r="H128" s="97">
        <v>2</v>
      </c>
      <c r="I128" s="98"/>
      <c r="J128" s="262">
        <v>437.5</v>
      </c>
      <c r="K128" s="99">
        <f t="shared" si="14"/>
        <v>0</v>
      </c>
      <c r="L128" s="100">
        <f t="shared" si="15"/>
        <v>438</v>
      </c>
      <c r="M128" s="100">
        <f t="shared" si="16"/>
        <v>0</v>
      </c>
      <c r="N128" s="101"/>
      <c r="O128" s="102"/>
      <c r="P128" s="57">
        <v>1895</v>
      </c>
      <c r="Q128" s="49" t="s">
        <v>983</v>
      </c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</row>
    <row r="129" spans="1:29" s="51" customFormat="1" ht="15.75" customHeight="1" x14ac:dyDescent="0.25">
      <c r="A129" s="314"/>
      <c r="B129" s="314"/>
      <c r="C129" s="314"/>
      <c r="D129" s="314"/>
      <c r="E129" s="314"/>
      <c r="F129" s="314"/>
      <c r="G129" s="347"/>
      <c r="H129" s="97">
        <v>3</v>
      </c>
      <c r="I129" s="98"/>
      <c r="J129" s="262">
        <v>437.5</v>
      </c>
      <c r="K129" s="99">
        <f t="shared" si="14"/>
        <v>0</v>
      </c>
      <c r="L129" s="100">
        <f t="shared" si="15"/>
        <v>438</v>
      </c>
      <c r="M129" s="100">
        <f t="shared" si="16"/>
        <v>0</v>
      </c>
      <c r="N129" s="101"/>
      <c r="O129" s="102"/>
      <c r="P129" s="57">
        <v>1534</v>
      </c>
      <c r="Q129" s="49" t="s">
        <v>983</v>
      </c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</row>
    <row r="130" spans="1:29" s="51" customFormat="1" ht="15.75" customHeight="1" x14ac:dyDescent="0.25">
      <c r="A130" s="314"/>
      <c r="B130" s="314"/>
      <c r="C130" s="314"/>
      <c r="D130" s="314"/>
      <c r="E130" s="314"/>
      <c r="F130" s="314"/>
      <c r="G130" s="347"/>
      <c r="H130" s="97">
        <v>4</v>
      </c>
      <c r="I130" s="98"/>
      <c r="J130" s="262">
        <v>437.5</v>
      </c>
      <c r="K130" s="99">
        <f t="shared" si="14"/>
        <v>0</v>
      </c>
      <c r="L130" s="100">
        <f t="shared" si="15"/>
        <v>438</v>
      </c>
      <c r="M130" s="100">
        <f t="shared" si="16"/>
        <v>0</v>
      </c>
      <c r="N130" s="101"/>
      <c r="O130" s="102"/>
      <c r="P130" s="57">
        <v>3043</v>
      </c>
      <c r="Q130" s="49" t="s">
        <v>983</v>
      </c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</row>
    <row r="131" spans="1:29" s="51" customFormat="1" ht="15.75" customHeight="1" x14ac:dyDescent="0.25">
      <c r="A131" s="314" t="s">
        <v>1085</v>
      </c>
      <c r="B131" s="314"/>
      <c r="C131" s="314"/>
      <c r="D131" s="314"/>
      <c r="E131" s="314"/>
      <c r="F131" s="314"/>
      <c r="G131" s="284" t="s">
        <v>626</v>
      </c>
      <c r="H131" s="97" t="s">
        <v>647</v>
      </c>
      <c r="I131" s="98"/>
      <c r="J131" s="262">
        <v>362.5</v>
      </c>
      <c r="K131" s="99">
        <f t="shared" si="14"/>
        <v>0</v>
      </c>
      <c r="L131" s="100">
        <f t="shared" si="15"/>
        <v>363</v>
      </c>
      <c r="M131" s="100">
        <f t="shared" si="16"/>
        <v>0</v>
      </c>
      <c r="N131" s="101"/>
      <c r="O131" s="102"/>
      <c r="P131" s="57">
        <v>3133</v>
      </c>
      <c r="Q131" s="49" t="s">
        <v>983</v>
      </c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</row>
    <row r="132" spans="1:29" s="51" customFormat="1" ht="15.75" customHeight="1" x14ac:dyDescent="0.25">
      <c r="A132" s="314"/>
      <c r="B132" s="314"/>
      <c r="C132" s="314"/>
      <c r="D132" s="314"/>
      <c r="E132" s="314"/>
      <c r="F132" s="314"/>
      <c r="G132" s="347"/>
      <c r="H132" s="97" t="s">
        <v>838</v>
      </c>
      <c r="I132" s="98"/>
      <c r="J132" s="262">
        <v>362.5</v>
      </c>
      <c r="K132" s="99">
        <f t="shared" si="14"/>
        <v>0</v>
      </c>
      <c r="L132" s="100">
        <f t="shared" si="15"/>
        <v>363</v>
      </c>
      <c r="M132" s="100">
        <f t="shared" si="16"/>
        <v>0</v>
      </c>
      <c r="N132" s="101"/>
      <c r="O132" s="102"/>
      <c r="P132" s="57">
        <v>3134</v>
      </c>
      <c r="Q132" s="49" t="s">
        <v>983</v>
      </c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</row>
    <row r="133" spans="1:29" s="51" customFormat="1" ht="15.75" customHeight="1" x14ac:dyDescent="0.25">
      <c r="A133" s="314"/>
      <c r="B133" s="314"/>
      <c r="C133" s="314"/>
      <c r="D133" s="314"/>
      <c r="E133" s="314"/>
      <c r="F133" s="314"/>
      <c r="G133" s="347"/>
      <c r="H133" s="97" t="s">
        <v>625</v>
      </c>
      <c r="I133" s="98"/>
      <c r="J133" s="262">
        <v>362.5</v>
      </c>
      <c r="K133" s="99">
        <f t="shared" si="14"/>
        <v>0</v>
      </c>
      <c r="L133" s="100">
        <f t="shared" si="15"/>
        <v>363</v>
      </c>
      <c r="M133" s="100">
        <f t="shared" si="16"/>
        <v>0</v>
      </c>
      <c r="N133" s="101"/>
      <c r="O133" s="102"/>
      <c r="P133" s="57">
        <v>3135</v>
      </c>
      <c r="Q133" s="49" t="s">
        <v>983</v>
      </c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</row>
    <row r="134" spans="1:29" s="51" customFormat="1" ht="15.75" customHeight="1" x14ac:dyDescent="0.25">
      <c r="A134" s="314"/>
      <c r="B134" s="314"/>
      <c r="C134" s="314"/>
      <c r="D134" s="314"/>
      <c r="E134" s="314"/>
      <c r="F134" s="314"/>
      <c r="G134" s="347"/>
      <c r="H134" s="97" t="s">
        <v>837</v>
      </c>
      <c r="I134" s="98"/>
      <c r="J134" s="262">
        <v>362.5</v>
      </c>
      <c r="K134" s="99">
        <f t="shared" si="14"/>
        <v>0</v>
      </c>
      <c r="L134" s="100">
        <f t="shared" si="15"/>
        <v>363</v>
      </c>
      <c r="M134" s="100">
        <f t="shared" si="16"/>
        <v>0</v>
      </c>
      <c r="N134" s="101"/>
      <c r="O134" s="102"/>
      <c r="P134" s="57">
        <v>3136</v>
      </c>
      <c r="Q134" s="49" t="s">
        <v>983</v>
      </c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</row>
    <row r="135" spans="1:29" s="51" customFormat="1" ht="15.75" customHeight="1" x14ac:dyDescent="0.25">
      <c r="A135" s="314" t="s">
        <v>1089</v>
      </c>
      <c r="B135" s="314"/>
      <c r="C135" s="314"/>
      <c r="D135" s="314"/>
      <c r="E135" s="314"/>
      <c r="F135" s="314"/>
      <c r="G135" s="284" t="s">
        <v>627</v>
      </c>
      <c r="H135" s="97" t="s">
        <v>659</v>
      </c>
      <c r="I135" s="98"/>
      <c r="J135" s="262">
        <v>462.5</v>
      </c>
      <c r="K135" s="99">
        <f t="shared" si="14"/>
        <v>0</v>
      </c>
      <c r="L135" s="100">
        <f t="shared" si="15"/>
        <v>463</v>
      </c>
      <c r="M135" s="100">
        <f t="shared" si="16"/>
        <v>0</v>
      </c>
      <c r="N135" s="101"/>
      <c r="O135" s="102"/>
      <c r="P135" s="57">
        <v>3137</v>
      </c>
      <c r="Q135" s="49" t="s">
        <v>983</v>
      </c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</row>
    <row r="136" spans="1:29" s="51" customFormat="1" ht="15.75" customHeight="1" x14ac:dyDescent="0.25">
      <c r="A136" s="314"/>
      <c r="B136" s="314"/>
      <c r="C136" s="314"/>
      <c r="D136" s="314"/>
      <c r="E136" s="314"/>
      <c r="F136" s="314"/>
      <c r="G136" s="347"/>
      <c r="H136" s="97" t="s">
        <v>915</v>
      </c>
      <c r="I136" s="98"/>
      <c r="J136" s="262">
        <v>462.5</v>
      </c>
      <c r="K136" s="99">
        <f t="shared" si="14"/>
        <v>0</v>
      </c>
      <c r="L136" s="100">
        <f t="shared" si="15"/>
        <v>463</v>
      </c>
      <c r="M136" s="100">
        <f t="shared" si="16"/>
        <v>0</v>
      </c>
      <c r="N136" s="101"/>
      <c r="O136" s="102"/>
      <c r="P136" s="57">
        <v>3138</v>
      </c>
      <c r="Q136" s="49" t="s">
        <v>983</v>
      </c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</row>
    <row r="137" spans="1:29" s="51" customFormat="1" ht="15.75" customHeight="1" x14ac:dyDescent="0.25">
      <c r="A137" s="314"/>
      <c r="B137" s="314"/>
      <c r="C137" s="314"/>
      <c r="D137" s="314"/>
      <c r="E137" s="314"/>
      <c r="F137" s="314"/>
      <c r="G137" s="347"/>
      <c r="H137" s="97" t="s">
        <v>661</v>
      </c>
      <c r="I137" s="98"/>
      <c r="J137" s="262">
        <v>462.5</v>
      </c>
      <c r="K137" s="99">
        <f t="shared" si="14"/>
        <v>0</v>
      </c>
      <c r="L137" s="100">
        <f t="shared" si="15"/>
        <v>463</v>
      </c>
      <c r="M137" s="100">
        <f t="shared" si="16"/>
        <v>0</v>
      </c>
      <c r="N137" s="101"/>
      <c r="O137" s="102"/>
      <c r="P137" s="57">
        <v>3139</v>
      </c>
      <c r="Q137" s="49" t="s">
        <v>983</v>
      </c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</row>
    <row r="138" spans="1:29" s="51" customFormat="1" ht="15.75" customHeight="1" x14ac:dyDescent="0.25">
      <c r="A138" s="314"/>
      <c r="B138" s="314"/>
      <c r="C138" s="314"/>
      <c r="D138" s="314"/>
      <c r="E138" s="314"/>
      <c r="F138" s="314"/>
      <c r="G138" s="347"/>
      <c r="H138" s="97" t="s">
        <v>662</v>
      </c>
      <c r="I138" s="98"/>
      <c r="J138" s="262">
        <v>462.5</v>
      </c>
      <c r="K138" s="99">
        <f t="shared" si="14"/>
        <v>0</v>
      </c>
      <c r="L138" s="100">
        <f t="shared" si="15"/>
        <v>463</v>
      </c>
      <c r="M138" s="100">
        <f t="shared" si="16"/>
        <v>0</v>
      </c>
      <c r="N138" s="101"/>
      <c r="O138" s="102"/>
      <c r="P138" s="57">
        <v>3140</v>
      </c>
      <c r="Q138" s="49" t="s">
        <v>983</v>
      </c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</row>
    <row r="139" spans="1:29" s="51" customFormat="1" ht="15.75" customHeight="1" x14ac:dyDescent="0.25">
      <c r="A139" s="314" t="s">
        <v>1090</v>
      </c>
      <c r="B139" s="314"/>
      <c r="C139" s="314"/>
      <c r="D139" s="314"/>
      <c r="E139" s="314"/>
      <c r="F139" s="314"/>
      <c r="G139" s="284" t="s">
        <v>628</v>
      </c>
      <c r="H139" s="97" t="s">
        <v>647</v>
      </c>
      <c r="I139" s="98"/>
      <c r="J139" s="262">
        <v>1093.75</v>
      </c>
      <c r="K139" s="109">
        <f t="shared" si="14"/>
        <v>0</v>
      </c>
      <c r="L139" s="110">
        <f>ROUND((J139-J139*$H$7),1)</f>
        <v>1093.8</v>
      </c>
      <c r="M139" s="110">
        <f t="shared" si="16"/>
        <v>0</v>
      </c>
      <c r="N139" s="101"/>
      <c r="O139" s="102"/>
      <c r="P139" s="57">
        <v>3044</v>
      </c>
      <c r="Q139" s="49" t="s">
        <v>983</v>
      </c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</row>
    <row r="140" spans="1:29" s="51" customFormat="1" ht="15.75" customHeight="1" x14ac:dyDescent="0.25">
      <c r="A140" s="314"/>
      <c r="B140" s="314"/>
      <c r="C140" s="314"/>
      <c r="D140" s="314"/>
      <c r="E140" s="314"/>
      <c r="F140" s="314"/>
      <c r="G140" s="347"/>
      <c r="H140" s="97" t="s">
        <v>838</v>
      </c>
      <c r="I140" s="98"/>
      <c r="J140" s="262">
        <v>1093.75</v>
      </c>
      <c r="K140" s="109">
        <f t="shared" si="14"/>
        <v>0</v>
      </c>
      <c r="L140" s="110">
        <f>ROUND((J140-J140*$H$7),1)</f>
        <v>1093.8</v>
      </c>
      <c r="M140" s="110">
        <f t="shared" si="16"/>
        <v>0</v>
      </c>
      <c r="N140" s="101"/>
      <c r="O140" s="102"/>
      <c r="P140" s="57">
        <v>3045</v>
      </c>
      <c r="Q140" s="49" t="s">
        <v>983</v>
      </c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</row>
    <row r="141" spans="1:29" s="51" customFormat="1" ht="15.75" customHeight="1" x14ac:dyDescent="0.25">
      <c r="A141" s="314"/>
      <c r="B141" s="314"/>
      <c r="C141" s="314"/>
      <c r="D141" s="314"/>
      <c r="E141" s="314"/>
      <c r="F141" s="314"/>
      <c r="G141" s="347"/>
      <c r="H141" s="97" t="s">
        <v>625</v>
      </c>
      <c r="I141" s="98"/>
      <c r="J141" s="262">
        <v>1093.75</v>
      </c>
      <c r="K141" s="109">
        <f t="shared" si="14"/>
        <v>0</v>
      </c>
      <c r="L141" s="110">
        <f>ROUND((J141-J141*$H$7),1)</f>
        <v>1093.8</v>
      </c>
      <c r="M141" s="110">
        <f t="shared" si="16"/>
        <v>0</v>
      </c>
      <c r="N141" s="101"/>
      <c r="O141" s="102"/>
      <c r="P141" s="57">
        <v>3046</v>
      </c>
      <c r="Q141" s="49" t="s">
        <v>983</v>
      </c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</row>
    <row r="142" spans="1:29" s="51" customFormat="1" ht="15.75" customHeight="1" x14ac:dyDescent="0.25">
      <c r="A142" s="314"/>
      <c r="B142" s="314"/>
      <c r="C142" s="314"/>
      <c r="D142" s="314"/>
      <c r="E142" s="314"/>
      <c r="F142" s="314"/>
      <c r="G142" s="347"/>
      <c r="H142" s="97" t="s">
        <v>837</v>
      </c>
      <c r="I142" s="98"/>
      <c r="J142" s="262">
        <v>1093.75</v>
      </c>
      <c r="K142" s="109">
        <f t="shared" si="14"/>
        <v>0</v>
      </c>
      <c r="L142" s="110">
        <f>ROUND((J142-J142*$H$7),1)</f>
        <v>1093.8</v>
      </c>
      <c r="M142" s="110">
        <f t="shared" si="16"/>
        <v>0</v>
      </c>
      <c r="N142" s="101"/>
      <c r="O142" s="102"/>
      <c r="P142" s="57">
        <v>3047</v>
      </c>
      <c r="Q142" s="49" t="s">
        <v>983</v>
      </c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</row>
    <row r="143" spans="1:29" s="51" customFormat="1" ht="15.75" customHeight="1" x14ac:dyDescent="0.25">
      <c r="A143" s="314" t="s">
        <v>1091</v>
      </c>
      <c r="B143" s="342"/>
      <c r="C143" s="342"/>
      <c r="D143" s="342"/>
      <c r="E143" s="342"/>
      <c r="F143" s="342"/>
      <c r="G143" s="285" t="s">
        <v>165</v>
      </c>
      <c r="H143" s="97" t="s">
        <v>1212</v>
      </c>
      <c r="I143" s="98"/>
      <c r="J143" s="262">
        <v>788.75</v>
      </c>
      <c r="K143" s="99">
        <f t="shared" si="14"/>
        <v>0</v>
      </c>
      <c r="L143" s="100">
        <f t="shared" ref="L143:L155" si="17">CEILING((J143-J143*$H$7)*(1-$K$7),1)</f>
        <v>789</v>
      </c>
      <c r="M143" s="100">
        <f t="shared" si="16"/>
        <v>0</v>
      </c>
      <c r="N143" s="101"/>
      <c r="O143" s="102"/>
      <c r="P143" s="57">
        <v>10577</v>
      </c>
      <c r="Q143" s="49" t="s">
        <v>983</v>
      </c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</row>
    <row r="144" spans="1:29" s="51" customFormat="1" ht="15.75" customHeight="1" x14ac:dyDescent="0.25">
      <c r="A144" s="342"/>
      <c r="B144" s="342"/>
      <c r="C144" s="342"/>
      <c r="D144" s="342"/>
      <c r="E144" s="342"/>
      <c r="F144" s="342"/>
      <c r="G144" s="347"/>
      <c r="H144" s="97" t="s">
        <v>1213</v>
      </c>
      <c r="I144" s="98"/>
      <c r="J144" s="262">
        <v>788.75</v>
      </c>
      <c r="K144" s="99">
        <f t="shared" si="14"/>
        <v>0</v>
      </c>
      <c r="L144" s="100">
        <f t="shared" si="17"/>
        <v>789</v>
      </c>
      <c r="M144" s="100">
        <f t="shared" si="16"/>
        <v>0</v>
      </c>
      <c r="N144" s="101"/>
      <c r="O144" s="102"/>
      <c r="P144" s="57">
        <v>10578</v>
      </c>
      <c r="Q144" s="49" t="s">
        <v>983</v>
      </c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</row>
    <row r="145" spans="1:29" s="51" customFormat="1" ht="15.75" customHeight="1" x14ac:dyDescent="0.25">
      <c r="A145" s="342"/>
      <c r="B145" s="342"/>
      <c r="C145" s="342"/>
      <c r="D145" s="342"/>
      <c r="E145" s="342"/>
      <c r="F145" s="342"/>
      <c r="G145" s="347"/>
      <c r="H145" s="97" t="s">
        <v>1214</v>
      </c>
      <c r="I145" s="98"/>
      <c r="J145" s="262">
        <v>788.75</v>
      </c>
      <c r="K145" s="99">
        <f t="shared" si="14"/>
        <v>0</v>
      </c>
      <c r="L145" s="100">
        <f t="shared" si="17"/>
        <v>789</v>
      </c>
      <c r="M145" s="100">
        <f t="shared" si="16"/>
        <v>0</v>
      </c>
      <c r="N145" s="101"/>
      <c r="O145" s="102"/>
      <c r="P145" s="57">
        <v>10579</v>
      </c>
      <c r="Q145" s="49" t="s">
        <v>983</v>
      </c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</row>
    <row r="146" spans="1:29" s="51" customFormat="1" ht="15.75" customHeight="1" x14ac:dyDescent="0.25">
      <c r="A146" s="342"/>
      <c r="B146" s="342"/>
      <c r="C146" s="342"/>
      <c r="D146" s="342"/>
      <c r="E146" s="342"/>
      <c r="F146" s="342"/>
      <c r="G146" s="347"/>
      <c r="H146" s="97" t="s">
        <v>1215</v>
      </c>
      <c r="I146" s="98"/>
      <c r="J146" s="262">
        <v>788.75</v>
      </c>
      <c r="K146" s="99">
        <f t="shared" si="14"/>
        <v>0</v>
      </c>
      <c r="L146" s="100">
        <f t="shared" si="17"/>
        <v>789</v>
      </c>
      <c r="M146" s="100">
        <f t="shared" si="16"/>
        <v>0</v>
      </c>
      <c r="N146" s="101"/>
      <c r="O146" s="102"/>
      <c r="P146" s="57">
        <v>10580</v>
      </c>
      <c r="Q146" s="49" t="s">
        <v>983</v>
      </c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</row>
    <row r="147" spans="1:29" s="51" customFormat="1" ht="15.75" customHeight="1" x14ac:dyDescent="0.25">
      <c r="A147" s="342"/>
      <c r="B147" s="342"/>
      <c r="C147" s="342"/>
      <c r="D147" s="342"/>
      <c r="E147" s="342"/>
      <c r="F147" s="342"/>
      <c r="G147" s="347"/>
      <c r="H147" s="97" t="s">
        <v>1216</v>
      </c>
      <c r="I147" s="98"/>
      <c r="J147" s="262">
        <v>788.75</v>
      </c>
      <c r="K147" s="99">
        <f t="shared" si="14"/>
        <v>0</v>
      </c>
      <c r="L147" s="100">
        <f t="shared" si="17"/>
        <v>789</v>
      </c>
      <c r="M147" s="100">
        <f t="shared" si="16"/>
        <v>0</v>
      </c>
      <c r="N147" s="101"/>
      <c r="O147" s="102"/>
      <c r="P147" s="57">
        <v>10581</v>
      </c>
      <c r="Q147" s="49" t="s">
        <v>983</v>
      </c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</row>
    <row r="148" spans="1:29" s="51" customFormat="1" ht="15.75" customHeight="1" x14ac:dyDescent="0.25">
      <c r="A148" s="342"/>
      <c r="B148" s="342"/>
      <c r="C148" s="342"/>
      <c r="D148" s="342"/>
      <c r="E148" s="342"/>
      <c r="F148" s="342"/>
      <c r="G148" s="347"/>
      <c r="H148" s="97" t="s">
        <v>1217</v>
      </c>
      <c r="I148" s="98"/>
      <c r="J148" s="262">
        <v>788.75</v>
      </c>
      <c r="K148" s="99">
        <f t="shared" si="14"/>
        <v>0</v>
      </c>
      <c r="L148" s="100">
        <f t="shared" si="17"/>
        <v>789</v>
      </c>
      <c r="M148" s="100">
        <f t="shared" si="16"/>
        <v>0</v>
      </c>
      <c r="N148" s="101"/>
      <c r="O148" s="102"/>
      <c r="P148" s="57">
        <v>10582</v>
      </c>
      <c r="Q148" s="49" t="s">
        <v>983</v>
      </c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</row>
    <row r="149" spans="1:29" s="51" customFormat="1" ht="31.5" x14ac:dyDescent="0.25">
      <c r="A149" s="342"/>
      <c r="B149" s="342"/>
      <c r="C149" s="342"/>
      <c r="D149" s="342"/>
      <c r="E149" s="342"/>
      <c r="F149" s="342"/>
      <c r="G149" s="347"/>
      <c r="H149" s="97" t="s">
        <v>1218</v>
      </c>
      <c r="I149" s="98"/>
      <c r="J149" s="262">
        <v>788.75</v>
      </c>
      <c r="K149" s="99">
        <f t="shared" si="14"/>
        <v>0</v>
      </c>
      <c r="L149" s="100">
        <f t="shared" si="17"/>
        <v>789</v>
      </c>
      <c r="M149" s="100">
        <f t="shared" si="16"/>
        <v>0</v>
      </c>
      <c r="N149" s="101"/>
      <c r="O149" s="102"/>
      <c r="P149" s="57">
        <v>10583</v>
      </c>
      <c r="Q149" s="49" t="s">
        <v>983</v>
      </c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</row>
    <row r="150" spans="1:29" s="51" customFormat="1" ht="31.5" x14ac:dyDescent="0.25">
      <c r="A150" s="342"/>
      <c r="B150" s="342"/>
      <c r="C150" s="342"/>
      <c r="D150" s="342"/>
      <c r="E150" s="342"/>
      <c r="F150" s="342"/>
      <c r="G150" s="347"/>
      <c r="H150" s="97" t="s">
        <v>1219</v>
      </c>
      <c r="I150" s="98"/>
      <c r="J150" s="262">
        <v>788.75</v>
      </c>
      <c r="K150" s="99">
        <f t="shared" si="14"/>
        <v>0</v>
      </c>
      <c r="L150" s="100">
        <f t="shared" si="17"/>
        <v>789</v>
      </c>
      <c r="M150" s="100">
        <f t="shared" si="16"/>
        <v>0</v>
      </c>
      <c r="N150" s="101"/>
      <c r="O150" s="102"/>
      <c r="P150" s="57">
        <v>10584</v>
      </c>
      <c r="Q150" s="49" t="s">
        <v>983</v>
      </c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</row>
    <row r="151" spans="1:29" s="51" customFormat="1" ht="31.5" x14ac:dyDescent="0.25">
      <c r="A151" s="342"/>
      <c r="B151" s="342"/>
      <c r="C151" s="342"/>
      <c r="D151" s="342"/>
      <c r="E151" s="342"/>
      <c r="F151" s="342"/>
      <c r="G151" s="347"/>
      <c r="H151" s="97" t="s">
        <v>1220</v>
      </c>
      <c r="I151" s="98"/>
      <c r="J151" s="262">
        <v>788.75</v>
      </c>
      <c r="K151" s="99">
        <f t="shared" si="14"/>
        <v>0</v>
      </c>
      <c r="L151" s="100">
        <f t="shared" si="17"/>
        <v>789</v>
      </c>
      <c r="M151" s="100">
        <f t="shared" si="16"/>
        <v>0</v>
      </c>
      <c r="N151" s="101"/>
      <c r="O151" s="102"/>
      <c r="P151" s="57">
        <v>10585</v>
      </c>
      <c r="Q151" s="49" t="s">
        <v>983</v>
      </c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</row>
    <row r="152" spans="1:29" s="51" customFormat="1" ht="17.25" customHeight="1" x14ac:dyDescent="0.25">
      <c r="A152" s="314" t="s">
        <v>1092</v>
      </c>
      <c r="B152" s="314"/>
      <c r="C152" s="314"/>
      <c r="D152" s="314"/>
      <c r="E152" s="314"/>
      <c r="F152" s="314"/>
      <c r="G152" s="284" t="s">
        <v>206</v>
      </c>
      <c r="H152" s="97" t="s">
        <v>1221</v>
      </c>
      <c r="I152" s="98"/>
      <c r="J152" s="262">
        <v>1308.75</v>
      </c>
      <c r="K152" s="99">
        <f t="shared" si="14"/>
        <v>0</v>
      </c>
      <c r="L152" s="100">
        <f t="shared" si="17"/>
        <v>1309</v>
      </c>
      <c r="M152" s="100">
        <f t="shared" si="16"/>
        <v>0</v>
      </c>
      <c r="N152" s="101"/>
      <c r="O152" s="102"/>
      <c r="P152" s="57">
        <v>11552</v>
      </c>
      <c r="Q152" s="49" t="s">
        <v>983</v>
      </c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</row>
    <row r="153" spans="1:29" s="51" customFormat="1" ht="17.25" customHeight="1" x14ac:dyDescent="0.25">
      <c r="A153" s="314"/>
      <c r="B153" s="314"/>
      <c r="C153" s="314"/>
      <c r="D153" s="314"/>
      <c r="E153" s="314"/>
      <c r="F153" s="314"/>
      <c r="G153" s="347"/>
      <c r="H153" s="97" t="s">
        <v>207</v>
      </c>
      <c r="I153" s="98"/>
      <c r="J153" s="262">
        <v>1308.75</v>
      </c>
      <c r="K153" s="99">
        <f t="shared" si="14"/>
        <v>0</v>
      </c>
      <c r="L153" s="100">
        <f t="shared" si="17"/>
        <v>1309</v>
      </c>
      <c r="M153" s="100">
        <f t="shared" si="16"/>
        <v>0</v>
      </c>
      <c r="N153" s="101"/>
      <c r="O153" s="102"/>
      <c r="P153" s="57">
        <v>11551</v>
      </c>
      <c r="Q153" s="49" t="s">
        <v>983</v>
      </c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</row>
    <row r="154" spans="1:29" s="51" customFormat="1" ht="17.25" customHeight="1" x14ac:dyDescent="0.25">
      <c r="A154" s="314"/>
      <c r="B154" s="314"/>
      <c r="C154" s="314"/>
      <c r="D154" s="314"/>
      <c r="E154" s="314"/>
      <c r="F154" s="314"/>
      <c r="G154" s="347"/>
      <c r="H154" s="97" t="s">
        <v>208</v>
      </c>
      <c r="I154" s="98"/>
      <c r="J154" s="262">
        <v>1308.75</v>
      </c>
      <c r="K154" s="99">
        <f t="shared" si="14"/>
        <v>0</v>
      </c>
      <c r="L154" s="100">
        <f t="shared" si="17"/>
        <v>1309</v>
      </c>
      <c r="M154" s="100">
        <f t="shared" si="16"/>
        <v>0</v>
      </c>
      <c r="N154" s="101"/>
      <c r="O154" s="102"/>
      <c r="P154" s="57">
        <v>11549</v>
      </c>
      <c r="Q154" s="49" t="s">
        <v>983</v>
      </c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</row>
    <row r="155" spans="1:29" s="51" customFormat="1" ht="31.5" x14ac:dyDescent="0.25">
      <c r="A155" s="314"/>
      <c r="B155" s="314"/>
      <c r="C155" s="314"/>
      <c r="D155" s="314"/>
      <c r="E155" s="314"/>
      <c r="F155" s="314"/>
      <c r="G155" s="347"/>
      <c r="H155" s="97" t="s">
        <v>1211</v>
      </c>
      <c r="I155" s="98"/>
      <c r="J155" s="262">
        <v>1308.75</v>
      </c>
      <c r="K155" s="99">
        <f t="shared" si="14"/>
        <v>0</v>
      </c>
      <c r="L155" s="100">
        <f t="shared" si="17"/>
        <v>1309</v>
      </c>
      <c r="M155" s="100">
        <f t="shared" si="16"/>
        <v>0</v>
      </c>
      <c r="N155" s="101"/>
      <c r="O155" s="102"/>
      <c r="P155" s="57">
        <v>11550</v>
      </c>
      <c r="Q155" s="49" t="s">
        <v>983</v>
      </c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</row>
    <row r="156" spans="1:29" s="51" customFormat="1" x14ac:dyDescent="0.25">
      <c r="A156" s="269" t="s">
        <v>1384</v>
      </c>
      <c r="B156" s="120"/>
      <c r="C156" s="120"/>
      <c r="D156" s="120"/>
      <c r="E156" s="120"/>
      <c r="F156" s="120"/>
      <c r="G156" s="120"/>
      <c r="H156" s="120"/>
      <c r="I156" s="120"/>
      <c r="J156" s="120"/>
      <c r="K156" s="120"/>
      <c r="L156" s="120"/>
      <c r="M156" s="120"/>
      <c r="N156" s="120"/>
      <c r="O156" s="121"/>
      <c r="P156" s="52"/>
      <c r="Q156" s="52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</row>
    <row r="157" spans="1:29" s="51" customFormat="1" ht="31.5" x14ac:dyDescent="0.25">
      <c r="A157" s="314" t="s">
        <v>1062</v>
      </c>
      <c r="B157" s="314"/>
      <c r="C157" s="314"/>
      <c r="D157" s="314"/>
      <c r="E157" s="314"/>
      <c r="F157" s="314"/>
      <c r="G157" s="284" t="s">
        <v>629</v>
      </c>
      <c r="H157" s="95" t="s">
        <v>306</v>
      </c>
      <c r="I157" s="98"/>
      <c r="J157" s="262">
        <v>1862.5</v>
      </c>
      <c r="K157" s="99">
        <f t="shared" ref="K157:K181" si="18">J157*I157</f>
        <v>0</v>
      </c>
      <c r="L157" s="100">
        <f t="shared" ref="L157:L181" si="19">CEILING((J157-J157*$H$7)*(1-$K$7),1)</f>
        <v>1863</v>
      </c>
      <c r="M157" s="100">
        <f t="shared" ref="M157:M181" si="20">L157*I157</f>
        <v>0</v>
      </c>
      <c r="N157" s="101"/>
      <c r="O157" s="102"/>
      <c r="P157" s="57">
        <v>2894</v>
      </c>
      <c r="Q157" s="49" t="s">
        <v>983</v>
      </c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</row>
    <row r="158" spans="1:29" s="51" customFormat="1" ht="31.5" x14ac:dyDescent="0.25">
      <c r="A158" s="314"/>
      <c r="B158" s="314"/>
      <c r="C158" s="314"/>
      <c r="D158" s="314"/>
      <c r="E158" s="314"/>
      <c r="F158" s="314"/>
      <c r="G158" s="284"/>
      <c r="H158" s="104" t="s">
        <v>307</v>
      </c>
      <c r="I158" s="98"/>
      <c r="J158" s="262">
        <v>1862.5</v>
      </c>
      <c r="K158" s="99">
        <f t="shared" si="18"/>
        <v>0</v>
      </c>
      <c r="L158" s="100">
        <f t="shared" si="19"/>
        <v>1863</v>
      </c>
      <c r="M158" s="100">
        <f t="shared" si="20"/>
        <v>0</v>
      </c>
      <c r="N158" s="101"/>
      <c r="O158" s="102"/>
      <c r="P158" s="57">
        <v>5040</v>
      </c>
      <c r="Q158" s="49" t="s">
        <v>983</v>
      </c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</row>
    <row r="159" spans="1:29" s="51" customFormat="1" ht="31.5" x14ac:dyDescent="0.25">
      <c r="A159" s="314"/>
      <c r="B159" s="314"/>
      <c r="C159" s="314"/>
      <c r="D159" s="314"/>
      <c r="E159" s="314"/>
      <c r="F159" s="314"/>
      <c r="G159" s="284"/>
      <c r="H159" s="104" t="s">
        <v>308</v>
      </c>
      <c r="I159" s="98"/>
      <c r="J159" s="262">
        <v>1862.5</v>
      </c>
      <c r="K159" s="99">
        <f t="shared" si="18"/>
        <v>0</v>
      </c>
      <c r="L159" s="100">
        <f t="shared" si="19"/>
        <v>1863</v>
      </c>
      <c r="M159" s="100">
        <f t="shared" si="20"/>
        <v>0</v>
      </c>
      <c r="N159" s="101"/>
      <c r="O159" s="102"/>
      <c r="P159" s="57">
        <v>5041</v>
      </c>
      <c r="Q159" s="49" t="s">
        <v>983</v>
      </c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</row>
    <row r="160" spans="1:29" s="51" customFormat="1" ht="31.5" x14ac:dyDescent="0.25">
      <c r="A160" s="314"/>
      <c r="B160" s="314"/>
      <c r="C160" s="314"/>
      <c r="D160" s="314"/>
      <c r="E160" s="314"/>
      <c r="F160" s="314"/>
      <c r="G160" s="284"/>
      <c r="H160" s="95" t="s">
        <v>309</v>
      </c>
      <c r="I160" s="98"/>
      <c r="J160" s="262">
        <v>1862.5</v>
      </c>
      <c r="K160" s="99">
        <f t="shared" si="18"/>
        <v>0</v>
      </c>
      <c r="L160" s="100">
        <f t="shared" si="19"/>
        <v>1863</v>
      </c>
      <c r="M160" s="100">
        <f t="shared" si="20"/>
        <v>0</v>
      </c>
      <c r="N160" s="101"/>
      <c r="O160" s="102"/>
      <c r="P160" s="57">
        <v>2893</v>
      </c>
      <c r="Q160" s="49" t="s">
        <v>983</v>
      </c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</row>
    <row r="161" spans="1:29" s="51" customFormat="1" ht="31.5" x14ac:dyDescent="0.25">
      <c r="A161" s="314"/>
      <c r="B161" s="314"/>
      <c r="C161" s="314"/>
      <c r="D161" s="314"/>
      <c r="E161" s="314"/>
      <c r="F161" s="314"/>
      <c r="G161" s="284"/>
      <c r="H161" s="95" t="s">
        <v>310</v>
      </c>
      <c r="I161" s="98"/>
      <c r="J161" s="262">
        <v>1862.5</v>
      </c>
      <c r="K161" s="99">
        <f t="shared" si="18"/>
        <v>0</v>
      </c>
      <c r="L161" s="100">
        <f t="shared" si="19"/>
        <v>1863</v>
      </c>
      <c r="M161" s="100">
        <f t="shared" si="20"/>
        <v>0</v>
      </c>
      <c r="N161" s="101"/>
      <c r="O161" s="102"/>
      <c r="P161" s="57">
        <v>5042</v>
      </c>
      <c r="Q161" s="49" t="s">
        <v>983</v>
      </c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</row>
    <row r="162" spans="1:29" s="51" customFormat="1" ht="31.5" x14ac:dyDescent="0.25">
      <c r="A162" s="314"/>
      <c r="B162" s="314"/>
      <c r="C162" s="314"/>
      <c r="D162" s="314"/>
      <c r="E162" s="314"/>
      <c r="F162" s="314"/>
      <c r="G162" s="284"/>
      <c r="H162" s="95" t="s">
        <v>311</v>
      </c>
      <c r="I162" s="98"/>
      <c r="J162" s="262">
        <v>1862.5</v>
      </c>
      <c r="K162" s="99">
        <f t="shared" si="18"/>
        <v>0</v>
      </c>
      <c r="L162" s="100">
        <f t="shared" si="19"/>
        <v>1863</v>
      </c>
      <c r="M162" s="100">
        <f t="shared" si="20"/>
        <v>0</v>
      </c>
      <c r="N162" s="101"/>
      <c r="O162" s="102"/>
      <c r="P162" s="57">
        <v>5043</v>
      </c>
      <c r="Q162" s="49" t="s">
        <v>983</v>
      </c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</row>
    <row r="163" spans="1:29" s="51" customFormat="1" ht="31.5" x14ac:dyDescent="0.25">
      <c r="A163" s="314"/>
      <c r="B163" s="314"/>
      <c r="C163" s="314"/>
      <c r="D163" s="314"/>
      <c r="E163" s="314"/>
      <c r="F163" s="314"/>
      <c r="G163" s="284"/>
      <c r="H163" s="95" t="s">
        <v>312</v>
      </c>
      <c r="I163" s="98"/>
      <c r="J163" s="262">
        <v>1862.5</v>
      </c>
      <c r="K163" s="99">
        <f t="shared" si="18"/>
        <v>0</v>
      </c>
      <c r="L163" s="100">
        <f t="shared" si="19"/>
        <v>1863</v>
      </c>
      <c r="M163" s="100">
        <f t="shared" si="20"/>
        <v>0</v>
      </c>
      <c r="N163" s="101"/>
      <c r="O163" s="102"/>
      <c r="P163" s="57">
        <v>2895</v>
      </c>
      <c r="Q163" s="49" t="s">
        <v>983</v>
      </c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</row>
    <row r="164" spans="1:29" s="51" customFormat="1" ht="31.5" x14ac:dyDescent="0.25">
      <c r="A164" s="314"/>
      <c r="B164" s="314"/>
      <c r="C164" s="314"/>
      <c r="D164" s="314"/>
      <c r="E164" s="314"/>
      <c r="F164" s="314"/>
      <c r="G164" s="347"/>
      <c r="H164" s="104" t="s">
        <v>313</v>
      </c>
      <c r="I164" s="98"/>
      <c r="J164" s="262">
        <v>1862.5</v>
      </c>
      <c r="K164" s="99">
        <f t="shared" si="18"/>
        <v>0</v>
      </c>
      <c r="L164" s="100">
        <f t="shared" si="19"/>
        <v>1863</v>
      </c>
      <c r="M164" s="100">
        <f t="shared" si="20"/>
        <v>0</v>
      </c>
      <c r="N164" s="101"/>
      <c r="O164" s="102"/>
      <c r="P164" s="57">
        <v>5044</v>
      </c>
      <c r="Q164" s="49" t="s">
        <v>983</v>
      </c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</row>
    <row r="165" spans="1:29" s="51" customFormat="1" ht="31.5" x14ac:dyDescent="0.25">
      <c r="A165" s="314"/>
      <c r="B165" s="314"/>
      <c r="C165" s="314"/>
      <c r="D165" s="314"/>
      <c r="E165" s="314"/>
      <c r="F165" s="314"/>
      <c r="G165" s="347"/>
      <c r="H165" s="104" t="s">
        <v>314</v>
      </c>
      <c r="I165" s="98"/>
      <c r="J165" s="262">
        <v>1862.5</v>
      </c>
      <c r="K165" s="99">
        <f t="shared" si="18"/>
        <v>0</v>
      </c>
      <c r="L165" s="100">
        <f t="shared" si="19"/>
        <v>1863</v>
      </c>
      <c r="M165" s="100">
        <f t="shared" si="20"/>
        <v>0</v>
      </c>
      <c r="N165" s="101"/>
      <c r="O165" s="102"/>
      <c r="P165" s="57">
        <v>5045</v>
      </c>
      <c r="Q165" s="49" t="s">
        <v>983</v>
      </c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</row>
    <row r="166" spans="1:29" s="51" customFormat="1" ht="31.5" x14ac:dyDescent="0.25">
      <c r="A166" s="314" t="s">
        <v>1063</v>
      </c>
      <c r="B166" s="314"/>
      <c r="C166" s="314"/>
      <c r="D166" s="314"/>
      <c r="E166" s="314"/>
      <c r="F166" s="314"/>
      <c r="G166" s="284" t="s">
        <v>630</v>
      </c>
      <c r="H166" s="95" t="s">
        <v>306</v>
      </c>
      <c r="I166" s="98"/>
      <c r="J166" s="262">
        <v>1830</v>
      </c>
      <c r="K166" s="99">
        <f t="shared" si="18"/>
        <v>0</v>
      </c>
      <c r="L166" s="100">
        <f t="shared" si="19"/>
        <v>1830</v>
      </c>
      <c r="M166" s="100">
        <f t="shared" si="20"/>
        <v>0</v>
      </c>
      <c r="N166" s="101"/>
      <c r="O166" s="102"/>
      <c r="P166" s="57">
        <v>2903</v>
      </c>
      <c r="Q166" s="49" t="s">
        <v>983</v>
      </c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</row>
    <row r="167" spans="1:29" s="51" customFormat="1" ht="31.5" x14ac:dyDescent="0.25">
      <c r="A167" s="314"/>
      <c r="B167" s="314"/>
      <c r="C167" s="314"/>
      <c r="D167" s="314"/>
      <c r="E167" s="314"/>
      <c r="F167" s="314"/>
      <c r="G167" s="284"/>
      <c r="H167" s="104" t="s">
        <v>307</v>
      </c>
      <c r="I167" s="98"/>
      <c r="J167" s="262">
        <v>1830</v>
      </c>
      <c r="K167" s="99">
        <f t="shared" si="18"/>
        <v>0</v>
      </c>
      <c r="L167" s="100">
        <f t="shared" si="19"/>
        <v>1830</v>
      </c>
      <c r="M167" s="100">
        <f t="shared" si="20"/>
        <v>0</v>
      </c>
      <c r="N167" s="101"/>
      <c r="O167" s="102"/>
      <c r="P167" s="57">
        <v>2904</v>
      </c>
      <c r="Q167" s="49" t="s">
        <v>983</v>
      </c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</row>
    <row r="168" spans="1:29" s="51" customFormat="1" ht="31.5" x14ac:dyDescent="0.25">
      <c r="A168" s="314"/>
      <c r="B168" s="314"/>
      <c r="C168" s="314"/>
      <c r="D168" s="314"/>
      <c r="E168" s="314"/>
      <c r="F168" s="314"/>
      <c r="G168" s="284"/>
      <c r="H168" s="104" t="s">
        <v>308</v>
      </c>
      <c r="I168" s="98"/>
      <c r="J168" s="262">
        <v>1830</v>
      </c>
      <c r="K168" s="99">
        <f t="shared" si="18"/>
        <v>0</v>
      </c>
      <c r="L168" s="100">
        <f t="shared" si="19"/>
        <v>1830</v>
      </c>
      <c r="M168" s="100">
        <f t="shared" si="20"/>
        <v>0</v>
      </c>
      <c r="N168" s="101"/>
      <c r="O168" s="102"/>
      <c r="P168" s="57">
        <v>2905</v>
      </c>
      <c r="Q168" s="49" t="s">
        <v>983</v>
      </c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</row>
    <row r="169" spans="1:29" s="51" customFormat="1" ht="31.5" x14ac:dyDescent="0.25">
      <c r="A169" s="314"/>
      <c r="B169" s="314"/>
      <c r="C169" s="314"/>
      <c r="D169" s="314"/>
      <c r="E169" s="314"/>
      <c r="F169" s="314"/>
      <c r="G169" s="347"/>
      <c r="H169" s="95" t="s">
        <v>312</v>
      </c>
      <c r="I169" s="98"/>
      <c r="J169" s="262">
        <v>1830</v>
      </c>
      <c r="K169" s="99">
        <f t="shared" si="18"/>
        <v>0</v>
      </c>
      <c r="L169" s="100">
        <f t="shared" si="19"/>
        <v>1830</v>
      </c>
      <c r="M169" s="100">
        <f t="shared" si="20"/>
        <v>0</v>
      </c>
      <c r="N169" s="101"/>
      <c r="O169" s="102"/>
      <c r="P169" s="57">
        <v>2896</v>
      </c>
      <c r="Q169" s="49" t="s">
        <v>983</v>
      </c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</row>
    <row r="170" spans="1:29" s="51" customFormat="1" ht="31.5" x14ac:dyDescent="0.25">
      <c r="A170" s="314"/>
      <c r="B170" s="314"/>
      <c r="C170" s="314"/>
      <c r="D170" s="314"/>
      <c r="E170" s="314"/>
      <c r="F170" s="314"/>
      <c r="G170" s="347"/>
      <c r="H170" s="104" t="s">
        <v>313</v>
      </c>
      <c r="I170" s="98"/>
      <c r="J170" s="262">
        <v>1830</v>
      </c>
      <c r="K170" s="99">
        <f t="shared" si="18"/>
        <v>0</v>
      </c>
      <c r="L170" s="100">
        <f t="shared" si="19"/>
        <v>1830</v>
      </c>
      <c r="M170" s="100">
        <f t="shared" si="20"/>
        <v>0</v>
      </c>
      <c r="N170" s="101"/>
      <c r="O170" s="102"/>
      <c r="P170" s="57">
        <v>2897</v>
      </c>
      <c r="Q170" s="49" t="s">
        <v>983</v>
      </c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</row>
    <row r="171" spans="1:29" s="51" customFormat="1" ht="31.5" x14ac:dyDescent="0.25">
      <c r="A171" s="314"/>
      <c r="B171" s="314"/>
      <c r="C171" s="314"/>
      <c r="D171" s="314"/>
      <c r="E171" s="314"/>
      <c r="F171" s="314"/>
      <c r="G171" s="347"/>
      <c r="H171" s="104" t="s">
        <v>314</v>
      </c>
      <c r="I171" s="98"/>
      <c r="J171" s="262">
        <v>1830</v>
      </c>
      <c r="K171" s="99">
        <f t="shared" si="18"/>
        <v>0</v>
      </c>
      <c r="L171" s="100">
        <f t="shared" si="19"/>
        <v>1830</v>
      </c>
      <c r="M171" s="100">
        <f t="shared" si="20"/>
        <v>0</v>
      </c>
      <c r="N171" s="101"/>
      <c r="O171" s="102"/>
      <c r="P171" s="57">
        <v>2898</v>
      </c>
      <c r="Q171" s="49" t="s">
        <v>983</v>
      </c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</row>
    <row r="172" spans="1:29" s="51" customFormat="1" ht="31.5" x14ac:dyDescent="0.25">
      <c r="A172" s="314"/>
      <c r="B172" s="314"/>
      <c r="C172" s="314"/>
      <c r="D172" s="314"/>
      <c r="E172" s="314"/>
      <c r="F172" s="314"/>
      <c r="G172" s="347"/>
      <c r="H172" s="95" t="s">
        <v>993</v>
      </c>
      <c r="I172" s="98"/>
      <c r="J172" s="262">
        <v>1830</v>
      </c>
      <c r="K172" s="99">
        <f t="shared" si="18"/>
        <v>0</v>
      </c>
      <c r="L172" s="100">
        <f t="shared" si="19"/>
        <v>1830</v>
      </c>
      <c r="M172" s="100">
        <f t="shared" si="20"/>
        <v>0</v>
      </c>
      <c r="N172" s="101"/>
      <c r="O172" s="102"/>
      <c r="P172" s="57">
        <v>2899</v>
      </c>
      <c r="Q172" s="49" t="s">
        <v>983</v>
      </c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</row>
    <row r="173" spans="1:29" s="51" customFormat="1" ht="31.5" x14ac:dyDescent="0.25">
      <c r="A173" s="342"/>
      <c r="B173" s="342"/>
      <c r="C173" s="342"/>
      <c r="D173" s="342"/>
      <c r="E173" s="342"/>
      <c r="F173" s="342"/>
      <c r="G173" s="347"/>
      <c r="H173" s="95" t="s">
        <v>992</v>
      </c>
      <c r="I173" s="98"/>
      <c r="J173" s="262">
        <v>1830</v>
      </c>
      <c r="K173" s="99">
        <f t="shared" si="18"/>
        <v>0</v>
      </c>
      <c r="L173" s="100">
        <f t="shared" si="19"/>
        <v>1830</v>
      </c>
      <c r="M173" s="100">
        <f t="shared" si="20"/>
        <v>0</v>
      </c>
      <c r="N173" s="101"/>
      <c r="O173" s="102"/>
      <c r="P173" s="57">
        <v>2900</v>
      </c>
      <c r="Q173" s="49" t="s">
        <v>983</v>
      </c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</row>
    <row r="174" spans="1:29" s="51" customFormat="1" ht="31.5" x14ac:dyDescent="0.25">
      <c r="A174" s="342"/>
      <c r="B174" s="342"/>
      <c r="C174" s="342"/>
      <c r="D174" s="342"/>
      <c r="E174" s="342"/>
      <c r="F174" s="342"/>
      <c r="G174" s="347"/>
      <c r="H174" s="95" t="s">
        <v>991</v>
      </c>
      <c r="I174" s="98"/>
      <c r="J174" s="262">
        <v>1830</v>
      </c>
      <c r="K174" s="99">
        <f t="shared" si="18"/>
        <v>0</v>
      </c>
      <c r="L174" s="100">
        <f t="shared" si="19"/>
        <v>1830</v>
      </c>
      <c r="M174" s="100">
        <f t="shared" si="20"/>
        <v>0</v>
      </c>
      <c r="N174" s="101"/>
      <c r="O174" s="102"/>
      <c r="P174" s="57">
        <v>2901</v>
      </c>
      <c r="Q174" s="49" t="s">
        <v>983</v>
      </c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</row>
    <row r="175" spans="1:29" s="51" customFormat="1" ht="31.5" x14ac:dyDescent="0.25">
      <c r="A175" s="342"/>
      <c r="B175" s="342"/>
      <c r="C175" s="342"/>
      <c r="D175" s="342"/>
      <c r="E175" s="342"/>
      <c r="F175" s="342"/>
      <c r="G175" s="347"/>
      <c r="H175" s="95" t="s">
        <v>315</v>
      </c>
      <c r="I175" s="98"/>
      <c r="J175" s="262">
        <v>1830</v>
      </c>
      <c r="K175" s="99">
        <f t="shared" si="18"/>
        <v>0</v>
      </c>
      <c r="L175" s="100">
        <f t="shared" si="19"/>
        <v>1830</v>
      </c>
      <c r="M175" s="100">
        <f t="shared" si="20"/>
        <v>0</v>
      </c>
      <c r="N175" s="101"/>
      <c r="O175" s="102"/>
      <c r="P175" s="57">
        <v>2902</v>
      </c>
      <c r="Q175" s="49" t="s">
        <v>983</v>
      </c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</row>
    <row r="176" spans="1:29" s="51" customFormat="1" ht="48.75" customHeight="1" x14ac:dyDescent="0.25">
      <c r="A176" s="314" t="s">
        <v>1064</v>
      </c>
      <c r="B176" s="314"/>
      <c r="C176" s="314"/>
      <c r="D176" s="314"/>
      <c r="E176" s="314"/>
      <c r="F176" s="314"/>
      <c r="G176" s="96" t="s">
        <v>631</v>
      </c>
      <c r="H176" s="132" t="s">
        <v>1198</v>
      </c>
      <c r="I176" s="98"/>
      <c r="J176" s="262">
        <v>4875</v>
      </c>
      <c r="K176" s="99">
        <f t="shared" si="18"/>
        <v>0</v>
      </c>
      <c r="L176" s="100">
        <f t="shared" si="19"/>
        <v>4875</v>
      </c>
      <c r="M176" s="100">
        <f t="shared" si="20"/>
        <v>0</v>
      </c>
      <c r="N176" s="101"/>
      <c r="O176" s="102"/>
      <c r="P176" s="57">
        <v>3152</v>
      </c>
      <c r="Q176" s="49" t="s">
        <v>983</v>
      </c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</row>
    <row r="177" spans="1:29" s="51" customFormat="1" ht="15.75" customHeight="1" x14ac:dyDescent="0.25">
      <c r="A177" s="314" t="s">
        <v>1065</v>
      </c>
      <c r="B177" s="314"/>
      <c r="C177" s="314"/>
      <c r="D177" s="314"/>
      <c r="E177" s="314"/>
      <c r="F177" s="314"/>
      <c r="G177" s="284" t="s">
        <v>632</v>
      </c>
      <c r="H177" s="97" t="s">
        <v>647</v>
      </c>
      <c r="I177" s="98"/>
      <c r="J177" s="262">
        <v>2812.5</v>
      </c>
      <c r="K177" s="99">
        <f t="shared" si="18"/>
        <v>0</v>
      </c>
      <c r="L177" s="100">
        <f t="shared" si="19"/>
        <v>2813</v>
      </c>
      <c r="M177" s="100">
        <f t="shared" si="20"/>
        <v>0</v>
      </c>
      <c r="N177" s="101"/>
      <c r="O177" s="102"/>
      <c r="P177" s="57">
        <v>3155</v>
      </c>
      <c r="Q177" s="49" t="s">
        <v>983</v>
      </c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</row>
    <row r="178" spans="1:29" s="51" customFormat="1" ht="15.75" customHeight="1" x14ac:dyDescent="0.25">
      <c r="A178" s="314"/>
      <c r="B178" s="314"/>
      <c r="C178" s="314"/>
      <c r="D178" s="314"/>
      <c r="E178" s="314"/>
      <c r="F178" s="314"/>
      <c r="G178" s="347"/>
      <c r="H178" s="97" t="s">
        <v>838</v>
      </c>
      <c r="I178" s="98"/>
      <c r="J178" s="262">
        <v>2812.5</v>
      </c>
      <c r="K178" s="99">
        <f t="shared" si="18"/>
        <v>0</v>
      </c>
      <c r="L178" s="100">
        <f t="shared" si="19"/>
        <v>2813</v>
      </c>
      <c r="M178" s="100">
        <f t="shared" si="20"/>
        <v>0</v>
      </c>
      <c r="N178" s="101"/>
      <c r="O178" s="102"/>
      <c r="P178" s="57">
        <v>3156</v>
      </c>
      <c r="Q178" s="49" t="s">
        <v>983</v>
      </c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</row>
    <row r="179" spans="1:29" s="51" customFormat="1" ht="15.75" customHeight="1" x14ac:dyDescent="0.25">
      <c r="A179" s="314"/>
      <c r="B179" s="314"/>
      <c r="C179" s="314"/>
      <c r="D179" s="314"/>
      <c r="E179" s="314"/>
      <c r="F179" s="314"/>
      <c r="G179" s="347"/>
      <c r="H179" s="97" t="s">
        <v>625</v>
      </c>
      <c r="I179" s="98"/>
      <c r="J179" s="262">
        <v>2812.5</v>
      </c>
      <c r="K179" s="99">
        <f t="shared" si="18"/>
        <v>0</v>
      </c>
      <c r="L179" s="100">
        <f t="shared" si="19"/>
        <v>2813</v>
      </c>
      <c r="M179" s="100">
        <f t="shared" si="20"/>
        <v>0</v>
      </c>
      <c r="N179" s="101"/>
      <c r="O179" s="102"/>
      <c r="P179" s="57">
        <v>3157</v>
      </c>
      <c r="Q179" s="49" t="s">
        <v>983</v>
      </c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</row>
    <row r="180" spans="1:29" s="51" customFormat="1" ht="15.75" customHeight="1" x14ac:dyDescent="0.25">
      <c r="A180" s="314"/>
      <c r="B180" s="314"/>
      <c r="C180" s="314"/>
      <c r="D180" s="314"/>
      <c r="E180" s="314"/>
      <c r="F180" s="314"/>
      <c r="G180" s="347"/>
      <c r="H180" s="97" t="s">
        <v>837</v>
      </c>
      <c r="I180" s="98"/>
      <c r="J180" s="262">
        <v>2812.5</v>
      </c>
      <c r="K180" s="99">
        <f t="shared" si="18"/>
        <v>0</v>
      </c>
      <c r="L180" s="100">
        <f t="shared" si="19"/>
        <v>2813</v>
      </c>
      <c r="M180" s="100">
        <f t="shared" si="20"/>
        <v>0</v>
      </c>
      <c r="N180" s="101"/>
      <c r="O180" s="102"/>
      <c r="P180" s="57">
        <v>3158</v>
      </c>
      <c r="Q180" s="49" t="s">
        <v>983</v>
      </c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</row>
    <row r="181" spans="1:29" s="51" customFormat="1" ht="15.75" customHeight="1" x14ac:dyDescent="0.25">
      <c r="A181" s="314"/>
      <c r="B181" s="314"/>
      <c r="C181" s="314"/>
      <c r="D181" s="314"/>
      <c r="E181" s="314"/>
      <c r="F181" s="314"/>
      <c r="G181" s="347"/>
      <c r="H181" s="97" t="s">
        <v>648</v>
      </c>
      <c r="I181" s="98"/>
      <c r="J181" s="262">
        <v>2812.5</v>
      </c>
      <c r="K181" s="99">
        <f t="shared" si="18"/>
        <v>0</v>
      </c>
      <c r="L181" s="100">
        <f t="shared" si="19"/>
        <v>2813</v>
      </c>
      <c r="M181" s="100">
        <f t="shared" si="20"/>
        <v>0</v>
      </c>
      <c r="N181" s="101"/>
      <c r="O181" s="102"/>
      <c r="P181" s="57">
        <v>3159</v>
      </c>
      <c r="Q181" s="49" t="s">
        <v>983</v>
      </c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</row>
    <row r="182" spans="1:29" s="51" customFormat="1" x14ac:dyDescent="0.25">
      <c r="A182" s="115" t="s">
        <v>1385</v>
      </c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7"/>
      <c r="P182" s="52"/>
      <c r="Q182" s="52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</row>
    <row r="183" spans="1:29" s="51" customFormat="1" x14ac:dyDescent="0.25">
      <c r="A183" s="269" t="s">
        <v>1386</v>
      </c>
      <c r="B183" s="120"/>
      <c r="C183" s="120"/>
      <c r="D183" s="120"/>
      <c r="E183" s="120"/>
      <c r="F183" s="120"/>
      <c r="G183" s="120"/>
      <c r="H183" s="120"/>
      <c r="I183" s="120"/>
      <c r="J183" s="120"/>
      <c r="K183" s="120"/>
      <c r="L183" s="120"/>
      <c r="M183" s="120"/>
      <c r="N183" s="120"/>
      <c r="O183" s="121"/>
      <c r="P183" s="52"/>
      <c r="Q183" s="52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</row>
    <row r="184" spans="1:29" s="51" customFormat="1" ht="31.5" x14ac:dyDescent="0.25">
      <c r="A184" s="308" t="s">
        <v>1093</v>
      </c>
      <c r="B184" s="309"/>
      <c r="C184" s="309"/>
      <c r="D184" s="309"/>
      <c r="E184" s="309"/>
      <c r="F184" s="310"/>
      <c r="G184" s="111" t="s">
        <v>999</v>
      </c>
      <c r="H184" s="97" t="s">
        <v>1004</v>
      </c>
      <c r="I184" s="98"/>
      <c r="J184" s="262">
        <v>116.25</v>
      </c>
      <c r="K184" s="99">
        <f>J184*I184</f>
        <v>0</v>
      </c>
      <c r="L184" s="100">
        <f>CEILING((J184-J184*$H$7)*(1-$K$7),1)</f>
        <v>117</v>
      </c>
      <c r="M184" s="100">
        <f>L184*I184</f>
        <v>0</v>
      </c>
      <c r="N184" s="101"/>
      <c r="O184" s="102"/>
      <c r="P184" s="57">
        <v>3166</v>
      </c>
      <c r="Q184" s="49" t="s">
        <v>983</v>
      </c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</row>
    <row r="185" spans="1:29" s="51" customFormat="1" ht="31.5" x14ac:dyDescent="0.25">
      <c r="A185" s="304" t="s">
        <v>1094</v>
      </c>
      <c r="B185" s="305"/>
      <c r="C185" s="305"/>
      <c r="D185" s="305"/>
      <c r="E185" s="305"/>
      <c r="F185" s="306"/>
      <c r="G185" s="111" t="s">
        <v>1000</v>
      </c>
      <c r="H185" s="97" t="s">
        <v>1002</v>
      </c>
      <c r="I185" s="98"/>
      <c r="J185" s="262">
        <v>95</v>
      </c>
      <c r="K185" s="99">
        <f>J185*I185</f>
        <v>0</v>
      </c>
      <c r="L185" s="100">
        <f>CEILING((J185-J185*$H$7)*(1-$K$7),1)</f>
        <v>95</v>
      </c>
      <c r="M185" s="100">
        <f>L185*I185</f>
        <v>0</v>
      </c>
      <c r="N185" s="101"/>
      <c r="O185" s="102"/>
      <c r="P185" s="57">
        <v>3170</v>
      </c>
      <c r="Q185" s="49" t="s">
        <v>983</v>
      </c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</row>
    <row r="186" spans="1:29" s="51" customFormat="1" ht="31.5" x14ac:dyDescent="0.25">
      <c r="A186" s="301" t="s">
        <v>1095</v>
      </c>
      <c r="B186" s="302"/>
      <c r="C186" s="302"/>
      <c r="D186" s="302"/>
      <c r="E186" s="302"/>
      <c r="F186" s="303"/>
      <c r="G186" s="111" t="s">
        <v>1001</v>
      </c>
      <c r="H186" s="97" t="s">
        <v>1003</v>
      </c>
      <c r="I186" s="98"/>
      <c r="J186" s="262">
        <v>120</v>
      </c>
      <c r="K186" s="99">
        <f>J186*I186</f>
        <v>0</v>
      </c>
      <c r="L186" s="100">
        <f>CEILING((J186-J186*$H$7)*(1-$K$7),1)</f>
        <v>120</v>
      </c>
      <c r="M186" s="100">
        <f>L186*I186</f>
        <v>0</v>
      </c>
      <c r="N186" s="101"/>
      <c r="O186" s="102"/>
      <c r="P186" s="57">
        <v>3169</v>
      </c>
      <c r="Q186" s="49" t="s">
        <v>983</v>
      </c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</row>
    <row r="187" spans="1:29" s="51" customFormat="1" x14ac:dyDescent="0.25">
      <c r="A187" s="270" t="s">
        <v>1387</v>
      </c>
      <c r="B187" s="133"/>
      <c r="C187" s="133"/>
      <c r="D187" s="133"/>
      <c r="E187" s="133"/>
      <c r="F187" s="133"/>
      <c r="G187" s="120"/>
      <c r="H187" s="120"/>
      <c r="I187" s="120"/>
      <c r="J187" s="120"/>
      <c r="K187" s="120"/>
      <c r="L187" s="120"/>
      <c r="M187" s="120"/>
      <c r="N187" s="120"/>
      <c r="O187" s="121"/>
      <c r="P187" s="52"/>
      <c r="Q187" s="52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</row>
    <row r="188" spans="1:29" s="51" customFormat="1" ht="17.25" customHeight="1" x14ac:dyDescent="0.25">
      <c r="A188" s="314" t="s">
        <v>1096</v>
      </c>
      <c r="B188" s="314"/>
      <c r="C188" s="314"/>
      <c r="D188" s="314"/>
      <c r="E188" s="314"/>
      <c r="F188" s="314"/>
      <c r="G188" s="284" t="s">
        <v>110</v>
      </c>
      <c r="H188" s="97" t="s">
        <v>536</v>
      </c>
      <c r="I188" s="98"/>
      <c r="J188" s="262">
        <v>230</v>
      </c>
      <c r="K188" s="99">
        <f t="shared" ref="K188:K193" si="21">J188*I188</f>
        <v>0</v>
      </c>
      <c r="L188" s="100">
        <f t="shared" ref="L188:L193" si="22">CEILING((J188-J188*$H$7)*(1-$K$7),1)</f>
        <v>230</v>
      </c>
      <c r="M188" s="100">
        <f t="shared" ref="M188:M193" si="23">L188*I188</f>
        <v>0</v>
      </c>
      <c r="N188" s="101"/>
      <c r="O188" s="102"/>
      <c r="P188" s="57">
        <v>5308</v>
      </c>
      <c r="Q188" s="49" t="s">
        <v>983</v>
      </c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</row>
    <row r="189" spans="1:29" s="51" customFormat="1" ht="17.25" customHeight="1" x14ac:dyDescent="0.25">
      <c r="A189" s="314"/>
      <c r="B189" s="314"/>
      <c r="C189" s="314"/>
      <c r="D189" s="314"/>
      <c r="E189" s="314"/>
      <c r="F189" s="314"/>
      <c r="G189" s="284"/>
      <c r="H189" s="97" t="s">
        <v>203</v>
      </c>
      <c r="I189" s="98"/>
      <c r="J189" s="262">
        <v>230</v>
      </c>
      <c r="K189" s="99">
        <f t="shared" si="21"/>
        <v>0</v>
      </c>
      <c r="L189" s="100">
        <f t="shared" si="22"/>
        <v>230</v>
      </c>
      <c r="M189" s="100">
        <f t="shared" si="23"/>
        <v>0</v>
      </c>
      <c r="N189" s="101"/>
      <c r="O189" s="102"/>
      <c r="P189" s="57">
        <v>13897</v>
      </c>
      <c r="Q189" s="49" t="s">
        <v>983</v>
      </c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</row>
    <row r="190" spans="1:29" s="51" customFormat="1" ht="17.25" customHeight="1" x14ac:dyDescent="0.25">
      <c r="A190" s="366"/>
      <c r="B190" s="366"/>
      <c r="C190" s="366"/>
      <c r="D190" s="366"/>
      <c r="E190" s="366"/>
      <c r="F190" s="366"/>
      <c r="G190" s="284"/>
      <c r="H190" s="97" t="s">
        <v>537</v>
      </c>
      <c r="I190" s="98"/>
      <c r="J190" s="262">
        <v>230</v>
      </c>
      <c r="K190" s="99">
        <f t="shared" si="21"/>
        <v>0</v>
      </c>
      <c r="L190" s="100">
        <f t="shared" si="22"/>
        <v>230</v>
      </c>
      <c r="M190" s="100">
        <f t="shared" si="23"/>
        <v>0</v>
      </c>
      <c r="N190" s="101"/>
      <c r="O190" s="102"/>
      <c r="P190" s="57">
        <v>13896</v>
      </c>
      <c r="Q190" s="49" t="s">
        <v>983</v>
      </c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</row>
    <row r="191" spans="1:29" s="51" customFormat="1" ht="21.75" customHeight="1" x14ac:dyDescent="0.25">
      <c r="A191" s="308" t="s">
        <v>1097</v>
      </c>
      <c r="B191" s="309"/>
      <c r="C191" s="309"/>
      <c r="D191" s="309"/>
      <c r="E191" s="309"/>
      <c r="F191" s="310"/>
      <c r="G191" s="111" t="s">
        <v>111</v>
      </c>
      <c r="H191" s="97" t="s">
        <v>537</v>
      </c>
      <c r="I191" s="98"/>
      <c r="J191" s="262">
        <v>176.25</v>
      </c>
      <c r="K191" s="99">
        <f t="shared" si="21"/>
        <v>0</v>
      </c>
      <c r="L191" s="100">
        <f t="shared" si="22"/>
        <v>177</v>
      </c>
      <c r="M191" s="100">
        <f t="shared" si="23"/>
        <v>0</v>
      </c>
      <c r="N191" s="101"/>
      <c r="O191" s="102"/>
      <c r="P191" s="57">
        <v>5309</v>
      </c>
      <c r="Q191" s="49" t="s">
        <v>983</v>
      </c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</row>
    <row r="192" spans="1:29" s="51" customFormat="1" ht="18" customHeight="1" x14ac:dyDescent="0.25">
      <c r="A192" s="304" t="s">
        <v>1098</v>
      </c>
      <c r="B192" s="305"/>
      <c r="C192" s="305"/>
      <c r="D192" s="305"/>
      <c r="E192" s="305"/>
      <c r="F192" s="306"/>
      <c r="G192" s="111" t="s">
        <v>112</v>
      </c>
      <c r="H192" s="97" t="s">
        <v>538</v>
      </c>
      <c r="I192" s="98"/>
      <c r="J192" s="262">
        <v>176.25</v>
      </c>
      <c r="K192" s="99">
        <f t="shared" si="21"/>
        <v>0</v>
      </c>
      <c r="L192" s="100">
        <f t="shared" si="22"/>
        <v>177</v>
      </c>
      <c r="M192" s="100">
        <f t="shared" si="23"/>
        <v>0</v>
      </c>
      <c r="N192" s="101"/>
      <c r="O192" s="102"/>
      <c r="P192" s="57">
        <v>3167</v>
      </c>
      <c r="Q192" s="49" t="s">
        <v>983</v>
      </c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</row>
    <row r="193" spans="1:29" s="51" customFormat="1" ht="18" customHeight="1" x14ac:dyDescent="0.25">
      <c r="A193" s="301" t="s">
        <v>1099</v>
      </c>
      <c r="B193" s="302"/>
      <c r="C193" s="302"/>
      <c r="D193" s="302"/>
      <c r="E193" s="302"/>
      <c r="F193" s="303"/>
      <c r="G193" s="111" t="s">
        <v>113</v>
      </c>
      <c r="H193" s="97" t="s">
        <v>539</v>
      </c>
      <c r="I193" s="98"/>
      <c r="J193" s="262">
        <v>176.25</v>
      </c>
      <c r="K193" s="99">
        <f t="shared" si="21"/>
        <v>0</v>
      </c>
      <c r="L193" s="100">
        <f t="shared" si="22"/>
        <v>177</v>
      </c>
      <c r="M193" s="100">
        <f t="shared" si="23"/>
        <v>0</v>
      </c>
      <c r="N193" s="101"/>
      <c r="O193" s="102"/>
      <c r="P193" s="57">
        <v>5310</v>
      </c>
      <c r="Q193" s="49" t="s">
        <v>983</v>
      </c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</row>
    <row r="194" spans="1:29" s="51" customFormat="1" x14ac:dyDescent="0.25">
      <c r="A194" s="270" t="s">
        <v>1388</v>
      </c>
      <c r="B194" s="133"/>
      <c r="C194" s="133"/>
      <c r="D194" s="133"/>
      <c r="E194" s="133"/>
      <c r="F194" s="133"/>
      <c r="G194" s="120"/>
      <c r="H194" s="120"/>
      <c r="I194" s="120"/>
      <c r="J194" s="120"/>
      <c r="K194" s="120"/>
      <c r="L194" s="120"/>
      <c r="M194" s="120"/>
      <c r="N194" s="120"/>
      <c r="O194" s="121"/>
      <c r="P194" s="52"/>
      <c r="Q194" s="52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</row>
    <row r="195" spans="1:29" s="51" customFormat="1" ht="15.75" customHeight="1" x14ac:dyDescent="0.25">
      <c r="A195" s="314" t="s">
        <v>1101</v>
      </c>
      <c r="B195" s="314"/>
      <c r="C195" s="314"/>
      <c r="D195" s="314"/>
      <c r="E195" s="314"/>
      <c r="F195" s="314"/>
      <c r="G195" s="284" t="s">
        <v>770</v>
      </c>
      <c r="H195" s="97" t="s">
        <v>675</v>
      </c>
      <c r="I195" s="98"/>
      <c r="J195" s="262">
        <v>373.75</v>
      </c>
      <c r="K195" s="99">
        <f t="shared" ref="K195:K202" si="24">J195*I195</f>
        <v>0</v>
      </c>
      <c r="L195" s="100">
        <f t="shared" ref="L195:L202" si="25">CEILING((J195-J195*$H$7)*(1-$K$7),1)</f>
        <v>374</v>
      </c>
      <c r="M195" s="100">
        <f t="shared" ref="M195:M202" si="26">L195*I195</f>
        <v>0</v>
      </c>
      <c r="N195" s="101"/>
      <c r="O195" s="102"/>
      <c r="P195" s="57">
        <v>3172</v>
      </c>
      <c r="Q195" s="49" t="s">
        <v>983</v>
      </c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</row>
    <row r="196" spans="1:29" s="51" customFormat="1" ht="15.75" customHeight="1" x14ac:dyDescent="0.25">
      <c r="A196" s="314"/>
      <c r="B196" s="314"/>
      <c r="C196" s="314"/>
      <c r="D196" s="314"/>
      <c r="E196" s="314"/>
      <c r="F196" s="314"/>
      <c r="G196" s="347"/>
      <c r="H196" s="97" t="s">
        <v>676</v>
      </c>
      <c r="I196" s="98"/>
      <c r="J196" s="262">
        <v>373.75</v>
      </c>
      <c r="K196" s="99">
        <f t="shared" si="24"/>
        <v>0</v>
      </c>
      <c r="L196" s="100">
        <f t="shared" si="25"/>
        <v>374</v>
      </c>
      <c r="M196" s="100">
        <f t="shared" si="26"/>
        <v>0</v>
      </c>
      <c r="N196" s="101"/>
      <c r="O196" s="102"/>
      <c r="P196" s="57">
        <v>3173</v>
      </c>
      <c r="Q196" s="49" t="s">
        <v>983</v>
      </c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</row>
    <row r="197" spans="1:29" s="51" customFormat="1" ht="15.75" customHeight="1" x14ac:dyDescent="0.25">
      <c r="A197" s="314"/>
      <c r="B197" s="314"/>
      <c r="C197" s="314"/>
      <c r="D197" s="314"/>
      <c r="E197" s="314"/>
      <c r="F197" s="314"/>
      <c r="G197" s="347"/>
      <c r="H197" s="97" t="s">
        <v>677</v>
      </c>
      <c r="I197" s="98"/>
      <c r="J197" s="262">
        <v>373.75</v>
      </c>
      <c r="K197" s="99">
        <f t="shared" si="24"/>
        <v>0</v>
      </c>
      <c r="L197" s="100">
        <f t="shared" si="25"/>
        <v>374</v>
      </c>
      <c r="M197" s="100">
        <f t="shared" si="26"/>
        <v>0</v>
      </c>
      <c r="N197" s="101"/>
      <c r="O197" s="102"/>
      <c r="P197" s="57">
        <v>3174</v>
      </c>
      <c r="Q197" s="49" t="s">
        <v>983</v>
      </c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</row>
    <row r="198" spans="1:29" s="51" customFormat="1" ht="15.75" customHeight="1" x14ac:dyDescent="0.25">
      <c r="A198" s="314"/>
      <c r="B198" s="314"/>
      <c r="C198" s="314"/>
      <c r="D198" s="314"/>
      <c r="E198" s="314"/>
      <c r="F198" s="314"/>
      <c r="G198" s="347"/>
      <c r="H198" s="97" t="s">
        <v>678</v>
      </c>
      <c r="I198" s="98"/>
      <c r="J198" s="262">
        <v>373.75</v>
      </c>
      <c r="K198" s="99">
        <f t="shared" si="24"/>
        <v>0</v>
      </c>
      <c r="L198" s="100">
        <f t="shared" si="25"/>
        <v>374</v>
      </c>
      <c r="M198" s="100">
        <f t="shared" si="26"/>
        <v>0</v>
      </c>
      <c r="N198" s="101"/>
      <c r="O198" s="102"/>
      <c r="P198" s="57">
        <v>3175</v>
      </c>
      <c r="Q198" s="49" t="s">
        <v>983</v>
      </c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</row>
    <row r="199" spans="1:29" s="51" customFormat="1" ht="15.75" customHeight="1" x14ac:dyDescent="0.25">
      <c r="A199" s="314"/>
      <c r="B199" s="314"/>
      <c r="C199" s="314"/>
      <c r="D199" s="314"/>
      <c r="E199" s="314"/>
      <c r="F199" s="314"/>
      <c r="G199" s="347"/>
      <c r="H199" s="97" t="s">
        <v>679</v>
      </c>
      <c r="I199" s="98"/>
      <c r="J199" s="262">
        <v>373.75</v>
      </c>
      <c r="K199" s="99">
        <f t="shared" si="24"/>
        <v>0</v>
      </c>
      <c r="L199" s="100">
        <f t="shared" si="25"/>
        <v>374</v>
      </c>
      <c r="M199" s="100">
        <f t="shared" si="26"/>
        <v>0</v>
      </c>
      <c r="N199" s="101"/>
      <c r="O199" s="102"/>
      <c r="P199" s="57">
        <v>3176</v>
      </c>
      <c r="Q199" s="49" t="s">
        <v>983</v>
      </c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</row>
    <row r="200" spans="1:29" s="51" customFormat="1" ht="15.75" customHeight="1" x14ac:dyDescent="0.25">
      <c r="A200" s="314"/>
      <c r="B200" s="314"/>
      <c r="C200" s="314"/>
      <c r="D200" s="314"/>
      <c r="E200" s="314"/>
      <c r="F200" s="314"/>
      <c r="G200" s="347"/>
      <c r="H200" s="97" t="s">
        <v>680</v>
      </c>
      <c r="I200" s="98"/>
      <c r="J200" s="262">
        <v>373.75</v>
      </c>
      <c r="K200" s="99">
        <f t="shared" si="24"/>
        <v>0</v>
      </c>
      <c r="L200" s="100">
        <f t="shared" si="25"/>
        <v>374</v>
      </c>
      <c r="M200" s="100">
        <f t="shared" si="26"/>
        <v>0</v>
      </c>
      <c r="N200" s="101"/>
      <c r="O200" s="102"/>
      <c r="P200" s="57">
        <v>3177</v>
      </c>
      <c r="Q200" s="49" t="s">
        <v>983</v>
      </c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</row>
    <row r="201" spans="1:29" s="51" customFormat="1" ht="15.75" customHeight="1" x14ac:dyDescent="0.25">
      <c r="A201" s="314"/>
      <c r="B201" s="314"/>
      <c r="C201" s="314"/>
      <c r="D201" s="314"/>
      <c r="E201" s="314"/>
      <c r="F201" s="314"/>
      <c r="G201" s="347"/>
      <c r="H201" s="97" t="s">
        <v>681</v>
      </c>
      <c r="I201" s="98"/>
      <c r="J201" s="262">
        <v>373.75</v>
      </c>
      <c r="K201" s="99">
        <f t="shared" si="24"/>
        <v>0</v>
      </c>
      <c r="L201" s="100">
        <f t="shared" si="25"/>
        <v>374</v>
      </c>
      <c r="M201" s="100">
        <f t="shared" si="26"/>
        <v>0</v>
      </c>
      <c r="N201" s="101"/>
      <c r="O201" s="102"/>
      <c r="P201" s="57">
        <v>3178</v>
      </c>
      <c r="Q201" s="49" t="s">
        <v>983</v>
      </c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</row>
    <row r="202" spans="1:29" s="51" customFormat="1" ht="42" customHeight="1" x14ac:dyDescent="0.25">
      <c r="A202" s="314" t="s">
        <v>1100</v>
      </c>
      <c r="B202" s="314"/>
      <c r="C202" s="314"/>
      <c r="D202" s="314"/>
      <c r="E202" s="314"/>
      <c r="F202" s="314"/>
      <c r="G202" s="96" t="s">
        <v>771</v>
      </c>
      <c r="H202" s="97" t="s">
        <v>772</v>
      </c>
      <c r="I202" s="98"/>
      <c r="J202" s="262">
        <v>530</v>
      </c>
      <c r="K202" s="99">
        <f t="shared" si="24"/>
        <v>0</v>
      </c>
      <c r="L202" s="100">
        <f t="shared" si="25"/>
        <v>530</v>
      </c>
      <c r="M202" s="100">
        <f t="shared" si="26"/>
        <v>0</v>
      </c>
      <c r="N202" s="101"/>
      <c r="O202" s="102"/>
      <c r="P202" s="57">
        <v>6134</v>
      </c>
      <c r="Q202" s="49" t="s">
        <v>983</v>
      </c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</row>
    <row r="203" spans="1:29" s="51" customFormat="1" x14ac:dyDescent="0.25">
      <c r="A203" s="270" t="s">
        <v>1389</v>
      </c>
      <c r="B203" s="133"/>
      <c r="C203" s="133"/>
      <c r="D203" s="133"/>
      <c r="E203" s="133"/>
      <c r="F203" s="133"/>
      <c r="G203" s="120"/>
      <c r="H203" s="120"/>
      <c r="I203" s="120"/>
      <c r="J203" s="120"/>
      <c r="K203" s="120"/>
      <c r="L203" s="120"/>
      <c r="M203" s="120"/>
      <c r="N203" s="120"/>
      <c r="O203" s="121"/>
      <c r="P203" s="52"/>
      <c r="Q203" s="52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</row>
    <row r="204" spans="1:29" s="51" customFormat="1" ht="15.75" customHeight="1" x14ac:dyDescent="0.25">
      <c r="A204" s="314" t="s">
        <v>1102</v>
      </c>
      <c r="B204" s="314"/>
      <c r="C204" s="314"/>
      <c r="D204" s="314"/>
      <c r="E204" s="314"/>
      <c r="F204" s="314"/>
      <c r="G204" s="284" t="s">
        <v>773</v>
      </c>
      <c r="H204" s="97" t="s">
        <v>316</v>
      </c>
      <c r="I204" s="98"/>
      <c r="J204" s="262">
        <v>828.75</v>
      </c>
      <c r="K204" s="99">
        <f t="shared" ref="K204:K219" si="27">J204*I204</f>
        <v>0</v>
      </c>
      <c r="L204" s="100">
        <f t="shared" ref="L204:L219" si="28">CEILING((J204-J204*$H$7)*(1-$K$7),1)</f>
        <v>829</v>
      </c>
      <c r="M204" s="100">
        <f t="shared" ref="M204:M219" si="29">L204*I204</f>
        <v>0</v>
      </c>
      <c r="N204" s="101"/>
      <c r="O204" s="102"/>
      <c r="P204" s="57">
        <v>6141</v>
      </c>
      <c r="Q204" s="49" t="s">
        <v>983</v>
      </c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</row>
    <row r="205" spans="1:29" s="51" customFormat="1" ht="15.75" customHeight="1" x14ac:dyDescent="0.25">
      <c r="A205" s="314"/>
      <c r="B205" s="314"/>
      <c r="C205" s="314"/>
      <c r="D205" s="314"/>
      <c r="E205" s="314"/>
      <c r="F205" s="314"/>
      <c r="G205" s="284"/>
      <c r="H205" s="134" t="s">
        <v>317</v>
      </c>
      <c r="I205" s="98"/>
      <c r="J205" s="262">
        <v>828.75</v>
      </c>
      <c r="K205" s="99">
        <f t="shared" si="27"/>
        <v>0</v>
      </c>
      <c r="L205" s="100">
        <f t="shared" si="28"/>
        <v>829</v>
      </c>
      <c r="M205" s="100">
        <f t="shared" si="29"/>
        <v>0</v>
      </c>
      <c r="N205" s="101"/>
      <c r="O205" s="102"/>
      <c r="P205" s="57">
        <v>6142</v>
      </c>
      <c r="Q205" s="49" t="s">
        <v>983</v>
      </c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</row>
    <row r="206" spans="1:29" s="51" customFormat="1" ht="15.75" customHeight="1" x14ac:dyDescent="0.25">
      <c r="A206" s="314"/>
      <c r="B206" s="314"/>
      <c r="C206" s="314"/>
      <c r="D206" s="314"/>
      <c r="E206" s="314"/>
      <c r="F206" s="314"/>
      <c r="G206" s="284"/>
      <c r="H206" s="134" t="s">
        <v>318</v>
      </c>
      <c r="I206" s="98"/>
      <c r="J206" s="262">
        <v>828.75</v>
      </c>
      <c r="K206" s="99">
        <f t="shared" si="27"/>
        <v>0</v>
      </c>
      <c r="L206" s="100">
        <f t="shared" si="28"/>
        <v>829</v>
      </c>
      <c r="M206" s="100">
        <f t="shared" si="29"/>
        <v>0</v>
      </c>
      <c r="N206" s="101"/>
      <c r="O206" s="102"/>
      <c r="P206" s="57">
        <v>6143</v>
      </c>
      <c r="Q206" s="49" t="s">
        <v>983</v>
      </c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</row>
    <row r="207" spans="1:29" s="51" customFormat="1" ht="15.75" customHeight="1" x14ac:dyDescent="0.25">
      <c r="A207" s="314"/>
      <c r="B207" s="314"/>
      <c r="C207" s="314"/>
      <c r="D207" s="314"/>
      <c r="E207" s="314"/>
      <c r="F207" s="314"/>
      <c r="G207" s="284"/>
      <c r="H207" s="134" t="s">
        <v>319</v>
      </c>
      <c r="I207" s="98"/>
      <c r="J207" s="262">
        <v>828.75</v>
      </c>
      <c r="K207" s="99">
        <f t="shared" si="27"/>
        <v>0</v>
      </c>
      <c r="L207" s="100">
        <f t="shared" si="28"/>
        <v>829</v>
      </c>
      <c r="M207" s="100">
        <f t="shared" si="29"/>
        <v>0</v>
      </c>
      <c r="N207" s="101"/>
      <c r="O207" s="102"/>
      <c r="P207" s="57">
        <v>6144</v>
      </c>
      <c r="Q207" s="49" t="s">
        <v>983</v>
      </c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</row>
    <row r="208" spans="1:29" s="51" customFormat="1" ht="15.75" customHeight="1" x14ac:dyDescent="0.25">
      <c r="A208" s="314"/>
      <c r="B208" s="314"/>
      <c r="C208" s="314"/>
      <c r="D208" s="314"/>
      <c r="E208" s="314"/>
      <c r="F208" s="314"/>
      <c r="G208" s="347"/>
      <c r="H208" s="97" t="s">
        <v>320</v>
      </c>
      <c r="I208" s="98"/>
      <c r="J208" s="262">
        <v>828.75</v>
      </c>
      <c r="K208" s="99">
        <f t="shared" si="27"/>
        <v>0</v>
      </c>
      <c r="L208" s="100">
        <f t="shared" si="28"/>
        <v>829</v>
      </c>
      <c r="M208" s="100">
        <f t="shared" si="29"/>
        <v>0</v>
      </c>
      <c r="N208" s="101"/>
      <c r="O208" s="102"/>
      <c r="P208" s="57">
        <v>6145</v>
      </c>
      <c r="Q208" s="49" t="s">
        <v>983</v>
      </c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</row>
    <row r="209" spans="1:29" s="51" customFormat="1" ht="15.75" customHeight="1" x14ac:dyDescent="0.25">
      <c r="A209" s="314"/>
      <c r="B209" s="314"/>
      <c r="C209" s="314"/>
      <c r="D209" s="314"/>
      <c r="E209" s="314"/>
      <c r="F209" s="314"/>
      <c r="G209" s="347"/>
      <c r="H209" s="97" t="s">
        <v>321</v>
      </c>
      <c r="I209" s="98"/>
      <c r="J209" s="262">
        <v>828.75</v>
      </c>
      <c r="K209" s="99">
        <f t="shared" si="27"/>
        <v>0</v>
      </c>
      <c r="L209" s="100">
        <f t="shared" si="28"/>
        <v>829</v>
      </c>
      <c r="M209" s="100">
        <f t="shared" si="29"/>
        <v>0</v>
      </c>
      <c r="N209" s="101"/>
      <c r="O209" s="102"/>
      <c r="P209" s="57">
        <v>6146</v>
      </c>
      <c r="Q209" s="49" t="s">
        <v>983</v>
      </c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</row>
    <row r="210" spans="1:29" s="51" customFormat="1" ht="15.75" customHeight="1" x14ac:dyDescent="0.25">
      <c r="A210" s="314"/>
      <c r="B210" s="314"/>
      <c r="C210" s="314"/>
      <c r="D210" s="314"/>
      <c r="E210" s="314"/>
      <c r="F210" s="314"/>
      <c r="G210" s="347"/>
      <c r="H210" s="97" t="s">
        <v>322</v>
      </c>
      <c r="I210" s="98"/>
      <c r="J210" s="262">
        <v>828.75</v>
      </c>
      <c r="K210" s="99">
        <f t="shared" si="27"/>
        <v>0</v>
      </c>
      <c r="L210" s="100">
        <f t="shared" si="28"/>
        <v>829</v>
      </c>
      <c r="M210" s="100">
        <f t="shared" si="29"/>
        <v>0</v>
      </c>
      <c r="N210" s="101"/>
      <c r="O210" s="102"/>
      <c r="P210" s="57">
        <v>6147</v>
      </c>
      <c r="Q210" s="49" t="s">
        <v>983</v>
      </c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</row>
    <row r="211" spans="1:29" s="51" customFormat="1" ht="15.75" customHeight="1" x14ac:dyDescent="0.25">
      <c r="A211" s="314"/>
      <c r="B211" s="314"/>
      <c r="C211" s="314"/>
      <c r="D211" s="314"/>
      <c r="E211" s="314"/>
      <c r="F211" s="314"/>
      <c r="G211" s="347"/>
      <c r="H211" s="97" t="s">
        <v>323</v>
      </c>
      <c r="I211" s="98"/>
      <c r="J211" s="262">
        <v>828.75</v>
      </c>
      <c r="K211" s="99">
        <f t="shared" si="27"/>
        <v>0</v>
      </c>
      <c r="L211" s="100">
        <f t="shared" si="28"/>
        <v>829</v>
      </c>
      <c r="M211" s="100">
        <f t="shared" si="29"/>
        <v>0</v>
      </c>
      <c r="N211" s="101"/>
      <c r="O211" s="102"/>
      <c r="P211" s="57">
        <v>6148</v>
      </c>
      <c r="Q211" s="49" t="s">
        <v>983</v>
      </c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</row>
    <row r="212" spans="1:29" s="51" customFormat="1" ht="15.75" customHeight="1" x14ac:dyDescent="0.25">
      <c r="A212" s="314"/>
      <c r="B212" s="314"/>
      <c r="C212" s="314"/>
      <c r="D212" s="314"/>
      <c r="E212" s="314"/>
      <c r="F212" s="314"/>
      <c r="G212" s="347"/>
      <c r="H212" s="97" t="s">
        <v>324</v>
      </c>
      <c r="I212" s="98"/>
      <c r="J212" s="262">
        <v>828.75</v>
      </c>
      <c r="K212" s="99">
        <f t="shared" si="27"/>
        <v>0</v>
      </c>
      <c r="L212" s="100">
        <f t="shared" si="28"/>
        <v>829</v>
      </c>
      <c r="M212" s="100">
        <f t="shared" si="29"/>
        <v>0</v>
      </c>
      <c r="N212" s="101"/>
      <c r="O212" s="102"/>
      <c r="P212" s="57">
        <v>6137</v>
      </c>
      <c r="Q212" s="49" t="s">
        <v>983</v>
      </c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</row>
    <row r="213" spans="1:29" s="51" customFormat="1" ht="15.75" customHeight="1" x14ac:dyDescent="0.25">
      <c r="A213" s="314"/>
      <c r="B213" s="314"/>
      <c r="C213" s="314"/>
      <c r="D213" s="314"/>
      <c r="E213" s="314"/>
      <c r="F213" s="314"/>
      <c r="G213" s="347"/>
      <c r="H213" s="134" t="s">
        <v>325</v>
      </c>
      <c r="I213" s="98"/>
      <c r="J213" s="262">
        <v>828.75</v>
      </c>
      <c r="K213" s="99">
        <f t="shared" si="27"/>
        <v>0</v>
      </c>
      <c r="L213" s="100">
        <f t="shared" si="28"/>
        <v>829</v>
      </c>
      <c r="M213" s="100">
        <f t="shared" si="29"/>
        <v>0</v>
      </c>
      <c r="N213" s="101"/>
      <c r="O213" s="102"/>
      <c r="P213" s="57">
        <v>6138</v>
      </c>
      <c r="Q213" s="49" t="s">
        <v>983</v>
      </c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</row>
    <row r="214" spans="1:29" s="51" customFormat="1" ht="15.75" customHeight="1" x14ac:dyDescent="0.25">
      <c r="A214" s="314"/>
      <c r="B214" s="314"/>
      <c r="C214" s="314"/>
      <c r="D214" s="314"/>
      <c r="E214" s="314"/>
      <c r="F214" s="314"/>
      <c r="G214" s="347"/>
      <c r="H214" s="134" t="s">
        <v>326</v>
      </c>
      <c r="I214" s="98"/>
      <c r="J214" s="262">
        <v>828.75</v>
      </c>
      <c r="K214" s="99">
        <f t="shared" si="27"/>
        <v>0</v>
      </c>
      <c r="L214" s="100">
        <f t="shared" si="28"/>
        <v>829</v>
      </c>
      <c r="M214" s="100">
        <f t="shared" si="29"/>
        <v>0</v>
      </c>
      <c r="N214" s="101"/>
      <c r="O214" s="102"/>
      <c r="P214" s="57">
        <v>6139</v>
      </c>
      <c r="Q214" s="49" t="s">
        <v>983</v>
      </c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</row>
    <row r="215" spans="1:29" s="51" customFormat="1" ht="15.75" customHeight="1" x14ac:dyDescent="0.25">
      <c r="A215" s="314"/>
      <c r="B215" s="314"/>
      <c r="C215" s="314"/>
      <c r="D215" s="314"/>
      <c r="E215" s="314"/>
      <c r="F215" s="314"/>
      <c r="G215" s="347"/>
      <c r="H215" s="134" t="s">
        <v>327</v>
      </c>
      <c r="I215" s="98"/>
      <c r="J215" s="262">
        <v>828.75</v>
      </c>
      <c r="K215" s="99">
        <f t="shared" si="27"/>
        <v>0</v>
      </c>
      <c r="L215" s="100">
        <f t="shared" si="28"/>
        <v>829</v>
      </c>
      <c r="M215" s="100">
        <f t="shared" si="29"/>
        <v>0</v>
      </c>
      <c r="N215" s="101"/>
      <c r="O215" s="102"/>
      <c r="P215" s="57">
        <v>6140</v>
      </c>
      <c r="Q215" s="49" t="s">
        <v>983</v>
      </c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</row>
    <row r="216" spans="1:29" s="51" customFormat="1" ht="15.75" customHeight="1" x14ac:dyDescent="0.25">
      <c r="A216" s="314"/>
      <c r="B216" s="314"/>
      <c r="C216" s="314"/>
      <c r="D216" s="314"/>
      <c r="E216" s="314"/>
      <c r="F216" s="314"/>
      <c r="G216" s="347"/>
      <c r="H216" s="97" t="s">
        <v>328</v>
      </c>
      <c r="I216" s="98"/>
      <c r="J216" s="262">
        <v>828.75</v>
      </c>
      <c r="K216" s="99">
        <f t="shared" si="27"/>
        <v>0</v>
      </c>
      <c r="L216" s="100">
        <f t="shared" si="28"/>
        <v>829</v>
      </c>
      <c r="M216" s="100">
        <f t="shared" si="29"/>
        <v>0</v>
      </c>
      <c r="N216" s="101"/>
      <c r="O216" s="102"/>
      <c r="P216" s="57">
        <v>6149</v>
      </c>
      <c r="Q216" s="49" t="s">
        <v>983</v>
      </c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</row>
    <row r="217" spans="1:29" s="51" customFormat="1" ht="15.75" customHeight="1" x14ac:dyDescent="0.25">
      <c r="A217" s="287"/>
      <c r="B217" s="287"/>
      <c r="C217" s="287"/>
      <c r="D217" s="287"/>
      <c r="E217" s="287"/>
      <c r="F217" s="287"/>
      <c r="G217" s="347"/>
      <c r="H217" s="134" t="s">
        <v>329</v>
      </c>
      <c r="I217" s="98"/>
      <c r="J217" s="262">
        <v>828.75</v>
      </c>
      <c r="K217" s="99">
        <f t="shared" si="27"/>
        <v>0</v>
      </c>
      <c r="L217" s="100">
        <f t="shared" si="28"/>
        <v>829</v>
      </c>
      <c r="M217" s="100">
        <f t="shared" si="29"/>
        <v>0</v>
      </c>
      <c r="N217" s="101"/>
      <c r="O217" s="102"/>
      <c r="P217" s="57">
        <v>6150</v>
      </c>
      <c r="Q217" s="49" t="s">
        <v>983</v>
      </c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</row>
    <row r="218" spans="1:29" s="51" customFormat="1" ht="15.75" customHeight="1" x14ac:dyDescent="0.25">
      <c r="A218" s="287"/>
      <c r="B218" s="287"/>
      <c r="C218" s="287"/>
      <c r="D218" s="287"/>
      <c r="E218" s="287"/>
      <c r="F218" s="287"/>
      <c r="G218" s="347"/>
      <c r="H218" s="134" t="s">
        <v>330</v>
      </c>
      <c r="I218" s="98"/>
      <c r="J218" s="262">
        <v>828.75</v>
      </c>
      <c r="K218" s="99">
        <f t="shared" si="27"/>
        <v>0</v>
      </c>
      <c r="L218" s="100">
        <f t="shared" si="28"/>
        <v>829</v>
      </c>
      <c r="M218" s="100">
        <f t="shared" si="29"/>
        <v>0</v>
      </c>
      <c r="N218" s="101"/>
      <c r="O218" s="102"/>
      <c r="P218" s="57">
        <v>6151</v>
      </c>
      <c r="Q218" s="49" t="s">
        <v>983</v>
      </c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</row>
    <row r="219" spans="1:29" s="51" customFormat="1" ht="15.75" customHeight="1" x14ac:dyDescent="0.25">
      <c r="A219" s="287"/>
      <c r="B219" s="287"/>
      <c r="C219" s="287"/>
      <c r="D219" s="287"/>
      <c r="E219" s="287"/>
      <c r="F219" s="287"/>
      <c r="G219" s="347"/>
      <c r="H219" s="134" t="s">
        <v>331</v>
      </c>
      <c r="I219" s="98"/>
      <c r="J219" s="262">
        <v>828.75</v>
      </c>
      <c r="K219" s="99">
        <f t="shared" si="27"/>
        <v>0</v>
      </c>
      <c r="L219" s="100">
        <f t="shared" si="28"/>
        <v>829</v>
      </c>
      <c r="M219" s="100">
        <f t="shared" si="29"/>
        <v>0</v>
      </c>
      <c r="N219" s="101"/>
      <c r="O219" s="102"/>
      <c r="P219" s="57">
        <v>6152</v>
      </c>
      <c r="Q219" s="49" t="s">
        <v>983</v>
      </c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</row>
    <row r="220" spans="1:29" s="51" customFormat="1" x14ac:dyDescent="0.25">
      <c r="A220" s="115" t="s">
        <v>1390</v>
      </c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7"/>
      <c r="P220" s="52"/>
      <c r="Q220" s="52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</row>
    <row r="221" spans="1:29" s="51" customFormat="1" x14ac:dyDescent="0.25">
      <c r="A221" s="269" t="s">
        <v>1391</v>
      </c>
      <c r="B221" s="120"/>
      <c r="C221" s="120"/>
      <c r="D221" s="120"/>
      <c r="E221" s="120"/>
      <c r="F221" s="120"/>
      <c r="G221" s="120"/>
      <c r="H221" s="120"/>
      <c r="I221" s="120"/>
      <c r="J221" s="120"/>
      <c r="K221" s="120"/>
      <c r="L221" s="120"/>
      <c r="M221" s="120"/>
      <c r="N221" s="120"/>
      <c r="O221" s="121"/>
      <c r="P221" s="52"/>
      <c r="Q221" s="52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</row>
    <row r="222" spans="1:29" s="51" customFormat="1" ht="15.75" customHeight="1" x14ac:dyDescent="0.25">
      <c r="A222" s="369" t="s">
        <v>1103</v>
      </c>
      <c r="B222" s="369"/>
      <c r="C222" s="369"/>
      <c r="D222" s="369"/>
      <c r="E222" s="369"/>
      <c r="F222" s="369"/>
      <c r="G222" s="288" t="s">
        <v>84</v>
      </c>
      <c r="H222" s="97" t="s">
        <v>916</v>
      </c>
      <c r="I222" s="98"/>
      <c r="J222" s="262">
        <v>253.75</v>
      </c>
      <c r="K222" s="135">
        <f t="shared" ref="K222:K253" si="30">J222*I222</f>
        <v>0</v>
      </c>
      <c r="L222" s="100">
        <f t="shared" ref="L222:L247" si="31">CEILING((J222-J222*$H$7)*(1-$K$7),1)</f>
        <v>254</v>
      </c>
      <c r="M222" s="100">
        <f t="shared" ref="M222:M250" si="32">L222*I222</f>
        <v>0</v>
      </c>
      <c r="N222" s="101"/>
      <c r="O222" s="102"/>
      <c r="P222" s="57">
        <v>2443</v>
      </c>
      <c r="Q222" s="49" t="s">
        <v>983</v>
      </c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</row>
    <row r="223" spans="1:29" s="51" customFormat="1" ht="15.75" customHeight="1" x14ac:dyDescent="0.25">
      <c r="A223" s="369"/>
      <c r="B223" s="369"/>
      <c r="C223" s="369"/>
      <c r="D223" s="369"/>
      <c r="E223" s="369"/>
      <c r="F223" s="369"/>
      <c r="G223" s="361"/>
      <c r="H223" s="97" t="s">
        <v>647</v>
      </c>
      <c r="I223" s="98"/>
      <c r="J223" s="262">
        <v>253.75</v>
      </c>
      <c r="K223" s="135">
        <f t="shared" si="30"/>
        <v>0</v>
      </c>
      <c r="L223" s="100">
        <f t="shared" si="31"/>
        <v>254</v>
      </c>
      <c r="M223" s="100">
        <f t="shared" si="32"/>
        <v>0</v>
      </c>
      <c r="N223" s="101"/>
      <c r="O223" s="102"/>
      <c r="P223" s="57">
        <v>2444</v>
      </c>
      <c r="Q223" s="49" t="s">
        <v>983</v>
      </c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</row>
    <row r="224" spans="1:29" s="51" customFormat="1" ht="15.75" customHeight="1" x14ac:dyDescent="0.25">
      <c r="A224" s="369"/>
      <c r="B224" s="369"/>
      <c r="C224" s="369"/>
      <c r="D224" s="369"/>
      <c r="E224" s="369"/>
      <c r="F224" s="369"/>
      <c r="G224" s="361"/>
      <c r="H224" s="97" t="s">
        <v>838</v>
      </c>
      <c r="I224" s="98"/>
      <c r="J224" s="262">
        <v>253.75</v>
      </c>
      <c r="K224" s="135">
        <f t="shared" si="30"/>
        <v>0</v>
      </c>
      <c r="L224" s="100">
        <f t="shared" si="31"/>
        <v>254</v>
      </c>
      <c r="M224" s="100">
        <f t="shared" si="32"/>
        <v>0</v>
      </c>
      <c r="N224" s="101"/>
      <c r="O224" s="102"/>
      <c r="P224" s="57">
        <v>2445</v>
      </c>
      <c r="Q224" s="49" t="s">
        <v>983</v>
      </c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</row>
    <row r="225" spans="1:29" s="51" customFormat="1" ht="15.75" customHeight="1" x14ac:dyDescent="0.25">
      <c r="A225" s="369"/>
      <c r="B225" s="369"/>
      <c r="C225" s="369"/>
      <c r="D225" s="369"/>
      <c r="E225" s="369"/>
      <c r="F225" s="369"/>
      <c r="G225" s="361"/>
      <c r="H225" s="97" t="s">
        <v>625</v>
      </c>
      <c r="I225" s="98"/>
      <c r="J225" s="262">
        <v>253.75</v>
      </c>
      <c r="K225" s="135">
        <f t="shared" si="30"/>
        <v>0</v>
      </c>
      <c r="L225" s="100">
        <f t="shared" si="31"/>
        <v>254</v>
      </c>
      <c r="M225" s="100">
        <f t="shared" si="32"/>
        <v>0</v>
      </c>
      <c r="N225" s="101"/>
      <c r="O225" s="102"/>
      <c r="P225" s="57">
        <v>2446</v>
      </c>
      <c r="Q225" s="49" t="s">
        <v>983</v>
      </c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</row>
    <row r="226" spans="1:29" s="51" customFormat="1" ht="15.75" customHeight="1" x14ac:dyDescent="0.25">
      <c r="A226" s="369"/>
      <c r="B226" s="369"/>
      <c r="C226" s="369"/>
      <c r="D226" s="369"/>
      <c r="E226" s="369"/>
      <c r="F226" s="369"/>
      <c r="G226" s="361"/>
      <c r="H226" s="97" t="s">
        <v>837</v>
      </c>
      <c r="I226" s="98"/>
      <c r="J226" s="262">
        <v>253.75</v>
      </c>
      <c r="K226" s="135">
        <f t="shared" si="30"/>
        <v>0</v>
      </c>
      <c r="L226" s="100">
        <f t="shared" si="31"/>
        <v>254</v>
      </c>
      <c r="M226" s="100">
        <f t="shared" si="32"/>
        <v>0</v>
      </c>
      <c r="N226" s="101"/>
      <c r="O226" s="102"/>
      <c r="P226" s="57">
        <v>2447</v>
      </c>
      <c r="Q226" s="49" t="s">
        <v>983</v>
      </c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</row>
    <row r="227" spans="1:29" s="51" customFormat="1" ht="15.75" customHeight="1" x14ac:dyDescent="0.25">
      <c r="A227" s="314" t="s">
        <v>1104</v>
      </c>
      <c r="B227" s="314"/>
      <c r="C227" s="314"/>
      <c r="D227" s="314"/>
      <c r="E227" s="314"/>
      <c r="F227" s="314"/>
      <c r="G227" s="284" t="s">
        <v>798</v>
      </c>
      <c r="H227" s="97" t="s">
        <v>647</v>
      </c>
      <c r="I227" s="98"/>
      <c r="J227" s="262">
        <v>1182.5</v>
      </c>
      <c r="K227" s="136">
        <f t="shared" si="30"/>
        <v>0</v>
      </c>
      <c r="L227" s="100">
        <f t="shared" si="31"/>
        <v>1183</v>
      </c>
      <c r="M227" s="100">
        <f t="shared" si="32"/>
        <v>0</v>
      </c>
      <c r="N227" s="101"/>
      <c r="O227" s="102"/>
      <c r="P227" s="57">
        <v>2618</v>
      </c>
      <c r="Q227" s="49" t="s">
        <v>983</v>
      </c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</row>
    <row r="228" spans="1:29" s="51" customFormat="1" ht="15.75" customHeight="1" x14ac:dyDescent="0.25">
      <c r="A228" s="314"/>
      <c r="B228" s="314"/>
      <c r="C228" s="314"/>
      <c r="D228" s="314"/>
      <c r="E228" s="314"/>
      <c r="F228" s="314"/>
      <c r="G228" s="347"/>
      <c r="H228" s="97" t="s">
        <v>838</v>
      </c>
      <c r="I228" s="98"/>
      <c r="J228" s="262">
        <v>1182.5</v>
      </c>
      <c r="K228" s="136">
        <f t="shared" si="30"/>
        <v>0</v>
      </c>
      <c r="L228" s="100">
        <f t="shared" si="31"/>
        <v>1183</v>
      </c>
      <c r="M228" s="100">
        <f t="shared" si="32"/>
        <v>0</v>
      </c>
      <c r="N228" s="101"/>
      <c r="O228" s="102"/>
      <c r="P228" s="57">
        <v>2619</v>
      </c>
      <c r="Q228" s="49" t="s">
        <v>983</v>
      </c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</row>
    <row r="229" spans="1:29" s="51" customFormat="1" ht="15.75" customHeight="1" x14ac:dyDescent="0.25">
      <c r="A229" s="314"/>
      <c r="B229" s="314"/>
      <c r="C229" s="314"/>
      <c r="D229" s="314"/>
      <c r="E229" s="314"/>
      <c r="F229" s="314"/>
      <c r="G229" s="347"/>
      <c r="H229" s="97" t="s">
        <v>625</v>
      </c>
      <c r="I229" s="98"/>
      <c r="J229" s="262">
        <v>1182.5</v>
      </c>
      <c r="K229" s="136">
        <f t="shared" si="30"/>
        <v>0</v>
      </c>
      <c r="L229" s="100">
        <f t="shared" si="31"/>
        <v>1183</v>
      </c>
      <c r="M229" s="100">
        <f t="shared" si="32"/>
        <v>0</v>
      </c>
      <c r="N229" s="101"/>
      <c r="O229" s="102"/>
      <c r="P229" s="57">
        <v>2620</v>
      </c>
      <c r="Q229" s="49" t="s">
        <v>983</v>
      </c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</row>
    <row r="230" spans="1:29" s="51" customFormat="1" ht="15.75" customHeight="1" x14ac:dyDescent="0.25">
      <c r="A230" s="314"/>
      <c r="B230" s="314"/>
      <c r="C230" s="314"/>
      <c r="D230" s="314"/>
      <c r="E230" s="314"/>
      <c r="F230" s="314"/>
      <c r="G230" s="347"/>
      <c r="H230" s="97" t="s">
        <v>837</v>
      </c>
      <c r="I230" s="98"/>
      <c r="J230" s="262">
        <v>1182.5</v>
      </c>
      <c r="K230" s="136">
        <f t="shared" si="30"/>
        <v>0</v>
      </c>
      <c r="L230" s="100">
        <f t="shared" si="31"/>
        <v>1183</v>
      </c>
      <c r="M230" s="100">
        <f t="shared" si="32"/>
        <v>0</v>
      </c>
      <c r="N230" s="101"/>
      <c r="O230" s="102"/>
      <c r="P230" s="57">
        <v>2621</v>
      </c>
      <c r="Q230" s="49" t="s">
        <v>983</v>
      </c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</row>
    <row r="231" spans="1:29" s="51" customFormat="1" ht="15.75" customHeight="1" x14ac:dyDescent="0.25">
      <c r="A231" s="314" t="s">
        <v>1105</v>
      </c>
      <c r="B231" s="314"/>
      <c r="C231" s="314"/>
      <c r="D231" s="314"/>
      <c r="E231" s="314"/>
      <c r="F231" s="314"/>
      <c r="G231" s="284" t="s">
        <v>799</v>
      </c>
      <c r="H231" s="97" t="s">
        <v>647</v>
      </c>
      <c r="I231" s="98"/>
      <c r="J231" s="262">
        <v>1237.5</v>
      </c>
      <c r="K231" s="136">
        <f t="shared" si="30"/>
        <v>0</v>
      </c>
      <c r="L231" s="100">
        <f t="shared" si="31"/>
        <v>1238</v>
      </c>
      <c r="M231" s="100">
        <f t="shared" si="32"/>
        <v>0</v>
      </c>
      <c r="N231" s="101"/>
      <c r="O231" s="102"/>
      <c r="P231" s="57">
        <v>2452</v>
      </c>
      <c r="Q231" s="49" t="s">
        <v>983</v>
      </c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</row>
    <row r="232" spans="1:29" s="51" customFormat="1" ht="15.75" customHeight="1" x14ac:dyDescent="0.25">
      <c r="A232" s="314"/>
      <c r="B232" s="314"/>
      <c r="C232" s="314"/>
      <c r="D232" s="314"/>
      <c r="E232" s="314"/>
      <c r="F232" s="314"/>
      <c r="G232" s="347"/>
      <c r="H232" s="97" t="s">
        <v>838</v>
      </c>
      <c r="I232" s="98"/>
      <c r="J232" s="262">
        <v>1237.5</v>
      </c>
      <c r="K232" s="136">
        <f t="shared" si="30"/>
        <v>0</v>
      </c>
      <c r="L232" s="100">
        <f t="shared" si="31"/>
        <v>1238</v>
      </c>
      <c r="M232" s="100">
        <f t="shared" si="32"/>
        <v>0</v>
      </c>
      <c r="N232" s="101"/>
      <c r="O232" s="102"/>
      <c r="P232" s="57">
        <v>2451</v>
      </c>
      <c r="Q232" s="49" t="s">
        <v>983</v>
      </c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</row>
    <row r="233" spans="1:29" s="51" customFormat="1" ht="15.75" customHeight="1" x14ac:dyDescent="0.25">
      <c r="A233" s="314"/>
      <c r="B233" s="314"/>
      <c r="C233" s="314"/>
      <c r="D233" s="314"/>
      <c r="E233" s="314"/>
      <c r="F233" s="314"/>
      <c r="G233" s="347"/>
      <c r="H233" s="97" t="s">
        <v>625</v>
      </c>
      <c r="I233" s="98"/>
      <c r="J233" s="262">
        <v>1237.5</v>
      </c>
      <c r="K233" s="136">
        <f t="shared" si="30"/>
        <v>0</v>
      </c>
      <c r="L233" s="100">
        <f t="shared" si="31"/>
        <v>1238</v>
      </c>
      <c r="M233" s="100">
        <f t="shared" si="32"/>
        <v>0</v>
      </c>
      <c r="N233" s="101"/>
      <c r="O233" s="102"/>
      <c r="P233" s="57">
        <v>2450</v>
      </c>
      <c r="Q233" s="49" t="s">
        <v>983</v>
      </c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</row>
    <row r="234" spans="1:29" s="51" customFormat="1" ht="15.75" customHeight="1" x14ac:dyDescent="0.25">
      <c r="A234" s="314"/>
      <c r="B234" s="314"/>
      <c r="C234" s="314"/>
      <c r="D234" s="314"/>
      <c r="E234" s="314"/>
      <c r="F234" s="314"/>
      <c r="G234" s="347"/>
      <c r="H234" s="97" t="s">
        <v>837</v>
      </c>
      <c r="I234" s="98"/>
      <c r="J234" s="262">
        <v>1237.5</v>
      </c>
      <c r="K234" s="136">
        <f t="shared" si="30"/>
        <v>0</v>
      </c>
      <c r="L234" s="100">
        <f t="shared" si="31"/>
        <v>1238</v>
      </c>
      <c r="M234" s="100">
        <f t="shared" si="32"/>
        <v>0</v>
      </c>
      <c r="N234" s="101"/>
      <c r="O234" s="102"/>
      <c r="P234" s="57">
        <v>2453</v>
      </c>
      <c r="Q234" s="49" t="s">
        <v>983</v>
      </c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</row>
    <row r="235" spans="1:29" s="51" customFormat="1" ht="15.75" customHeight="1" x14ac:dyDescent="0.25">
      <c r="A235" s="314"/>
      <c r="B235" s="314"/>
      <c r="C235" s="314"/>
      <c r="D235" s="314"/>
      <c r="E235" s="314"/>
      <c r="F235" s="314"/>
      <c r="G235" s="347"/>
      <c r="H235" s="97" t="s">
        <v>648</v>
      </c>
      <c r="I235" s="98"/>
      <c r="J235" s="262">
        <v>1237.5</v>
      </c>
      <c r="K235" s="136">
        <f t="shared" si="30"/>
        <v>0</v>
      </c>
      <c r="L235" s="100">
        <f t="shared" si="31"/>
        <v>1238</v>
      </c>
      <c r="M235" s="100">
        <f t="shared" si="32"/>
        <v>0</v>
      </c>
      <c r="N235" s="101"/>
      <c r="O235" s="102"/>
      <c r="P235" s="57">
        <v>2454</v>
      </c>
      <c r="Q235" s="49" t="s">
        <v>983</v>
      </c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</row>
    <row r="236" spans="1:29" s="51" customFormat="1" ht="15.75" customHeight="1" x14ac:dyDescent="0.25">
      <c r="A236" s="314" t="s">
        <v>1106</v>
      </c>
      <c r="B236" s="314"/>
      <c r="C236" s="314"/>
      <c r="D236" s="314"/>
      <c r="E236" s="314"/>
      <c r="F236" s="314"/>
      <c r="G236" s="284" t="s">
        <v>793</v>
      </c>
      <c r="H236" s="97" t="s">
        <v>693</v>
      </c>
      <c r="I236" s="98"/>
      <c r="J236" s="262">
        <v>470</v>
      </c>
      <c r="K236" s="136">
        <f t="shared" si="30"/>
        <v>0</v>
      </c>
      <c r="L236" s="100">
        <f t="shared" si="31"/>
        <v>470</v>
      </c>
      <c r="M236" s="100">
        <f t="shared" si="32"/>
        <v>0</v>
      </c>
      <c r="N236" s="101"/>
      <c r="O236" s="102"/>
      <c r="P236" s="57">
        <v>2490</v>
      </c>
      <c r="Q236" s="49" t="s">
        <v>983</v>
      </c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</row>
    <row r="237" spans="1:29" s="51" customFormat="1" ht="15.75" customHeight="1" x14ac:dyDescent="0.25">
      <c r="A237" s="314"/>
      <c r="B237" s="314"/>
      <c r="C237" s="314"/>
      <c r="D237" s="314"/>
      <c r="E237" s="314"/>
      <c r="F237" s="314"/>
      <c r="G237" s="347"/>
      <c r="H237" s="97" t="s">
        <v>917</v>
      </c>
      <c r="I237" s="98"/>
      <c r="J237" s="262">
        <v>470</v>
      </c>
      <c r="K237" s="136">
        <f t="shared" si="30"/>
        <v>0</v>
      </c>
      <c r="L237" s="100">
        <f t="shared" si="31"/>
        <v>470</v>
      </c>
      <c r="M237" s="100">
        <f t="shared" si="32"/>
        <v>0</v>
      </c>
      <c r="N237" s="101"/>
      <c r="O237" s="102"/>
      <c r="P237" s="57">
        <v>2508</v>
      </c>
      <c r="Q237" s="49" t="s">
        <v>983</v>
      </c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</row>
    <row r="238" spans="1:29" s="51" customFormat="1" ht="15.75" customHeight="1" x14ac:dyDescent="0.25">
      <c r="A238" s="314"/>
      <c r="B238" s="314"/>
      <c r="C238" s="314"/>
      <c r="D238" s="314"/>
      <c r="E238" s="314"/>
      <c r="F238" s="314"/>
      <c r="G238" s="347"/>
      <c r="H238" s="97" t="s">
        <v>647</v>
      </c>
      <c r="I238" s="98"/>
      <c r="J238" s="262">
        <v>470</v>
      </c>
      <c r="K238" s="136">
        <f t="shared" si="30"/>
        <v>0</v>
      </c>
      <c r="L238" s="100">
        <f t="shared" si="31"/>
        <v>470</v>
      </c>
      <c r="M238" s="100">
        <f t="shared" si="32"/>
        <v>0</v>
      </c>
      <c r="N238" s="101"/>
      <c r="O238" s="102"/>
      <c r="P238" s="57">
        <v>2493</v>
      </c>
      <c r="Q238" s="49" t="s">
        <v>983</v>
      </c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</row>
    <row r="239" spans="1:29" s="51" customFormat="1" ht="15.75" customHeight="1" x14ac:dyDescent="0.25">
      <c r="A239" s="314"/>
      <c r="B239" s="314"/>
      <c r="C239" s="314"/>
      <c r="D239" s="314"/>
      <c r="E239" s="314"/>
      <c r="F239" s="314"/>
      <c r="G239" s="347"/>
      <c r="H239" s="97" t="s">
        <v>838</v>
      </c>
      <c r="I239" s="98"/>
      <c r="J239" s="262">
        <v>470</v>
      </c>
      <c r="K239" s="136">
        <f t="shared" si="30"/>
        <v>0</v>
      </c>
      <c r="L239" s="100">
        <f t="shared" si="31"/>
        <v>470</v>
      </c>
      <c r="M239" s="100">
        <f t="shared" si="32"/>
        <v>0</v>
      </c>
      <c r="N239" s="101"/>
      <c r="O239" s="102"/>
      <c r="P239" s="57">
        <v>2496</v>
      </c>
      <c r="Q239" s="49" t="s">
        <v>983</v>
      </c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</row>
    <row r="240" spans="1:29" s="51" customFormat="1" ht="15.75" customHeight="1" x14ac:dyDescent="0.25">
      <c r="A240" s="314"/>
      <c r="B240" s="314"/>
      <c r="C240" s="314"/>
      <c r="D240" s="314"/>
      <c r="E240" s="314"/>
      <c r="F240" s="314"/>
      <c r="G240" s="347"/>
      <c r="H240" s="97" t="s">
        <v>625</v>
      </c>
      <c r="I240" s="98"/>
      <c r="J240" s="262">
        <v>470</v>
      </c>
      <c r="K240" s="136">
        <f t="shared" si="30"/>
        <v>0</v>
      </c>
      <c r="L240" s="100">
        <f t="shared" si="31"/>
        <v>470</v>
      </c>
      <c r="M240" s="100">
        <f t="shared" si="32"/>
        <v>0</v>
      </c>
      <c r="N240" s="101"/>
      <c r="O240" s="102"/>
      <c r="P240" s="57">
        <v>2499</v>
      </c>
      <c r="Q240" s="49" t="s">
        <v>983</v>
      </c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</row>
    <row r="241" spans="1:29" s="51" customFormat="1" ht="15.75" customHeight="1" x14ac:dyDescent="0.25">
      <c r="A241" s="314"/>
      <c r="B241" s="314"/>
      <c r="C241" s="314"/>
      <c r="D241" s="314"/>
      <c r="E241" s="314"/>
      <c r="F241" s="314"/>
      <c r="G241" s="347"/>
      <c r="H241" s="97" t="s">
        <v>837</v>
      </c>
      <c r="I241" s="98"/>
      <c r="J241" s="262">
        <v>470</v>
      </c>
      <c r="K241" s="136">
        <f t="shared" si="30"/>
        <v>0</v>
      </c>
      <c r="L241" s="100">
        <f t="shared" si="31"/>
        <v>470</v>
      </c>
      <c r="M241" s="100">
        <f t="shared" si="32"/>
        <v>0</v>
      </c>
      <c r="N241" s="101"/>
      <c r="O241" s="102"/>
      <c r="P241" s="57">
        <v>2511</v>
      </c>
      <c r="Q241" s="49" t="s">
        <v>983</v>
      </c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</row>
    <row r="242" spans="1:29" s="51" customFormat="1" ht="15.75" customHeight="1" x14ac:dyDescent="0.25">
      <c r="A242" s="314"/>
      <c r="B242" s="314"/>
      <c r="C242" s="314"/>
      <c r="D242" s="314"/>
      <c r="E242" s="314"/>
      <c r="F242" s="314"/>
      <c r="G242" s="347"/>
      <c r="H242" s="97" t="s">
        <v>648</v>
      </c>
      <c r="I242" s="98"/>
      <c r="J242" s="262">
        <v>470</v>
      </c>
      <c r="K242" s="136">
        <f t="shared" si="30"/>
        <v>0</v>
      </c>
      <c r="L242" s="100">
        <f t="shared" si="31"/>
        <v>470</v>
      </c>
      <c r="M242" s="100">
        <f t="shared" si="32"/>
        <v>0</v>
      </c>
      <c r="N242" s="101"/>
      <c r="O242" s="102"/>
      <c r="P242" s="57">
        <v>2502</v>
      </c>
      <c r="Q242" s="49" t="s">
        <v>983</v>
      </c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</row>
    <row r="243" spans="1:29" s="51" customFormat="1" ht="15.75" customHeight="1" x14ac:dyDescent="0.25">
      <c r="A243" s="314"/>
      <c r="B243" s="314"/>
      <c r="C243" s="314"/>
      <c r="D243" s="314"/>
      <c r="E243" s="314"/>
      <c r="F243" s="314"/>
      <c r="G243" s="347"/>
      <c r="H243" s="97" t="s">
        <v>649</v>
      </c>
      <c r="I243" s="98"/>
      <c r="J243" s="262">
        <v>470</v>
      </c>
      <c r="K243" s="136">
        <f t="shared" si="30"/>
        <v>0</v>
      </c>
      <c r="L243" s="100">
        <f t="shared" si="31"/>
        <v>470</v>
      </c>
      <c r="M243" s="100">
        <f t="shared" si="32"/>
        <v>0</v>
      </c>
      <c r="N243" s="101"/>
      <c r="O243" s="102"/>
      <c r="P243" s="57">
        <v>2505</v>
      </c>
      <c r="Q243" s="49" t="s">
        <v>983</v>
      </c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</row>
    <row r="244" spans="1:29" s="51" customFormat="1" ht="15.75" customHeight="1" x14ac:dyDescent="0.25">
      <c r="A244" s="314" t="s">
        <v>1107</v>
      </c>
      <c r="B244" s="314"/>
      <c r="C244" s="314"/>
      <c r="D244" s="314"/>
      <c r="E244" s="314"/>
      <c r="F244" s="314"/>
      <c r="G244" s="284" t="s">
        <v>377</v>
      </c>
      <c r="H244" s="97" t="s">
        <v>647</v>
      </c>
      <c r="I244" s="98"/>
      <c r="J244" s="262">
        <v>542.5</v>
      </c>
      <c r="K244" s="136">
        <f t="shared" si="30"/>
        <v>0</v>
      </c>
      <c r="L244" s="100">
        <f t="shared" si="31"/>
        <v>543</v>
      </c>
      <c r="M244" s="100">
        <f t="shared" si="32"/>
        <v>0</v>
      </c>
      <c r="N244" s="101"/>
      <c r="O244" s="102"/>
      <c r="P244" s="57">
        <v>2526</v>
      </c>
      <c r="Q244" s="49" t="s">
        <v>983</v>
      </c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</row>
    <row r="245" spans="1:29" s="51" customFormat="1" ht="15.75" customHeight="1" x14ac:dyDescent="0.25">
      <c r="A245" s="314"/>
      <c r="B245" s="314"/>
      <c r="C245" s="314"/>
      <c r="D245" s="314"/>
      <c r="E245" s="314"/>
      <c r="F245" s="314"/>
      <c r="G245" s="347"/>
      <c r="H245" s="97" t="s">
        <v>838</v>
      </c>
      <c r="I245" s="98"/>
      <c r="J245" s="262">
        <v>542.5</v>
      </c>
      <c r="K245" s="136">
        <f t="shared" si="30"/>
        <v>0</v>
      </c>
      <c r="L245" s="100">
        <f t="shared" si="31"/>
        <v>543</v>
      </c>
      <c r="M245" s="100">
        <f t="shared" si="32"/>
        <v>0</v>
      </c>
      <c r="N245" s="101"/>
      <c r="O245" s="102"/>
      <c r="P245" s="57">
        <v>2535</v>
      </c>
      <c r="Q245" s="49" t="s">
        <v>983</v>
      </c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</row>
    <row r="246" spans="1:29" s="51" customFormat="1" ht="15.75" customHeight="1" x14ac:dyDescent="0.25">
      <c r="A246" s="314"/>
      <c r="B246" s="314"/>
      <c r="C246" s="314"/>
      <c r="D246" s="314"/>
      <c r="E246" s="314"/>
      <c r="F246" s="314"/>
      <c r="G246" s="347"/>
      <c r="H246" s="97" t="s">
        <v>625</v>
      </c>
      <c r="I246" s="98"/>
      <c r="J246" s="262">
        <v>542.5</v>
      </c>
      <c r="K246" s="136">
        <f t="shared" si="30"/>
        <v>0</v>
      </c>
      <c r="L246" s="100">
        <f t="shared" si="31"/>
        <v>543</v>
      </c>
      <c r="M246" s="100">
        <f t="shared" si="32"/>
        <v>0</v>
      </c>
      <c r="N246" s="101"/>
      <c r="O246" s="102"/>
      <c r="P246" s="57">
        <v>2529</v>
      </c>
      <c r="Q246" s="49" t="s">
        <v>983</v>
      </c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</row>
    <row r="247" spans="1:29" s="51" customFormat="1" ht="15.75" customHeight="1" x14ac:dyDescent="0.25">
      <c r="A247" s="314"/>
      <c r="B247" s="314"/>
      <c r="C247" s="314"/>
      <c r="D247" s="314"/>
      <c r="E247" s="314"/>
      <c r="F247" s="314"/>
      <c r="G247" s="347"/>
      <c r="H247" s="97" t="s">
        <v>837</v>
      </c>
      <c r="I247" s="98"/>
      <c r="J247" s="262">
        <v>542.5</v>
      </c>
      <c r="K247" s="136">
        <f t="shared" si="30"/>
        <v>0</v>
      </c>
      <c r="L247" s="100">
        <f t="shared" si="31"/>
        <v>543</v>
      </c>
      <c r="M247" s="100">
        <f t="shared" si="32"/>
        <v>0</v>
      </c>
      <c r="N247" s="101"/>
      <c r="O247" s="102"/>
      <c r="P247" s="57">
        <v>2532</v>
      </c>
      <c r="Q247" s="49" t="s">
        <v>983</v>
      </c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</row>
    <row r="248" spans="1:29" s="51" customFormat="1" ht="48.75" customHeight="1" x14ac:dyDescent="0.25">
      <c r="A248" s="314" t="s">
        <v>1108</v>
      </c>
      <c r="B248" s="314"/>
      <c r="C248" s="314"/>
      <c r="D248" s="314"/>
      <c r="E248" s="314"/>
      <c r="F248" s="314"/>
      <c r="G248" s="96" t="s">
        <v>880</v>
      </c>
      <c r="H248" s="97" t="s">
        <v>1007</v>
      </c>
      <c r="I248" s="98"/>
      <c r="J248" s="262">
        <v>201.25</v>
      </c>
      <c r="K248" s="137">
        <f t="shared" si="30"/>
        <v>0</v>
      </c>
      <c r="L248" s="110">
        <f>ROUND((J248-J248*$H$7),1)</f>
        <v>201.3</v>
      </c>
      <c r="M248" s="110">
        <f t="shared" si="32"/>
        <v>0</v>
      </c>
      <c r="N248" s="101"/>
      <c r="O248" s="102"/>
      <c r="P248" s="57">
        <v>8228</v>
      </c>
      <c r="Q248" s="49" t="s">
        <v>983</v>
      </c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</row>
    <row r="249" spans="1:29" s="51" customFormat="1" ht="29.25" customHeight="1" x14ac:dyDescent="0.25">
      <c r="A249" s="371" t="s">
        <v>1109</v>
      </c>
      <c r="B249" s="372"/>
      <c r="C249" s="372"/>
      <c r="D249" s="372"/>
      <c r="E249" s="372"/>
      <c r="F249" s="372"/>
      <c r="G249" s="284" t="s">
        <v>184</v>
      </c>
      <c r="H249" s="97" t="s">
        <v>625</v>
      </c>
      <c r="I249" s="98"/>
      <c r="J249" s="262">
        <v>415</v>
      </c>
      <c r="K249" s="136">
        <f t="shared" si="30"/>
        <v>0</v>
      </c>
      <c r="L249" s="100">
        <f>CEILING((J249-J249*$H$7)*(1-$K$7),1)</f>
        <v>415</v>
      </c>
      <c r="M249" s="100">
        <f t="shared" si="32"/>
        <v>0</v>
      </c>
      <c r="N249" s="101"/>
      <c r="O249" s="102"/>
      <c r="P249" s="57">
        <v>11467</v>
      </c>
      <c r="Q249" s="49" t="s">
        <v>983</v>
      </c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</row>
    <row r="250" spans="1:29" s="51" customFormat="1" ht="29.25" customHeight="1" x14ac:dyDescent="0.25">
      <c r="A250" s="342"/>
      <c r="B250" s="342"/>
      <c r="C250" s="342"/>
      <c r="D250" s="342"/>
      <c r="E250" s="342"/>
      <c r="F250" s="342"/>
      <c r="G250" s="347"/>
      <c r="H250" s="97" t="s">
        <v>838</v>
      </c>
      <c r="I250" s="98"/>
      <c r="J250" s="262">
        <v>415</v>
      </c>
      <c r="K250" s="136">
        <f t="shared" si="30"/>
        <v>0</v>
      </c>
      <c r="L250" s="100">
        <f>CEILING((J250-J250*$H$7)*(1-$K$7),1)</f>
        <v>415</v>
      </c>
      <c r="M250" s="100">
        <f t="shared" si="32"/>
        <v>0</v>
      </c>
      <c r="N250" s="101"/>
      <c r="O250" s="102"/>
      <c r="P250" s="57">
        <v>11468</v>
      </c>
      <c r="Q250" s="49" t="s">
        <v>983</v>
      </c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</row>
    <row r="251" spans="1:29" s="51" customFormat="1" ht="17.25" customHeight="1" x14ac:dyDescent="0.25">
      <c r="A251" s="314" t="s">
        <v>1110</v>
      </c>
      <c r="B251" s="314"/>
      <c r="C251" s="314"/>
      <c r="D251" s="314"/>
      <c r="E251" s="314"/>
      <c r="F251" s="314"/>
      <c r="G251" s="284" t="s">
        <v>1046</v>
      </c>
      <c r="H251" s="97" t="s">
        <v>1048</v>
      </c>
      <c r="I251" s="98"/>
      <c r="J251" s="262">
        <v>800</v>
      </c>
      <c r="K251" s="99">
        <f t="shared" si="30"/>
        <v>0</v>
      </c>
      <c r="L251" s="100">
        <f>CEILING((J251-J251*$H$7)*(1-$K$7),1)</f>
        <v>800</v>
      </c>
      <c r="M251" s="100">
        <f>L251*I251</f>
        <v>0</v>
      </c>
      <c r="N251" s="101"/>
      <c r="O251" s="102"/>
      <c r="P251" s="57"/>
      <c r="Q251" s="49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</row>
    <row r="252" spans="1:29" s="51" customFormat="1" ht="17.25" customHeight="1" x14ac:dyDescent="0.25">
      <c r="A252" s="314"/>
      <c r="B252" s="314"/>
      <c r="C252" s="314"/>
      <c r="D252" s="314"/>
      <c r="E252" s="314"/>
      <c r="F252" s="314"/>
      <c r="G252" s="347"/>
      <c r="H252" s="97" t="s">
        <v>1049</v>
      </c>
      <c r="I252" s="98"/>
      <c r="J252" s="262">
        <v>800</v>
      </c>
      <c r="K252" s="99">
        <f t="shared" si="30"/>
        <v>0</v>
      </c>
      <c r="L252" s="100">
        <f>CEILING((J252-J252*$H$7)*(1-$K$7),1)</f>
        <v>800</v>
      </c>
      <c r="M252" s="100">
        <f>L252*I252</f>
        <v>0</v>
      </c>
      <c r="N252" s="101"/>
      <c r="O252" s="102"/>
      <c r="P252" s="57"/>
      <c r="Q252" s="49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</row>
    <row r="253" spans="1:29" s="51" customFormat="1" ht="17.25" customHeight="1" x14ac:dyDescent="0.25">
      <c r="A253" s="314"/>
      <c r="B253" s="314"/>
      <c r="C253" s="314"/>
      <c r="D253" s="314"/>
      <c r="E253" s="314"/>
      <c r="F253" s="314"/>
      <c r="G253" s="347"/>
      <c r="H253" s="97" t="s">
        <v>1047</v>
      </c>
      <c r="I253" s="98"/>
      <c r="J253" s="262">
        <v>800</v>
      </c>
      <c r="K253" s="99">
        <f t="shared" si="30"/>
        <v>0</v>
      </c>
      <c r="L253" s="100">
        <f>CEILING((J253-J253*$H$7)*(1-$K$7),1)</f>
        <v>800</v>
      </c>
      <c r="M253" s="100">
        <f>L253*I253</f>
        <v>0</v>
      </c>
      <c r="N253" s="101"/>
      <c r="O253" s="102"/>
      <c r="P253" s="57"/>
      <c r="Q253" s="49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</row>
    <row r="254" spans="1:29" s="51" customFormat="1" ht="15.75" customHeight="1" x14ac:dyDescent="0.25">
      <c r="A254" s="269" t="s">
        <v>1392</v>
      </c>
      <c r="B254" s="120"/>
      <c r="C254" s="120"/>
      <c r="D254" s="120"/>
      <c r="E254" s="120"/>
      <c r="F254" s="120"/>
      <c r="G254" s="120"/>
      <c r="H254" s="120"/>
      <c r="I254" s="120"/>
      <c r="J254" s="120"/>
      <c r="K254" s="120"/>
      <c r="L254" s="120"/>
      <c r="M254" s="120"/>
      <c r="N254" s="120"/>
      <c r="O254" s="121"/>
      <c r="P254" s="52"/>
      <c r="Q254" s="52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</row>
    <row r="255" spans="1:29" s="51" customFormat="1" ht="29.25" customHeight="1" x14ac:dyDescent="0.25">
      <c r="A255" s="314" t="s">
        <v>1111</v>
      </c>
      <c r="B255" s="314"/>
      <c r="C255" s="314"/>
      <c r="D255" s="314"/>
      <c r="E255" s="314"/>
      <c r="F255" s="314"/>
      <c r="G255" s="284" t="s">
        <v>779</v>
      </c>
      <c r="H255" s="97" t="s">
        <v>918</v>
      </c>
      <c r="I255" s="98"/>
      <c r="J255" s="262">
        <v>885</v>
      </c>
      <c r="K255" s="99">
        <f t="shared" ref="K255:K288" si="33">J255*I255</f>
        <v>0</v>
      </c>
      <c r="L255" s="100">
        <f t="shared" ref="L255:L288" si="34">CEILING((J255-J255*$H$7)*(1-$K$7),1)</f>
        <v>885</v>
      </c>
      <c r="M255" s="100">
        <f t="shared" ref="M255:M288" si="35">L255*I255</f>
        <v>0</v>
      </c>
      <c r="N255" s="101"/>
      <c r="O255" s="102"/>
      <c r="P255" s="57">
        <v>8077</v>
      </c>
      <c r="Q255" s="49" t="s">
        <v>983</v>
      </c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</row>
    <row r="256" spans="1:29" s="51" customFormat="1" ht="29.25" customHeight="1" x14ac:dyDescent="0.25">
      <c r="A256" s="314"/>
      <c r="B256" s="314"/>
      <c r="C256" s="314"/>
      <c r="D256" s="314"/>
      <c r="E256" s="314"/>
      <c r="F256" s="314"/>
      <c r="G256" s="347"/>
      <c r="H256" s="97" t="s">
        <v>919</v>
      </c>
      <c r="I256" s="98"/>
      <c r="J256" s="262">
        <v>885</v>
      </c>
      <c r="K256" s="99">
        <f t="shared" si="33"/>
        <v>0</v>
      </c>
      <c r="L256" s="100">
        <f t="shared" si="34"/>
        <v>885</v>
      </c>
      <c r="M256" s="100">
        <f t="shared" si="35"/>
        <v>0</v>
      </c>
      <c r="N256" s="101"/>
      <c r="O256" s="102"/>
      <c r="P256" s="57">
        <v>8071</v>
      </c>
      <c r="Q256" s="49" t="s">
        <v>983</v>
      </c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</row>
    <row r="257" spans="1:29" s="51" customFormat="1" ht="58.5" customHeight="1" x14ac:dyDescent="0.25">
      <c r="A257" s="314" t="s">
        <v>1112</v>
      </c>
      <c r="B257" s="314"/>
      <c r="C257" s="314"/>
      <c r="D257" s="314"/>
      <c r="E257" s="314"/>
      <c r="F257" s="314"/>
      <c r="G257" s="96" t="s">
        <v>794</v>
      </c>
      <c r="H257" s="97" t="s">
        <v>832</v>
      </c>
      <c r="I257" s="98"/>
      <c r="J257" s="262">
        <v>956.25</v>
      </c>
      <c r="K257" s="99">
        <f t="shared" si="33"/>
        <v>0</v>
      </c>
      <c r="L257" s="100">
        <f t="shared" si="34"/>
        <v>957</v>
      </c>
      <c r="M257" s="100">
        <f t="shared" si="35"/>
        <v>0</v>
      </c>
      <c r="N257" s="101"/>
      <c r="O257" s="102"/>
      <c r="P257" s="57">
        <v>2546</v>
      </c>
      <c r="Q257" s="49" t="s">
        <v>983</v>
      </c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</row>
    <row r="258" spans="1:29" s="51" customFormat="1" ht="15.75" customHeight="1" x14ac:dyDescent="0.25">
      <c r="A258" s="314" t="s">
        <v>1113</v>
      </c>
      <c r="B258" s="314"/>
      <c r="C258" s="314"/>
      <c r="D258" s="314"/>
      <c r="E258" s="314"/>
      <c r="F258" s="314"/>
      <c r="G258" s="284" t="s">
        <v>795</v>
      </c>
      <c r="H258" s="97" t="s">
        <v>693</v>
      </c>
      <c r="I258" s="98"/>
      <c r="J258" s="262">
        <v>987.5</v>
      </c>
      <c r="K258" s="99">
        <f t="shared" si="33"/>
        <v>0</v>
      </c>
      <c r="L258" s="100">
        <f t="shared" si="34"/>
        <v>988</v>
      </c>
      <c r="M258" s="100">
        <f t="shared" si="35"/>
        <v>0</v>
      </c>
      <c r="N258" s="101"/>
      <c r="O258" s="102"/>
      <c r="P258" s="57">
        <v>2553</v>
      </c>
      <c r="Q258" s="49" t="s">
        <v>983</v>
      </c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</row>
    <row r="259" spans="1:29" s="51" customFormat="1" ht="15.75" customHeight="1" x14ac:dyDescent="0.25">
      <c r="A259" s="314"/>
      <c r="B259" s="314"/>
      <c r="C259" s="314"/>
      <c r="D259" s="314"/>
      <c r="E259" s="314"/>
      <c r="F259" s="314"/>
      <c r="G259" s="347"/>
      <c r="H259" s="97" t="s">
        <v>687</v>
      </c>
      <c r="I259" s="98"/>
      <c r="J259" s="262">
        <v>987.5</v>
      </c>
      <c r="K259" s="99">
        <f t="shared" si="33"/>
        <v>0</v>
      </c>
      <c r="L259" s="100">
        <f t="shared" si="34"/>
        <v>988</v>
      </c>
      <c r="M259" s="100">
        <f t="shared" si="35"/>
        <v>0</v>
      </c>
      <c r="N259" s="101"/>
      <c r="O259" s="102"/>
      <c r="P259" s="57">
        <v>2556</v>
      </c>
      <c r="Q259" s="49" t="s">
        <v>983</v>
      </c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</row>
    <row r="260" spans="1:29" s="51" customFormat="1" ht="15.75" customHeight="1" x14ac:dyDescent="0.25">
      <c r="A260" s="314"/>
      <c r="B260" s="314"/>
      <c r="C260" s="314"/>
      <c r="D260" s="314"/>
      <c r="E260" s="314"/>
      <c r="F260" s="314"/>
      <c r="G260" s="347"/>
      <c r="H260" s="97" t="s">
        <v>647</v>
      </c>
      <c r="I260" s="98"/>
      <c r="J260" s="262">
        <v>987.5</v>
      </c>
      <c r="K260" s="99">
        <f t="shared" si="33"/>
        <v>0</v>
      </c>
      <c r="L260" s="100">
        <f t="shared" si="34"/>
        <v>988</v>
      </c>
      <c r="M260" s="100">
        <f t="shared" si="35"/>
        <v>0</v>
      </c>
      <c r="N260" s="101"/>
      <c r="O260" s="102"/>
      <c r="P260" s="57">
        <v>2559</v>
      </c>
      <c r="Q260" s="49" t="s">
        <v>983</v>
      </c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</row>
    <row r="261" spans="1:29" s="51" customFormat="1" ht="15.75" customHeight="1" x14ac:dyDescent="0.25">
      <c r="A261" s="314"/>
      <c r="B261" s="314"/>
      <c r="C261" s="314"/>
      <c r="D261" s="314"/>
      <c r="E261" s="314"/>
      <c r="F261" s="314"/>
      <c r="G261" s="347"/>
      <c r="H261" s="97" t="s">
        <v>838</v>
      </c>
      <c r="I261" s="98"/>
      <c r="J261" s="262">
        <v>987.5</v>
      </c>
      <c r="K261" s="99">
        <f t="shared" si="33"/>
        <v>0</v>
      </c>
      <c r="L261" s="100">
        <f t="shared" si="34"/>
        <v>988</v>
      </c>
      <c r="M261" s="100">
        <f t="shared" si="35"/>
        <v>0</v>
      </c>
      <c r="N261" s="101"/>
      <c r="O261" s="102"/>
      <c r="P261" s="57">
        <v>2562</v>
      </c>
      <c r="Q261" s="49" t="s">
        <v>983</v>
      </c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</row>
    <row r="262" spans="1:29" s="51" customFormat="1" ht="15.75" customHeight="1" x14ac:dyDescent="0.25">
      <c r="A262" s="314"/>
      <c r="B262" s="314"/>
      <c r="C262" s="314"/>
      <c r="D262" s="314"/>
      <c r="E262" s="314"/>
      <c r="F262" s="314"/>
      <c r="G262" s="347"/>
      <c r="H262" s="97" t="s">
        <v>625</v>
      </c>
      <c r="I262" s="98"/>
      <c r="J262" s="262">
        <v>987.5</v>
      </c>
      <c r="K262" s="99">
        <f t="shared" si="33"/>
        <v>0</v>
      </c>
      <c r="L262" s="100">
        <f t="shared" si="34"/>
        <v>988</v>
      </c>
      <c r="M262" s="100">
        <f t="shared" si="35"/>
        <v>0</v>
      </c>
      <c r="N262" s="101"/>
      <c r="O262" s="102"/>
      <c r="P262" s="57">
        <v>2565</v>
      </c>
      <c r="Q262" s="49" t="s">
        <v>983</v>
      </c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</row>
    <row r="263" spans="1:29" s="51" customFormat="1" ht="15.75" customHeight="1" x14ac:dyDescent="0.25">
      <c r="A263" s="314"/>
      <c r="B263" s="314"/>
      <c r="C263" s="314"/>
      <c r="D263" s="314"/>
      <c r="E263" s="314"/>
      <c r="F263" s="314"/>
      <c r="G263" s="347"/>
      <c r="H263" s="97" t="s">
        <v>837</v>
      </c>
      <c r="I263" s="98"/>
      <c r="J263" s="262">
        <v>987.5</v>
      </c>
      <c r="K263" s="99">
        <f t="shared" si="33"/>
        <v>0</v>
      </c>
      <c r="L263" s="100">
        <f t="shared" si="34"/>
        <v>988</v>
      </c>
      <c r="M263" s="100">
        <f t="shared" si="35"/>
        <v>0</v>
      </c>
      <c r="N263" s="101"/>
      <c r="O263" s="102"/>
      <c r="P263" s="57">
        <v>2568</v>
      </c>
      <c r="Q263" s="49" t="s">
        <v>983</v>
      </c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</row>
    <row r="264" spans="1:29" s="51" customFormat="1" ht="15.75" customHeight="1" x14ac:dyDescent="0.25">
      <c r="A264" s="314"/>
      <c r="B264" s="314"/>
      <c r="C264" s="314"/>
      <c r="D264" s="314"/>
      <c r="E264" s="314"/>
      <c r="F264" s="314"/>
      <c r="G264" s="347"/>
      <c r="H264" s="97" t="s">
        <v>648</v>
      </c>
      <c r="I264" s="98"/>
      <c r="J264" s="262">
        <v>987.5</v>
      </c>
      <c r="K264" s="99">
        <f t="shared" si="33"/>
        <v>0</v>
      </c>
      <c r="L264" s="100">
        <f t="shared" si="34"/>
        <v>988</v>
      </c>
      <c r="M264" s="100">
        <f t="shared" si="35"/>
        <v>0</v>
      </c>
      <c r="N264" s="101"/>
      <c r="O264" s="102"/>
      <c r="P264" s="57">
        <v>2570</v>
      </c>
      <c r="Q264" s="49" t="s">
        <v>983</v>
      </c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</row>
    <row r="265" spans="1:29" s="51" customFormat="1" ht="15.75" customHeight="1" x14ac:dyDescent="0.25">
      <c r="A265" s="314"/>
      <c r="B265" s="314"/>
      <c r="C265" s="314"/>
      <c r="D265" s="314"/>
      <c r="E265" s="314"/>
      <c r="F265" s="314"/>
      <c r="G265" s="347"/>
      <c r="H265" s="97" t="s">
        <v>649</v>
      </c>
      <c r="I265" s="98"/>
      <c r="J265" s="262">
        <v>987.5</v>
      </c>
      <c r="K265" s="99">
        <f t="shared" si="33"/>
        <v>0</v>
      </c>
      <c r="L265" s="100">
        <f t="shared" si="34"/>
        <v>988</v>
      </c>
      <c r="M265" s="100">
        <f t="shared" si="35"/>
        <v>0</v>
      </c>
      <c r="N265" s="101"/>
      <c r="O265" s="102"/>
      <c r="P265" s="57">
        <v>2573</v>
      </c>
      <c r="Q265" s="49" t="s">
        <v>983</v>
      </c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</row>
    <row r="266" spans="1:29" s="51" customFormat="1" ht="15.75" customHeight="1" x14ac:dyDescent="0.25">
      <c r="A266" s="314" t="s">
        <v>1222</v>
      </c>
      <c r="B266" s="314"/>
      <c r="C266" s="314"/>
      <c r="D266" s="314"/>
      <c r="E266" s="314"/>
      <c r="F266" s="314"/>
      <c r="G266" s="284" t="s">
        <v>796</v>
      </c>
      <c r="H266" s="97" t="s">
        <v>647</v>
      </c>
      <c r="I266" s="98"/>
      <c r="J266" s="262">
        <v>1112.5</v>
      </c>
      <c r="K266" s="99">
        <f t="shared" si="33"/>
        <v>0</v>
      </c>
      <c r="L266" s="100">
        <f t="shared" si="34"/>
        <v>1113</v>
      </c>
      <c r="M266" s="100">
        <f t="shared" si="35"/>
        <v>0</v>
      </c>
      <c r="N266" s="101"/>
      <c r="O266" s="102"/>
      <c r="P266" s="57">
        <v>2579</v>
      </c>
      <c r="Q266" s="49" t="s">
        <v>983</v>
      </c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</row>
    <row r="267" spans="1:29" s="51" customFormat="1" ht="15.75" customHeight="1" x14ac:dyDescent="0.25">
      <c r="A267" s="314"/>
      <c r="B267" s="314"/>
      <c r="C267" s="314"/>
      <c r="D267" s="314"/>
      <c r="E267" s="314"/>
      <c r="F267" s="314"/>
      <c r="G267" s="347"/>
      <c r="H267" s="97" t="s">
        <v>838</v>
      </c>
      <c r="I267" s="98"/>
      <c r="J267" s="262">
        <v>1112.5</v>
      </c>
      <c r="K267" s="99">
        <f t="shared" si="33"/>
        <v>0</v>
      </c>
      <c r="L267" s="100">
        <f t="shared" si="34"/>
        <v>1113</v>
      </c>
      <c r="M267" s="100">
        <f t="shared" si="35"/>
        <v>0</v>
      </c>
      <c r="N267" s="101"/>
      <c r="O267" s="102"/>
      <c r="P267" s="57">
        <v>2582</v>
      </c>
      <c r="Q267" s="49" t="s">
        <v>983</v>
      </c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</row>
    <row r="268" spans="1:29" s="51" customFormat="1" ht="15.75" customHeight="1" x14ac:dyDescent="0.25">
      <c r="A268" s="314"/>
      <c r="B268" s="314"/>
      <c r="C268" s="314"/>
      <c r="D268" s="314"/>
      <c r="E268" s="314"/>
      <c r="F268" s="314"/>
      <c r="G268" s="347"/>
      <c r="H268" s="97" t="s">
        <v>625</v>
      </c>
      <c r="I268" s="98"/>
      <c r="J268" s="262">
        <v>1112.5</v>
      </c>
      <c r="K268" s="99">
        <f t="shared" si="33"/>
        <v>0</v>
      </c>
      <c r="L268" s="100">
        <f t="shared" si="34"/>
        <v>1113</v>
      </c>
      <c r="M268" s="100">
        <f t="shared" si="35"/>
        <v>0</v>
      </c>
      <c r="N268" s="101"/>
      <c r="O268" s="102"/>
      <c r="P268" s="57">
        <v>2580</v>
      </c>
      <c r="Q268" s="49" t="s">
        <v>983</v>
      </c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</row>
    <row r="269" spans="1:29" s="51" customFormat="1" ht="15.75" customHeight="1" x14ac:dyDescent="0.25">
      <c r="A269" s="366"/>
      <c r="B269" s="366"/>
      <c r="C269" s="366"/>
      <c r="D269" s="366"/>
      <c r="E269" s="366"/>
      <c r="F269" s="366"/>
      <c r="G269" s="347"/>
      <c r="H269" s="97" t="s">
        <v>837</v>
      </c>
      <c r="I269" s="98"/>
      <c r="J269" s="262">
        <v>1112.5</v>
      </c>
      <c r="K269" s="99">
        <f t="shared" si="33"/>
        <v>0</v>
      </c>
      <c r="L269" s="100">
        <f t="shared" si="34"/>
        <v>1113</v>
      </c>
      <c r="M269" s="100">
        <f t="shared" si="35"/>
        <v>0</v>
      </c>
      <c r="N269" s="101"/>
      <c r="O269" s="102"/>
      <c r="P269" s="57">
        <v>2583</v>
      </c>
      <c r="Q269" s="49" t="s">
        <v>983</v>
      </c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</row>
    <row r="270" spans="1:29" s="51" customFormat="1" ht="15.75" customHeight="1" x14ac:dyDescent="0.25">
      <c r="A270" s="308" t="s">
        <v>1223</v>
      </c>
      <c r="B270" s="309"/>
      <c r="C270" s="309"/>
      <c r="D270" s="309"/>
      <c r="E270" s="309"/>
      <c r="F270" s="310"/>
      <c r="G270" s="351" t="s">
        <v>797</v>
      </c>
      <c r="H270" s="97" t="s">
        <v>693</v>
      </c>
      <c r="I270" s="98"/>
      <c r="J270" s="262">
        <v>1927.5</v>
      </c>
      <c r="K270" s="99">
        <f t="shared" si="33"/>
        <v>0</v>
      </c>
      <c r="L270" s="100">
        <f t="shared" si="34"/>
        <v>1928</v>
      </c>
      <c r="M270" s="100">
        <f t="shared" si="35"/>
        <v>0</v>
      </c>
      <c r="N270" s="101"/>
      <c r="O270" s="102"/>
      <c r="P270" s="57">
        <v>2585</v>
      </c>
      <c r="Q270" s="49" t="s">
        <v>983</v>
      </c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</row>
    <row r="271" spans="1:29" s="51" customFormat="1" ht="15.75" customHeight="1" x14ac:dyDescent="0.25">
      <c r="A271" s="304"/>
      <c r="B271" s="305"/>
      <c r="C271" s="305"/>
      <c r="D271" s="305"/>
      <c r="E271" s="305"/>
      <c r="F271" s="306"/>
      <c r="G271" s="352"/>
      <c r="H271" s="97" t="s">
        <v>687</v>
      </c>
      <c r="I271" s="98"/>
      <c r="J271" s="262">
        <v>1927.5</v>
      </c>
      <c r="K271" s="99">
        <f t="shared" si="33"/>
        <v>0</v>
      </c>
      <c r="L271" s="100">
        <f t="shared" si="34"/>
        <v>1928</v>
      </c>
      <c r="M271" s="100">
        <f t="shared" si="35"/>
        <v>0</v>
      </c>
      <c r="N271" s="101"/>
      <c r="O271" s="102"/>
      <c r="P271" s="57">
        <v>2586</v>
      </c>
      <c r="Q271" s="49" t="s">
        <v>983</v>
      </c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</row>
    <row r="272" spans="1:29" s="51" customFormat="1" ht="15.75" customHeight="1" x14ac:dyDescent="0.25">
      <c r="A272" s="304"/>
      <c r="B272" s="305"/>
      <c r="C272" s="305"/>
      <c r="D272" s="305"/>
      <c r="E272" s="305"/>
      <c r="F272" s="306"/>
      <c r="G272" s="352"/>
      <c r="H272" s="97" t="s">
        <v>647</v>
      </c>
      <c r="I272" s="98"/>
      <c r="J272" s="262">
        <v>1927.5</v>
      </c>
      <c r="K272" s="99">
        <f t="shared" si="33"/>
        <v>0</v>
      </c>
      <c r="L272" s="100">
        <f t="shared" si="34"/>
        <v>1928</v>
      </c>
      <c r="M272" s="100">
        <f t="shared" si="35"/>
        <v>0</v>
      </c>
      <c r="N272" s="101"/>
      <c r="O272" s="102"/>
      <c r="P272" s="57">
        <v>2587</v>
      </c>
      <c r="Q272" s="49" t="s">
        <v>983</v>
      </c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</row>
    <row r="273" spans="1:29" s="51" customFormat="1" ht="15.75" customHeight="1" x14ac:dyDescent="0.25">
      <c r="A273" s="304"/>
      <c r="B273" s="305"/>
      <c r="C273" s="305"/>
      <c r="D273" s="305"/>
      <c r="E273" s="305"/>
      <c r="F273" s="306"/>
      <c r="G273" s="352"/>
      <c r="H273" s="97" t="s">
        <v>838</v>
      </c>
      <c r="I273" s="98"/>
      <c r="J273" s="262">
        <v>1927.5</v>
      </c>
      <c r="K273" s="99">
        <f t="shared" si="33"/>
        <v>0</v>
      </c>
      <c r="L273" s="100">
        <f t="shared" si="34"/>
        <v>1928</v>
      </c>
      <c r="M273" s="100">
        <f t="shared" si="35"/>
        <v>0</v>
      </c>
      <c r="N273" s="101"/>
      <c r="O273" s="102"/>
      <c r="P273" s="57">
        <v>2588</v>
      </c>
      <c r="Q273" s="49" t="s">
        <v>983</v>
      </c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</row>
    <row r="274" spans="1:29" s="51" customFormat="1" ht="15.75" customHeight="1" x14ac:dyDescent="0.25">
      <c r="A274" s="304"/>
      <c r="B274" s="305"/>
      <c r="C274" s="305"/>
      <c r="D274" s="305"/>
      <c r="E274" s="305"/>
      <c r="F274" s="306"/>
      <c r="G274" s="352"/>
      <c r="H274" s="97" t="s">
        <v>625</v>
      </c>
      <c r="I274" s="98"/>
      <c r="J274" s="262">
        <v>1927.5</v>
      </c>
      <c r="K274" s="99">
        <f t="shared" si="33"/>
        <v>0</v>
      </c>
      <c r="L274" s="100">
        <f t="shared" si="34"/>
        <v>1928</v>
      </c>
      <c r="M274" s="100">
        <f t="shared" si="35"/>
        <v>0</v>
      </c>
      <c r="N274" s="101"/>
      <c r="O274" s="102"/>
      <c r="P274" s="57">
        <v>2589</v>
      </c>
      <c r="Q274" s="49" t="s">
        <v>983</v>
      </c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</row>
    <row r="275" spans="1:29" s="51" customFormat="1" ht="15.75" customHeight="1" x14ac:dyDescent="0.25">
      <c r="A275" s="304"/>
      <c r="B275" s="305"/>
      <c r="C275" s="305"/>
      <c r="D275" s="305"/>
      <c r="E275" s="305"/>
      <c r="F275" s="306"/>
      <c r="G275" s="352"/>
      <c r="H275" s="97" t="s">
        <v>837</v>
      </c>
      <c r="I275" s="98"/>
      <c r="J275" s="262">
        <v>1927.5</v>
      </c>
      <c r="K275" s="99">
        <f t="shared" si="33"/>
        <v>0</v>
      </c>
      <c r="L275" s="100">
        <f t="shared" si="34"/>
        <v>1928</v>
      </c>
      <c r="M275" s="100">
        <f t="shared" si="35"/>
        <v>0</v>
      </c>
      <c r="N275" s="101"/>
      <c r="O275" s="102"/>
      <c r="P275" s="57">
        <v>2590</v>
      </c>
      <c r="Q275" s="49" t="s">
        <v>983</v>
      </c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</row>
    <row r="276" spans="1:29" s="51" customFormat="1" ht="15.75" customHeight="1" x14ac:dyDescent="0.25">
      <c r="A276" s="304"/>
      <c r="B276" s="305"/>
      <c r="C276" s="305"/>
      <c r="D276" s="305"/>
      <c r="E276" s="305"/>
      <c r="F276" s="306"/>
      <c r="G276" s="352"/>
      <c r="H276" s="97" t="s">
        <v>648</v>
      </c>
      <c r="I276" s="98"/>
      <c r="J276" s="262">
        <v>1927.5</v>
      </c>
      <c r="K276" s="99">
        <f t="shared" si="33"/>
        <v>0</v>
      </c>
      <c r="L276" s="100">
        <f t="shared" si="34"/>
        <v>1928</v>
      </c>
      <c r="M276" s="100">
        <f t="shared" si="35"/>
        <v>0</v>
      </c>
      <c r="N276" s="101"/>
      <c r="O276" s="102"/>
      <c r="P276" s="57">
        <v>2592</v>
      </c>
      <c r="Q276" s="49" t="s">
        <v>983</v>
      </c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</row>
    <row r="277" spans="1:29" s="51" customFormat="1" ht="15.75" customHeight="1" x14ac:dyDescent="0.25">
      <c r="A277" s="304"/>
      <c r="B277" s="305"/>
      <c r="C277" s="305"/>
      <c r="D277" s="305"/>
      <c r="E277" s="305"/>
      <c r="F277" s="306"/>
      <c r="G277" s="352"/>
      <c r="H277" s="97" t="s">
        <v>649</v>
      </c>
      <c r="I277" s="98"/>
      <c r="J277" s="262">
        <v>1927.5</v>
      </c>
      <c r="K277" s="99">
        <f t="shared" si="33"/>
        <v>0</v>
      </c>
      <c r="L277" s="100">
        <f t="shared" si="34"/>
        <v>1928</v>
      </c>
      <c r="M277" s="100">
        <f t="shared" si="35"/>
        <v>0</v>
      </c>
      <c r="N277" s="101"/>
      <c r="O277" s="102"/>
      <c r="P277" s="57">
        <v>2591</v>
      </c>
      <c r="Q277" s="49" t="s">
        <v>983</v>
      </c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</row>
    <row r="278" spans="1:29" s="51" customFormat="1" ht="15.75" customHeight="1" x14ac:dyDescent="0.25">
      <c r="A278" s="304" t="s">
        <v>1224</v>
      </c>
      <c r="B278" s="305"/>
      <c r="C278" s="305"/>
      <c r="D278" s="305"/>
      <c r="E278" s="305"/>
      <c r="F278" s="306"/>
      <c r="G278" s="351" t="s">
        <v>800</v>
      </c>
      <c r="H278" s="97" t="s">
        <v>693</v>
      </c>
      <c r="I278" s="98"/>
      <c r="J278" s="262">
        <v>1986.25</v>
      </c>
      <c r="K278" s="99">
        <f t="shared" si="33"/>
        <v>0</v>
      </c>
      <c r="L278" s="100">
        <f t="shared" si="34"/>
        <v>1987</v>
      </c>
      <c r="M278" s="100">
        <f t="shared" si="35"/>
        <v>0</v>
      </c>
      <c r="N278" s="101"/>
      <c r="O278" s="102"/>
      <c r="P278" s="57">
        <v>2636</v>
      </c>
      <c r="Q278" s="49" t="s">
        <v>983</v>
      </c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</row>
    <row r="279" spans="1:29" s="51" customFormat="1" ht="15.75" customHeight="1" x14ac:dyDescent="0.25">
      <c r="A279" s="304"/>
      <c r="B279" s="305"/>
      <c r="C279" s="305"/>
      <c r="D279" s="305"/>
      <c r="E279" s="305"/>
      <c r="F279" s="306"/>
      <c r="G279" s="352"/>
      <c r="H279" s="97" t="s">
        <v>687</v>
      </c>
      <c r="I279" s="98"/>
      <c r="J279" s="262">
        <v>1986.25</v>
      </c>
      <c r="K279" s="99">
        <f t="shared" si="33"/>
        <v>0</v>
      </c>
      <c r="L279" s="100">
        <f t="shared" si="34"/>
        <v>1987</v>
      </c>
      <c r="M279" s="100">
        <f t="shared" si="35"/>
        <v>0</v>
      </c>
      <c r="N279" s="101"/>
      <c r="O279" s="102"/>
      <c r="P279" s="57">
        <v>2643</v>
      </c>
      <c r="Q279" s="49" t="s">
        <v>983</v>
      </c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</row>
    <row r="280" spans="1:29" s="51" customFormat="1" ht="15.75" customHeight="1" x14ac:dyDescent="0.25">
      <c r="A280" s="304"/>
      <c r="B280" s="305"/>
      <c r="C280" s="305"/>
      <c r="D280" s="305"/>
      <c r="E280" s="305"/>
      <c r="F280" s="306"/>
      <c r="G280" s="352"/>
      <c r="H280" s="97" t="s">
        <v>647</v>
      </c>
      <c r="I280" s="98"/>
      <c r="J280" s="262">
        <v>1986.25</v>
      </c>
      <c r="K280" s="99">
        <f t="shared" si="33"/>
        <v>0</v>
      </c>
      <c r="L280" s="100">
        <f t="shared" si="34"/>
        <v>1987</v>
      </c>
      <c r="M280" s="100">
        <f t="shared" si="35"/>
        <v>0</v>
      </c>
      <c r="N280" s="101"/>
      <c r="O280" s="102"/>
      <c r="P280" s="57">
        <v>2637</v>
      </c>
      <c r="Q280" s="49" t="s">
        <v>983</v>
      </c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</row>
    <row r="281" spans="1:29" s="51" customFormat="1" ht="15.75" customHeight="1" x14ac:dyDescent="0.25">
      <c r="A281" s="304"/>
      <c r="B281" s="305"/>
      <c r="C281" s="305"/>
      <c r="D281" s="305"/>
      <c r="E281" s="305"/>
      <c r="F281" s="306"/>
      <c r="G281" s="352"/>
      <c r="H281" s="97" t="s">
        <v>838</v>
      </c>
      <c r="I281" s="98"/>
      <c r="J281" s="262">
        <v>1986.25</v>
      </c>
      <c r="K281" s="99">
        <f t="shared" si="33"/>
        <v>0</v>
      </c>
      <c r="L281" s="100">
        <f t="shared" si="34"/>
        <v>1987</v>
      </c>
      <c r="M281" s="100">
        <f t="shared" si="35"/>
        <v>0</v>
      </c>
      <c r="N281" s="101"/>
      <c r="O281" s="102"/>
      <c r="P281" s="57">
        <v>2641</v>
      </c>
      <c r="Q281" s="49" t="s">
        <v>983</v>
      </c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</row>
    <row r="282" spans="1:29" s="51" customFormat="1" ht="15.75" customHeight="1" x14ac:dyDescent="0.25">
      <c r="A282" s="304"/>
      <c r="B282" s="305"/>
      <c r="C282" s="305"/>
      <c r="D282" s="305"/>
      <c r="E282" s="305"/>
      <c r="F282" s="306"/>
      <c r="G282" s="352"/>
      <c r="H282" s="97" t="s">
        <v>625</v>
      </c>
      <c r="I282" s="98"/>
      <c r="J282" s="262">
        <v>1986.25</v>
      </c>
      <c r="K282" s="99">
        <f t="shared" si="33"/>
        <v>0</v>
      </c>
      <c r="L282" s="100">
        <f t="shared" si="34"/>
        <v>1987</v>
      </c>
      <c r="M282" s="100">
        <f t="shared" si="35"/>
        <v>0</v>
      </c>
      <c r="N282" s="101"/>
      <c r="O282" s="102"/>
      <c r="P282" s="57">
        <v>2638</v>
      </c>
      <c r="Q282" s="49" t="s">
        <v>983</v>
      </c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</row>
    <row r="283" spans="1:29" s="51" customFormat="1" ht="15.75" customHeight="1" x14ac:dyDescent="0.25">
      <c r="A283" s="304"/>
      <c r="B283" s="305"/>
      <c r="C283" s="305"/>
      <c r="D283" s="305"/>
      <c r="E283" s="305"/>
      <c r="F283" s="306"/>
      <c r="G283" s="352"/>
      <c r="H283" s="97" t="s">
        <v>837</v>
      </c>
      <c r="I283" s="98"/>
      <c r="J283" s="262">
        <v>1986.25</v>
      </c>
      <c r="K283" s="99">
        <f t="shared" si="33"/>
        <v>0</v>
      </c>
      <c r="L283" s="100">
        <f t="shared" si="34"/>
        <v>1987</v>
      </c>
      <c r="M283" s="100">
        <f t="shared" si="35"/>
        <v>0</v>
      </c>
      <c r="N283" s="101"/>
      <c r="O283" s="102"/>
      <c r="P283" s="57">
        <v>2640</v>
      </c>
      <c r="Q283" s="49" t="s">
        <v>983</v>
      </c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</row>
    <row r="284" spans="1:29" s="51" customFormat="1" ht="15.75" customHeight="1" x14ac:dyDescent="0.25">
      <c r="A284" s="304"/>
      <c r="B284" s="305"/>
      <c r="C284" s="305"/>
      <c r="D284" s="305"/>
      <c r="E284" s="305"/>
      <c r="F284" s="306"/>
      <c r="G284" s="352"/>
      <c r="H284" s="97" t="s">
        <v>648</v>
      </c>
      <c r="I284" s="98"/>
      <c r="J284" s="262">
        <v>1986.25</v>
      </c>
      <c r="K284" s="99">
        <f t="shared" si="33"/>
        <v>0</v>
      </c>
      <c r="L284" s="100">
        <f t="shared" si="34"/>
        <v>1987</v>
      </c>
      <c r="M284" s="100">
        <f t="shared" si="35"/>
        <v>0</v>
      </c>
      <c r="N284" s="101"/>
      <c r="O284" s="102"/>
      <c r="P284" s="57">
        <v>2639</v>
      </c>
      <c r="Q284" s="49" t="s">
        <v>983</v>
      </c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</row>
    <row r="285" spans="1:29" s="51" customFormat="1" ht="15.75" customHeight="1" x14ac:dyDescent="0.25">
      <c r="A285" s="301"/>
      <c r="B285" s="302"/>
      <c r="C285" s="302"/>
      <c r="D285" s="302"/>
      <c r="E285" s="302"/>
      <c r="F285" s="303"/>
      <c r="G285" s="352"/>
      <c r="H285" s="97" t="s">
        <v>649</v>
      </c>
      <c r="I285" s="98"/>
      <c r="J285" s="262">
        <v>1986.25</v>
      </c>
      <c r="K285" s="99">
        <f t="shared" si="33"/>
        <v>0</v>
      </c>
      <c r="L285" s="100">
        <f t="shared" si="34"/>
        <v>1987</v>
      </c>
      <c r="M285" s="100">
        <f t="shared" si="35"/>
        <v>0</v>
      </c>
      <c r="N285" s="101"/>
      <c r="O285" s="102"/>
      <c r="P285" s="57">
        <v>2642</v>
      </c>
      <c r="Q285" s="49" t="s">
        <v>983</v>
      </c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</row>
    <row r="286" spans="1:29" s="51" customFormat="1" ht="16.5" customHeight="1" x14ac:dyDescent="0.25">
      <c r="A286" s="311" t="s">
        <v>1114</v>
      </c>
      <c r="B286" s="311"/>
      <c r="C286" s="311"/>
      <c r="D286" s="311"/>
      <c r="E286" s="311"/>
      <c r="F286" s="311"/>
      <c r="G286" s="284" t="s">
        <v>1050</v>
      </c>
      <c r="H286" s="97" t="s">
        <v>1048</v>
      </c>
      <c r="I286" s="98"/>
      <c r="J286" s="262">
        <v>987.5</v>
      </c>
      <c r="K286" s="99">
        <f t="shared" si="33"/>
        <v>0</v>
      </c>
      <c r="L286" s="100">
        <f t="shared" si="34"/>
        <v>988</v>
      </c>
      <c r="M286" s="100">
        <f t="shared" si="35"/>
        <v>0</v>
      </c>
      <c r="N286" s="101"/>
      <c r="O286" s="102"/>
      <c r="P286" s="57"/>
      <c r="Q286" s="49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</row>
    <row r="287" spans="1:29" s="51" customFormat="1" ht="16.5" customHeight="1" x14ac:dyDescent="0.25">
      <c r="A287" s="314"/>
      <c r="B287" s="314"/>
      <c r="C287" s="314"/>
      <c r="D287" s="314"/>
      <c r="E287" s="314"/>
      <c r="F287" s="314"/>
      <c r="G287" s="347"/>
      <c r="H287" s="97" t="s">
        <v>1049</v>
      </c>
      <c r="I287" s="98"/>
      <c r="J287" s="262">
        <v>987.5</v>
      </c>
      <c r="K287" s="99">
        <f t="shared" si="33"/>
        <v>0</v>
      </c>
      <c r="L287" s="100">
        <f t="shared" si="34"/>
        <v>988</v>
      </c>
      <c r="M287" s="100">
        <f t="shared" si="35"/>
        <v>0</v>
      </c>
      <c r="N287" s="101"/>
      <c r="O287" s="102"/>
      <c r="P287" s="57"/>
      <c r="Q287" s="49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</row>
    <row r="288" spans="1:29" s="51" customFormat="1" ht="16.5" customHeight="1" x14ac:dyDescent="0.25">
      <c r="A288" s="314"/>
      <c r="B288" s="314"/>
      <c r="C288" s="314"/>
      <c r="D288" s="314"/>
      <c r="E288" s="314"/>
      <c r="F288" s="314"/>
      <c r="G288" s="347"/>
      <c r="H288" s="97" t="s">
        <v>1047</v>
      </c>
      <c r="I288" s="98"/>
      <c r="J288" s="262">
        <v>987.5</v>
      </c>
      <c r="K288" s="99">
        <f t="shared" si="33"/>
        <v>0</v>
      </c>
      <c r="L288" s="100">
        <f t="shared" si="34"/>
        <v>988</v>
      </c>
      <c r="M288" s="100">
        <f t="shared" si="35"/>
        <v>0</v>
      </c>
      <c r="N288" s="101"/>
      <c r="O288" s="102"/>
      <c r="P288" s="57"/>
      <c r="Q288" s="49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</row>
    <row r="289" spans="1:29" s="51" customFormat="1" x14ac:dyDescent="0.25">
      <c r="A289" s="269" t="s">
        <v>1393</v>
      </c>
      <c r="B289" s="120"/>
      <c r="C289" s="120"/>
      <c r="D289" s="120"/>
      <c r="E289" s="120"/>
      <c r="F289" s="120"/>
      <c r="G289" s="120"/>
      <c r="H289" s="120"/>
      <c r="I289" s="120"/>
      <c r="J289" s="120"/>
      <c r="K289" s="120"/>
      <c r="L289" s="120"/>
      <c r="M289" s="120"/>
      <c r="N289" s="120"/>
      <c r="O289" s="121"/>
      <c r="P289" s="52"/>
      <c r="Q289" s="52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</row>
    <row r="290" spans="1:29" s="51" customFormat="1" ht="49.5" customHeight="1" x14ac:dyDescent="0.25">
      <c r="A290" s="314" t="s">
        <v>1115</v>
      </c>
      <c r="B290" s="314"/>
      <c r="C290" s="314"/>
      <c r="D290" s="314"/>
      <c r="E290" s="314"/>
      <c r="F290" s="314"/>
      <c r="G290" s="96" t="s">
        <v>801</v>
      </c>
      <c r="H290" s="97" t="s">
        <v>832</v>
      </c>
      <c r="I290" s="98"/>
      <c r="J290" s="262">
        <v>4987.5</v>
      </c>
      <c r="K290" s="99">
        <f t="shared" ref="K290:K302" si="36">J290*I290</f>
        <v>0</v>
      </c>
      <c r="L290" s="100">
        <f t="shared" ref="L290:L302" si="37">CEILING((J290-J290*$H$7)*(1-$K$7),1)</f>
        <v>4988</v>
      </c>
      <c r="M290" s="100">
        <f t="shared" ref="M290:M302" si="38">L290*I290</f>
        <v>0</v>
      </c>
      <c r="N290" s="101"/>
      <c r="O290" s="102"/>
      <c r="P290" s="57">
        <v>2644</v>
      </c>
      <c r="Q290" s="49" t="s">
        <v>983</v>
      </c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</row>
    <row r="291" spans="1:29" s="51" customFormat="1" ht="51.75" customHeight="1" x14ac:dyDescent="0.25">
      <c r="A291" s="314" t="s">
        <v>1116</v>
      </c>
      <c r="B291" s="314"/>
      <c r="C291" s="314"/>
      <c r="D291" s="314"/>
      <c r="E291" s="314"/>
      <c r="F291" s="314"/>
      <c r="G291" s="96" t="s">
        <v>802</v>
      </c>
      <c r="H291" s="97" t="s">
        <v>832</v>
      </c>
      <c r="I291" s="98"/>
      <c r="J291" s="262">
        <v>6100</v>
      </c>
      <c r="K291" s="99">
        <f t="shared" si="36"/>
        <v>0</v>
      </c>
      <c r="L291" s="100">
        <f t="shared" si="37"/>
        <v>6100</v>
      </c>
      <c r="M291" s="100">
        <f t="shared" si="38"/>
        <v>0</v>
      </c>
      <c r="N291" s="101"/>
      <c r="O291" s="102"/>
      <c r="P291" s="57">
        <v>2645</v>
      </c>
      <c r="Q291" s="49" t="s">
        <v>983</v>
      </c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</row>
    <row r="292" spans="1:29" s="51" customFormat="1" ht="31.5" x14ac:dyDescent="0.25">
      <c r="A292" s="314" t="s">
        <v>1117</v>
      </c>
      <c r="B292" s="314"/>
      <c r="C292" s="314"/>
      <c r="D292" s="314"/>
      <c r="E292" s="314"/>
      <c r="F292" s="314"/>
      <c r="G292" s="284" t="s">
        <v>803</v>
      </c>
      <c r="H292" s="97" t="s">
        <v>1225</v>
      </c>
      <c r="I292" s="98"/>
      <c r="J292" s="262">
        <v>2005</v>
      </c>
      <c r="K292" s="99">
        <f t="shared" si="36"/>
        <v>0</v>
      </c>
      <c r="L292" s="100">
        <f t="shared" si="37"/>
        <v>2005</v>
      </c>
      <c r="M292" s="100">
        <f t="shared" si="38"/>
        <v>0</v>
      </c>
      <c r="N292" s="101"/>
      <c r="O292" s="102"/>
      <c r="P292" s="57">
        <v>2648</v>
      </c>
      <c r="Q292" s="49" t="s">
        <v>983</v>
      </c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</row>
    <row r="293" spans="1:29" s="51" customFormat="1" ht="31.5" x14ac:dyDescent="0.25">
      <c r="A293" s="314"/>
      <c r="B293" s="314"/>
      <c r="C293" s="314"/>
      <c r="D293" s="314"/>
      <c r="E293" s="314"/>
      <c r="F293" s="314"/>
      <c r="G293" s="347"/>
      <c r="H293" s="97" t="s">
        <v>1226</v>
      </c>
      <c r="I293" s="98"/>
      <c r="J293" s="262">
        <v>2005</v>
      </c>
      <c r="K293" s="99">
        <f t="shared" si="36"/>
        <v>0</v>
      </c>
      <c r="L293" s="100">
        <f t="shared" si="37"/>
        <v>2005</v>
      </c>
      <c r="M293" s="100">
        <f t="shared" si="38"/>
        <v>0</v>
      </c>
      <c r="N293" s="101"/>
      <c r="O293" s="102"/>
      <c r="P293" s="57">
        <v>2650</v>
      </c>
      <c r="Q293" s="49" t="s">
        <v>983</v>
      </c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</row>
    <row r="294" spans="1:29" s="51" customFormat="1" ht="31.5" x14ac:dyDescent="0.25">
      <c r="A294" s="366"/>
      <c r="B294" s="366"/>
      <c r="C294" s="366"/>
      <c r="D294" s="366"/>
      <c r="E294" s="366"/>
      <c r="F294" s="366"/>
      <c r="G294" s="347"/>
      <c r="H294" s="97" t="s">
        <v>1227</v>
      </c>
      <c r="I294" s="98"/>
      <c r="J294" s="262">
        <v>2005</v>
      </c>
      <c r="K294" s="99">
        <f t="shared" si="36"/>
        <v>0</v>
      </c>
      <c r="L294" s="100">
        <f t="shared" si="37"/>
        <v>2005</v>
      </c>
      <c r="M294" s="100">
        <f t="shared" si="38"/>
        <v>0</v>
      </c>
      <c r="N294" s="101"/>
      <c r="O294" s="102"/>
      <c r="P294" s="57">
        <v>2649</v>
      </c>
      <c r="Q294" s="49" t="s">
        <v>983</v>
      </c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</row>
    <row r="295" spans="1:29" s="51" customFormat="1" ht="15.75" customHeight="1" x14ac:dyDescent="0.25">
      <c r="A295" s="308" t="s">
        <v>1230</v>
      </c>
      <c r="B295" s="309"/>
      <c r="C295" s="309"/>
      <c r="D295" s="309"/>
      <c r="E295" s="309"/>
      <c r="F295" s="310"/>
      <c r="G295" s="351" t="s">
        <v>804</v>
      </c>
      <c r="H295" s="97" t="s">
        <v>1228</v>
      </c>
      <c r="I295" s="98"/>
      <c r="J295" s="262">
        <v>4931.25</v>
      </c>
      <c r="K295" s="99">
        <f t="shared" si="36"/>
        <v>0</v>
      </c>
      <c r="L295" s="100">
        <f t="shared" si="37"/>
        <v>4932</v>
      </c>
      <c r="M295" s="100">
        <f t="shared" si="38"/>
        <v>0</v>
      </c>
      <c r="N295" s="101"/>
      <c r="O295" s="102"/>
      <c r="P295" s="57">
        <v>6296</v>
      </c>
      <c r="Q295" s="49" t="s">
        <v>983</v>
      </c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</row>
    <row r="296" spans="1:29" s="51" customFormat="1" ht="15.75" customHeight="1" x14ac:dyDescent="0.25">
      <c r="A296" s="304"/>
      <c r="B296" s="305"/>
      <c r="C296" s="305"/>
      <c r="D296" s="305"/>
      <c r="E296" s="305"/>
      <c r="F296" s="306"/>
      <c r="G296" s="352"/>
      <c r="H296" s="97" t="s">
        <v>920</v>
      </c>
      <c r="I296" s="98"/>
      <c r="J296" s="262">
        <v>4931.25</v>
      </c>
      <c r="K296" s="99">
        <f t="shared" si="36"/>
        <v>0</v>
      </c>
      <c r="L296" s="100">
        <f t="shared" si="37"/>
        <v>4932</v>
      </c>
      <c r="M296" s="100">
        <f t="shared" si="38"/>
        <v>0</v>
      </c>
      <c r="N296" s="101"/>
      <c r="O296" s="102"/>
      <c r="P296" s="57">
        <v>6298</v>
      </c>
      <c r="Q296" s="49" t="s">
        <v>983</v>
      </c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</row>
    <row r="297" spans="1:29" s="51" customFormat="1" ht="15.75" customHeight="1" x14ac:dyDescent="0.25">
      <c r="A297" s="304"/>
      <c r="B297" s="305"/>
      <c r="C297" s="305"/>
      <c r="D297" s="305"/>
      <c r="E297" s="305"/>
      <c r="F297" s="306"/>
      <c r="G297" s="352"/>
      <c r="H297" s="97" t="s">
        <v>925</v>
      </c>
      <c r="I297" s="98"/>
      <c r="J297" s="262">
        <v>4931.25</v>
      </c>
      <c r="K297" s="99">
        <f t="shared" si="36"/>
        <v>0</v>
      </c>
      <c r="L297" s="100">
        <f t="shared" si="37"/>
        <v>4932</v>
      </c>
      <c r="M297" s="100">
        <f t="shared" si="38"/>
        <v>0</v>
      </c>
      <c r="N297" s="101"/>
      <c r="O297" s="102"/>
      <c r="P297" s="57">
        <v>6300</v>
      </c>
      <c r="Q297" s="49" t="s">
        <v>983</v>
      </c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</row>
    <row r="298" spans="1:29" s="51" customFormat="1" ht="15.75" customHeight="1" x14ac:dyDescent="0.25">
      <c r="A298" s="304"/>
      <c r="B298" s="305"/>
      <c r="C298" s="305"/>
      <c r="D298" s="305"/>
      <c r="E298" s="305"/>
      <c r="F298" s="306"/>
      <c r="G298" s="352"/>
      <c r="H298" s="97" t="s">
        <v>921</v>
      </c>
      <c r="I298" s="98"/>
      <c r="J298" s="262">
        <v>4931.25</v>
      </c>
      <c r="K298" s="99">
        <f t="shared" si="36"/>
        <v>0</v>
      </c>
      <c r="L298" s="100">
        <f t="shared" si="37"/>
        <v>4932</v>
      </c>
      <c r="M298" s="100">
        <f t="shared" si="38"/>
        <v>0</v>
      </c>
      <c r="N298" s="101"/>
      <c r="O298" s="102"/>
      <c r="P298" s="57">
        <v>6302</v>
      </c>
      <c r="Q298" s="49" t="s">
        <v>983</v>
      </c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</row>
    <row r="299" spans="1:29" s="51" customFormat="1" ht="15.75" customHeight="1" x14ac:dyDescent="0.25">
      <c r="A299" s="304"/>
      <c r="B299" s="305"/>
      <c r="C299" s="305"/>
      <c r="D299" s="305"/>
      <c r="E299" s="305"/>
      <c r="F299" s="306"/>
      <c r="G299" s="352"/>
      <c r="H299" s="97" t="s">
        <v>1229</v>
      </c>
      <c r="I299" s="98"/>
      <c r="J299" s="262">
        <v>4931.25</v>
      </c>
      <c r="K299" s="99">
        <f t="shared" si="36"/>
        <v>0</v>
      </c>
      <c r="L299" s="100">
        <f t="shared" si="37"/>
        <v>4932</v>
      </c>
      <c r="M299" s="100">
        <f t="shared" si="38"/>
        <v>0</v>
      </c>
      <c r="N299" s="101"/>
      <c r="O299" s="102"/>
      <c r="P299" s="57">
        <v>6297</v>
      </c>
      <c r="Q299" s="49" t="s">
        <v>983</v>
      </c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</row>
    <row r="300" spans="1:29" s="51" customFormat="1" ht="15.75" customHeight="1" x14ac:dyDescent="0.25">
      <c r="A300" s="304"/>
      <c r="B300" s="305"/>
      <c r="C300" s="305"/>
      <c r="D300" s="305"/>
      <c r="E300" s="305"/>
      <c r="F300" s="306"/>
      <c r="G300" s="352"/>
      <c r="H300" s="97" t="s">
        <v>923</v>
      </c>
      <c r="I300" s="98"/>
      <c r="J300" s="262">
        <v>4931.25</v>
      </c>
      <c r="K300" s="99">
        <f t="shared" si="36"/>
        <v>0</v>
      </c>
      <c r="L300" s="100">
        <f t="shared" si="37"/>
        <v>4932</v>
      </c>
      <c r="M300" s="100">
        <f t="shared" si="38"/>
        <v>0</v>
      </c>
      <c r="N300" s="101"/>
      <c r="O300" s="102"/>
      <c r="P300" s="57">
        <v>6299</v>
      </c>
      <c r="Q300" s="49" t="s">
        <v>983</v>
      </c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</row>
    <row r="301" spans="1:29" s="51" customFormat="1" ht="15.75" customHeight="1" x14ac:dyDescent="0.25">
      <c r="A301" s="304"/>
      <c r="B301" s="305"/>
      <c r="C301" s="305"/>
      <c r="D301" s="305"/>
      <c r="E301" s="305"/>
      <c r="F301" s="306"/>
      <c r="G301" s="352"/>
      <c r="H301" s="97" t="s">
        <v>922</v>
      </c>
      <c r="I301" s="98"/>
      <c r="J301" s="262">
        <v>4931.25</v>
      </c>
      <c r="K301" s="99">
        <f t="shared" si="36"/>
        <v>0</v>
      </c>
      <c r="L301" s="100">
        <f t="shared" si="37"/>
        <v>4932</v>
      </c>
      <c r="M301" s="100">
        <f t="shared" si="38"/>
        <v>0</v>
      </c>
      <c r="N301" s="101"/>
      <c r="O301" s="102"/>
      <c r="P301" s="57">
        <v>6301</v>
      </c>
      <c r="Q301" s="49" t="s">
        <v>983</v>
      </c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</row>
    <row r="302" spans="1:29" s="51" customFormat="1" ht="15.75" customHeight="1" x14ac:dyDescent="0.25">
      <c r="A302" s="301"/>
      <c r="B302" s="302"/>
      <c r="C302" s="302"/>
      <c r="D302" s="302"/>
      <c r="E302" s="302"/>
      <c r="F302" s="303"/>
      <c r="G302" s="352"/>
      <c r="H302" s="97" t="s">
        <v>924</v>
      </c>
      <c r="I302" s="98"/>
      <c r="J302" s="262">
        <v>4931.25</v>
      </c>
      <c r="K302" s="99">
        <f t="shared" si="36"/>
        <v>0</v>
      </c>
      <c r="L302" s="100">
        <f t="shared" si="37"/>
        <v>4932</v>
      </c>
      <c r="M302" s="100">
        <f t="shared" si="38"/>
        <v>0</v>
      </c>
      <c r="N302" s="101"/>
      <c r="O302" s="102"/>
      <c r="P302" s="57">
        <v>6303</v>
      </c>
      <c r="Q302" s="49" t="s">
        <v>983</v>
      </c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</row>
    <row r="303" spans="1:29" s="51" customFormat="1" ht="15.75" customHeight="1" x14ac:dyDescent="0.25">
      <c r="A303" s="125" t="s">
        <v>1394</v>
      </c>
      <c r="B303" s="126"/>
      <c r="C303" s="126"/>
      <c r="D303" s="126"/>
      <c r="E303" s="126"/>
      <c r="F303" s="126"/>
      <c r="G303" s="116"/>
      <c r="H303" s="116"/>
      <c r="I303" s="116"/>
      <c r="J303" s="116"/>
      <c r="K303" s="116"/>
      <c r="L303" s="116"/>
      <c r="M303" s="116"/>
      <c r="N303" s="116"/>
      <c r="O303" s="117"/>
      <c r="P303" s="52"/>
      <c r="Q303" s="52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</row>
    <row r="304" spans="1:29" s="51" customFormat="1" ht="15.75" customHeight="1" x14ac:dyDescent="0.25">
      <c r="A304" s="269" t="s">
        <v>1395</v>
      </c>
      <c r="B304" s="120"/>
      <c r="C304" s="120"/>
      <c r="D304" s="120"/>
      <c r="E304" s="120"/>
      <c r="F304" s="120"/>
      <c r="G304" s="120"/>
      <c r="H304" s="120"/>
      <c r="I304" s="120"/>
      <c r="J304" s="120"/>
      <c r="K304" s="120"/>
      <c r="L304" s="120"/>
      <c r="M304" s="120"/>
      <c r="N304" s="120"/>
      <c r="O304" s="121"/>
      <c r="P304" s="52"/>
      <c r="Q304" s="52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</row>
    <row r="305" spans="1:29" s="51" customFormat="1" ht="15.75" customHeight="1" x14ac:dyDescent="0.25">
      <c r="A305" s="314" t="s">
        <v>1118</v>
      </c>
      <c r="B305" s="314"/>
      <c r="C305" s="314"/>
      <c r="D305" s="314"/>
      <c r="E305" s="314"/>
      <c r="F305" s="314"/>
      <c r="G305" s="349" t="s">
        <v>805</v>
      </c>
      <c r="H305" s="97" t="s">
        <v>693</v>
      </c>
      <c r="I305" s="98"/>
      <c r="J305" s="262">
        <v>362.5</v>
      </c>
      <c r="K305" s="99">
        <f t="shared" ref="K305:K320" si="39">J305*I305</f>
        <v>0</v>
      </c>
      <c r="L305" s="100">
        <f t="shared" ref="L305:L320" si="40">CEILING((J305-J305*$H$7)*(1-$K$7),1)</f>
        <v>363</v>
      </c>
      <c r="M305" s="100">
        <f t="shared" ref="M305:M320" si="41">L305*I305</f>
        <v>0</v>
      </c>
      <c r="N305" s="101"/>
      <c r="O305" s="102"/>
      <c r="P305" s="57">
        <v>2312</v>
      </c>
      <c r="Q305" s="49" t="s">
        <v>983</v>
      </c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</row>
    <row r="306" spans="1:29" s="51" customFormat="1" ht="15.75" customHeight="1" x14ac:dyDescent="0.25">
      <c r="A306" s="314"/>
      <c r="B306" s="314"/>
      <c r="C306" s="314"/>
      <c r="D306" s="314"/>
      <c r="E306" s="314"/>
      <c r="F306" s="314"/>
      <c r="G306" s="343"/>
      <c r="H306" s="97" t="s">
        <v>687</v>
      </c>
      <c r="I306" s="98"/>
      <c r="J306" s="262">
        <v>362.5</v>
      </c>
      <c r="K306" s="99">
        <f t="shared" si="39"/>
        <v>0</v>
      </c>
      <c r="L306" s="100">
        <f t="shared" si="40"/>
        <v>363</v>
      </c>
      <c r="M306" s="100">
        <f t="shared" si="41"/>
        <v>0</v>
      </c>
      <c r="N306" s="101"/>
      <c r="O306" s="102"/>
      <c r="P306" s="57">
        <v>2315</v>
      </c>
      <c r="Q306" s="49" t="s">
        <v>983</v>
      </c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</row>
    <row r="307" spans="1:29" s="51" customFormat="1" ht="15.75" customHeight="1" x14ac:dyDescent="0.25">
      <c r="A307" s="314"/>
      <c r="B307" s="314"/>
      <c r="C307" s="314"/>
      <c r="D307" s="314"/>
      <c r="E307" s="314"/>
      <c r="F307" s="314"/>
      <c r="G307" s="343"/>
      <c r="H307" s="97" t="s">
        <v>647</v>
      </c>
      <c r="I307" s="98"/>
      <c r="J307" s="262">
        <v>362.5</v>
      </c>
      <c r="K307" s="99">
        <f t="shared" si="39"/>
        <v>0</v>
      </c>
      <c r="L307" s="100">
        <f t="shared" si="40"/>
        <v>363</v>
      </c>
      <c r="M307" s="100">
        <f t="shared" si="41"/>
        <v>0</v>
      </c>
      <c r="N307" s="101"/>
      <c r="O307" s="102"/>
      <c r="P307" s="57">
        <v>2318</v>
      </c>
      <c r="Q307" s="49" t="s">
        <v>983</v>
      </c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</row>
    <row r="308" spans="1:29" s="51" customFormat="1" ht="15.75" customHeight="1" x14ac:dyDescent="0.25">
      <c r="A308" s="314"/>
      <c r="B308" s="314"/>
      <c r="C308" s="314"/>
      <c r="D308" s="314"/>
      <c r="E308" s="314"/>
      <c r="F308" s="314"/>
      <c r="G308" s="343"/>
      <c r="H308" s="97" t="s">
        <v>838</v>
      </c>
      <c r="I308" s="98"/>
      <c r="J308" s="262">
        <v>362.5</v>
      </c>
      <c r="K308" s="99">
        <f t="shared" si="39"/>
        <v>0</v>
      </c>
      <c r="L308" s="100">
        <f t="shared" si="40"/>
        <v>363</v>
      </c>
      <c r="M308" s="100">
        <f t="shared" si="41"/>
        <v>0</v>
      </c>
      <c r="N308" s="101"/>
      <c r="O308" s="102"/>
      <c r="P308" s="57">
        <v>2321</v>
      </c>
      <c r="Q308" s="49" t="s">
        <v>983</v>
      </c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</row>
    <row r="309" spans="1:29" s="51" customFormat="1" ht="15.75" customHeight="1" x14ac:dyDescent="0.25">
      <c r="A309" s="314"/>
      <c r="B309" s="314"/>
      <c r="C309" s="314"/>
      <c r="D309" s="314"/>
      <c r="E309" s="314"/>
      <c r="F309" s="314"/>
      <c r="G309" s="343"/>
      <c r="H309" s="97" t="s">
        <v>625</v>
      </c>
      <c r="I309" s="98"/>
      <c r="J309" s="262">
        <v>362.5</v>
      </c>
      <c r="K309" s="99">
        <f t="shared" si="39"/>
        <v>0</v>
      </c>
      <c r="L309" s="100">
        <f t="shared" si="40"/>
        <v>363</v>
      </c>
      <c r="M309" s="100">
        <f t="shared" si="41"/>
        <v>0</v>
      </c>
      <c r="N309" s="101"/>
      <c r="O309" s="102"/>
      <c r="P309" s="57">
        <v>2324</v>
      </c>
      <c r="Q309" s="49" t="s">
        <v>983</v>
      </c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</row>
    <row r="310" spans="1:29" s="51" customFormat="1" ht="15.75" customHeight="1" x14ac:dyDescent="0.25">
      <c r="A310" s="314"/>
      <c r="B310" s="314"/>
      <c r="C310" s="314"/>
      <c r="D310" s="314"/>
      <c r="E310" s="314"/>
      <c r="F310" s="314"/>
      <c r="G310" s="343"/>
      <c r="H310" s="97" t="s">
        <v>837</v>
      </c>
      <c r="I310" s="98"/>
      <c r="J310" s="262">
        <v>362.5</v>
      </c>
      <c r="K310" s="99">
        <f t="shared" si="39"/>
        <v>0</v>
      </c>
      <c r="L310" s="100">
        <f t="shared" si="40"/>
        <v>363</v>
      </c>
      <c r="M310" s="100">
        <f t="shared" si="41"/>
        <v>0</v>
      </c>
      <c r="N310" s="101"/>
      <c r="O310" s="102"/>
      <c r="P310" s="57">
        <v>2327</v>
      </c>
      <c r="Q310" s="49" t="s">
        <v>983</v>
      </c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</row>
    <row r="311" spans="1:29" s="51" customFormat="1" ht="15.75" customHeight="1" x14ac:dyDescent="0.25">
      <c r="A311" s="314"/>
      <c r="B311" s="314"/>
      <c r="C311" s="314"/>
      <c r="D311" s="314"/>
      <c r="E311" s="314"/>
      <c r="F311" s="314"/>
      <c r="G311" s="343"/>
      <c r="H311" s="97" t="s">
        <v>648</v>
      </c>
      <c r="I311" s="98"/>
      <c r="J311" s="262">
        <v>362.5</v>
      </c>
      <c r="K311" s="99">
        <f t="shared" si="39"/>
        <v>0</v>
      </c>
      <c r="L311" s="100">
        <f t="shared" si="40"/>
        <v>363</v>
      </c>
      <c r="M311" s="100">
        <f t="shared" si="41"/>
        <v>0</v>
      </c>
      <c r="N311" s="101"/>
      <c r="O311" s="102"/>
      <c r="P311" s="57">
        <v>2330</v>
      </c>
      <c r="Q311" s="49" t="s">
        <v>983</v>
      </c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</row>
    <row r="312" spans="1:29" s="51" customFormat="1" ht="15.75" customHeight="1" x14ac:dyDescent="0.25">
      <c r="A312" s="314"/>
      <c r="B312" s="314"/>
      <c r="C312" s="314"/>
      <c r="D312" s="314"/>
      <c r="E312" s="314"/>
      <c r="F312" s="314"/>
      <c r="G312" s="343"/>
      <c r="H312" s="97" t="s">
        <v>649</v>
      </c>
      <c r="I312" s="98"/>
      <c r="J312" s="262">
        <v>362.5</v>
      </c>
      <c r="K312" s="99">
        <f t="shared" si="39"/>
        <v>0</v>
      </c>
      <c r="L312" s="100">
        <f t="shared" si="40"/>
        <v>363</v>
      </c>
      <c r="M312" s="100">
        <f t="shared" si="41"/>
        <v>0</v>
      </c>
      <c r="N312" s="101"/>
      <c r="O312" s="102"/>
      <c r="P312" s="57">
        <v>2333</v>
      </c>
      <c r="Q312" s="49" t="s">
        <v>983</v>
      </c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</row>
    <row r="313" spans="1:29" s="51" customFormat="1" ht="15.75" customHeight="1" x14ac:dyDescent="0.25">
      <c r="A313" s="314" t="s">
        <v>1119</v>
      </c>
      <c r="B313" s="314"/>
      <c r="C313" s="314"/>
      <c r="D313" s="314"/>
      <c r="E313" s="314"/>
      <c r="F313" s="314"/>
      <c r="G313" s="349" t="s">
        <v>806</v>
      </c>
      <c r="H313" s="97" t="s">
        <v>693</v>
      </c>
      <c r="I313" s="98"/>
      <c r="J313" s="262">
        <v>362.5</v>
      </c>
      <c r="K313" s="99">
        <f t="shared" si="39"/>
        <v>0</v>
      </c>
      <c r="L313" s="100">
        <f t="shared" si="40"/>
        <v>363</v>
      </c>
      <c r="M313" s="100">
        <f t="shared" si="41"/>
        <v>0</v>
      </c>
      <c r="N313" s="101"/>
      <c r="O313" s="102"/>
      <c r="P313" s="57">
        <v>2242</v>
      </c>
      <c r="Q313" s="49" t="s">
        <v>983</v>
      </c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</row>
    <row r="314" spans="1:29" s="51" customFormat="1" ht="15.75" customHeight="1" x14ac:dyDescent="0.25">
      <c r="A314" s="314"/>
      <c r="B314" s="314"/>
      <c r="C314" s="314"/>
      <c r="D314" s="314"/>
      <c r="E314" s="314"/>
      <c r="F314" s="314"/>
      <c r="G314" s="343"/>
      <c r="H314" s="97" t="s">
        <v>687</v>
      </c>
      <c r="I314" s="98"/>
      <c r="J314" s="262">
        <v>362.5</v>
      </c>
      <c r="K314" s="99">
        <f t="shared" si="39"/>
        <v>0</v>
      </c>
      <c r="L314" s="100">
        <f t="shared" si="40"/>
        <v>363</v>
      </c>
      <c r="M314" s="100">
        <f t="shared" si="41"/>
        <v>0</v>
      </c>
      <c r="N314" s="101"/>
      <c r="O314" s="102"/>
      <c r="P314" s="57">
        <v>2245</v>
      </c>
      <c r="Q314" s="49" t="s">
        <v>983</v>
      </c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</row>
    <row r="315" spans="1:29" s="51" customFormat="1" ht="15.75" customHeight="1" x14ac:dyDescent="0.25">
      <c r="A315" s="314"/>
      <c r="B315" s="314"/>
      <c r="C315" s="314"/>
      <c r="D315" s="314"/>
      <c r="E315" s="314"/>
      <c r="F315" s="314"/>
      <c r="G315" s="343"/>
      <c r="H315" s="97" t="s">
        <v>647</v>
      </c>
      <c r="I315" s="98"/>
      <c r="J315" s="262">
        <v>362.5</v>
      </c>
      <c r="K315" s="99">
        <f t="shared" si="39"/>
        <v>0</v>
      </c>
      <c r="L315" s="100">
        <f t="shared" si="40"/>
        <v>363</v>
      </c>
      <c r="M315" s="100">
        <f t="shared" si="41"/>
        <v>0</v>
      </c>
      <c r="N315" s="101"/>
      <c r="O315" s="102"/>
      <c r="P315" s="57">
        <v>2248</v>
      </c>
      <c r="Q315" s="49" t="s">
        <v>983</v>
      </c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</row>
    <row r="316" spans="1:29" s="51" customFormat="1" ht="15.75" customHeight="1" x14ac:dyDescent="0.25">
      <c r="A316" s="314"/>
      <c r="B316" s="314"/>
      <c r="C316" s="314"/>
      <c r="D316" s="314"/>
      <c r="E316" s="314"/>
      <c r="F316" s="314"/>
      <c r="G316" s="343"/>
      <c r="H316" s="97" t="s">
        <v>838</v>
      </c>
      <c r="I316" s="98"/>
      <c r="J316" s="262">
        <v>362.5</v>
      </c>
      <c r="K316" s="99">
        <f t="shared" si="39"/>
        <v>0</v>
      </c>
      <c r="L316" s="100">
        <f t="shared" si="40"/>
        <v>363</v>
      </c>
      <c r="M316" s="100">
        <f t="shared" si="41"/>
        <v>0</v>
      </c>
      <c r="N316" s="101"/>
      <c r="O316" s="102"/>
      <c r="P316" s="57">
        <v>2251</v>
      </c>
      <c r="Q316" s="49" t="s">
        <v>983</v>
      </c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</row>
    <row r="317" spans="1:29" s="51" customFormat="1" ht="15.75" customHeight="1" x14ac:dyDescent="0.25">
      <c r="A317" s="314"/>
      <c r="B317" s="314"/>
      <c r="C317" s="314"/>
      <c r="D317" s="314"/>
      <c r="E317" s="314"/>
      <c r="F317" s="314"/>
      <c r="G317" s="343"/>
      <c r="H317" s="97" t="s">
        <v>625</v>
      </c>
      <c r="I317" s="98"/>
      <c r="J317" s="262">
        <v>362.5</v>
      </c>
      <c r="K317" s="99">
        <f t="shared" si="39"/>
        <v>0</v>
      </c>
      <c r="L317" s="100">
        <f t="shared" si="40"/>
        <v>363</v>
      </c>
      <c r="M317" s="100">
        <f t="shared" si="41"/>
        <v>0</v>
      </c>
      <c r="N317" s="101"/>
      <c r="O317" s="102"/>
      <c r="P317" s="57">
        <v>2254</v>
      </c>
      <c r="Q317" s="49" t="s">
        <v>983</v>
      </c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</row>
    <row r="318" spans="1:29" s="51" customFormat="1" ht="15.75" customHeight="1" x14ac:dyDescent="0.25">
      <c r="A318" s="314"/>
      <c r="B318" s="314"/>
      <c r="C318" s="314"/>
      <c r="D318" s="314"/>
      <c r="E318" s="314"/>
      <c r="F318" s="314"/>
      <c r="G318" s="343"/>
      <c r="H318" s="97" t="s">
        <v>837</v>
      </c>
      <c r="I318" s="98"/>
      <c r="J318" s="262">
        <v>362.5</v>
      </c>
      <c r="K318" s="99">
        <f t="shared" si="39"/>
        <v>0</v>
      </c>
      <c r="L318" s="100">
        <f t="shared" si="40"/>
        <v>363</v>
      </c>
      <c r="M318" s="100">
        <f t="shared" si="41"/>
        <v>0</v>
      </c>
      <c r="N318" s="101"/>
      <c r="O318" s="102"/>
      <c r="P318" s="57">
        <v>2257</v>
      </c>
      <c r="Q318" s="49" t="s">
        <v>983</v>
      </c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</row>
    <row r="319" spans="1:29" s="51" customFormat="1" ht="15.75" customHeight="1" x14ac:dyDescent="0.25">
      <c r="A319" s="314"/>
      <c r="B319" s="314"/>
      <c r="C319" s="314"/>
      <c r="D319" s="314"/>
      <c r="E319" s="314"/>
      <c r="F319" s="314"/>
      <c r="G319" s="343"/>
      <c r="H319" s="97" t="s">
        <v>648</v>
      </c>
      <c r="I319" s="98"/>
      <c r="J319" s="262">
        <v>362.5</v>
      </c>
      <c r="K319" s="99">
        <f t="shared" si="39"/>
        <v>0</v>
      </c>
      <c r="L319" s="100">
        <f t="shared" si="40"/>
        <v>363</v>
      </c>
      <c r="M319" s="100">
        <f t="shared" si="41"/>
        <v>0</v>
      </c>
      <c r="N319" s="101"/>
      <c r="O319" s="102"/>
      <c r="P319" s="57">
        <v>2260</v>
      </c>
      <c r="Q319" s="49" t="s">
        <v>983</v>
      </c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</row>
    <row r="320" spans="1:29" s="51" customFormat="1" ht="15.75" customHeight="1" x14ac:dyDescent="0.25">
      <c r="A320" s="314"/>
      <c r="B320" s="314"/>
      <c r="C320" s="314"/>
      <c r="D320" s="314"/>
      <c r="E320" s="314"/>
      <c r="F320" s="314"/>
      <c r="G320" s="343"/>
      <c r="H320" s="97" t="s">
        <v>649</v>
      </c>
      <c r="I320" s="98"/>
      <c r="J320" s="262">
        <v>362.5</v>
      </c>
      <c r="K320" s="99">
        <f t="shared" si="39"/>
        <v>0</v>
      </c>
      <c r="L320" s="100">
        <f t="shared" si="40"/>
        <v>363</v>
      </c>
      <c r="M320" s="100">
        <f t="shared" si="41"/>
        <v>0</v>
      </c>
      <c r="N320" s="101"/>
      <c r="O320" s="102"/>
      <c r="P320" s="57">
        <v>2263</v>
      </c>
      <c r="Q320" s="49" t="s">
        <v>983</v>
      </c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</row>
    <row r="321" spans="1:29" s="51" customFormat="1" ht="15.75" customHeight="1" x14ac:dyDescent="0.25">
      <c r="A321" s="271" t="s">
        <v>1396</v>
      </c>
      <c r="B321" s="142"/>
      <c r="C321" s="142"/>
      <c r="D321" s="142"/>
      <c r="E321" s="142"/>
      <c r="F321" s="142"/>
      <c r="G321" s="143"/>
      <c r="H321" s="142"/>
      <c r="I321" s="142"/>
      <c r="J321" s="144"/>
      <c r="K321" s="145"/>
      <c r="L321" s="143"/>
      <c r="M321" s="146"/>
      <c r="N321" s="147"/>
      <c r="O321" s="148"/>
      <c r="P321" s="52"/>
      <c r="Q321" s="52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</row>
    <row r="322" spans="1:29" s="51" customFormat="1" ht="15.75" customHeight="1" x14ac:dyDescent="0.25">
      <c r="A322" s="314" t="s">
        <v>1120</v>
      </c>
      <c r="B322" s="314"/>
      <c r="C322" s="314"/>
      <c r="D322" s="314"/>
      <c r="E322" s="314"/>
      <c r="F322" s="314"/>
      <c r="G322" s="349" t="s">
        <v>883</v>
      </c>
      <c r="H322" s="97" t="s">
        <v>925</v>
      </c>
      <c r="I322" s="98"/>
      <c r="J322" s="262">
        <v>2030</v>
      </c>
      <c r="K322" s="99">
        <f t="shared" ref="K322:K327" si="42">J322*I322</f>
        <v>0</v>
      </c>
      <c r="L322" s="100">
        <f t="shared" ref="L322:L327" si="43">CEILING((J322-J322*$H$7)*(1-$K$7),1)</f>
        <v>2030</v>
      </c>
      <c r="M322" s="100">
        <f t="shared" ref="M322:M327" si="44">L322*I322</f>
        <v>0</v>
      </c>
      <c r="N322" s="101"/>
      <c r="O322" s="102"/>
      <c r="P322" s="57">
        <v>8231</v>
      </c>
      <c r="Q322" s="49" t="s">
        <v>983</v>
      </c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</row>
    <row r="323" spans="1:29" s="51" customFormat="1" ht="15.75" customHeight="1" x14ac:dyDescent="0.25">
      <c r="A323" s="314"/>
      <c r="B323" s="314"/>
      <c r="C323" s="314"/>
      <c r="D323" s="314"/>
      <c r="E323" s="314"/>
      <c r="F323" s="314"/>
      <c r="G323" s="343"/>
      <c r="H323" s="97" t="s">
        <v>920</v>
      </c>
      <c r="I323" s="98"/>
      <c r="J323" s="262">
        <v>2030</v>
      </c>
      <c r="K323" s="99">
        <f t="shared" si="42"/>
        <v>0</v>
      </c>
      <c r="L323" s="100">
        <f t="shared" si="43"/>
        <v>2030</v>
      </c>
      <c r="M323" s="100">
        <f t="shared" si="44"/>
        <v>0</v>
      </c>
      <c r="N323" s="101"/>
      <c r="O323" s="102"/>
      <c r="P323" s="57">
        <v>8232</v>
      </c>
      <c r="Q323" s="49" t="s">
        <v>983</v>
      </c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</row>
    <row r="324" spans="1:29" s="51" customFormat="1" ht="15.75" customHeight="1" x14ac:dyDescent="0.25">
      <c r="A324" s="314"/>
      <c r="B324" s="314"/>
      <c r="C324" s="314"/>
      <c r="D324" s="314"/>
      <c r="E324" s="314"/>
      <c r="F324" s="314"/>
      <c r="G324" s="343"/>
      <c r="H324" s="97" t="s">
        <v>921</v>
      </c>
      <c r="I324" s="98"/>
      <c r="J324" s="262">
        <v>2030</v>
      </c>
      <c r="K324" s="99">
        <f t="shared" si="42"/>
        <v>0</v>
      </c>
      <c r="L324" s="100">
        <f t="shared" si="43"/>
        <v>2030</v>
      </c>
      <c r="M324" s="100">
        <f t="shared" si="44"/>
        <v>0</v>
      </c>
      <c r="N324" s="101"/>
      <c r="O324" s="102"/>
      <c r="P324" s="57">
        <v>8233</v>
      </c>
      <c r="Q324" s="49" t="s">
        <v>983</v>
      </c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</row>
    <row r="325" spans="1:29" s="51" customFormat="1" ht="15.75" customHeight="1" x14ac:dyDescent="0.25">
      <c r="A325" s="314"/>
      <c r="B325" s="314"/>
      <c r="C325" s="314"/>
      <c r="D325" s="314"/>
      <c r="E325" s="314"/>
      <c r="F325" s="314"/>
      <c r="G325" s="343"/>
      <c r="H325" s="97" t="s">
        <v>922</v>
      </c>
      <c r="I325" s="98"/>
      <c r="J325" s="262">
        <v>2030</v>
      </c>
      <c r="K325" s="99">
        <f t="shared" si="42"/>
        <v>0</v>
      </c>
      <c r="L325" s="100">
        <f t="shared" si="43"/>
        <v>2030</v>
      </c>
      <c r="M325" s="100">
        <f t="shared" si="44"/>
        <v>0</v>
      </c>
      <c r="N325" s="101"/>
      <c r="O325" s="102"/>
      <c r="P325" s="57">
        <v>8235</v>
      </c>
      <c r="Q325" s="49" t="s">
        <v>983</v>
      </c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</row>
    <row r="326" spans="1:29" s="51" customFormat="1" ht="15.75" customHeight="1" x14ac:dyDescent="0.25">
      <c r="A326" s="314"/>
      <c r="B326" s="314"/>
      <c r="C326" s="314"/>
      <c r="D326" s="314"/>
      <c r="E326" s="314"/>
      <c r="F326" s="314"/>
      <c r="G326" s="343"/>
      <c r="H326" s="97" t="s">
        <v>923</v>
      </c>
      <c r="I326" s="98"/>
      <c r="J326" s="262">
        <v>2030</v>
      </c>
      <c r="K326" s="99">
        <f t="shared" si="42"/>
        <v>0</v>
      </c>
      <c r="L326" s="100">
        <f t="shared" si="43"/>
        <v>2030</v>
      </c>
      <c r="M326" s="100">
        <f t="shared" si="44"/>
        <v>0</v>
      </c>
      <c r="N326" s="101"/>
      <c r="O326" s="102"/>
      <c r="P326" s="57">
        <v>8236</v>
      </c>
      <c r="Q326" s="49" t="s">
        <v>983</v>
      </c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</row>
    <row r="327" spans="1:29" s="51" customFormat="1" ht="15.75" customHeight="1" x14ac:dyDescent="0.25">
      <c r="A327" s="314"/>
      <c r="B327" s="314"/>
      <c r="C327" s="314"/>
      <c r="D327" s="314"/>
      <c r="E327" s="314"/>
      <c r="F327" s="314"/>
      <c r="G327" s="343"/>
      <c r="H327" s="97" t="s">
        <v>924</v>
      </c>
      <c r="I327" s="98"/>
      <c r="J327" s="262">
        <v>2030</v>
      </c>
      <c r="K327" s="99">
        <f t="shared" si="42"/>
        <v>0</v>
      </c>
      <c r="L327" s="100">
        <f t="shared" si="43"/>
        <v>2030</v>
      </c>
      <c r="M327" s="100">
        <f t="shared" si="44"/>
        <v>0</v>
      </c>
      <c r="N327" s="101"/>
      <c r="O327" s="102"/>
      <c r="P327" s="57">
        <v>8238</v>
      </c>
      <c r="Q327" s="49" t="s">
        <v>983</v>
      </c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</row>
    <row r="328" spans="1:29" s="51" customFormat="1" ht="15.75" customHeight="1" x14ac:dyDescent="0.25">
      <c r="A328" s="271" t="s">
        <v>1393</v>
      </c>
      <c r="B328" s="142"/>
      <c r="C328" s="142"/>
      <c r="D328" s="142"/>
      <c r="E328" s="142"/>
      <c r="F328" s="142"/>
      <c r="G328" s="143"/>
      <c r="H328" s="142"/>
      <c r="I328" s="142"/>
      <c r="J328" s="144"/>
      <c r="K328" s="145"/>
      <c r="L328" s="143"/>
      <c r="M328" s="146"/>
      <c r="N328" s="147"/>
      <c r="O328" s="148"/>
      <c r="P328" s="57"/>
      <c r="Q328" s="49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</row>
    <row r="329" spans="1:29" s="51" customFormat="1" ht="18.75" customHeight="1" x14ac:dyDescent="0.25">
      <c r="A329" s="314" t="s">
        <v>1121</v>
      </c>
      <c r="B329" s="314"/>
      <c r="C329" s="314"/>
      <c r="D329" s="314"/>
      <c r="E329" s="314"/>
      <c r="F329" s="314"/>
      <c r="G329" s="349" t="s">
        <v>807</v>
      </c>
      <c r="H329" s="97" t="s">
        <v>652</v>
      </c>
      <c r="I329" s="98"/>
      <c r="J329" s="262">
        <v>18050</v>
      </c>
      <c r="K329" s="99">
        <f>J329*I329</f>
        <v>0</v>
      </c>
      <c r="L329" s="100">
        <f>CEILING((J329-J329*$H$7)*(1-$K$7),1)</f>
        <v>18050</v>
      </c>
      <c r="M329" s="100">
        <f>L329*I329</f>
        <v>0</v>
      </c>
      <c r="N329" s="101"/>
      <c r="O329" s="102"/>
      <c r="P329" s="57">
        <v>2282</v>
      </c>
      <c r="Q329" s="49" t="s">
        <v>983</v>
      </c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</row>
    <row r="330" spans="1:29" s="51" customFormat="1" ht="18.75" customHeight="1" x14ac:dyDescent="0.25">
      <c r="A330" s="314"/>
      <c r="B330" s="314"/>
      <c r="C330" s="314"/>
      <c r="D330" s="314"/>
      <c r="E330" s="314"/>
      <c r="F330" s="314"/>
      <c r="G330" s="343"/>
      <c r="H330" s="97" t="s">
        <v>665</v>
      </c>
      <c r="I330" s="98"/>
      <c r="J330" s="262">
        <v>18050</v>
      </c>
      <c r="K330" s="99">
        <f>J330*I330</f>
        <v>0</v>
      </c>
      <c r="L330" s="100">
        <f>CEILING((J330-J330*$H$7)*(1-$K$7),1)</f>
        <v>18050</v>
      </c>
      <c r="M330" s="100">
        <f>L330*I330</f>
        <v>0</v>
      </c>
      <c r="N330" s="101"/>
      <c r="O330" s="102"/>
      <c r="P330" s="57">
        <v>2281</v>
      </c>
      <c r="Q330" s="49" t="s">
        <v>983</v>
      </c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</row>
    <row r="331" spans="1:29" s="51" customFormat="1" ht="18.75" customHeight="1" x14ac:dyDescent="0.25">
      <c r="A331" s="314"/>
      <c r="B331" s="314"/>
      <c r="C331" s="314"/>
      <c r="D331" s="314"/>
      <c r="E331" s="314"/>
      <c r="F331" s="314"/>
      <c r="G331" s="343"/>
      <c r="H331" s="97" t="s">
        <v>666</v>
      </c>
      <c r="I331" s="98"/>
      <c r="J331" s="262">
        <v>18050</v>
      </c>
      <c r="K331" s="99">
        <f>J331*I331</f>
        <v>0</v>
      </c>
      <c r="L331" s="100">
        <f>CEILING((J331-J331*$H$7)*(1-$K$7),1)</f>
        <v>18050</v>
      </c>
      <c r="M331" s="100">
        <f>L331*I331</f>
        <v>0</v>
      </c>
      <c r="N331" s="101"/>
      <c r="O331" s="102"/>
      <c r="P331" s="57">
        <v>4826</v>
      </c>
      <c r="Q331" s="49" t="s">
        <v>983</v>
      </c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</row>
    <row r="332" spans="1:29" s="51" customFormat="1" ht="15.75" customHeight="1" x14ac:dyDescent="0.25">
      <c r="A332" s="115" t="s">
        <v>1397</v>
      </c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7"/>
      <c r="P332" s="52"/>
      <c r="Q332" s="52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</row>
    <row r="333" spans="1:29" s="51" customFormat="1" ht="15.75" customHeight="1" x14ac:dyDescent="0.25">
      <c r="A333" s="269" t="s">
        <v>1398</v>
      </c>
      <c r="B333" s="120"/>
      <c r="C333" s="120"/>
      <c r="D333" s="120"/>
      <c r="E333" s="120"/>
      <c r="F333" s="120"/>
      <c r="G333" s="120"/>
      <c r="H333" s="120"/>
      <c r="I333" s="120"/>
      <c r="J333" s="120"/>
      <c r="K333" s="120"/>
      <c r="L333" s="120"/>
      <c r="M333" s="120"/>
      <c r="N333" s="120"/>
      <c r="O333" s="121"/>
      <c r="P333" s="52"/>
      <c r="Q333" s="52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</row>
    <row r="334" spans="1:29" s="51" customFormat="1" ht="16.5" customHeight="1" x14ac:dyDescent="0.25">
      <c r="A334" s="314" t="s">
        <v>1122</v>
      </c>
      <c r="B334" s="314"/>
      <c r="C334" s="314"/>
      <c r="D334" s="314"/>
      <c r="E334" s="314"/>
      <c r="F334" s="314"/>
      <c r="G334" s="284" t="s">
        <v>808</v>
      </c>
      <c r="H334" s="97" t="s">
        <v>647</v>
      </c>
      <c r="I334" s="98"/>
      <c r="J334" s="262">
        <v>187.5</v>
      </c>
      <c r="K334" s="99">
        <f t="shared" ref="K334:K357" si="45">J334*I334</f>
        <v>0</v>
      </c>
      <c r="L334" s="100">
        <f t="shared" ref="L334:L341" si="46">CEILING((J334-J334*$H$7)*(1-$K$7),1)</f>
        <v>188</v>
      </c>
      <c r="M334" s="100">
        <f t="shared" ref="M334:M357" si="47">L334*I334</f>
        <v>0</v>
      </c>
      <c r="N334" s="101"/>
      <c r="O334" s="102"/>
      <c r="P334" s="57">
        <v>2344</v>
      </c>
      <c r="Q334" s="49" t="s">
        <v>983</v>
      </c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</row>
    <row r="335" spans="1:29" s="51" customFormat="1" ht="16.5" customHeight="1" x14ac:dyDescent="0.25">
      <c r="A335" s="314"/>
      <c r="B335" s="314"/>
      <c r="C335" s="314"/>
      <c r="D335" s="314"/>
      <c r="E335" s="314"/>
      <c r="F335" s="314"/>
      <c r="G335" s="347"/>
      <c r="H335" s="97" t="s">
        <v>530</v>
      </c>
      <c r="I335" s="98"/>
      <c r="J335" s="262">
        <v>187.5</v>
      </c>
      <c r="K335" s="99">
        <f t="shared" si="45"/>
        <v>0</v>
      </c>
      <c r="L335" s="100">
        <f t="shared" si="46"/>
        <v>188</v>
      </c>
      <c r="M335" s="100">
        <f t="shared" si="47"/>
        <v>0</v>
      </c>
      <c r="N335" s="101"/>
      <c r="O335" s="102"/>
      <c r="P335" s="57">
        <v>2345</v>
      </c>
      <c r="Q335" s="49" t="s">
        <v>983</v>
      </c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</row>
    <row r="336" spans="1:29" s="51" customFormat="1" ht="16.5" customHeight="1" x14ac:dyDescent="0.25">
      <c r="A336" s="314"/>
      <c r="B336" s="314"/>
      <c r="C336" s="314"/>
      <c r="D336" s="314"/>
      <c r="E336" s="314"/>
      <c r="F336" s="314"/>
      <c r="G336" s="347"/>
      <c r="H336" s="97" t="s">
        <v>625</v>
      </c>
      <c r="I336" s="98"/>
      <c r="J336" s="262">
        <v>187.5</v>
      </c>
      <c r="K336" s="99">
        <f t="shared" si="45"/>
        <v>0</v>
      </c>
      <c r="L336" s="100">
        <f t="shared" si="46"/>
        <v>188</v>
      </c>
      <c r="M336" s="100">
        <f t="shared" si="47"/>
        <v>0</v>
      </c>
      <c r="N336" s="101"/>
      <c r="O336" s="102"/>
      <c r="P336" s="57">
        <v>4787</v>
      </c>
      <c r="Q336" s="49" t="s">
        <v>983</v>
      </c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</row>
    <row r="337" spans="1:29" s="51" customFormat="1" ht="16.5" customHeight="1" x14ac:dyDescent="0.25">
      <c r="A337" s="314"/>
      <c r="B337" s="314"/>
      <c r="C337" s="314"/>
      <c r="D337" s="314"/>
      <c r="E337" s="314"/>
      <c r="F337" s="314"/>
      <c r="G337" s="347"/>
      <c r="H337" s="97" t="s">
        <v>837</v>
      </c>
      <c r="I337" s="98"/>
      <c r="J337" s="262">
        <v>187.5</v>
      </c>
      <c r="K337" s="99">
        <f t="shared" si="45"/>
        <v>0</v>
      </c>
      <c r="L337" s="100">
        <f t="shared" si="46"/>
        <v>188</v>
      </c>
      <c r="M337" s="100">
        <f t="shared" si="47"/>
        <v>0</v>
      </c>
      <c r="N337" s="101"/>
      <c r="O337" s="102"/>
      <c r="P337" s="57">
        <v>4788</v>
      </c>
      <c r="Q337" s="49" t="s">
        <v>983</v>
      </c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</row>
    <row r="338" spans="1:29" s="51" customFormat="1" ht="15.75" customHeight="1" x14ac:dyDescent="0.25">
      <c r="A338" s="314" t="s">
        <v>1123</v>
      </c>
      <c r="B338" s="314"/>
      <c r="C338" s="314"/>
      <c r="D338" s="314"/>
      <c r="E338" s="314"/>
      <c r="F338" s="314"/>
      <c r="G338" s="284" t="s">
        <v>810</v>
      </c>
      <c r="H338" s="97" t="s">
        <v>647</v>
      </c>
      <c r="I338" s="98"/>
      <c r="J338" s="262">
        <v>360</v>
      </c>
      <c r="K338" s="99">
        <f t="shared" si="45"/>
        <v>0</v>
      </c>
      <c r="L338" s="100">
        <f t="shared" si="46"/>
        <v>360</v>
      </c>
      <c r="M338" s="100">
        <f t="shared" si="47"/>
        <v>0</v>
      </c>
      <c r="N338" s="101"/>
      <c r="O338" s="102"/>
      <c r="P338" s="57">
        <v>2358</v>
      </c>
      <c r="Q338" s="49" t="s">
        <v>983</v>
      </c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</row>
    <row r="339" spans="1:29" s="51" customFormat="1" ht="15" customHeight="1" x14ac:dyDescent="0.25">
      <c r="A339" s="314"/>
      <c r="B339" s="314"/>
      <c r="C339" s="314"/>
      <c r="D339" s="314"/>
      <c r="E339" s="314"/>
      <c r="F339" s="314"/>
      <c r="G339" s="347"/>
      <c r="H339" s="97" t="s">
        <v>838</v>
      </c>
      <c r="I339" s="98"/>
      <c r="J339" s="262">
        <v>360</v>
      </c>
      <c r="K339" s="99">
        <f t="shared" si="45"/>
        <v>0</v>
      </c>
      <c r="L339" s="100">
        <f t="shared" si="46"/>
        <v>360</v>
      </c>
      <c r="M339" s="100">
        <f t="shared" si="47"/>
        <v>0</v>
      </c>
      <c r="N339" s="101"/>
      <c r="O339" s="102"/>
      <c r="P339" s="57">
        <v>2361</v>
      </c>
      <c r="Q339" s="49" t="s">
        <v>983</v>
      </c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</row>
    <row r="340" spans="1:29" s="51" customFormat="1" ht="15" customHeight="1" x14ac:dyDescent="0.25">
      <c r="A340" s="314"/>
      <c r="B340" s="314"/>
      <c r="C340" s="314"/>
      <c r="D340" s="314"/>
      <c r="E340" s="314"/>
      <c r="F340" s="314"/>
      <c r="G340" s="347"/>
      <c r="H340" s="97" t="s">
        <v>625</v>
      </c>
      <c r="I340" s="98"/>
      <c r="J340" s="262">
        <v>360</v>
      </c>
      <c r="K340" s="99">
        <f t="shared" si="45"/>
        <v>0</v>
      </c>
      <c r="L340" s="100">
        <f t="shared" si="46"/>
        <v>360</v>
      </c>
      <c r="M340" s="100">
        <f t="shared" si="47"/>
        <v>0</v>
      </c>
      <c r="N340" s="101"/>
      <c r="O340" s="102"/>
      <c r="P340" s="57">
        <v>2364</v>
      </c>
      <c r="Q340" s="49" t="s">
        <v>983</v>
      </c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</row>
    <row r="341" spans="1:29" s="51" customFormat="1" ht="15" customHeight="1" x14ac:dyDescent="0.25">
      <c r="A341" s="314"/>
      <c r="B341" s="314"/>
      <c r="C341" s="314"/>
      <c r="D341" s="314"/>
      <c r="E341" s="314"/>
      <c r="F341" s="314"/>
      <c r="G341" s="347"/>
      <c r="H341" s="97" t="s">
        <v>837</v>
      </c>
      <c r="I341" s="98"/>
      <c r="J341" s="262">
        <v>360</v>
      </c>
      <c r="K341" s="99">
        <f t="shared" si="45"/>
        <v>0</v>
      </c>
      <c r="L341" s="100">
        <f t="shared" si="46"/>
        <v>360</v>
      </c>
      <c r="M341" s="100">
        <f t="shared" si="47"/>
        <v>0</v>
      </c>
      <c r="N341" s="101"/>
      <c r="O341" s="102"/>
      <c r="P341" s="57">
        <v>2367</v>
      </c>
      <c r="Q341" s="49" t="s">
        <v>983</v>
      </c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</row>
    <row r="342" spans="1:29" s="51" customFormat="1" ht="50.25" customHeight="1" x14ac:dyDescent="0.25">
      <c r="A342" s="314" t="s">
        <v>1124</v>
      </c>
      <c r="B342" s="314"/>
      <c r="C342" s="314"/>
      <c r="D342" s="314"/>
      <c r="E342" s="314"/>
      <c r="F342" s="314"/>
      <c r="G342" s="96" t="s">
        <v>504</v>
      </c>
      <c r="H342" s="97" t="s">
        <v>1008</v>
      </c>
      <c r="I342" s="98"/>
      <c r="J342" s="262">
        <v>247.5</v>
      </c>
      <c r="K342" s="109">
        <f t="shared" si="45"/>
        <v>0</v>
      </c>
      <c r="L342" s="110">
        <f>ROUND((J342-J342*$H$7),1)</f>
        <v>247.5</v>
      </c>
      <c r="M342" s="110">
        <f t="shared" si="47"/>
        <v>0</v>
      </c>
      <c r="N342" s="101"/>
      <c r="O342" s="102"/>
      <c r="P342" s="57">
        <v>7946</v>
      </c>
      <c r="Q342" s="49" t="s">
        <v>983</v>
      </c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</row>
    <row r="343" spans="1:29" s="51" customFormat="1" ht="15.75" customHeight="1" x14ac:dyDescent="0.25">
      <c r="A343" s="370" t="s">
        <v>1125</v>
      </c>
      <c r="B343" s="370"/>
      <c r="C343" s="370"/>
      <c r="D343" s="370"/>
      <c r="E343" s="370"/>
      <c r="F343" s="370"/>
      <c r="G343" s="363" t="s">
        <v>814</v>
      </c>
      <c r="H343" s="97" t="s">
        <v>647</v>
      </c>
      <c r="I343" s="98"/>
      <c r="J343" s="262">
        <v>1603.75</v>
      </c>
      <c r="K343" s="99">
        <f t="shared" si="45"/>
        <v>0</v>
      </c>
      <c r="L343" s="100">
        <f t="shared" ref="L343:L355" si="48">CEILING((J343-J343*$H$7)*(1-$K$7),1)</f>
        <v>1604</v>
      </c>
      <c r="M343" s="100">
        <f t="shared" si="47"/>
        <v>0</v>
      </c>
      <c r="N343" s="101"/>
      <c r="O343" s="102"/>
      <c r="P343" s="57">
        <v>2457</v>
      </c>
      <c r="Q343" s="49" t="s">
        <v>983</v>
      </c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</row>
    <row r="344" spans="1:29" s="51" customFormat="1" ht="15.75" customHeight="1" x14ac:dyDescent="0.25">
      <c r="A344" s="370"/>
      <c r="B344" s="370"/>
      <c r="C344" s="370"/>
      <c r="D344" s="370"/>
      <c r="E344" s="370"/>
      <c r="F344" s="370"/>
      <c r="G344" s="364"/>
      <c r="H344" s="97" t="s">
        <v>838</v>
      </c>
      <c r="I344" s="98"/>
      <c r="J344" s="262">
        <v>1603.75</v>
      </c>
      <c r="K344" s="99">
        <f t="shared" si="45"/>
        <v>0</v>
      </c>
      <c r="L344" s="100">
        <f t="shared" si="48"/>
        <v>1604</v>
      </c>
      <c r="M344" s="100">
        <f t="shared" si="47"/>
        <v>0</v>
      </c>
      <c r="N344" s="101"/>
      <c r="O344" s="102"/>
      <c r="P344" s="57">
        <v>2456</v>
      </c>
      <c r="Q344" s="49" t="s">
        <v>983</v>
      </c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</row>
    <row r="345" spans="1:29" s="51" customFormat="1" ht="15.75" customHeight="1" x14ac:dyDescent="0.25">
      <c r="A345" s="370"/>
      <c r="B345" s="370"/>
      <c r="C345" s="370"/>
      <c r="D345" s="370"/>
      <c r="E345" s="370"/>
      <c r="F345" s="370"/>
      <c r="G345" s="364"/>
      <c r="H345" s="97" t="s">
        <v>625</v>
      </c>
      <c r="I345" s="98"/>
      <c r="J345" s="262">
        <v>1603.75</v>
      </c>
      <c r="K345" s="99">
        <f t="shared" si="45"/>
        <v>0</v>
      </c>
      <c r="L345" s="100">
        <f t="shared" si="48"/>
        <v>1604</v>
      </c>
      <c r="M345" s="100">
        <f t="shared" si="47"/>
        <v>0</v>
      </c>
      <c r="N345" s="101"/>
      <c r="O345" s="102"/>
      <c r="P345" s="57">
        <v>2455</v>
      </c>
      <c r="Q345" s="49" t="s">
        <v>983</v>
      </c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</row>
    <row r="346" spans="1:29" s="51" customFormat="1" ht="15.75" customHeight="1" x14ac:dyDescent="0.25">
      <c r="A346" s="370"/>
      <c r="B346" s="370"/>
      <c r="C346" s="370"/>
      <c r="D346" s="370"/>
      <c r="E346" s="370"/>
      <c r="F346" s="370"/>
      <c r="G346" s="364"/>
      <c r="H346" s="97" t="s">
        <v>837</v>
      </c>
      <c r="I346" s="98"/>
      <c r="J346" s="262">
        <v>1603.75</v>
      </c>
      <c r="K346" s="99">
        <f t="shared" si="45"/>
        <v>0</v>
      </c>
      <c r="L346" s="100">
        <f t="shared" si="48"/>
        <v>1604</v>
      </c>
      <c r="M346" s="100">
        <f t="shared" si="47"/>
        <v>0</v>
      </c>
      <c r="N346" s="101"/>
      <c r="O346" s="102"/>
      <c r="P346" s="57">
        <v>2458</v>
      </c>
      <c r="Q346" s="49" t="s">
        <v>983</v>
      </c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</row>
    <row r="347" spans="1:29" s="51" customFormat="1" ht="15.75" customHeight="1" x14ac:dyDescent="0.25">
      <c r="A347" s="370"/>
      <c r="B347" s="370"/>
      <c r="C347" s="370"/>
      <c r="D347" s="370"/>
      <c r="E347" s="370"/>
      <c r="F347" s="370"/>
      <c r="G347" s="364"/>
      <c r="H347" s="97" t="s">
        <v>648</v>
      </c>
      <c r="I347" s="98"/>
      <c r="J347" s="262">
        <v>1603.75</v>
      </c>
      <c r="K347" s="99">
        <f t="shared" si="45"/>
        <v>0</v>
      </c>
      <c r="L347" s="100">
        <f t="shared" si="48"/>
        <v>1604</v>
      </c>
      <c r="M347" s="100">
        <f t="shared" si="47"/>
        <v>0</v>
      </c>
      <c r="N347" s="101"/>
      <c r="O347" s="102"/>
      <c r="P347" s="57">
        <v>2459</v>
      </c>
      <c r="Q347" s="49" t="s">
        <v>983</v>
      </c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</row>
    <row r="348" spans="1:29" s="51" customFormat="1" ht="17.25" customHeight="1" x14ac:dyDescent="0.25">
      <c r="A348" s="314" t="s">
        <v>1126</v>
      </c>
      <c r="B348" s="314"/>
      <c r="C348" s="314"/>
      <c r="D348" s="314"/>
      <c r="E348" s="314"/>
      <c r="F348" s="314"/>
      <c r="G348" s="284" t="s">
        <v>887</v>
      </c>
      <c r="H348" s="97" t="s">
        <v>926</v>
      </c>
      <c r="I348" s="98"/>
      <c r="J348" s="262">
        <v>315</v>
      </c>
      <c r="K348" s="99">
        <f t="shared" si="45"/>
        <v>0</v>
      </c>
      <c r="L348" s="100">
        <f t="shared" si="48"/>
        <v>315</v>
      </c>
      <c r="M348" s="100">
        <f t="shared" si="47"/>
        <v>0</v>
      </c>
      <c r="N348" s="101"/>
      <c r="O348" s="102"/>
      <c r="P348" s="57">
        <v>8239</v>
      </c>
      <c r="Q348" s="49" t="s">
        <v>983</v>
      </c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</row>
    <row r="349" spans="1:29" s="51" customFormat="1" ht="15.75" customHeight="1" x14ac:dyDescent="0.25">
      <c r="A349" s="314"/>
      <c r="B349" s="314"/>
      <c r="C349" s="314"/>
      <c r="D349" s="314"/>
      <c r="E349" s="314"/>
      <c r="F349" s="314"/>
      <c r="G349" s="347"/>
      <c r="H349" s="97" t="s">
        <v>927</v>
      </c>
      <c r="I349" s="98"/>
      <c r="J349" s="262">
        <v>315</v>
      </c>
      <c r="K349" s="99">
        <f t="shared" si="45"/>
        <v>0</v>
      </c>
      <c r="L349" s="100">
        <f t="shared" si="48"/>
        <v>315</v>
      </c>
      <c r="M349" s="100">
        <f t="shared" si="47"/>
        <v>0</v>
      </c>
      <c r="N349" s="101"/>
      <c r="O349" s="102"/>
      <c r="P349" s="57">
        <v>8240</v>
      </c>
      <c r="Q349" s="49" t="s">
        <v>983</v>
      </c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</row>
    <row r="350" spans="1:29" s="51" customFormat="1" x14ac:dyDescent="0.25">
      <c r="A350" s="314" t="s">
        <v>1194</v>
      </c>
      <c r="B350" s="314"/>
      <c r="C350" s="314"/>
      <c r="D350" s="314"/>
      <c r="E350" s="314"/>
      <c r="F350" s="314"/>
      <c r="G350" s="284" t="s">
        <v>1193</v>
      </c>
      <c r="H350" s="97" t="s">
        <v>647</v>
      </c>
      <c r="I350" s="98"/>
      <c r="J350" s="262">
        <v>625</v>
      </c>
      <c r="K350" s="99">
        <f t="shared" si="45"/>
        <v>0</v>
      </c>
      <c r="L350" s="100">
        <f t="shared" si="48"/>
        <v>625</v>
      </c>
      <c r="M350" s="100">
        <f t="shared" si="47"/>
        <v>0</v>
      </c>
      <c r="N350" s="101"/>
      <c r="O350" s="102"/>
      <c r="P350" s="57"/>
      <c r="Q350" s="49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</row>
    <row r="351" spans="1:29" s="51" customFormat="1" x14ac:dyDescent="0.25">
      <c r="A351" s="314"/>
      <c r="B351" s="314"/>
      <c r="C351" s="314"/>
      <c r="D351" s="314"/>
      <c r="E351" s="314"/>
      <c r="F351" s="314"/>
      <c r="G351" s="347"/>
      <c r="H351" s="97" t="s">
        <v>838</v>
      </c>
      <c r="I351" s="98"/>
      <c r="J351" s="262">
        <v>625</v>
      </c>
      <c r="K351" s="99">
        <f t="shared" si="45"/>
        <v>0</v>
      </c>
      <c r="L351" s="100">
        <f t="shared" si="48"/>
        <v>625</v>
      </c>
      <c r="M351" s="100">
        <f t="shared" si="47"/>
        <v>0</v>
      </c>
      <c r="N351" s="101"/>
      <c r="O351" s="102"/>
      <c r="P351" s="57"/>
      <c r="Q351" s="49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</row>
    <row r="352" spans="1:29" s="51" customFormat="1" x14ac:dyDescent="0.25">
      <c r="A352" s="314"/>
      <c r="B352" s="314"/>
      <c r="C352" s="314"/>
      <c r="D352" s="314"/>
      <c r="E352" s="314"/>
      <c r="F352" s="314"/>
      <c r="G352" s="347"/>
      <c r="H352" s="97" t="s">
        <v>625</v>
      </c>
      <c r="I352" s="98"/>
      <c r="J352" s="262">
        <v>625</v>
      </c>
      <c r="K352" s="99">
        <f t="shared" si="45"/>
        <v>0</v>
      </c>
      <c r="L352" s="100">
        <f t="shared" si="48"/>
        <v>625</v>
      </c>
      <c r="M352" s="100">
        <f t="shared" si="47"/>
        <v>0</v>
      </c>
      <c r="N352" s="101"/>
      <c r="O352" s="102"/>
      <c r="P352" s="57"/>
      <c r="Q352" s="49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</row>
    <row r="353" spans="1:29" s="51" customFormat="1" ht="15" customHeight="1" x14ac:dyDescent="0.25">
      <c r="A353" s="314" t="s">
        <v>1127</v>
      </c>
      <c r="B353" s="314"/>
      <c r="C353" s="314"/>
      <c r="D353" s="314"/>
      <c r="E353" s="314"/>
      <c r="F353" s="314"/>
      <c r="G353" s="284" t="s">
        <v>817</v>
      </c>
      <c r="H353" s="97" t="s">
        <v>660</v>
      </c>
      <c r="I353" s="98"/>
      <c r="J353" s="262">
        <v>161.25</v>
      </c>
      <c r="K353" s="99">
        <f t="shared" si="45"/>
        <v>0</v>
      </c>
      <c r="L353" s="100">
        <f t="shared" si="48"/>
        <v>162</v>
      </c>
      <c r="M353" s="100">
        <f t="shared" si="47"/>
        <v>0</v>
      </c>
      <c r="N353" s="101"/>
      <c r="O353" s="102"/>
      <c r="P353" s="57">
        <v>2408</v>
      </c>
      <c r="Q353" s="49" t="s">
        <v>983</v>
      </c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</row>
    <row r="354" spans="1:29" s="51" customFormat="1" ht="15" customHeight="1" x14ac:dyDescent="0.25">
      <c r="A354" s="314"/>
      <c r="B354" s="314"/>
      <c r="C354" s="314"/>
      <c r="D354" s="314"/>
      <c r="E354" s="314"/>
      <c r="F354" s="314"/>
      <c r="G354" s="347"/>
      <c r="H354" s="97" t="s">
        <v>661</v>
      </c>
      <c r="I354" s="98"/>
      <c r="J354" s="262">
        <v>161.25</v>
      </c>
      <c r="K354" s="99">
        <f t="shared" si="45"/>
        <v>0</v>
      </c>
      <c r="L354" s="100">
        <f t="shared" si="48"/>
        <v>162</v>
      </c>
      <c r="M354" s="100">
        <f t="shared" si="47"/>
        <v>0</v>
      </c>
      <c r="N354" s="101"/>
      <c r="O354" s="102"/>
      <c r="P354" s="57">
        <v>2409</v>
      </c>
      <c r="Q354" s="49" t="s">
        <v>983</v>
      </c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</row>
    <row r="355" spans="1:29" s="51" customFormat="1" ht="15" customHeight="1" x14ac:dyDescent="0.25">
      <c r="A355" s="314"/>
      <c r="B355" s="314"/>
      <c r="C355" s="314"/>
      <c r="D355" s="314"/>
      <c r="E355" s="314"/>
      <c r="F355" s="314"/>
      <c r="G355" s="347"/>
      <c r="H355" s="97" t="s">
        <v>662</v>
      </c>
      <c r="I355" s="98"/>
      <c r="J355" s="262">
        <v>161.25</v>
      </c>
      <c r="K355" s="99">
        <f t="shared" si="45"/>
        <v>0</v>
      </c>
      <c r="L355" s="100">
        <f t="shared" si="48"/>
        <v>162</v>
      </c>
      <c r="M355" s="100">
        <f t="shared" si="47"/>
        <v>0</v>
      </c>
      <c r="N355" s="101"/>
      <c r="O355" s="102"/>
      <c r="P355" s="57">
        <v>2410</v>
      </c>
      <c r="Q355" s="49" t="s">
        <v>983</v>
      </c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</row>
    <row r="356" spans="1:29" s="51" customFormat="1" ht="22.5" customHeight="1" x14ac:dyDescent="0.25">
      <c r="A356" s="314" t="s">
        <v>1122</v>
      </c>
      <c r="B356" s="314"/>
      <c r="C356" s="314"/>
      <c r="D356" s="314"/>
      <c r="E356" s="314"/>
      <c r="F356" s="314"/>
      <c r="G356" s="284" t="s">
        <v>818</v>
      </c>
      <c r="H356" s="97" t="s">
        <v>660</v>
      </c>
      <c r="I356" s="98"/>
      <c r="J356" s="262">
        <v>81.25</v>
      </c>
      <c r="K356" s="99">
        <f t="shared" si="45"/>
        <v>0</v>
      </c>
      <c r="L356" s="100">
        <f>ROUND((J356-J356*$H$7),1)</f>
        <v>81.3</v>
      </c>
      <c r="M356" s="100">
        <f t="shared" si="47"/>
        <v>0</v>
      </c>
      <c r="N356" s="101"/>
      <c r="O356" s="102"/>
      <c r="P356" s="57">
        <v>2411</v>
      </c>
      <c r="Q356" s="49" t="s">
        <v>983</v>
      </c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</row>
    <row r="357" spans="1:29" s="51" customFormat="1" ht="22.5" customHeight="1" x14ac:dyDescent="0.25">
      <c r="A357" s="314"/>
      <c r="B357" s="314"/>
      <c r="C357" s="314"/>
      <c r="D357" s="314"/>
      <c r="E357" s="314"/>
      <c r="F357" s="314"/>
      <c r="G357" s="347"/>
      <c r="H357" s="97" t="s">
        <v>662</v>
      </c>
      <c r="I357" s="98"/>
      <c r="J357" s="262">
        <v>81.25</v>
      </c>
      <c r="K357" s="99">
        <f t="shared" si="45"/>
        <v>0</v>
      </c>
      <c r="L357" s="100">
        <f>ROUND((J357-J357*$H$7),1)</f>
        <v>81.3</v>
      </c>
      <c r="M357" s="100">
        <f t="shared" si="47"/>
        <v>0</v>
      </c>
      <c r="N357" s="101"/>
      <c r="O357" s="102"/>
      <c r="P357" s="57">
        <v>2413</v>
      </c>
      <c r="Q357" s="49" t="s">
        <v>983</v>
      </c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</row>
    <row r="358" spans="1:29" s="51" customFormat="1" x14ac:dyDescent="0.25">
      <c r="A358" s="269" t="s">
        <v>1399</v>
      </c>
      <c r="B358" s="120"/>
      <c r="C358" s="120"/>
      <c r="D358" s="120"/>
      <c r="E358" s="120"/>
      <c r="F358" s="120"/>
      <c r="G358" s="120"/>
      <c r="H358" s="120"/>
      <c r="I358" s="120"/>
      <c r="J358" s="120"/>
      <c r="K358" s="120"/>
      <c r="L358" s="120"/>
      <c r="M358" s="120"/>
      <c r="N358" s="120"/>
      <c r="O358" s="121"/>
      <c r="P358" s="52"/>
      <c r="Q358" s="52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</row>
    <row r="359" spans="1:29" s="51" customFormat="1" ht="43.5" customHeight="1" x14ac:dyDescent="0.25">
      <c r="A359" s="314" t="s">
        <v>1128</v>
      </c>
      <c r="B359" s="314"/>
      <c r="C359" s="314"/>
      <c r="D359" s="314"/>
      <c r="E359" s="314"/>
      <c r="F359" s="314"/>
      <c r="G359" s="96" t="s">
        <v>811</v>
      </c>
      <c r="H359" s="132" t="s">
        <v>1198</v>
      </c>
      <c r="I359" s="98"/>
      <c r="J359" s="262">
        <v>337.5</v>
      </c>
      <c r="K359" s="99">
        <f t="shared" ref="K359:K370" si="49">J359*I359</f>
        <v>0</v>
      </c>
      <c r="L359" s="100">
        <f t="shared" ref="L359:L374" si="50">CEILING((J359-J359*$H$7)*(1-$K$7),1)</f>
        <v>338</v>
      </c>
      <c r="M359" s="100">
        <f t="shared" ref="M359:M370" si="51">L359*I359</f>
        <v>0</v>
      </c>
      <c r="N359" s="101"/>
      <c r="O359" s="102"/>
      <c r="P359" s="57">
        <v>2373</v>
      </c>
      <c r="Q359" s="49" t="s">
        <v>983</v>
      </c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</row>
    <row r="360" spans="1:29" s="51" customFormat="1" ht="15.75" customHeight="1" x14ac:dyDescent="0.25">
      <c r="A360" s="314" t="s">
        <v>1231</v>
      </c>
      <c r="B360" s="314"/>
      <c r="C360" s="314"/>
      <c r="D360" s="314"/>
      <c r="E360" s="314"/>
      <c r="F360" s="314"/>
      <c r="G360" s="284" t="s">
        <v>812</v>
      </c>
      <c r="H360" s="97" t="s">
        <v>647</v>
      </c>
      <c r="I360" s="98"/>
      <c r="J360" s="262">
        <v>708.75</v>
      </c>
      <c r="K360" s="99">
        <f t="shared" si="49"/>
        <v>0</v>
      </c>
      <c r="L360" s="100">
        <f t="shared" si="50"/>
        <v>709</v>
      </c>
      <c r="M360" s="100">
        <f t="shared" si="51"/>
        <v>0</v>
      </c>
      <c r="N360" s="101"/>
      <c r="O360" s="102"/>
      <c r="P360" s="57">
        <v>2374</v>
      </c>
      <c r="Q360" s="49" t="s">
        <v>983</v>
      </c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</row>
    <row r="361" spans="1:29" s="51" customFormat="1" ht="15.75" customHeight="1" x14ac:dyDescent="0.25">
      <c r="A361" s="314"/>
      <c r="B361" s="314"/>
      <c r="C361" s="314"/>
      <c r="D361" s="314"/>
      <c r="E361" s="314"/>
      <c r="F361" s="314"/>
      <c r="G361" s="347"/>
      <c r="H361" s="97" t="s">
        <v>838</v>
      </c>
      <c r="I361" s="98"/>
      <c r="J361" s="262">
        <v>708.75</v>
      </c>
      <c r="K361" s="99">
        <f t="shared" si="49"/>
        <v>0</v>
      </c>
      <c r="L361" s="100">
        <f t="shared" si="50"/>
        <v>709</v>
      </c>
      <c r="M361" s="100">
        <f t="shared" si="51"/>
        <v>0</v>
      </c>
      <c r="N361" s="101"/>
      <c r="O361" s="102"/>
      <c r="P361" s="57">
        <v>2375</v>
      </c>
      <c r="Q361" s="49" t="s">
        <v>983</v>
      </c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</row>
    <row r="362" spans="1:29" s="51" customFormat="1" ht="15.75" customHeight="1" x14ac:dyDescent="0.25">
      <c r="A362" s="314"/>
      <c r="B362" s="314"/>
      <c r="C362" s="314"/>
      <c r="D362" s="314"/>
      <c r="E362" s="314"/>
      <c r="F362" s="314"/>
      <c r="G362" s="347"/>
      <c r="H362" s="97" t="s">
        <v>625</v>
      </c>
      <c r="I362" s="98"/>
      <c r="J362" s="262">
        <v>708.75</v>
      </c>
      <c r="K362" s="99">
        <f t="shared" si="49"/>
        <v>0</v>
      </c>
      <c r="L362" s="100">
        <f t="shared" si="50"/>
        <v>709</v>
      </c>
      <c r="M362" s="100">
        <f t="shared" si="51"/>
        <v>0</v>
      </c>
      <c r="N362" s="101"/>
      <c r="O362" s="102"/>
      <c r="P362" s="57">
        <v>2376</v>
      </c>
      <c r="Q362" s="49" t="s">
        <v>983</v>
      </c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</row>
    <row r="363" spans="1:29" s="51" customFormat="1" ht="15.75" customHeight="1" x14ac:dyDescent="0.25">
      <c r="A363" s="314"/>
      <c r="B363" s="314"/>
      <c r="C363" s="314"/>
      <c r="D363" s="314"/>
      <c r="E363" s="314"/>
      <c r="F363" s="314"/>
      <c r="G363" s="347"/>
      <c r="H363" s="97" t="s">
        <v>837</v>
      </c>
      <c r="I363" s="98"/>
      <c r="J363" s="262">
        <v>708.75</v>
      </c>
      <c r="K363" s="99">
        <f t="shared" si="49"/>
        <v>0</v>
      </c>
      <c r="L363" s="100">
        <f t="shared" si="50"/>
        <v>709</v>
      </c>
      <c r="M363" s="100">
        <f t="shared" si="51"/>
        <v>0</v>
      </c>
      <c r="N363" s="101"/>
      <c r="O363" s="102"/>
      <c r="P363" s="57">
        <v>2377</v>
      </c>
      <c r="Q363" s="49" t="s">
        <v>983</v>
      </c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</row>
    <row r="364" spans="1:29" s="51" customFormat="1" ht="15" customHeight="1" x14ac:dyDescent="0.25">
      <c r="A364" s="314" t="s">
        <v>1129</v>
      </c>
      <c r="B364" s="314"/>
      <c r="C364" s="314"/>
      <c r="D364" s="314"/>
      <c r="E364" s="314"/>
      <c r="F364" s="314"/>
      <c r="G364" s="284" t="s">
        <v>1060</v>
      </c>
      <c r="H364" s="97" t="s">
        <v>647</v>
      </c>
      <c r="I364" s="98"/>
      <c r="J364" s="262">
        <v>550</v>
      </c>
      <c r="K364" s="99">
        <f t="shared" si="49"/>
        <v>0</v>
      </c>
      <c r="L364" s="100">
        <f t="shared" si="50"/>
        <v>550</v>
      </c>
      <c r="M364" s="100">
        <f t="shared" si="51"/>
        <v>0</v>
      </c>
      <c r="N364" s="101"/>
      <c r="O364" s="102"/>
      <c r="P364" s="57"/>
      <c r="Q364" s="49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</row>
    <row r="365" spans="1:29" s="51" customFormat="1" ht="15" customHeight="1" x14ac:dyDescent="0.25">
      <c r="A365" s="314"/>
      <c r="B365" s="314"/>
      <c r="C365" s="314"/>
      <c r="D365" s="314"/>
      <c r="E365" s="314"/>
      <c r="F365" s="314"/>
      <c r="G365" s="347"/>
      <c r="H365" s="97" t="s">
        <v>838</v>
      </c>
      <c r="I365" s="98"/>
      <c r="J365" s="262">
        <v>550</v>
      </c>
      <c r="K365" s="99">
        <f t="shared" si="49"/>
        <v>0</v>
      </c>
      <c r="L365" s="100">
        <f t="shared" si="50"/>
        <v>550</v>
      </c>
      <c r="M365" s="100">
        <f t="shared" si="51"/>
        <v>0</v>
      </c>
      <c r="N365" s="101"/>
      <c r="O365" s="102"/>
      <c r="P365" s="57"/>
      <c r="Q365" s="49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</row>
    <row r="366" spans="1:29" s="51" customFormat="1" ht="14.25" customHeight="1" x14ac:dyDescent="0.25">
      <c r="A366" s="314"/>
      <c r="B366" s="314"/>
      <c r="C366" s="314"/>
      <c r="D366" s="314"/>
      <c r="E366" s="314"/>
      <c r="F366" s="314"/>
      <c r="G366" s="347"/>
      <c r="H366" s="97" t="s">
        <v>625</v>
      </c>
      <c r="I366" s="98"/>
      <c r="J366" s="262">
        <v>550</v>
      </c>
      <c r="K366" s="99">
        <f t="shared" si="49"/>
        <v>0</v>
      </c>
      <c r="L366" s="100">
        <f t="shared" si="50"/>
        <v>550</v>
      </c>
      <c r="M366" s="100">
        <f t="shared" si="51"/>
        <v>0</v>
      </c>
      <c r="N366" s="101"/>
      <c r="O366" s="102"/>
      <c r="P366" s="57"/>
      <c r="Q366" s="49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</row>
    <row r="367" spans="1:29" s="51" customFormat="1" ht="31.5" customHeight="1" x14ac:dyDescent="0.25">
      <c r="A367" s="314" t="s">
        <v>1130</v>
      </c>
      <c r="B367" s="314"/>
      <c r="C367" s="314"/>
      <c r="D367" s="314"/>
      <c r="E367" s="314"/>
      <c r="F367" s="314"/>
      <c r="G367" s="96" t="s">
        <v>815</v>
      </c>
      <c r="H367" s="97" t="s">
        <v>1237</v>
      </c>
      <c r="I367" s="98"/>
      <c r="J367" s="262">
        <v>253.75</v>
      </c>
      <c r="K367" s="99">
        <f t="shared" si="49"/>
        <v>0</v>
      </c>
      <c r="L367" s="100">
        <f t="shared" si="50"/>
        <v>254</v>
      </c>
      <c r="M367" s="100">
        <f t="shared" si="51"/>
        <v>0</v>
      </c>
      <c r="N367" s="101"/>
      <c r="O367" s="102"/>
      <c r="P367" s="57">
        <v>2397</v>
      </c>
      <c r="Q367" s="49" t="s">
        <v>983</v>
      </c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</row>
    <row r="368" spans="1:29" s="51" customFormat="1" ht="32.25" customHeight="1" x14ac:dyDescent="0.25">
      <c r="A368" s="314" t="s">
        <v>1131</v>
      </c>
      <c r="B368" s="314"/>
      <c r="C368" s="314"/>
      <c r="D368" s="314"/>
      <c r="E368" s="314"/>
      <c r="F368" s="314"/>
      <c r="G368" s="96" t="s">
        <v>816</v>
      </c>
      <c r="H368" s="268" t="s">
        <v>1237</v>
      </c>
      <c r="I368" s="98"/>
      <c r="J368" s="262">
        <v>305</v>
      </c>
      <c r="K368" s="99">
        <f t="shared" si="49"/>
        <v>0</v>
      </c>
      <c r="L368" s="100">
        <f t="shared" si="50"/>
        <v>305</v>
      </c>
      <c r="M368" s="100">
        <f t="shared" si="51"/>
        <v>0</v>
      </c>
      <c r="N368" s="101"/>
      <c r="O368" s="102"/>
      <c r="P368" s="57">
        <v>2398</v>
      </c>
      <c r="Q368" s="49" t="s">
        <v>983</v>
      </c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</row>
    <row r="369" spans="1:29" s="51" customFormat="1" ht="31.5" x14ac:dyDescent="0.25">
      <c r="A369" s="314" t="s">
        <v>1132</v>
      </c>
      <c r="B369" s="314"/>
      <c r="C369" s="314"/>
      <c r="D369" s="314"/>
      <c r="E369" s="314"/>
      <c r="F369" s="314"/>
      <c r="G369" s="284" t="s">
        <v>455</v>
      </c>
      <c r="H369" s="97" t="s">
        <v>1463</v>
      </c>
      <c r="I369" s="98"/>
      <c r="J369" s="262">
        <v>210</v>
      </c>
      <c r="K369" s="99">
        <f t="shared" si="49"/>
        <v>0</v>
      </c>
      <c r="L369" s="100">
        <f t="shared" si="50"/>
        <v>210</v>
      </c>
      <c r="M369" s="100">
        <f t="shared" si="51"/>
        <v>0</v>
      </c>
      <c r="N369" s="101"/>
      <c r="O369" s="102"/>
      <c r="P369" s="57">
        <v>8084</v>
      </c>
      <c r="Q369" s="49" t="s">
        <v>983</v>
      </c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</row>
    <row r="370" spans="1:29" s="51" customFormat="1" ht="31.5" x14ac:dyDescent="0.25">
      <c r="A370" s="287"/>
      <c r="B370" s="287"/>
      <c r="C370" s="287"/>
      <c r="D370" s="287"/>
      <c r="E370" s="287"/>
      <c r="F370" s="287"/>
      <c r="G370" s="285"/>
      <c r="H370" s="97" t="s">
        <v>1464</v>
      </c>
      <c r="I370" s="98"/>
      <c r="J370" s="262">
        <v>210</v>
      </c>
      <c r="K370" s="99">
        <f t="shared" si="49"/>
        <v>0</v>
      </c>
      <c r="L370" s="100">
        <f t="shared" si="50"/>
        <v>210</v>
      </c>
      <c r="M370" s="100">
        <f t="shared" si="51"/>
        <v>0</v>
      </c>
      <c r="N370" s="101"/>
      <c r="O370" s="102"/>
      <c r="P370" s="57">
        <v>8083</v>
      </c>
      <c r="Q370" s="49" t="s">
        <v>983</v>
      </c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</row>
    <row r="371" spans="1:29" s="51" customFormat="1" ht="15.75" customHeight="1" x14ac:dyDescent="0.25">
      <c r="A371" s="287" t="s">
        <v>1232</v>
      </c>
      <c r="B371" s="287"/>
      <c r="C371" s="287"/>
      <c r="D371" s="287"/>
      <c r="E371" s="287"/>
      <c r="F371" s="287"/>
      <c r="G371" s="285" t="s">
        <v>989</v>
      </c>
      <c r="H371" s="97" t="s">
        <v>1233</v>
      </c>
      <c r="I371" s="98"/>
      <c r="J371" s="262">
        <v>687.5</v>
      </c>
      <c r="K371" s="99">
        <f>J371*I371</f>
        <v>0</v>
      </c>
      <c r="L371" s="100">
        <f t="shared" si="50"/>
        <v>688</v>
      </c>
      <c r="M371" s="100">
        <f>L371*I371</f>
        <v>0</v>
      </c>
      <c r="N371" s="101"/>
      <c r="O371" s="102"/>
      <c r="P371" s="63">
        <v>15702</v>
      </c>
      <c r="Q371" s="49" t="s">
        <v>983</v>
      </c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</row>
    <row r="372" spans="1:29" s="51" customFormat="1" ht="15.75" customHeight="1" x14ac:dyDescent="0.25">
      <c r="A372" s="287"/>
      <c r="B372" s="287"/>
      <c r="C372" s="287"/>
      <c r="D372" s="287"/>
      <c r="E372" s="287"/>
      <c r="F372" s="287"/>
      <c r="G372" s="285"/>
      <c r="H372" s="97" t="s">
        <v>1234</v>
      </c>
      <c r="I372" s="98"/>
      <c r="J372" s="262">
        <v>687.5</v>
      </c>
      <c r="K372" s="99">
        <f>J372*I372</f>
        <v>0</v>
      </c>
      <c r="L372" s="100">
        <f t="shared" si="50"/>
        <v>688</v>
      </c>
      <c r="M372" s="100">
        <f>L372*I372</f>
        <v>0</v>
      </c>
      <c r="N372" s="101"/>
      <c r="O372" s="102"/>
      <c r="P372" s="63">
        <v>15700</v>
      </c>
      <c r="Q372" s="49" t="s">
        <v>983</v>
      </c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</row>
    <row r="373" spans="1:29" s="51" customFormat="1" ht="15.75" customHeight="1" x14ac:dyDescent="0.25">
      <c r="A373" s="287"/>
      <c r="B373" s="287"/>
      <c r="C373" s="287"/>
      <c r="D373" s="287"/>
      <c r="E373" s="287"/>
      <c r="F373" s="287"/>
      <c r="G373" s="285"/>
      <c r="H373" s="97" t="s">
        <v>1235</v>
      </c>
      <c r="I373" s="98"/>
      <c r="J373" s="262">
        <v>687.5</v>
      </c>
      <c r="K373" s="99">
        <f>J373*I373</f>
        <v>0</v>
      </c>
      <c r="L373" s="100">
        <f t="shared" si="50"/>
        <v>688</v>
      </c>
      <c r="M373" s="100">
        <f>L373*I373</f>
        <v>0</v>
      </c>
      <c r="N373" s="101"/>
      <c r="O373" s="102"/>
      <c r="P373" s="63">
        <v>15701</v>
      </c>
      <c r="Q373" s="49" t="s">
        <v>983</v>
      </c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</row>
    <row r="374" spans="1:29" s="51" customFormat="1" ht="15.75" customHeight="1" x14ac:dyDescent="0.25">
      <c r="A374" s="287"/>
      <c r="B374" s="287"/>
      <c r="C374" s="287"/>
      <c r="D374" s="287"/>
      <c r="E374" s="287"/>
      <c r="F374" s="287"/>
      <c r="G374" s="285"/>
      <c r="H374" s="97" t="s">
        <v>1236</v>
      </c>
      <c r="I374" s="98"/>
      <c r="J374" s="262">
        <v>687.5</v>
      </c>
      <c r="K374" s="99">
        <f>J374*I374</f>
        <v>0</v>
      </c>
      <c r="L374" s="100">
        <f t="shared" si="50"/>
        <v>688</v>
      </c>
      <c r="M374" s="100">
        <f>L374*I374</f>
        <v>0</v>
      </c>
      <c r="N374" s="101"/>
      <c r="O374" s="102"/>
      <c r="P374" s="63">
        <v>15699</v>
      </c>
      <c r="Q374" s="49" t="s">
        <v>983</v>
      </c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</row>
    <row r="375" spans="1:29" s="51" customFormat="1" ht="15.75" customHeight="1" x14ac:dyDescent="0.25">
      <c r="A375" s="269" t="s">
        <v>1400</v>
      </c>
      <c r="B375" s="120"/>
      <c r="C375" s="120"/>
      <c r="D375" s="120"/>
      <c r="E375" s="120"/>
      <c r="F375" s="120"/>
      <c r="G375" s="120"/>
      <c r="H375" s="120"/>
      <c r="I375" s="120"/>
      <c r="J375" s="120"/>
      <c r="K375" s="120"/>
      <c r="L375" s="120"/>
      <c r="M375" s="120"/>
      <c r="N375" s="120"/>
      <c r="O375" s="121"/>
      <c r="P375" s="52"/>
      <c r="Q375" s="52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</row>
    <row r="376" spans="1:29" s="51" customFormat="1" ht="15.75" customHeight="1" x14ac:dyDescent="0.25">
      <c r="A376" s="314" t="s">
        <v>1133</v>
      </c>
      <c r="B376" s="314"/>
      <c r="C376" s="314"/>
      <c r="D376" s="314"/>
      <c r="E376" s="314"/>
      <c r="F376" s="314"/>
      <c r="G376" s="284" t="s">
        <v>809</v>
      </c>
      <c r="H376" s="97" t="s">
        <v>687</v>
      </c>
      <c r="I376" s="98"/>
      <c r="J376" s="262">
        <v>2182.5</v>
      </c>
      <c r="K376" s="99">
        <f t="shared" ref="K376:K408" si="52">J376*I376</f>
        <v>0</v>
      </c>
      <c r="L376" s="100">
        <f t="shared" ref="L376:L388" si="53">CEILING((J376-J376*$H$7)*(1-$K$7),1)</f>
        <v>2183</v>
      </c>
      <c r="M376" s="100">
        <f t="shared" ref="M376:M408" si="54">L376*I376</f>
        <v>0</v>
      </c>
      <c r="N376" s="101"/>
      <c r="O376" s="102"/>
      <c r="P376" s="57">
        <v>2346</v>
      </c>
      <c r="Q376" s="49" t="s">
        <v>983</v>
      </c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</row>
    <row r="377" spans="1:29" s="51" customFormat="1" ht="15.75" customHeight="1" x14ac:dyDescent="0.25">
      <c r="A377" s="314"/>
      <c r="B377" s="314"/>
      <c r="C377" s="314"/>
      <c r="D377" s="314"/>
      <c r="E377" s="314"/>
      <c r="F377" s="314"/>
      <c r="G377" s="347"/>
      <c r="H377" s="97" t="s">
        <v>647</v>
      </c>
      <c r="I377" s="98"/>
      <c r="J377" s="262">
        <v>2182.5</v>
      </c>
      <c r="K377" s="99">
        <f t="shared" si="52"/>
        <v>0</v>
      </c>
      <c r="L377" s="100">
        <f t="shared" si="53"/>
        <v>2183</v>
      </c>
      <c r="M377" s="100">
        <f t="shared" si="54"/>
        <v>0</v>
      </c>
      <c r="N377" s="101"/>
      <c r="O377" s="102"/>
      <c r="P377" s="57">
        <v>2351</v>
      </c>
      <c r="Q377" s="49" t="s">
        <v>983</v>
      </c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</row>
    <row r="378" spans="1:29" s="51" customFormat="1" ht="15.75" customHeight="1" x14ac:dyDescent="0.25">
      <c r="A378" s="314"/>
      <c r="B378" s="314"/>
      <c r="C378" s="314"/>
      <c r="D378" s="314"/>
      <c r="E378" s="314"/>
      <c r="F378" s="314"/>
      <c r="G378" s="347"/>
      <c r="H378" s="97" t="s">
        <v>838</v>
      </c>
      <c r="I378" s="98"/>
      <c r="J378" s="262">
        <v>2182.5</v>
      </c>
      <c r="K378" s="99">
        <f t="shared" si="52"/>
        <v>0</v>
      </c>
      <c r="L378" s="100">
        <f t="shared" si="53"/>
        <v>2183</v>
      </c>
      <c r="M378" s="100">
        <f t="shared" si="54"/>
        <v>0</v>
      </c>
      <c r="N378" s="101"/>
      <c r="O378" s="102"/>
      <c r="P378" s="57">
        <v>2347</v>
      </c>
      <c r="Q378" s="49" t="s">
        <v>983</v>
      </c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</row>
    <row r="379" spans="1:29" s="51" customFormat="1" ht="15.75" customHeight="1" x14ac:dyDescent="0.25">
      <c r="A379" s="314"/>
      <c r="B379" s="314"/>
      <c r="C379" s="314"/>
      <c r="D379" s="314"/>
      <c r="E379" s="314"/>
      <c r="F379" s="314"/>
      <c r="G379" s="347"/>
      <c r="H379" s="97" t="s">
        <v>625</v>
      </c>
      <c r="I379" s="98"/>
      <c r="J379" s="262">
        <v>2182.5</v>
      </c>
      <c r="K379" s="99">
        <f t="shared" si="52"/>
        <v>0</v>
      </c>
      <c r="L379" s="100">
        <f t="shared" si="53"/>
        <v>2183</v>
      </c>
      <c r="M379" s="100">
        <f t="shared" si="54"/>
        <v>0</v>
      </c>
      <c r="N379" s="101"/>
      <c r="O379" s="102"/>
      <c r="P379" s="57">
        <v>2348</v>
      </c>
      <c r="Q379" s="49" t="s">
        <v>983</v>
      </c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</row>
    <row r="380" spans="1:29" s="51" customFormat="1" ht="15.75" customHeight="1" x14ac:dyDescent="0.25">
      <c r="A380" s="314"/>
      <c r="B380" s="314"/>
      <c r="C380" s="314"/>
      <c r="D380" s="314"/>
      <c r="E380" s="314"/>
      <c r="F380" s="314"/>
      <c r="G380" s="347"/>
      <c r="H380" s="97" t="s">
        <v>837</v>
      </c>
      <c r="I380" s="98"/>
      <c r="J380" s="262">
        <v>2182.5</v>
      </c>
      <c r="K380" s="99">
        <f t="shared" si="52"/>
        <v>0</v>
      </c>
      <c r="L380" s="100">
        <f t="shared" si="53"/>
        <v>2183</v>
      </c>
      <c r="M380" s="100">
        <f t="shared" si="54"/>
        <v>0</v>
      </c>
      <c r="N380" s="101"/>
      <c r="O380" s="102"/>
      <c r="P380" s="57">
        <v>2349</v>
      </c>
      <c r="Q380" s="49" t="s">
        <v>983</v>
      </c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</row>
    <row r="381" spans="1:29" s="51" customFormat="1" ht="15.75" customHeight="1" x14ac:dyDescent="0.25">
      <c r="A381" s="314"/>
      <c r="B381" s="314"/>
      <c r="C381" s="314"/>
      <c r="D381" s="314"/>
      <c r="E381" s="314"/>
      <c r="F381" s="314"/>
      <c r="G381" s="347"/>
      <c r="H381" s="97" t="s">
        <v>648</v>
      </c>
      <c r="I381" s="98"/>
      <c r="J381" s="262">
        <v>2182.5</v>
      </c>
      <c r="K381" s="99">
        <f t="shared" si="52"/>
        <v>0</v>
      </c>
      <c r="L381" s="100">
        <f t="shared" si="53"/>
        <v>2183</v>
      </c>
      <c r="M381" s="100">
        <f t="shared" si="54"/>
        <v>0</v>
      </c>
      <c r="N381" s="101"/>
      <c r="O381" s="102"/>
      <c r="P381" s="57">
        <v>2350</v>
      </c>
      <c r="Q381" s="49" t="s">
        <v>983</v>
      </c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</row>
    <row r="382" spans="1:29" s="51" customFormat="1" ht="15.75" customHeight="1" x14ac:dyDescent="0.25">
      <c r="A382" s="314" t="s">
        <v>1134</v>
      </c>
      <c r="B382" s="314"/>
      <c r="C382" s="314"/>
      <c r="D382" s="314"/>
      <c r="E382" s="314"/>
      <c r="F382" s="314"/>
      <c r="G382" s="284" t="s">
        <v>819</v>
      </c>
      <c r="H382" s="97" t="s">
        <v>647</v>
      </c>
      <c r="I382" s="98"/>
      <c r="J382" s="262">
        <v>5102.5</v>
      </c>
      <c r="K382" s="99">
        <f t="shared" si="52"/>
        <v>0</v>
      </c>
      <c r="L382" s="100">
        <f t="shared" si="53"/>
        <v>5103</v>
      </c>
      <c r="M382" s="100">
        <f t="shared" si="54"/>
        <v>0</v>
      </c>
      <c r="N382" s="101"/>
      <c r="O382" s="102"/>
      <c r="P382" s="57">
        <v>2420</v>
      </c>
      <c r="Q382" s="49" t="s">
        <v>983</v>
      </c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</row>
    <row r="383" spans="1:29" s="51" customFormat="1" ht="15.75" customHeight="1" x14ac:dyDescent="0.25">
      <c r="A383" s="314"/>
      <c r="B383" s="314"/>
      <c r="C383" s="314"/>
      <c r="D383" s="314"/>
      <c r="E383" s="314"/>
      <c r="F383" s="314"/>
      <c r="G383" s="347"/>
      <c r="H383" s="97" t="s">
        <v>838</v>
      </c>
      <c r="I383" s="98"/>
      <c r="J383" s="262">
        <v>5102.5</v>
      </c>
      <c r="K383" s="99">
        <f t="shared" si="52"/>
        <v>0</v>
      </c>
      <c r="L383" s="100">
        <f t="shared" si="53"/>
        <v>5103</v>
      </c>
      <c r="M383" s="100">
        <f t="shared" si="54"/>
        <v>0</v>
      </c>
      <c r="N383" s="101"/>
      <c r="O383" s="102"/>
      <c r="P383" s="57">
        <v>2422</v>
      </c>
      <c r="Q383" s="49" t="s">
        <v>983</v>
      </c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</row>
    <row r="384" spans="1:29" s="51" customFormat="1" ht="15.75" customHeight="1" x14ac:dyDescent="0.25">
      <c r="A384" s="314"/>
      <c r="B384" s="314"/>
      <c r="C384" s="314"/>
      <c r="D384" s="314"/>
      <c r="E384" s="314"/>
      <c r="F384" s="314"/>
      <c r="G384" s="347"/>
      <c r="H384" s="97" t="s">
        <v>625</v>
      </c>
      <c r="I384" s="98"/>
      <c r="J384" s="262">
        <v>5102.5</v>
      </c>
      <c r="K384" s="99">
        <f t="shared" si="52"/>
        <v>0</v>
      </c>
      <c r="L384" s="100">
        <f t="shared" si="53"/>
        <v>5103</v>
      </c>
      <c r="M384" s="100">
        <f t="shared" si="54"/>
        <v>0</v>
      </c>
      <c r="N384" s="101"/>
      <c r="O384" s="102"/>
      <c r="P384" s="57">
        <v>2421</v>
      </c>
      <c r="Q384" s="49" t="s">
        <v>983</v>
      </c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</row>
    <row r="385" spans="1:29" s="51" customFormat="1" ht="15.75" customHeight="1" x14ac:dyDescent="0.25">
      <c r="A385" s="314" t="s">
        <v>1135</v>
      </c>
      <c r="B385" s="314"/>
      <c r="C385" s="314"/>
      <c r="D385" s="314"/>
      <c r="E385" s="314"/>
      <c r="F385" s="314"/>
      <c r="G385" s="284" t="s">
        <v>813</v>
      </c>
      <c r="H385" s="97" t="s">
        <v>625</v>
      </c>
      <c r="I385" s="98"/>
      <c r="J385" s="262">
        <v>628.75</v>
      </c>
      <c r="K385" s="99">
        <f t="shared" si="52"/>
        <v>0</v>
      </c>
      <c r="L385" s="100">
        <f t="shared" si="53"/>
        <v>629</v>
      </c>
      <c r="M385" s="100">
        <f t="shared" si="54"/>
        <v>0</v>
      </c>
      <c r="N385" s="101"/>
      <c r="O385" s="102"/>
      <c r="P385" s="57">
        <v>2383</v>
      </c>
      <c r="Q385" s="49" t="s">
        <v>983</v>
      </c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</row>
    <row r="386" spans="1:29" s="51" customFormat="1" ht="15.75" customHeight="1" x14ac:dyDescent="0.25">
      <c r="A386" s="342"/>
      <c r="B386" s="342"/>
      <c r="C386" s="342"/>
      <c r="D386" s="342"/>
      <c r="E386" s="342"/>
      <c r="F386" s="342"/>
      <c r="G386" s="347"/>
      <c r="H386" s="97" t="s">
        <v>838</v>
      </c>
      <c r="I386" s="98"/>
      <c r="J386" s="262">
        <v>628.75</v>
      </c>
      <c r="K386" s="99">
        <f t="shared" si="52"/>
        <v>0</v>
      </c>
      <c r="L386" s="100">
        <f t="shared" si="53"/>
        <v>629</v>
      </c>
      <c r="M386" s="100">
        <f t="shared" si="54"/>
        <v>0</v>
      </c>
      <c r="N386" s="101"/>
      <c r="O386" s="102"/>
      <c r="P386" s="57">
        <v>2384</v>
      </c>
      <c r="Q386" s="49" t="s">
        <v>983</v>
      </c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</row>
    <row r="387" spans="1:29" s="51" customFormat="1" ht="15.75" customHeight="1" x14ac:dyDescent="0.25">
      <c r="A387" s="342"/>
      <c r="B387" s="342"/>
      <c r="C387" s="342"/>
      <c r="D387" s="342"/>
      <c r="E387" s="342"/>
      <c r="F387" s="342"/>
      <c r="G387" s="347"/>
      <c r="H387" s="97" t="s">
        <v>647</v>
      </c>
      <c r="I387" s="98"/>
      <c r="J387" s="262">
        <v>628.75</v>
      </c>
      <c r="K387" s="99">
        <f t="shared" si="52"/>
        <v>0</v>
      </c>
      <c r="L387" s="100">
        <f t="shared" si="53"/>
        <v>629</v>
      </c>
      <c r="M387" s="100">
        <f t="shared" si="54"/>
        <v>0</v>
      </c>
      <c r="N387" s="101"/>
      <c r="O387" s="102"/>
      <c r="P387" s="57">
        <v>2385</v>
      </c>
      <c r="Q387" s="49" t="s">
        <v>983</v>
      </c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</row>
    <row r="388" spans="1:29" s="51" customFormat="1" ht="15.75" customHeight="1" x14ac:dyDescent="0.25">
      <c r="A388" s="342"/>
      <c r="B388" s="342"/>
      <c r="C388" s="342"/>
      <c r="D388" s="342"/>
      <c r="E388" s="342"/>
      <c r="F388" s="342"/>
      <c r="G388" s="347"/>
      <c r="H388" s="97" t="s">
        <v>837</v>
      </c>
      <c r="I388" s="98"/>
      <c r="J388" s="262">
        <v>628.75</v>
      </c>
      <c r="K388" s="99">
        <f t="shared" si="52"/>
        <v>0</v>
      </c>
      <c r="L388" s="100">
        <f t="shared" si="53"/>
        <v>629</v>
      </c>
      <c r="M388" s="100">
        <f t="shared" si="54"/>
        <v>0</v>
      </c>
      <c r="N388" s="101"/>
      <c r="O388" s="102"/>
      <c r="P388" s="57">
        <v>2386</v>
      </c>
      <c r="Q388" s="49" t="s">
        <v>983</v>
      </c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</row>
    <row r="389" spans="1:29" s="51" customFormat="1" ht="15.75" customHeight="1" x14ac:dyDescent="0.25">
      <c r="A389" s="314" t="s">
        <v>1136</v>
      </c>
      <c r="B389" s="314"/>
      <c r="C389" s="314"/>
      <c r="D389" s="314"/>
      <c r="E389" s="314"/>
      <c r="F389" s="314"/>
      <c r="G389" s="284" t="s">
        <v>820</v>
      </c>
      <c r="H389" s="97" t="s">
        <v>647</v>
      </c>
      <c r="I389" s="98"/>
      <c r="J389" s="262">
        <v>1151.25</v>
      </c>
      <c r="K389" s="109">
        <f t="shared" si="52"/>
        <v>0</v>
      </c>
      <c r="L389" s="110">
        <f t="shared" ref="L389:L396" si="55">ROUND((J389-J389*$H$7),1)</f>
        <v>1151.3</v>
      </c>
      <c r="M389" s="110">
        <f t="shared" si="54"/>
        <v>0</v>
      </c>
      <c r="N389" s="101"/>
      <c r="O389" s="102"/>
      <c r="P389" s="57">
        <v>6113</v>
      </c>
      <c r="Q389" s="49" t="s">
        <v>983</v>
      </c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</row>
    <row r="390" spans="1:29" s="51" customFormat="1" ht="15.75" customHeight="1" x14ac:dyDescent="0.25">
      <c r="A390" s="314"/>
      <c r="B390" s="314"/>
      <c r="C390" s="314"/>
      <c r="D390" s="314"/>
      <c r="E390" s="314"/>
      <c r="F390" s="314"/>
      <c r="G390" s="347"/>
      <c r="H390" s="97" t="s">
        <v>838</v>
      </c>
      <c r="I390" s="98"/>
      <c r="J390" s="262">
        <v>1151.25</v>
      </c>
      <c r="K390" s="109">
        <f t="shared" si="52"/>
        <v>0</v>
      </c>
      <c r="L390" s="110">
        <f t="shared" si="55"/>
        <v>1151.3</v>
      </c>
      <c r="M390" s="110">
        <f t="shared" si="54"/>
        <v>0</v>
      </c>
      <c r="N390" s="101"/>
      <c r="O390" s="102"/>
      <c r="P390" s="57">
        <v>6112</v>
      </c>
      <c r="Q390" s="49" t="s">
        <v>983</v>
      </c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</row>
    <row r="391" spans="1:29" s="51" customFormat="1" ht="15.75" customHeight="1" x14ac:dyDescent="0.25">
      <c r="A391" s="314"/>
      <c r="B391" s="314"/>
      <c r="C391" s="314"/>
      <c r="D391" s="314"/>
      <c r="E391" s="314"/>
      <c r="F391" s="314"/>
      <c r="G391" s="347"/>
      <c r="H391" s="97" t="s">
        <v>625</v>
      </c>
      <c r="I391" s="98"/>
      <c r="J391" s="262">
        <v>1151.25</v>
      </c>
      <c r="K391" s="109">
        <f t="shared" si="52"/>
        <v>0</v>
      </c>
      <c r="L391" s="110">
        <f t="shared" si="55"/>
        <v>1151.3</v>
      </c>
      <c r="M391" s="110">
        <f t="shared" si="54"/>
        <v>0</v>
      </c>
      <c r="N391" s="101"/>
      <c r="O391" s="102"/>
      <c r="P391" s="57">
        <v>6111</v>
      </c>
      <c r="Q391" s="49" t="s">
        <v>983</v>
      </c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</row>
    <row r="392" spans="1:29" s="51" customFormat="1" ht="15.75" customHeight="1" x14ac:dyDescent="0.25">
      <c r="A392" s="314"/>
      <c r="B392" s="314"/>
      <c r="C392" s="314"/>
      <c r="D392" s="314"/>
      <c r="E392" s="314"/>
      <c r="F392" s="314"/>
      <c r="G392" s="347"/>
      <c r="H392" s="97" t="s">
        <v>837</v>
      </c>
      <c r="I392" s="98"/>
      <c r="J392" s="262">
        <v>1151.25</v>
      </c>
      <c r="K392" s="109">
        <f t="shared" si="52"/>
        <v>0</v>
      </c>
      <c r="L392" s="110">
        <f t="shared" si="55"/>
        <v>1151.3</v>
      </c>
      <c r="M392" s="110">
        <f t="shared" si="54"/>
        <v>0</v>
      </c>
      <c r="N392" s="101"/>
      <c r="O392" s="102"/>
      <c r="P392" s="57">
        <v>6114</v>
      </c>
      <c r="Q392" s="49" t="s">
        <v>983</v>
      </c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</row>
    <row r="393" spans="1:29" s="51" customFormat="1" ht="15.75" customHeight="1" x14ac:dyDescent="0.25">
      <c r="A393" s="314" t="s">
        <v>1136</v>
      </c>
      <c r="B393" s="314"/>
      <c r="C393" s="314"/>
      <c r="D393" s="314"/>
      <c r="E393" s="314"/>
      <c r="F393" s="314"/>
      <c r="G393" s="284" t="s">
        <v>821</v>
      </c>
      <c r="H393" s="97" t="s">
        <v>647</v>
      </c>
      <c r="I393" s="98"/>
      <c r="J393" s="262">
        <v>1151.25</v>
      </c>
      <c r="K393" s="109">
        <f t="shared" si="52"/>
        <v>0</v>
      </c>
      <c r="L393" s="110">
        <f t="shared" si="55"/>
        <v>1151.3</v>
      </c>
      <c r="M393" s="110">
        <f t="shared" si="54"/>
        <v>0</v>
      </c>
      <c r="N393" s="101"/>
      <c r="O393" s="102"/>
      <c r="P393" s="57">
        <v>6116</v>
      </c>
      <c r="Q393" s="49" t="s">
        <v>983</v>
      </c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</row>
    <row r="394" spans="1:29" s="51" customFormat="1" ht="15.75" customHeight="1" x14ac:dyDescent="0.25">
      <c r="A394" s="314"/>
      <c r="B394" s="314"/>
      <c r="C394" s="314"/>
      <c r="D394" s="314"/>
      <c r="E394" s="314"/>
      <c r="F394" s="314"/>
      <c r="G394" s="347"/>
      <c r="H394" s="97" t="s">
        <v>838</v>
      </c>
      <c r="I394" s="98"/>
      <c r="J394" s="262">
        <v>1151.25</v>
      </c>
      <c r="K394" s="109">
        <f t="shared" si="52"/>
        <v>0</v>
      </c>
      <c r="L394" s="110">
        <f t="shared" si="55"/>
        <v>1151.3</v>
      </c>
      <c r="M394" s="110">
        <f t="shared" si="54"/>
        <v>0</v>
      </c>
      <c r="N394" s="101"/>
      <c r="O394" s="102"/>
      <c r="P394" s="57">
        <v>6118</v>
      </c>
      <c r="Q394" s="49" t="s">
        <v>983</v>
      </c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</row>
    <row r="395" spans="1:29" s="51" customFormat="1" ht="15.75" customHeight="1" x14ac:dyDescent="0.25">
      <c r="A395" s="314"/>
      <c r="B395" s="314"/>
      <c r="C395" s="314"/>
      <c r="D395" s="314"/>
      <c r="E395" s="314"/>
      <c r="F395" s="314"/>
      <c r="G395" s="347"/>
      <c r="H395" s="97" t="s">
        <v>625</v>
      </c>
      <c r="I395" s="98"/>
      <c r="J395" s="262">
        <v>1151.25</v>
      </c>
      <c r="K395" s="109">
        <f t="shared" si="52"/>
        <v>0</v>
      </c>
      <c r="L395" s="110">
        <f t="shared" si="55"/>
        <v>1151.3</v>
      </c>
      <c r="M395" s="110">
        <f t="shared" si="54"/>
        <v>0</v>
      </c>
      <c r="N395" s="101"/>
      <c r="O395" s="102"/>
      <c r="P395" s="57">
        <v>6117</v>
      </c>
      <c r="Q395" s="49" t="s">
        <v>983</v>
      </c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</row>
    <row r="396" spans="1:29" s="51" customFormat="1" ht="15.75" customHeight="1" x14ac:dyDescent="0.25">
      <c r="A396" s="366"/>
      <c r="B396" s="366"/>
      <c r="C396" s="366"/>
      <c r="D396" s="366"/>
      <c r="E396" s="366"/>
      <c r="F396" s="366"/>
      <c r="G396" s="347"/>
      <c r="H396" s="97" t="s">
        <v>837</v>
      </c>
      <c r="I396" s="98"/>
      <c r="J396" s="262">
        <v>1151.25</v>
      </c>
      <c r="K396" s="109">
        <f t="shared" si="52"/>
        <v>0</v>
      </c>
      <c r="L396" s="110">
        <f t="shared" si="55"/>
        <v>1151.3</v>
      </c>
      <c r="M396" s="110">
        <f t="shared" si="54"/>
        <v>0</v>
      </c>
      <c r="N396" s="101"/>
      <c r="O396" s="102"/>
      <c r="P396" s="57">
        <v>6119</v>
      </c>
      <c r="Q396" s="49" t="s">
        <v>983</v>
      </c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</row>
    <row r="397" spans="1:29" s="51" customFormat="1" ht="15.75" customHeight="1" x14ac:dyDescent="0.25">
      <c r="A397" s="308" t="s">
        <v>1137</v>
      </c>
      <c r="B397" s="309"/>
      <c r="C397" s="309"/>
      <c r="D397" s="309"/>
      <c r="E397" s="309"/>
      <c r="F397" s="310"/>
      <c r="G397" s="351" t="s">
        <v>822</v>
      </c>
      <c r="H397" s="97" t="s">
        <v>647</v>
      </c>
      <c r="I397" s="98"/>
      <c r="J397" s="262">
        <v>2472.5</v>
      </c>
      <c r="K397" s="99">
        <f t="shared" si="52"/>
        <v>0</v>
      </c>
      <c r="L397" s="100">
        <f t="shared" ref="L397:L408" si="56">CEILING((J397-J397*$H$7)*(1-$K$7),1)</f>
        <v>2473</v>
      </c>
      <c r="M397" s="100">
        <f t="shared" si="54"/>
        <v>0</v>
      </c>
      <c r="N397" s="101"/>
      <c r="O397" s="102"/>
      <c r="P397" s="57">
        <v>2424</v>
      </c>
      <c r="Q397" s="49" t="s">
        <v>983</v>
      </c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</row>
    <row r="398" spans="1:29" s="51" customFormat="1" ht="15.75" customHeight="1" x14ac:dyDescent="0.25">
      <c r="A398" s="304"/>
      <c r="B398" s="305"/>
      <c r="C398" s="305"/>
      <c r="D398" s="305"/>
      <c r="E398" s="305"/>
      <c r="F398" s="306"/>
      <c r="G398" s="352"/>
      <c r="H398" s="97" t="s">
        <v>838</v>
      </c>
      <c r="I398" s="98"/>
      <c r="J398" s="262">
        <v>2472.5</v>
      </c>
      <c r="K398" s="99">
        <f t="shared" si="52"/>
        <v>0</v>
      </c>
      <c r="L398" s="100">
        <f t="shared" si="56"/>
        <v>2473</v>
      </c>
      <c r="M398" s="100">
        <f t="shared" si="54"/>
        <v>0</v>
      </c>
      <c r="N398" s="101"/>
      <c r="O398" s="102"/>
      <c r="P398" s="57">
        <v>2425</v>
      </c>
      <c r="Q398" s="49" t="s">
        <v>983</v>
      </c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</row>
    <row r="399" spans="1:29" s="51" customFormat="1" ht="15.75" customHeight="1" x14ac:dyDescent="0.25">
      <c r="A399" s="304"/>
      <c r="B399" s="305"/>
      <c r="C399" s="305"/>
      <c r="D399" s="305"/>
      <c r="E399" s="305"/>
      <c r="F399" s="306"/>
      <c r="G399" s="352"/>
      <c r="H399" s="97" t="s">
        <v>625</v>
      </c>
      <c r="I399" s="98"/>
      <c r="J399" s="262">
        <v>2472.5</v>
      </c>
      <c r="K399" s="99">
        <f t="shared" si="52"/>
        <v>0</v>
      </c>
      <c r="L399" s="100">
        <f t="shared" si="56"/>
        <v>2473</v>
      </c>
      <c r="M399" s="100">
        <f t="shared" si="54"/>
        <v>0</v>
      </c>
      <c r="N399" s="101"/>
      <c r="O399" s="102"/>
      <c r="P399" s="57">
        <v>2426</v>
      </c>
      <c r="Q399" s="49" t="s">
        <v>983</v>
      </c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</row>
    <row r="400" spans="1:29" s="51" customFormat="1" ht="15.75" customHeight="1" x14ac:dyDescent="0.25">
      <c r="A400" s="304"/>
      <c r="B400" s="305"/>
      <c r="C400" s="305"/>
      <c r="D400" s="305"/>
      <c r="E400" s="305"/>
      <c r="F400" s="306"/>
      <c r="G400" s="352"/>
      <c r="H400" s="97" t="s">
        <v>837</v>
      </c>
      <c r="I400" s="98"/>
      <c r="J400" s="262">
        <v>2472.5</v>
      </c>
      <c r="K400" s="99">
        <f t="shared" si="52"/>
        <v>0</v>
      </c>
      <c r="L400" s="100">
        <f t="shared" si="56"/>
        <v>2473</v>
      </c>
      <c r="M400" s="100">
        <f t="shared" si="54"/>
        <v>0</v>
      </c>
      <c r="N400" s="101"/>
      <c r="O400" s="102"/>
      <c r="P400" s="57">
        <v>2423</v>
      </c>
      <c r="Q400" s="49" t="s">
        <v>983</v>
      </c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</row>
    <row r="401" spans="1:29" s="51" customFormat="1" ht="15.75" customHeight="1" x14ac:dyDescent="0.25">
      <c r="A401" s="304" t="s">
        <v>1138</v>
      </c>
      <c r="B401" s="305"/>
      <c r="C401" s="305"/>
      <c r="D401" s="305"/>
      <c r="E401" s="305"/>
      <c r="F401" s="306"/>
      <c r="G401" s="352"/>
      <c r="H401" s="97" t="s">
        <v>647</v>
      </c>
      <c r="I401" s="98"/>
      <c r="J401" s="262">
        <v>2472.5</v>
      </c>
      <c r="K401" s="99">
        <f t="shared" si="52"/>
        <v>0</v>
      </c>
      <c r="L401" s="100">
        <f t="shared" si="56"/>
        <v>2473</v>
      </c>
      <c r="M401" s="100">
        <f t="shared" si="54"/>
        <v>0</v>
      </c>
      <c r="N401" s="101"/>
      <c r="O401" s="102"/>
      <c r="P401" s="57">
        <v>2427</v>
      </c>
      <c r="Q401" s="49" t="s">
        <v>983</v>
      </c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</row>
    <row r="402" spans="1:29" s="51" customFormat="1" ht="15.75" customHeight="1" x14ac:dyDescent="0.25">
      <c r="A402" s="304"/>
      <c r="B402" s="305"/>
      <c r="C402" s="305"/>
      <c r="D402" s="305"/>
      <c r="E402" s="305"/>
      <c r="F402" s="306"/>
      <c r="G402" s="352"/>
      <c r="H402" s="97" t="s">
        <v>838</v>
      </c>
      <c r="I402" s="98"/>
      <c r="J402" s="262">
        <v>2472.5</v>
      </c>
      <c r="K402" s="99">
        <f t="shared" si="52"/>
        <v>0</v>
      </c>
      <c r="L402" s="100">
        <f t="shared" si="56"/>
        <v>2473</v>
      </c>
      <c r="M402" s="100">
        <f t="shared" si="54"/>
        <v>0</v>
      </c>
      <c r="N402" s="101"/>
      <c r="O402" s="102"/>
      <c r="P402" s="57">
        <v>2428</v>
      </c>
      <c r="Q402" s="49" t="s">
        <v>983</v>
      </c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</row>
    <row r="403" spans="1:29" s="51" customFormat="1" ht="15.75" customHeight="1" x14ac:dyDescent="0.25">
      <c r="A403" s="304"/>
      <c r="B403" s="305"/>
      <c r="C403" s="305"/>
      <c r="D403" s="305"/>
      <c r="E403" s="305"/>
      <c r="F403" s="306"/>
      <c r="G403" s="352"/>
      <c r="H403" s="97" t="s">
        <v>625</v>
      </c>
      <c r="I403" s="98"/>
      <c r="J403" s="262">
        <v>2472.5</v>
      </c>
      <c r="K403" s="99">
        <f t="shared" si="52"/>
        <v>0</v>
      </c>
      <c r="L403" s="100">
        <f t="shared" si="56"/>
        <v>2473</v>
      </c>
      <c r="M403" s="100">
        <f t="shared" si="54"/>
        <v>0</v>
      </c>
      <c r="N403" s="101"/>
      <c r="O403" s="102"/>
      <c r="P403" s="57">
        <v>2429</v>
      </c>
      <c r="Q403" s="49" t="s">
        <v>983</v>
      </c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</row>
    <row r="404" spans="1:29" s="51" customFormat="1" ht="15.75" customHeight="1" x14ac:dyDescent="0.25">
      <c r="A404" s="301"/>
      <c r="B404" s="302"/>
      <c r="C404" s="302"/>
      <c r="D404" s="302"/>
      <c r="E404" s="302"/>
      <c r="F404" s="303"/>
      <c r="G404" s="352"/>
      <c r="H404" s="97" t="s">
        <v>837</v>
      </c>
      <c r="I404" s="98"/>
      <c r="J404" s="262">
        <v>2472.5</v>
      </c>
      <c r="K404" s="99">
        <f t="shared" si="52"/>
        <v>0</v>
      </c>
      <c r="L404" s="100">
        <f t="shared" si="56"/>
        <v>2473</v>
      </c>
      <c r="M404" s="100">
        <f t="shared" si="54"/>
        <v>0</v>
      </c>
      <c r="N404" s="101"/>
      <c r="O404" s="102"/>
      <c r="P404" s="57">
        <v>2430</v>
      </c>
      <c r="Q404" s="49" t="s">
        <v>983</v>
      </c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</row>
    <row r="405" spans="1:29" s="51" customFormat="1" ht="15.75" customHeight="1" x14ac:dyDescent="0.25">
      <c r="A405" s="311" t="s">
        <v>1139</v>
      </c>
      <c r="B405" s="311"/>
      <c r="C405" s="311"/>
      <c r="D405" s="311"/>
      <c r="E405" s="311"/>
      <c r="F405" s="311"/>
      <c r="G405" s="284" t="s">
        <v>823</v>
      </c>
      <c r="H405" s="97" t="s">
        <v>647</v>
      </c>
      <c r="I405" s="98"/>
      <c r="J405" s="262">
        <v>3633.75</v>
      </c>
      <c r="K405" s="99">
        <f t="shared" si="52"/>
        <v>0</v>
      </c>
      <c r="L405" s="100">
        <f t="shared" si="56"/>
        <v>3634</v>
      </c>
      <c r="M405" s="100">
        <f t="shared" si="54"/>
        <v>0</v>
      </c>
      <c r="N405" s="101"/>
      <c r="O405" s="102"/>
      <c r="P405" s="57">
        <v>4717</v>
      </c>
      <c r="Q405" s="49" t="s">
        <v>983</v>
      </c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</row>
    <row r="406" spans="1:29" s="51" customFormat="1" ht="15.75" customHeight="1" x14ac:dyDescent="0.25">
      <c r="A406" s="314"/>
      <c r="B406" s="314"/>
      <c r="C406" s="314"/>
      <c r="D406" s="314"/>
      <c r="E406" s="314"/>
      <c r="F406" s="314"/>
      <c r="G406" s="347"/>
      <c r="H406" s="97" t="s">
        <v>838</v>
      </c>
      <c r="I406" s="98"/>
      <c r="J406" s="262">
        <v>3633.75</v>
      </c>
      <c r="K406" s="99">
        <f t="shared" si="52"/>
        <v>0</v>
      </c>
      <c r="L406" s="100">
        <f t="shared" si="56"/>
        <v>3634</v>
      </c>
      <c r="M406" s="100">
        <f t="shared" si="54"/>
        <v>0</v>
      </c>
      <c r="N406" s="101"/>
      <c r="O406" s="102"/>
      <c r="P406" s="57">
        <v>4718</v>
      </c>
      <c r="Q406" s="49" t="s">
        <v>983</v>
      </c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</row>
    <row r="407" spans="1:29" s="51" customFormat="1" ht="15.75" customHeight="1" x14ac:dyDescent="0.25">
      <c r="A407" s="314"/>
      <c r="B407" s="314"/>
      <c r="C407" s="314"/>
      <c r="D407" s="314"/>
      <c r="E407" s="314"/>
      <c r="F407" s="314"/>
      <c r="G407" s="347"/>
      <c r="H407" s="97" t="s">
        <v>625</v>
      </c>
      <c r="I407" s="98"/>
      <c r="J407" s="262">
        <v>3633.75</v>
      </c>
      <c r="K407" s="99">
        <f t="shared" si="52"/>
        <v>0</v>
      </c>
      <c r="L407" s="100">
        <f t="shared" si="56"/>
        <v>3634</v>
      </c>
      <c r="M407" s="100">
        <f t="shared" si="54"/>
        <v>0</v>
      </c>
      <c r="N407" s="101"/>
      <c r="O407" s="102"/>
      <c r="P407" s="57">
        <v>4719</v>
      </c>
      <c r="Q407" s="49" t="s">
        <v>983</v>
      </c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</row>
    <row r="408" spans="1:29" s="51" customFormat="1" ht="45.75" customHeight="1" x14ac:dyDescent="0.25">
      <c r="A408" s="314" t="s">
        <v>1140</v>
      </c>
      <c r="B408" s="314"/>
      <c r="C408" s="314"/>
      <c r="D408" s="314"/>
      <c r="E408" s="314"/>
      <c r="F408" s="314"/>
      <c r="G408" s="96" t="s">
        <v>824</v>
      </c>
      <c r="H408" s="97" t="s">
        <v>1237</v>
      </c>
      <c r="I408" s="98"/>
      <c r="J408" s="262">
        <v>531.25</v>
      </c>
      <c r="K408" s="99">
        <f t="shared" si="52"/>
        <v>0</v>
      </c>
      <c r="L408" s="100">
        <f t="shared" si="56"/>
        <v>532</v>
      </c>
      <c r="M408" s="100">
        <f t="shared" si="54"/>
        <v>0</v>
      </c>
      <c r="N408" s="101"/>
      <c r="O408" s="102"/>
      <c r="P408" s="57">
        <v>4830</v>
      </c>
      <c r="Q408" s="49" t="s">
        <v>983</v>
      </c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</row>
    <row r="409" spans="1:29" s="51" customFormat="1" ht="15.75" customHeight="1" x14ac:dyDescent="0.25">
      <c r="A409" s="115" t="s">
        <v>1401</v>
      </c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7"/>
      <c r="P409" s="52"/>
      <c r="Q409" s="52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</row>
    <row r="410" spans="1:29" s="51" customFormat="1" ht="15.75" customHeight="1" x14ac:dyDescent="0.25">
      <c r="A410" s="269" t="s">
        <v>1402</v>
      </c>
      <c r="B410" s="120"/>
      <c r="C410" s="120"/>
      <c r="D410" s="120"/>
      <c r="E410" s="120"/>
      <c r="F410" s="120"/>
      <c r="G410" s="120"/>
      <c r="H410" s="120"/>
      <c r="I410" s="120"/>
      <c r="J410" s="120"/>
      <c r="K410" s="120"/>
      <c r="L410" s="120"/>
      <c r="M410" s="120"/>
      <c r="N410" s="120"/>
      <c r="O410" s="121"/>
      <c r="P410" s="52"/>
      <c r="Q410" s="52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</row>
    <row r="411" spans="1:29" s="51" customFormat="1" ht="26.25" customHeight="1" x14ac:dyDescent="0.25">
      <c r="A411" s="286" t="s">
        <v>1141</v>
      </c>
      <c r="B411" s="355"/>
      <c r="C411" s="355"/>
      <c r="D411" s="355"/>
      <c r="E411" s="355"/>
      <c r="F411" s="355"/>
      <c r="G411" s="288" t="s">
        <v>186</v>
      </c>
      <c r="H411" s="138" t="s">
        <v>625</v>
      </c>
      <c r="I411" s="98"/>
      <c r="J411" s="262">
        <v>287.5</v>
      </c>
      <c r="K411" s="139">
        <f t="shared" ref="K411:K435" si="57">J411*I411</f>
        <v>0</v>
      </c>
      <c r="L411" s="100">
        <f t="shared" ref="L411:L435" si="58">CEILING((J411-J411*$H$7)*(1-$K$7),1)</f>
        <v>288</v>
      </c>
      <c r="M411" s="100">
        <f t="shared" ref="M411:M435" si="59">L411*I411</f>
        <v>0</v>
      </c>
      <c r="N411" s="101"/>
      <c r="O411" s="102"/>
      <c r="P411" s="57">
        <v>11481</v>
      </c>
      <c r="Q411" s="49" t="s">
        <v>983</v>
      </c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</row>
    <row r="412" spans="1:29" s="51" customFormat="1" ht="25.5" customHeight="1" x14ac:dyDescent="0.25">
      <c r="A412" s="355"/>
      <c r="B412" s="355"/>
      <c r="C412" s="355"/>
      <c r="D412" s="355"/>
      <c r="E412" s="355"/>
      <c r="F412" s="355"/>
      <c r="G412" s="361"/>
      <c r="H412" s="138" t="s">
        <v>838</v>
      </c>
      <c r="I412" s="98"/>
      <c r="J412" s="262">
        <v>287.5</v>
      </c>
      <c r="K412" s="139">
        <f t="shared" si="57"/>
        <v>0</v>
      </c>
      <c r="L412" s="100">
        <f t="shared" si="58"/>
        <v>288</v>
      </c>
      <c r="M412" s="100">
        <f t="shared" si="59"/>
        <v>0</v>
      </c>
      <c r="N412" s="101"/>
      <c r="O412" s="102"/>
      <c r="P412" s="57">
        <v>11480</v>
      </c>
      <c r="Q412" s="49" t="s">
        <v>983</v>
      </c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</row>
    <row r="413" spans="1:29" s="51" customFormat="1" ht="15.75" customHeight="1" x14ac:dyDescent="0.25">
      <c r="A413" s="314" t="s">
        <v>1142</v>
      </c>
      <c r="B413" s="314"/>
      <c r="C413" s="314"/>
      <c r="D413" s="314"/>
      <c r="E413" s="314"/>
      <c r="F413" s="314"/>
      <c r="G413" s="284" t="s">
        <v>783</v>
      </c>
      <c r="H413" s="97" t="s">
        <v>693</v>
      </c>
      <c r="I413" s="98"/>
      <c r="J413" s="262">
        <v>543.75</v>
      </c>
      <c r="K413" s="99">
        <f t="shared" si="57"/>
        <v>0</v>
      </c>
      <c r="L413" s="100">
        <f t="shared" si="58"/>
        <v>544</v>
      </c>
      <c r="M413" s="100">
        <f t="shared" si="59"/>
        <v>0</v>
      </c>
      <c r="N413" s="101"/>
      <c r="O413" s="102"/>
      <c r="P413" s="57">
        <v>2821</v>
      </c>
      <c r="Q413" s="49" t="s">
        <v>983</v>
      </c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</row>
    <row r="414" spans="1:29" s="51" customFormat="1" ht="15.75" customHeight="1" x14ac:dyDescent="0.25">
      <c r="A414" s="314"/>
      <c r="B414" s="314"/>
      <c r="C414" s="314"/>
      <c r="D414" s="314"/>
      <c r="E414" s="314"/>
      <c r="F414" s="314"/>
      <c r="G414" s="347"/>
      <c r="H414" s="97" t="s">
        <v>687</v>
      </c>
      <c r="I414" s="98"/>
      <c r="J414" s="262">
        <v>543.75</v>
      </c>
      <c r="K414" s="99">
        <f t="shared" si="57"/>
        <v>0</v>
      </c>
      <c r="L414" s="100">
        <f t="shared" si="58"/>
        <v>544</v>
      </c>
      <c r="M414" s="100">
        <f t="shared" si="59"/>
        <v>0</v>
      </c>
      <c r="N414" s="101"/>
      <c r="O414" s="102"/>
      <c r="P414" s="57">
        <v>2824</v>
      </c>
      <c r="Q414" s="49" t="s">
        <v>983</v>
      </c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</row>
    <row r="415" spans="1:29" s="51" customFormat="1" ht="15.75" customHeight="1" x14ac:dyDescent="0.25">
      <c r="A415" s="314"/>
      <c r="B415" s="314"/>
      <c r="C415" s="314"/>
      <c r="D415" s="314"/>
      <c r="E415" s="314"/>
      <c r="F415" s="314"/>
      <c r="G415" s="347"/>
      <c r="H415" s="97" t="s">
        <v>647</v>
      </c>
      <c r="I415" s="98"/>
      <c r="J415" s="262">
        <v>543.75</v>
      </c>
      <c r="K415" s="99">
        <f t="shared" si="57"/>
        <v>0</v>
      </c>
      <c r="L415" s="100">
        <f t="shared" si="58"/>
        <v>544</v>
      </c>
      <c r="M415" s="100">
        <f t="shared" si="59"/>
        <v>0</v>
      </c>
      <c r="N415" s="101"/>
      <c r="O415" s="102"/>
      <c r="P415" s="57">
        <v>2827</v>
      </c>
      <c r="Q415" s="49" t="s">
        <v>983</v>
      </c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</row>
    <row r="416" spans="1:29" s="51" customFormat="1" ht="15.75" customHeight="1" x14ac:dyDescent="0.25">
      <c r="A416" s="314"/>
      <c r="B416" s="314"/>
      <c r="C416" s="314"/>
      <c r="D416" s="314"/>
      <c r="E416" s="314"/>
      <c r="F416" s="314"/>
      <c r="G416" s="347"/>
      <c r="H416" s="97" t="s">
        <v>838</v>
      </c>
      <c r="I416" s="98"/>
      <c r="J416" s="262">
        <v>543.75</v>
      </c>
      <c r="K416" s="99">
        <f t="shared" si="57"/>
        <v>0</v>
      </c>
      <c r="L416" s="100">
        <f t="shared" si="58"/>
        <v>544</v>
      </c>
      <c r="M416" s="100">
        <f t="shared" si="59"/>
        <v>0</v>
      </c>
      <c r="N416" s="101"/>
      <c r="O416" s="102"/>
      <c r="P416" s="57">
        <v>2830</v>
      </c>
      <c r="Q416" s="49" t="s">
        <v>983</v>
      </c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</row>
    <row r="417" spans="1:29" s="51" customFormat="1" ht="15.75" customHeight="1" x14ac:dyDescent="0.25">
      <c r="A417" s="314"/>
      <c r="B417" s="314"/>
      <c r="C417" s="314"/>
      <c r="D417" s="314"/>
      <c r="E417" s="314"/>
      <c r="F417" s="314"/>
      <c r="G417" s="347"/>
      <c r="H417" s="97" t="s">
        <v>625</v>
      </c>
      <c r="I417" s="98"/>
      <c r="J417" s="262">
        <v>543.75</v>
      </c>
      <c r="K417" s="99">
        <f t="shared" si="57"/>
        <v>0</v>
      </c>
      <c r="L417" s="100">
        <f t="shared" si="58"/>
        <v>544</v>
      </c>
      <c r="M417" s="100">
        <f t="shared" si="59"/>
        <v>0</v>
      </c>
      <c r="N417" s="101"/>
      <c r="O417" s="102"/>
      <c r="P417" s="57">
        <v>2833</v>
      </c>
      <c r="Q417" s="49" t="s">
        <v>983</v>
      </c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</row>
    <row r="418" spans="1:29" s="51" customFormat="1" ht="15.75" customHeight="1" x14ac:dyDescent="0.25">
      <c r="A418" s="314"/>
      <c r="B418" s="314"/>
      <c r="C418" s="314"/>
      <c r="D418" s="314"/>
      <c r="E418" s="314"/>
      <c r="F418" s="314"/>
      <c r="G418" s="347"/>
      <c r="H418" s="97" t="s">
        <v>837</v>
      </c>
      <c r="I418" s="98"/>
      <c r="J418" s="262">
        <v>543.75</v>
      </c>
      <c r="K418" s="99">
        <f t="shared" si="57"/>
        <v>0</v>
      </c>
      <c r="L418" s="100">
        <f t="shared" si="58"/>
        <v>544</v>
      </c>
      <c r="M418" s="100">
        <f t="shared" si="59"/>
        <v>0</v>
      </c>
      <c r="N418" s="101"/>
      <c r="O418" s="102"/>
      <c r="P418" s="57">
        <v>2836</v>
      </c>
      <c r="Q418" s="49" t="s">
        <v>983</v>
      </c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</row>
    <row r="419" spans="1:29" s="51" customFormat="1" ht="15.75" customHeight="1" x14ac:dyDescent="0.25">
      <c r="A419" s="314"/>
      <c r="B419" s="314"/>
      <c r="C419" s="314"/>
      <c r="D419" s="314"/>
      <c r="E419" s="314"/>
      <c r="F419" s="314"/>
      <c r="G419" s="347"/>
      <c r="H419" s="97" t="s">
        <v>648</v>
      </c>
      <c r="I419" s="98"/>
      <c r="J419" s="262">
        <v>543.75</v>
      </c>
      <c r="K419" s="99">
        <f t="shared" si="57"/>
        <v>0</v>
      </c>
      <c r="L419" s="100">
        <f t="shared" si="58"/>
        <v>544</v>
      </c>
      <c r="M419" s="100">
        <f t="shared" si="59"/>
        <v>0</v>
      </c>
      <c r="N419" s="101"/>
      <c r="O419" s="102"/>
      <c r="P419" s="57">
        <v>2839</v>
      </c>
      <c r="Q419" s="49" t="s">
        <v>983</v>
      </c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</row>
    <row r="420" spans="1:29" s="51" customFormat="1" ht="15.75" customHeight="1" x14ac:dyDescent="0.25">
      <c r="A420" s="342"/>
      <c r="B420" s="342"/>
      <c r="C420" s="342"/>
      <c r="D420" s="342"/>
      <c r="E420" s="342"/>
      <c r="F420" s="342"/>
      <c r="G420" s="347"/>
      <c r="H420" s="97" t="s">
        <v>649</v>
      </c>
      <c r="I420" s="98"/>
      <c r="J420" s="262">
        <v>543.75</v>
      </c>
      <c r="K420" s="99">
        <f t="shared" si="57"/>
        <v>0</v>
      </c>
      <c r="L420" s="100">
        <f t="shared" si="58"/>
        <v>544</v>
      </c>
      <c r="M420" s="100">
        <f t="shared" si="59"/>
        <v>0</v>
      </c>
      <c r="N420" s="101"/>
      <c r="O420" s="102"/>
      <c r="P420" s="57">
        <v>2842</v>
      </c>
      <c r="Q420" s="49" t="s">
        <v>983</v>
      </c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</row>
    <row r="421" spans="1:29" s="51" customFormat="1" ht="15.75" customHeight="1" x14ac:dyDescent="0.25">
      <c r="A421" s="314" t="s">
        <v>1143</v>
      </c>
      <c r="B421" s="314"/>
      <c r="C421" s="314"/>
      <c r="D421" s="314"/>
      <c r="E421" s="314"/>
      <c r="F421" s="314"/>
      <c r="G421" s="284" t="s">
        <v>885</v>
      </c>
      <c r="H421" s="97" t="s">
        <v>625</v>
      </c>
      <c r="I421" s="98"/>
      <c r="J421" s="262">
        <v>273.75</v>
      </c>
      <c r="K421" s="99">
        <f t="shared" si="57"/>
        <v>0</v>
      </c>
      <c r="L421" s="100">
        <f t="shared" si="58"/>
        <v>274</v>
      </c>
      <c r="M421" s="100">
        <f t="shared" si="59"/>
        <v>0</v>
      </c>
      <c r="N421" s="101"/>
      <c r="O421" s="102"/>
      <c r="P421" s="57">
        <v>8241</v>
      </c>
      <c r="Q421" s="49" t="s">
        <v>983</v>
      </c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</row>
    <row r="422" spans="1:29" s="51" customFormat="1" ht="15.75" customHeight="1" x14ac:dyDescent="0.25">
      <c r="A422" s="314"/>
      <c r="B422" s="314"/>
      <c r="C422" s="314"/>
      <c r="D422" s="314"/>
      <c r="E422" s="314"/>
      <c r="F422" s="314"/>
      <c r="G422" s="347"/>
      <c r="H422" s="97" t="s">
        <v>838</v>
      </c>
      <c r="I422" s="98"/>
      <c r="J422" s="262">
        <v>273.75</v>
      </c>
      <c r="K422" s="99">
        <f t="shared" si="57"/>
        <v>0</v>
      </c>
      <c r="L422" s="100">
        <f t="shared" si="58"/>
        <v>274</v>
      </c>
      <c r="M422" s="100">
        <f t="shared" si="59"/>
        <v>0</v>
      </c>
      <c r="N422" s="101"/>
      <c r="O422" s="102"/>
      <c r="P422" s="57">
        <v>8242</v>
      </c>
      <c r="Q422" s="49" t="s">
        <v>983</v>
      </c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</row>
    <row r="423" spans="1:29" s="51" customFormat="1" ht="15.75" customHeight="1" x14ac:dyDescent="0.25">
      <c r="A423" s="314"/>
      <c r="B423" s="314"/>
      <c r="C423" s="314"/>
      <c r="D423" s="314"/>
      <c r="E423" s="314"/>
      <c r="F423" s="314"/>
      <c r="G423" s="347"/>
      <c r="H423" s="97" t="s">
        <v>647</v>
      </c>
      <c r="I423" s="98"/>
      <c r="J423" s="262">
        <v>273.75</v>
      </c>
      <c r="K423" s="99">
        <f t="shared" si="57"/>
        <v>0</v>
      </c>
      <c r="L423" s="100">
        <f t="shared" si="58"/>
        <v>274</v>
      </c>
      <c r="M423" s="100">
        <f t="shared" si="59"/>
        <v>0</v>
      </c>
      <c r="N423" s="101"/>
      <c r="O423" s="102"/>
      <c r="P423" s="57">
        <v>8243</v>
      </c>
      <c r="Q423" s="49" t="s">
        <v>983</v>
      </c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</row>
    <row r="424" spans="1:29" s="51" customFormat="1" ht="15.75" customHeight="1" x14ac:dyDescent="0.25">
      <c r="A424" s="314"/>
      <c r="B424" s="314"/>
      <c r="C424" s="314"/>
      <c r="D424" s="314"/>
      <c r="E424" s="314"/>
      <c r="F424" s="314"/>
      <c r="G424" s="347"/>
      <c r="H424" s="97" t="s">
        <v>837</v>
      </c>
      <c r="I424" s="98"/>
      <c r="J424" s="262">
        <v>273.75</v>
      </c>
      <c r="K424" s="99">
        <f t="shared" si="57"/>
        <v>0</v>
      </c>
      <c r="L424" s="100">
        <f t="shared" si="58"/>
        <v>274</v>
      </c>
      <c r="M424" s="100">
        <f t="shared" si="59"/>
        <v>0</v>
      </c>
      <c r="N424" s="101"/>
      <c r="O424" s="102"/>
      <c r="P424" s="57">
        <v>8244</v>
      </c>
      <c r="Q424" s="49" t="s">
        <v>983</v>
      </c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</row>
    <row r="425" spans="1:29" s="51" customFormat="1" ht="15.75" customHeight="1" x14ac:dyDescent="0.25">
      <c r="A425" s="314" t="s">
        <v>1144</v>
      </c>
      <c r="B425" s="314"/>
      <c r="C425" s="314"/>
      <c r="D425" s="314"/>
      <c r="E425" s="314"/>
      <c r="F425" s="314"/>
      <c r="G425" s="284" t="s">
        <v>784</v>
      </c>
      <c r="H425" s="97" t="s">
        <v>647</v>
      </c>
      <c r="I425" s="98"/>
      <c r="J425" s="262">
        <v>1020</v>
      </c>
      <c r="K425" s="99">
        <f t="shared" si="57"/>
        <v>0</v>
      </c>
      <c r="L425" s="100">
        <f t="shared" si="58"/>
        <v>1020</v>
      </c>
      <c r="M425" s="100">
        <f t="shared" si="59"/>
        <v>0</v>
      </c>
      <c r="N425" s="101"/>
      <c r="O425" s="102"/>
      <c r="P425" s="57">
        <v>2777</v>
      </c>
      <c r="Q425" s="49" t="s">
        <v>983</v>
      </c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</row>
    <row r="426" spans="1:29" s="51" customFormat="1" ht="15.75" customHeight="1" x14ac:dyDescent="0.25">
      <c r="A426" s="314"/>
      <c r="B426" s="314"/>
      <c r="C426" s="314"/>
      <c r="D426" s="314"/>
      <c r="E426" s="314"/>
      <c r="F426" s="314"/>
      <c r="G426" s="347"/>
      <c r="H426" s="97" t="s">
        <v>838</v>
      </c>
      <c r="I426" s="98"/>
      <c r="J426" s="262">
        <v>1020</v>
      </c>
      <c r="K426" s="99">
        <f t="shared" si="57"/>
        <v>0</v>
      </c>
      <c r="L426" s="100">
        <f t="shared" si="58"/>
        <v>1020</v>
      </c>
      <c r="M426" s="100">
        <f t="shared" si="59"/>
        <v>0</v>
      </c>
      <c r="N426" s="101"/>
      <c r="O426" s="102"/>
      <c r="P426" s="57">
        <v>2778</v>
      </c>
      <c r="Q426" s="49" t="s">
        <v>983</v>
      </c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</row>
    <row r="427" spans="1:29" s="51" customFormat="1" ht="15.75" customHeight="1" x14ac:dyDescent="0.25">
      <c r="A427" s="314"/>
      <c r="B427" s="314"/>
      <c r="C427" s="314"/>
      <c r="D427" s="314"/>
      <c r="E427" s="314"/>
      <c r="F427" s="314"/>
      <c r="G427" s="347"/>
      <c r="H427" s="97" t="s">
        <v>625</v>
      </c>
      <c r="I427" s="98"/>
      <c r="J427" s="262">
        <v>1020</v>
      </c>
      <c r="K427" s="99">
        <f t="shared" si="57"/>
        <v>0</v>
      </c>
      <c r="L427" s="100">
        <f t="shared" si="58"/>
        <v>1020</v>
      </c>
      <c r="M427" s="100">
        <f t="shared" si="59"/>
        <v>0</v>
      </c>
      <c r="N427" s="101"/>
      <c r="O427" s="102"/>
      <c r="P427" s="57">
        <v>2779</v>
      </c>
      <c r="Q427" s="49" t="s">
        <v>983</v>
      </c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</row>
    <row r="428" spans="1:29" s="51" customFormat="1" ht="15.75" customHeight="1" x14ac:dyDescent="0.25">
      <c r="A428" s="314"/>
      <c r="B428" s="314"/>
      <c r="C428" s="314"/>
      <c r="D428" s="314"/>
      <c r="E428" s="314"/>
      <c r="F428" s="314"/>
      <c r="G428" s="347"/>
      <c r="H428" s="97" t="s">
        <v>837</v>
      </c>
      <c r="I428" s="98"/>
      <c r="J428" s="262">
        <v>1020</v>
      </c>
      <c r="K428" s="99">
        <f t="shared" si="57"/>
        <v>0</v>
      </c>
      <c r="L428" s="100">
        <f t="shared" si="58"/>
        <v>1020</v>
      </c>
      <c r="M428" s="100">
        <f t="shared" si="59"/>
        <v>0</v>
      </c>
      <c r="N428" s="101"/>
      <c r="O428" s="102"/>
      <c r="P428" s="57">
        <v>2780</v>
      </c>
      <c r="Q428" s="49" t="s">
        <v>983</v>
      </c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</row>
    <row r="429" spans="1:29" s="51" customFormat="1" ht="15.75" customHeight="1" x14ac:dyDescent="0.25">
      <c r="A429" s="314" t="s">
        <v>1145</v>
      </c>
      <c r="B429" s="314"/>
      <c r="C429" s="314"/>
      <c r="D429" s="314"/>
      <c r="E429" s="314"/>
      <c r="F429" s="314"/>
      <c r="G429" s="284" t="s">
        <v>785</v>
      </c>
      <c r="H429" s="97" t="s">
        <v>647</v>
      </c>
      <c r="I429" s="98"/>
      <c r="J429" s="262">
        <v>975</v>
      </c>
      <c r="K429" s="99">
        <f t="shared" si="57"/>
        <v>0</v>
      </c>
      <c r="L429" s="100">
        <f t="shared" si="58"/>
        <v>975</v>
      </c>
      <c r="M429" s="100">
        <f t="shared" si="59"/>
        <v>0</v>
      </c>
      <c r="N429" s="101"/>
      <c r="O429" s="102"/>
      <c r="P429" s="57">
        <v>2462</v>
      </c>
      <c r="Q429" s="49" t="s">
        <v>983</v>
      </c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</row>
    <row r="430" spans="1:29" s="51" customFormat="1" ht="15.75" customHeight="1" x14ac:dyDescent="0.25">
      <c r="A430" s="314"/>
      <c r="B430" s="314"/>
      <c r="C430" s="314"/>
      <c r="D430" s="314"/>
      <c r="E430" s="314"/>
      <c r="F430" s="314"/>
      <c r="G430" s="347"/>
      <c r="H430" s="97" t="s">
        <v>838</v>
      </c>
      <c r="I430" s="98"/>
      <c r="J430" s="262">
        <v>975</v>
      </c>
      <c r="K430" s="99">
        <f t="shared" si="57"/>
        <v>0</v>
      </c>
      <c r="L430" s="100">
        <f t="shared" si="58"/>
        <v>975</v>
      </c>
      <c r="M430" s="100">
        <f t="shared" si="59"/>
        <v>0</v>
      </c>
      <c r="N430" s="101"/>
      <c r="O430" s="102"/>
      <c r="P430" s="57">
        <v>2461</v>
      </c>
      <c r="Q430" s="49" t="s">
        <v>983</v>
      </c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</row>
    <row r="431" spans="1:29" s="51" customFormat="1" ht="15.75" customHeight="1" x14ac:dyDescent="0.25">
      <c r="A431" s="314"/>
      <c r="B431" s="314"/>
      <c r="C431" s="314"/>
      <c r="D431" s="314"/>
      <c r="E431" s="314"/>
      <c r="F431" s="314"/>
      <c r="G431" s="347"/>
      <c r="H431" s="97" t="s">
        <v>625</v>
      </c>
      <c r="I431" s="98"/>
      <c r="J431" s="262">
        <v>975</v>
      </c>
      <c r="K431" s="99">
        <f t="shared" si="57"/>
        <v>0</v>
      </c>
      <c r="L431" s="100">
        <f t="shared" si="58"/>
        <v>975</v>
      </c>
      <c r="M431" s="100">
        <f t="shared" si="59"/>
        <v>0</v>
      </c>
      <c r="N431" s="101"/>
      <c r="O431" s="102"/>
      <c r="P431" s="57">
        <v>2460</v>
      </c>
      <c r="Q431" s="49" t="s">
        <v>983</v>
      </c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</row>
    <row r="432" spans="1:29" s="51" customFormat="1" ht="15.75" customHeight="1" x14ac:dyDescent="0.25">
      <c r="A432" s="314"/>
      <c r="B432" s="314"/>
      <c r="C432" s="314"/>
      <c r="D432" s="314"/>
      <c r="E432" s="314"/>
      <c r="F432" s="314"/>
      <c r="G432" s="347"/>
      <c r="H432" s="97" t="s">
        <v>837</v>
      </c>
      <c r="I432" s="98"/>
      <c r="J432" s="262">
        <v>975</v>
      </c>
      <c r="K432" s="99">
        <f t="shared" si="57"/>
        <v>0</v>
      </c>
      <c r="L432" s="100">
        <f t="shared" si="58"/>
        <v>975</v>
      </c>
      <c r="M432" s="100">
        <f t="shared" si="59"/>
        <v>0</v>
      </c>
      <c r="N432" s="101"/>
      <c r="O432" s="102"/>
      <c r="P432" s="57">
        <v>2463</v>
      </c>
      <c r="Q432" s="49" t="s">
        <v>983</v>
      </c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</row>
    <row r="433" spans="1:29" s="51" customFormat="1" ht="15.75" customHeight="1" x14ac:dyDescent="0.25">
      <c r="A433" s="314"/>
      <c r="B433" s="314"/>
      <c r="C433" s="314"/>
      <c r="D433" s="314"/>
      <c r="E433" s="314"/>
      <c r="F433" s="314"/>
      <c r="G433" s="347"/>
      <c r="H433" s="97" t="s">
        <v>648</v>
      </c>
      <c r="I433" s="98"/>
      <c r="J433" s="262">
        <v>975</v>
      </c>
      <c r="K433" s="99">
        <f t="shared" si="57"/>
        <v>0</v>
      </c>
      <c r="L433" s="100">
        <f t="shared" si="58"/>
        <v>975</v>
      </c>
      <c r="M433" s="100">
        <f t="shared" si="59"/>
        <v>0</v>
      </c>
      <c r="N433" s="101"/>
      <c r="O433" s="102"/>
      <c r="P433" s="57">
        <v>2464</v>
      </c>
      <c r="Q433" s="49" t="s">
        <v>983</v>
      </c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</row>
    <row r="434" spans="1:29" s="51" customFormat="1" ht="20.25" customHeight="1" x14ac:dyDescent="0.25">
      <c r="A434" s="286" t="s">
        <v>1146</v>
      </c>
      <c r="B434" s="355"/>
      <c r="C434" s="355"/>
      <c r="D434" s="355"/>
      <c r="E434" s="355"/>
      <c r="F434" s="355"/>
      <c r="G434" s="288" t="s">
        <v>1059</v>
      </c>
      <c r="H434" s="97" t="s">
        <v>838</v>
      </c>
      <c r="I434" s="98"/>
      <c r="J434" s="262">
        <v>550</v>
      </c>
      <c r="K434" s="99">
        <f t="shared" si="57"/>
        <v>0</v>
      </c>
      <c r="L434" s="100">
        <f t="shared" si="58"/>
        <v>550</v>
      </c>
      <c r="M434" s="100">
        <f t="shared" si="59"/>
        <v>0</v>
      </c>
      <c r="N434" s="101"/>
      <c r="O434" s="102"/>
      <c r="P434" s="57"/>
      <c r="Q434" s="49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</row>
    <row r="435" spans="1:29" s="51" customFormat="1" ht="20.25" customHeight="1" x14ac:dyDescent="0.25">
      <c r="A435" s="355"/>
      <c r="B435" s="355"/>
      <c r="C435" s="355"/>
      <c r="D435" s="355"/>
      <c r="E435" s="355"/>
      <c r="F435" s="355"/>
      <c r="G435" s="361"/>
      <c r="H435" s="97" t="s">
        <v>625</v>
      </c>
      <c r="I435" s="98"/>
      <c r="J435" s="262">
        <v>550</v>
      </c>
      <c r="K435" s="99">
        <f t="shared" si="57"/>
        <v>0</v>
      </c>
      <c r="L435" s="100">
        <f t="shared" si="58"/>
        <v>550</v>
      </c>
      <c r="M435" s="100">
        <f t="shared" si="59"/>
        <v>0</v>
      </c>
      <c r="N435" s="101"/>
      <c r="O435" s="102"/>
      <c r="P435" s="57"/>
      <c r="Q435" s="49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</row>
    <row r="436" spans="1:29" s="51" customFormat="1" x14ac:dyDescent="0.25">
      <c r="A436" s="269" t="s">
        <v>1403</v>
      </c>
      <c r="B436" s="236"/>
      <c r="C436" s="236"/>
      <c r="D436" s="236"/>
      <c r="E436" s="236"/>
      <c r="F436" s="236"/>
      <c r="G436" s="120"/>
      <c r="H436" s="120"/>
      <c r="I436" s="120"/>
      <c r="J436" s="120"/>
      <c r="K436" s="120"/>
      <c r="L436" s="120"/>
      <c r="M436" s="120"/>
      <c r="N436" s="120"/>
      <c r="O436" s="121"/>
      <c r="P436" s="52"/>
      <c r="Q436" s="52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</row>
    <row r="437" spans="1:29" s="51" customFormat="1" ht="45.75" customHeight="1" x14ac:dyDescent="0.25">
      <c r="A437" s="314" t="s">
        <v>1147</v>
      </c>
      <c r="B437" s="314"/>
      <c r="C437" s="314"/>
      <c r="D437" s="314"/>
      <c r="E437" s="314"/>
      <c r="F437" s="314"/>
      <c r="G437" s="96" t="s">
        <v>786</v>
      </c>
      <c r="H437" s="97" t="s">
        <v>1237</v>
      </c>
      <c r="I437" s="98"/>
      <c r="J437" s="262">
        <v>5307.5</v>
      </c>
      <c r="K437" s="99">
        <f>J437*I437</f>
        <v>0</v>
      </c>
      <c r="L437" s="100">
        <f>CEILING((J437-J437*$H$7)*(1-$K$7),1)</f>
        <v>5308</v>
      </c>
      <c r="M437" s="100">
        <f>L437*I437</f>
        <v>0</v>
      </c>
      <c r="N437" s="101"/>
      <c r="O437" s="140"/>
      <c r="P437" s="52">
        <v>2858</v>
      </c>
      <c r="Q437" s="52" t="s">
        <v>983</v>
      </c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</row>
    <row r="438" spans="1:29" s="51" customFormat="1" ht="15.75" customHeight="1" x14ac:dyDescent="0.25">
      <c r="A438" s="115" t="s">
        <v>1405</v>
      </c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7"/>
      <c r="P438" s="52"/>
      <c r="Q438" s="52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</row>
    <row r="439" spans="1:29" s="51" customFormat="1" ht="15.75" customHeight="1" x14ac:dyDescent="0.25">
      <c r="A439" s="269" t="s">
        <v>1404</v>
      </c>
      <c r="B439" s="236"/>
      <c r="C439" s="236"/>
      <c r="D439" s="236"/>
      <c r="E439" s="236"/>
      <c r="F439" s="236"/>
      <c r="G439" s="120"/>
      <c r="H439" s="120"/>
      <c r="I439" s="120"/>
      <c r="J439" s="120"/>
      <c r="K439" s="120"/>
      <c r="L439" s="120"/>
      <c r="M439" s="120"/>
      <c r="N439" s="120"/>
      <c r="O439" s="121"/>
      <c r="P439" s="52"/>
      <c r="Q439" s="52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</row>
    <row r="440" spans="1:29" s="51" customFormat="1" ht="15.75" customHeight="1" x14ac:dyDescent="0.25">
      <c r="A440" s="314" t="s">
        <v>1148</v>
      </c>
      <c r="B440" s="314"/>
      <c r="C440" s="314"/>
      <c r="D440" s="314"/>
      <c r="E440" s="314"/>
      <c r="F440" s="314"/>
      <c r="G440" s="284" t="s">
        <v>780</v>
      </c>
      <c r="H440" s="97" t="s">
        <v>687</v>
      </c>
      <c r="I440" s="98"/>
      <c r="J440" s="262">
        <v>487.5</v>
      </c>
      <c r="K440" s="99">
        <f t="shared" ref="K440:K456" si="60">J440*I440</f>
        <v>0</v>
      </c>
      <c r="L440" s="100">
        <f t="shared" ref="L440:L452" si="61">CEILING((J440-J440*$H$7)*(1-$K$7),1)</f>
        <v>488</v>
      </c>
      <c r="M440" s="100">
        <f t="shared" ref="M440:M456" si="62">L440*I440</f>
        <v>0</v>
      </c>
      <c r="N440" s="101"/>
      <c r="O440" s="102"/>
      <c r="P440" s="57">
        <v>8072</v>
      </c>
      <c r="Q440" s="49" t="s">
        <v>983</v>
      </c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</row>
    <row r="441" spans="1:29" s="51" customFormat="1" ht="15.75" customHeight="1" x14ac:dyDescent="0.25">
      <c r="A441" s="314"/>
      <c r="B441" s="314"/>
      <c r="C441" s="314"/>
      <c r="D441" s="314"/>
      <c r="E441" s="314"/>
      <c r="F441" s="314"/>
      <c r="G441" s="347"/>
      <c r="H441" s="97" t="s">
        <v>647</v>
      </c>
      <c r="I441" s="98"/>
      <c r="J441" s="262">
        <v>487.5</v>
      </c>
      <c r="K441" s="99">
        <f t="shared" si="60"/>
        <v>0</v>
      </c>
      <c r="L441" s="100">
        <f t="shared" si="61"/>
        <v>488</v>
      </c>
      <c r="M441" s="100">
        <f t="shared" si="62"/>
        <v>0</v>
      </c>
      <c r="N441" s="101"/>
      <c r="O441" s="102"/>
      <c r="P441" s="57">
        <v>8073</v>
      </c>
      <c r="Q441" s="49" t="s">
        <v>983</v>
      </c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</row>
    <row r="442" spans="1:29" s="51" customFormat="1" ht="15.75" customHeight="1" x14ac:dyDescent="0.25">
      <c r="A442" s="314"/>
      <c r="B442" s="314"/>
      <c r="C442" s="314"/>
      <c r="D442" s="314"/>
      <c r="E442" s="314"/>
      <c r="F442" s="314"/>
      <c r="G442" s="347"/>
      <c r="H442" s="97" t="s">
        <v>838</v>
      </c>
      <c r="I442" s="98"/>
      <c r="J442" s="262">
        <v>487.5</v>
      </c>
      <c r="K442" s="99">
        <f t="shared" si="60"/>
        <v>0</v>
      </c>
      <c r="L442" s="100">
        <f t="shared" si="61"/>
        <v>488</v>
      </c>
      <c r="M442" s="100">
        <f t="shared" si="62"/>
        <v>0</v>
      </c>
      <c r="N442" s="101"/>
      <c r="O442" s="102"/>
      <c r="P442" s="57">
        <v>8074</v>
      </c>
      <c r="Q442" s="49" t="s">
        <v>983</v>
      </c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</row>
    <row r="443" spans="1:29" s="51" customFormat="1" ht="15.75" customHeight="1" x14ac:dyDescent="0.25">
      <c r="A443" s="314"/>
      <c r="B443" s="314"/>
      <c r="C443" s="314"/>
      <c r="D443" s="314"/>
      <c r="E443" s="314"/>
      <c r="F443" s="314"/>
      <c r="G443" s="347"/>
      <c r="H443" s="97" t="s">
        <v>625</v>
      </c>
      <c r="I443" s="98"/>
      <c r="J443" s="262">
        <v>487.5</v>
      </c>
      <c r="K443" s="99">
        <f t="shared" si="60"/>
        <v>0</v>
      </c>
      <c r="L443" s="100">
        <f t="shared" si="61"/>
        <v>488</v>
      </c>
      <c r="M443" s="100">
        <f t="shared" si="62"/>
        <v>0</v>
      </c>
      <c r="N443" s="101"/>
      <c r="O443" s="102"/>
      <c r="P443" s="57">
        <v>8076</v>
      </c>
      <c r="Q443" s="49" t="s">
        <v>983</v>
      </c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</row>
    <row r="444" spans="1:29" s="51" customFormat="1" ht="15.75" customHeight="1" x14ac:dyDescent="0.25">
      <c r="A444" s="366"/>
      <c r="B444" s="366"/>
      <c r="C444" s="366"/>
      <c r="D444" s="366"/>
      <c r="E444" s="366"/>
      <c r="F444" s="366"/>
      <c r="G444" s="347"/>
      <c r="H444" s="97" t="s">
        <v>837</v>
      </c>
      <c r="I444" s="98"/>
      <c r="J444" s="262">
        <v>487.5</v>
      </c>
      <c r="K444" s="99">
        <f t="shared" si="60"/>
        <v>0</v>
      </c>
      <c r="L444" s="100">
        <f t="shared" si="61"/>
        <v>488</v>
      </c>
      <c r="M444" s="100">
        <f t="shared" si="62"/>
        <v>0</v>
      </c>
      <c r="N444" s="101"/>
      <c r="O444" s="102"/>
      <c r="P444" s="57">
        <v>8075</v>
      </c>
      <c r="Q444" s="49" t="s">
        <v>983</v>
      </c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</row>
    <row r="445" spans="1:29" s="54" customFormat="1" ht="15.75" customHeight="1" x14ac:dyDescent="0.25">
      <c r="A445" s="327" t="s">
        <v>1149</v>
      </c>
      <c r="B445" s="328"/>
      <c r="C445" s="328"/>
      <c r="D445" s="328"/>
      <c r="E445" s="328"/>
      <c r="F445" s="329"/>
      <c r="G445" s="351" t="s">
        <v>787</v>
      </c>
      <c r="H445" s="106" t="s">
        <v>647</v>
      </c>
      <c r="I445" s="98"/>
      <c r="J445" s="262">
        <v>1312.5</v>
      </c>
      <c r="K445" s="107">
        <f t="shared" si="60"/>
        <v>0</v>
      </c>
      <c r="L445" s="108">
        <f t="shared" si="61"/>
        <v>1313</v>
      </c>
      <c r="M445" s="108">
        <f t="shared" si="62"/>
        <v>0</v>
      </c>
      <c r="N445" s="101"/>
      <c r="O445" s="102"/>
      <c r="P445" s="57">
        <v>2749</v>
      </c>
      <c r="Q445" s="49" t="s">
        <v>983</v>
      </c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</row>
    <row r="446" spans="1:29" s="54" customFormat="1" ht="15.75" customHeight="1" x14ac:dyDescent="0.25">
      <c r="A446" s="335"/>
      <c r="B446" s="336"/>
      <c r="C446" s="336"/>
      <c r="D446" s="336"/>
      <c r="E446" s="336"/>
      <c r="F446" s="337"/>
      <c r="G446" s="352"/>
      <c r="H446" s="106" t="s">
        <v>838</v>
      </c>
      <c r="I446" s="98"/>
      <c r="J446" s="262">
        <v>1312.5</v>
      </c>
      <c r="K446" s="107">
        <f t="shared" si="60"/>
        <v>0</v>
      </c>
      <c r="L446" s="108">
        <f t="shared" si="61"/>
        <v>1313</v>
      </c>
      <c r="M446" s="108">
        <f t="shared" si="62"/>
        <v>0</v>
      </c>
      <c r="N446" s="101"/>
      <c r="O446" s="102"/>
      <c r="P446" s="57">
        <v>2750</v>
      </c>
      <c r="Q446" s="49" t="s">
        <v>983</v>
      </c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</row>
    <row r="447" spans="1:29" s="54" customFormat="1" ht="15.75" customHeight="1" x14ac:dyDescent="0.25">
      <c r="A447" s="335"/>
      <c r="B447" s="336"/>
      <c r="C447" s="336"/>
      <c r="D447" s="336"/>
      <c r="E447" s="336"/>
      <c r="F447" s="337"/>
      <c r="G447" s="352"/>
      <c r="H447" s="106" t="s">
        <v>625</v>
      </c>
      <c r="I447" s="98"/>
      <c r="J447" s="262">
        <v>1312.5</v>
      </c>
      <c r="K447" s="107">
        <f t="shared" si="60"/>
        <v>0</v>
      </c>
      <c r="L447" s="108">
        <f t="shared" si="61"/>
        <v>1313</v>
      </c>
      <c r="M447" s="108">
        <f t="shared" si="62"/>
        <v>0</v>
      </c>
      <c r="N447" s="101"/>
      <c r="O447" s="102"/>
      <c r="P447" s="57">
        <v>2751</v>
      </c>
      <c r="Q447" s="49" t="s">
        <v>983</v>
      </c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</row>
    <row r="448" spans="1:29" s="54" customFormat="1" ht="15.75" customHeight="1" x14ac:dyDescent="0.25">
      <c r="A448" s="335"/>
      <c r="B448" s="336"/>
      <c r="C448" s="336"/>
      <c r="D448" s="336"/>
      <c r="E448" s="336"/>
      <c r="F448" s="337"/>
      <c r="G448" s="352"/>
      <c r="H448" s="106" t="s">
        <v>837</v>
      </c>
      <c r="I448" s="98"/>
      <c r="J448" s="262">
        <v>1312.5</v>
      </c>
      <c r="K448" s="107">
        <f t="shared" si="60"/>
        <v>0</v>
      </c>
      <c r="L448" s="108">
        <f t="shared" si="61"/>
        <v>1313</v>
      </c>
      <c r="M448" s="108">
        <f t="shared" si="62"/>
        <v>0</v>
      </c>
      <c r="N448" s="101"/>
      <c r="O448" s="102"/>
      <c r="P448" s="57">
        <v>2752</v>
      </c>
      <c r="Q448" s="49" t="s">
        <v>983</v>
      </c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</row>
    <row r="449" spans="1:29" s="54" customFormat="1" ht="15.75" customHeight="1" x14ac:dyDescent="0.25">
      <c r="A449" s="335" t="s">
        <v>1150</v>
      </c>
      <c r="B449" s="336"/>
      <c r="C449" s="336"/>
      <c r="D449" s="336"/>
      <c r="E449" s="336"/>
      <c r="F449" s="337"/>
      <c r="G449" s="352"/>
      <c r="H449" s="106" t="s">
        <v>647</v>
      </c>
      <c r="I449" s="98"/>
      <c r="J449" s="262">
        <v>1312.5</v>
      </c>
      <c r="K449" s="107">
        <f t="shared" si="60"/>
        <v>0</v>
      </c>
      <c r="L449" s="108">
        <f t="shared" si="61"/>
        <v>1313</v>
      </c>
      <c r="M449" s="108">
        <f t="shared" si="62"/>
        <v>0</v>
      </c>
      <c r="N449" s="101"/>
      <c r="O449" s="102"/>
      <c r="P449" s="57">
        <v>2753</v>
      </c>
      <c r="Q449" s="49" t="s">
        <v>983</v>
      </c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</row>
    <row r="450" spans="1:29" s="54" customFormat="1" ht="15.75" customHeight="1" x14ac:dyDescent="0.25">
      <c r="A450" s="335"/>
      <c r="B450" s="336"/>
      <c r="C450" s="336"/>
      <c r="D450" s="336"/>
      <c r="E450" s="336"/>
      <c r="F450" s="337"/>
      <c r="G450" s="352"/>
      <c r="H450" s="106" t="s">
        <v>838</v>
      </c>
      <c r="I450" s="98"/>
      <c r="J450" s="262">
        <v>1312.5</v>
      </c>
      <c r="K450" s="107">
        <f t="shared" si="60"/>
        <v>0</v>
      </c>
      <c r="L450" s="108">
        <f t="shared" si="61"/>
        <v>1313</v>
      </c>
      <c r="M450" s="108">
        <f t="shared" si="62"/>
        <v>0</v>
      </c>
      <c r="N450" s="101"/>
      <c r="O450" s="102"/>
      <c r="P450" s="57">
        <v>2756</v>
      </c>
      <c r="Q450" s="49" t="s">
        <v>983</v>
      </c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</row>
    <row r="451" spans="1:29" s="54" customFormat="1" ht="15.75" customHeight="1" x14ac:dyDescent="0.25">
      <c r="A451" s="335"/>
      <c r="B451" s="336"/>
      <c r="C451" s="336"/>
      <c r="D451" s="336"/>
      <c r="E451" s="336"/>
      <c r="F451" s="337"/>
      <c r="G451" s="352"/>
      <c r="H451" s="106" t="s">
        <v>625</v>
      </c>
      <c r="I451" s="98"/>
      <c r="J451" s="262">
        <v>1312.5</v>
      </c>
      <c r="K451" s="107">
        <f t="shared" si="60"/>
        <v>0</v>
      </c>
      <c r="L451" s="108">
        <f t="shared" si="61"/>
        <v>1313</v>
      </c>
      <c r="M451" s="108">
        <f t="shared" si="62"/>
        <v>0</v>
      </c>
      <c r="N451" s="101"/>
      <c r="O451" s="102"/>
      <c r="P451" s="57">
        <v>2754</v>
      </c>
      <c r="Q451" s="49" t="s">
        <v>983</v>
      </c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</row>
    <row r="452" spans="1:29" s="54" customFormat="1" ht="15.75" customHeight="1" x14ac:dyDescent="0.25">
      <c r="A452" s="374"/>
      <c r="B452" s="375"/>
      <c r="C452" s="375"/>
      <c r="D452" s="375"/>
      <c r="E452" s="375"/>
      <c r="F452" s="376"/>
      <c r="G452" s="352"/>
      <c r="H452" s="106" t="s">
        <v>837</v>
      </c>
      <c r="I452" s="98"/>
      <c r="J452" s="262">
        <v>1312.5</v>
      </c>
      <c r="K452" s="107">
        <f t="shared" si="60"/>
        <v>0</v>
      </c>
      <c r="L452" s="108">
        <f t="shared" si="61"/>
        <v>1313</v>
      </c>
      <c r="M452" s="108">
        <f t="shared" si="62"/>
        <v>0</v>
      </c>
      <c r="N452" s="101"/>
      <c r="O452" s="102"/>
      <c r="P452" s="57">
        <v>2755</v>
      </c>
      <c r="Q452" s="49" t="s">
        <v>983</v>
      </c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</row>
    <row r="453" spans="1:29" s="51" customFormat="1" ht="15.75" customHeight="1" x14ac:dyDescent="0.25">
      <c r="A453" s="311" t="s">
        <v>1151</v>
      </c>
      <c r="B453" s="368"/>
      <c r="C453" s="368"/>
      <c r="D453" s="368"/>
      <c r="E453" s="368"/>
      <c r="F453" s="368"/>
      <c r="G453" s="285" t="s">
        <v>185</v>
      </c>
      <c r="H453" s="97" t="s">
        <v>625</v>
      </c>
      <c r="I453" s="98"/>
      <c r="J453" s="262">
        <v>1032.5</v>
      </c>
      <c r="K453" s="109">
        <f t="shared" si="60"/>
        <v>0</v>
      </c>
      <c r="L453" s="110">
        <f>ROUND((J453-J453*$H$7),1)</f>
        <v>1032.5</v>
      </c>
      <c r="M453" s="110">
        <f t="shared" si="62"/>
        <v>0</v>
      </c>
      <c r="N453" s="101"/>
      <c r="O453" s="102"/>
      <c r="P453" s="57">
        <v>11469</v>
      </c>
      <c r="Q453" s="49" t="s">
        <v>983</v>
      </c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</row>
    <row r="454" spans="1:29" s="51" customFormat="1" ht="15.75" customHeight="1" x14ac:dyDescent="0.25">
      <c r="A454" s="342"/>
      <c r="B454" s="342"/>
      <c r="C454" s="342"/>
      <c r="D454" s="342"/>
      <c r="E454" s="342"/>
      <c r="F454" s="342"/>
      <c r="G454" s="285"/>
      <c r="H454" s="97" t="s">
        <v>838</v>
      </c>
      <c r="I454" s="98"/>
      <c r="J454" s="262">
        <v>1032.5</v>
      </c>
      <c r="K454" s="109">
        <f t="shared" si="60"/>
        <v>0</v>
      </c>
      <c r="L454" s="110">
        <f>ROUND((J454-J454*$H$7),1)</f>
        <v>1032.5</v>
      </c>
      <c r="M454" s="110">
        <f t="shared" si="62"/>
        <v>0</v>
      </c>
      <c r="N454" s="101"/>
      <c r="O454" s="102"/>
      <c r="P454" s="57">
        <v>11470</v>
      </c>
      <c r="Q454" s="49" t="s">
        <v>983</v>
      </c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</row>
    <row r="455" spans="1:29" s="51" customFormat="1" ht="15.75" customHeight="1" x14ac:dyDescent="0.25">
      <c r="A455" s="342"/>
      <c r="B455" s="342"/>
      <c r="C455" s="342"/>
      <c r="D455" s="342"/>
      <c r="E455" s="342"/>
      <c r="F455" s="342"/>
      <c r="G455" s="285"/>
      <c r="H455" s="97" t="s">
        <v>837</v>
      </c>
      <c r="I455" s="98"/>
      <c r="J455" s="262">
        <v>1032.5</v>
      </c>
      <c r="K455" s="109">
        <f t="shared" si="60"/>
        <v>0</v>
      </c>
      <c r="L455" s="110">
        <f>ROUND((J455-J455*$H$7),1)</f>
        <v>1032.5</v>
      </c>
      <c r="M455" s="110">
        <f t="shared" si="62"/>
        <v>0</v>
      </c>
      <c r="N455" s="101"/>
      <c r="O455" s="102"/>
      <c r="P455" s="57">
        <v>11471</v>
      </c>
      <c r="Q455" s="49" t="s">
        <v>983</v>
      </c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</row>
    <row r="456" spans="1:29" s="51" customFormat="1" ht="15.75" customHeight="1" x14ac:dyDescent="0.25">
      <c r="A456" s="342"/>
      <c r="B456" s="342"/>
      <c r="C456" s="342"/>
      <c r="D456" s="342"/>
      <c r="E456" s="342"/>
      <c r="F456" s="342"/>
      <c r="G456" s="285"/>
      <c r="H456" s="97" t="s">
        <v>648</v>
      </c>
      <c r="I456" s="98"/>
      <c r="J456" s="262">
        <v>1032.5</v>
      </c>
      <c r="K456" s="109">
        <f t="shared" si="60"/>
        <v>0</v>
      </c>
      <c r="L456" s="110">
        <f>ROUND((J456-J456*$H$7),1)</f>
        <v>1032.5</v>
      </c>
      <c r="M456" s="110">
        <f t="shared" si="62"/>
        <v>0</v>
      </c>
      <c r="N456" s="101"/>
      <c r="O456" s="102"/>
      <c r="P456" s="57">
        <v>11472</v>
      </c>
      <c r="Q456" s="49" t="s">
        <v>983</v>
      </c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</row>
    <row r="457" spans="1:29" s="51" customFormat="1" ht="15.75" customHeight="1" x14ac:dyDescent="0.25">
      <c r="A457" s="269" t="s">
        <v>1406</v>
      </c>
      <c r="B457" s="120"/>
      <c r="C457" s="120"/>
      <c r="D457" s="120"/>
      <c r="E457" s="120"/>
      <c r="F457" s="120"/>
      <c r="G457" s="120"/>
      <c r="H457" s="120"/>
      <c r="I457" s="120"/>
      <c r="J457" s="120"/>
      <c r="K457" s="120"/>
      <c r="L457" s="120"/>
      <c r="M457" s="120"/>
      <c r="N457" s="120"/>
      <c r="O457" s="121"/>
      <c r="P457" s="52"/>
      <c r="Q457" s="52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</row>
    <row r="458" spans="1:29" s="51" customFormat="1" ht="15.95" customHeight="1" x14ac:dyDescent="0.25">
      <c r="A458" s="314" t="s">
        <v>1152</v>
      </c>
      <c r="B458" s="314"/>
      <c r="C458" s="314"/>
      <c r="D458" s="314"/>
      <c r="E458" s="314"/>
      <c r="F458" s="314"/>
      <c r="G458" s="284" t="s">
        <v>85</v>
      </c>
      <c r="H458" s="97">
        <v>1</v>
      </c>
      <c r="I458" s="98"/>
      <c r="J458" s="262">
        <v>695</v>
      </c>
      <c r="K458" s="99">
        <f t="shared" ref="K458:K469" si="63">J458*I458</f>
        <v>0</v>
      </c>
      <c r="L458" s="100">
        <f t="shared" ref="L458:L468" si="64">CEILING((J458-J458*$H$7)*(1-$K$7),1)</f>
        <v>695</v>
      </c>
      <c r="M458" s="100">
        <f t="shared" ref="M458:M469" si="65">L458*I458</f>
        <v>0</v>
      </c>
      <c r="N458" s="101"/>
      <c r="O458" s="102"/>
      <c r="P458" s="57">
        <v>5036</v>
      </c>
      <c r="Q458" s="49" t="s">
        <v>983</v>
      </c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</row>
    <row r="459" spans="1:29" s="51" customFormat="1" ht="15.95" customHeight="1" x14ac:dyDescent="0.25">
      <c r="A459" s="314"/>
      <c r="B459" s="314"/>
      <c r="C459" s="314"/>
      <c r="D459" s="314"/>
      <c r="E459" s="314"/>
      <c r="F459" s="314"/>
      <c r="G459" s="347"/>
      <c r="H459" s="97">
        <v>2</v>
      </c>
      <c r="I459" s="98"/>
      <c r="J459" s="262">
        <v>695</v>
      </c>
      <c r="K459" s="99">
        <f t="shared" si="63"/>
        <v>0</v>
      </c>
      <c r="L459" s="100">
        <f t="shared" si="64"/>
        <v>695</v>
      </c>
      <c r="M459" s="100">
        <f t="shared" si="65"/>
        <v>0</v>
      </c>
      <c r="N459" s="101"/>
      <c r="O459" s="102"/>
      <c r="P459" s="57">
        <v>5037</v>
      </c>
      <c r="Q459" s="49" t="s">
        <v>983</v>
      </c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</row>
    <row r="460" spans="1:29" s="51" customFormat="1" ht="15.95" customHeight="1" x14ac:dyDescent="0.25">
      <c r="A460" s="314"/>
      <c r="B460" s="314"/>
      <c r="C460" s="314"/>
      <c r="D460" s="314"/>
      <c r="E460" s="314"/>
      <c r="F460" s="314"/>
      <c r="G460" s="347"/>
      <c r="H460" s="97">
        <v>3</v>
      </c>
      <c r="I460" s="98"/>
      <c r="J460" s="262">
        <v>695</v>
      </c>
      <c r="K460" s="99">
        <f t="shared" si="63"/>
        <v>0</v>
      </c>
      <c r="L460" s="100">
        <f t="shared" si="64"/>
        <v>695</v>
      </c>
      <c r="M460" s="100">
        <f t="shared" si="65"/>
        <v>0</v>
      </c>
      <c r="N460" s="101"/>
      <c r="O460" s="102"/>
      <c r="P460" s="57">
        <v>5038</v>
      </c>
      <c r="Q460" s="49" t="s">
        <v>983</v>
      </c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</row>
    <row r="461" spans="1:29" s="51" customFormat="1" ht="54" customHeight="1" x14ac:dyDescent="0.25">
      <c r="A461" s="314" t="s">
        <v>1153</v>
      </c>
      <c r="B461" s="314"/>
      <c r="C461" s="314"/>
      <c r="D461" s="314"/>
      <c r="E461" s="314"/>
      <c r="F461" s="314"/>
      <c r="G461" s="103" t="s">
        <v>988</v>
      </c>
      <c r="H461" s="97" t="s">
        <v>1237</v>
      </c>
      <c r="I461" s="98"/>
      <c r="J461" s="262">
        <v>248.75</v>
      </c>
      <c r="K461" s="99">
        <f>J461*I461</f>
        <v>0</v>
      </c>
      <c r="L461" s="100">
        <f t="shared" si="64"/>
        <v>249</v>
      </c>
      <c r="M461" s="100">
        <f>L461*I461</f>
        <v>0</v>
      </c>
      <c r="N461" s="101"/>
      <c r="O461" s="102"/>
      <c r="P461" s="57">
        <v>15127</v>
      </c>
      <c r="Q461" s="49" t="s">
        <v>983</v>
      </c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</row>
    <row r="462" spans="1:29" s="51" customFormat="1" ht="15.95" customHeight="1" x14ac:dyDescent="0.25">
      <c r="A462" s="314" t="s">
        <v>1154</v>
      </c>
      <c r="B462" s="314"/>
      <c r="C462" s="314"/>
      <c r="D462" s="314"/>
      <c r="E462" s="314"/>
      <c r="F462" s="314"/>
      <c r="G462" s="284" t="s">
        <v>788</v>
      </c>
      <c r="H462" s="97" t="s">
        <v>647</v>
      </c>
      <c r="I462" s="98"/>
      <c r="J462" s="262">
        <v>270</v>
      </c>
      <c r="K462" s="99">
        <f t="shared" si="63"/>
        <v>0</v>
      </c>
      <c r="L462" s="100">
        <f t="shared" si="64"/>
        <v>270</v>
      </c>
      <c r="M462" s="100">
        <f t="shared" si="65"/>
        <v>0</v>
      </c>
      <c r="N462" s="101"/>
      <c r="O462" s="102"/>
      <c r="P462" s="57">
        <v>2757</v>
      </c>
      <c r="Q462" s="49" t="s">
        <v>983</v>
      </c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</row>
    <row r="463" spans="1:29" s="51" customFormat="1" ht="15.95" customHeight="1" x14ac:dyDescent="0.25">
      <c r="A463" s="314"/>
      <c r="B463" s="314"/>
      <c r="C463" s="314"/>
      <c r="D463" s="314"/>
      <c r="E463" s="314"/>
      <c r="F463" s="314"/>
      <c r="G463" s="347"/>
      <c r="H463" s="97" t="s">
        <v>838</v>
      </c>
      <c r="I463" s="98"/>
      <c r="J463" s="262">
        <v>270</v>
      </c>
      <c r="K463" s="99">
        <f t="shared" si="63"/>
        <v>0</v>
      </c>
      <c r="L463" s="100">
        <f t="shared" si="64"/>
        <v>270</v>
      </c>
      <c r="M463" s="100">
        <f t="shared" si="65"/>
        <v>0</v>
      </c>
      <c r="N463" s="101"/>
      <c r="O463" s="102"/>
      <c r="P463" s="57">
        <v>2759</v>
      </c>
      <c r="Q463" s="49" t="s">
        <v>983</v>
      </c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</row>
    <row r="464" spans="1:29" s="51" customFormat="1" ht="15.95" customHeight="1" x14ac:dyDescent="0.25">
      <c r="A464" s="314"/>
      <c r="B464" s="314"/>
      <c r="C464" s="314"/>
      <c r="D464" s="314"/>
      <c r="E464" s="314"/>
      <c r="F464" s="314"/>
      <c r="G464" s="347"/>
      <c r="H464" s="97" t="s">
        <v>625</v>
      </c>
      <c r="I464" s="98"/>
      <c r="J464" s="262">
        <v>270</v>
      </c>
      <c r="K464" s="99">
        <f t="shared" si="63"/>
        <v>0</v>
      </c>
      <c r="L464" s="100">
        <f t="shared" si="64"/>
        <v>270</v>
      </c>
      <c r="M464" s="100">
        <f t="shared" si="65"/>
        <v>0</v>
      </c>
      <c r="N464" s="101"/>
      <c r="O464" s="102"/>
      <c r="P464" s="57">
        <v>2758</v>
      </c>
      <c r="Q464" s="49" t="s">
        <v>983</v>
      </c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</row>
    <row r="465" spans="1:29" s="51" customFormat="1" ht="45.75" customHeight="1" x14ac:dyDescent="0.25">
      <c r="A465" s="314" t="s">
        <v>1155</v>
      </c>
      <c r="B465" s="314"/>
      <c r="C465" s="314"/>
      <c r="D465" s="314"/>
      <c r="E465" s="314"/>
      <c r="F465" s="314"/>
      <c r="G465" s="96" t="s">
        <v>789</v>
      </c>
      <c r="H465" s="265" t="s">
        <v>1237</v>
      </c>
      <c r="I465" s="98"/>
      <c r="J465" s="262">
        <v>587.5</v>
      </c>
      <c r="K465" s="99">
        <f t="shared" si="63"/>
        <v>0</v>
      </c>
      <c r="L465" s="100">
        <f t="shared" si="64"/>
        <v>588</v>
      </c>
      <c r="M465" s="100">
        <f t="shared" si="65"/>
        <v>0</v>
      </c>
      <c r="N465" s="101"/>
      <c r="O465" s="102"/>
      <c r="P465" s="57">
        <v>3141</v>
      </c>
      <c r="Q465" s="49" t="s">
        <v>983</v>
      </c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</row>
    <row r="466" spans="1:29" s="51" customFormat="1" ht="45.75" customHeight="1" x14ac:dyDescent="0.25">
      <c r="A466" s="366" t="s">
        <v>1156</v>
      </c>
      <c r="B466" s="366"/>
      <c r="C466" s="366"/>
      <c r="D466" s="366"/>
      <c r="E466" s="366"/>
      <c r="F466" s="366"/>
      <c r="G466" s="96" t="s">
        <v>790</v>
      </c>
      <c r="H466" s="265" t="s">
        <v>1237</v>
      </c>
      <c r="I466" s="98"/>
      <c r="J466" s="262">
        <v>2225</v>
      </c>
      <c r="K466" s="99">
        <f t="shared" si="63"/>
        <v>0</v>
      </c>
      <c r="L466" s="100">
        <f t="shared" si="64"/>
        <v>2225</v>
      </c>
      <c r="M466" s="100">
        <f t="shared" si="65"/>
        <v>0</v>
      </c>
      <c r="N466" s="101"/>
      <c r="O466" s="102"/>
      <c r="P466" s="57">
        <v>3142</v>
      </c>
      <c r="Q466" s="49" t="s">
        <v>983</v>
      </c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</row>
    <row r="467" spans="1:29" s="51" customFormat="1" ht="27.75" customHeight="1" x14ac:dyDescent="0.25">
      <c r="A467" s="308" t="s">
        <v>1157</v>
      </c>
      <c r="B467" s="309"/>
      <c r="C467" s="309"/>
      <c r="D467" s="309"/>
      <c r="E467" s="309"/>
      <c r="F467" s="310"/>
      <c r="G467" s="291" t="s">
        <v>791</v>
      </c>
      <c r="H467" s="97" t="s">
        <v>837</v>
      </c>
      <c r="I467" s="98"/>
      <c r="J467" s="262">
        <v>2312.5</v>
      </c>
      <c r="K467" s="99">
        <f t="shared" si="63"/>
        <v>0</v>
      </c>
      <c r="L467" s="100">
        <f t="shared" si="64"/>
        <v>2313</v>
      </c>
      <c r="M467" s="100">
        <f t="shared" si="65"/>
        <v>0</v>
      </c>
      <c r="N467" s="101"/>
      <c r="O467" s="102"/>
      <c r="P467" s="57">
        <v>3147</v>
      </c>
      <c r="Q467" s="49" t="s">
        <v>983</v>
      </c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</row>
    <row r="468" spans="1:29" s="51" customFormat="1" ht="26.25" customHeight="1" x14ac:dyDescent="0.25">
      <c r="A468" s="301" t="s">
        <v>1158</v>
      </c>
      <c r="B468" s="302"/>
      <c r="C468" s="302"/>
      <c r="D468" s="302"/>
      <c r="E468" s="302"/>
      <c r="F468" s="303"/>
      <c r="G468" s="291"/>
      <c r="H468" s="97" t="s">
        <v>647</v>
      </c>
      <c r="I468" s="98"/>
      <c r="J468" s="262">
        <v>2312.5</v>
      </c>
      <c r="K468" s="99">
        <f t="shared" si="63"/>
        <v>0</v>
      </c>
      <c r="L468" s="100">
        <f t="shared" si="64"/>
        <v>2313</v>
      </c>
      <c r="M468" s="100">
        <f t="shared" si="65"/>
        <v>0</v>
      </c>
      <c r="N468" s="101"/>
      <c r="O468" s="102"/>
      <c r="P468" s="57">
        <v>3146</v>
      </c>
      <c r="Q468" s="49" t="s">
        <v>983</v>
      </c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</row>
    <row r="469" spans="1:29" s="51" customFormat="1" ht="45.75" customHeight="1" x14ac:dyDescent="0.25">
      <c r="A469" s="311" t="s">
        <v>1159</v>
      </c>
      <c r="B469" s="311"/>
      <c r="C469" s="311"/>
      <c r="D469" s="311"/>
      <c r="E469" s="311"/>
      <c r="F469" s="311"/>
      <c r="G469" s="96" t="s">
        <v>792</v>
      </c>
      <c r="H469" s="97" t="s">
        <v>1237</v>
      </c>
      <c r="I469" s="98"/>
      <c r="J469" s="262">
        <v>1255</v>
      </c>
      <c r="K469" s="109">
        <f t="shared" si="63"/>
        <v>0</v>
      </c>
      <c r="L469" s="110">
        <f>ROUND((J469-J469*$H$7),1)</f>
        <v>1255</v>
      </c>
      <c r="M469" s="110">
        <f t="shared" si="65"/>
        <v>0</v>
      </c>
      <c r="N469" s="101"/>
      <c r="O469" s="102"/>
      <c r="P469" s="57">
        <v>3151</v>
      </c>
      <c r="Q469" s="49" t="s">
        <v>983</v>
      </c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</row>
    <row r="470" spans="1:29" s="51" customFormat="1" ht="15.75" customHeight="1" x14ac:dyDescent="0.25">
      <c r="A470" s="115" t="s">
        <v>1407</v>
      </c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7"/>
      <c r="P470" s="52"/>
      <c r="Q470" s="52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</row>
    <row r="471" spans="1:29" s="51" customFormat="1" ht="15.75" customHeight="1" x14ac:dyDescent="0.25">
      <c r="A471" s="269" t="s">
        <v>1408</v>
      </c>
      <c r="B471" s="120"/>
      <c r="C471" s="120"/>
      <c r="D471" s="120"/>
      <c r="E471" s="120"/>
      <c r="F471" s="120"/>
      <c r="G471" s="120"/>
      <c r="H471" s="120"/>
      <c r="I471" s="120"/>
      <c r="J471" s="120"/>
      <c r="K471" s="120"/>
      <c r="L471" s="120"/>
      <c r="M471" s="120"/>
      <c r="N471" s="120"/>
      <c r="O471" s="121"/>
      <c r="P471" s="52"/>
      <c r="Q471" s="52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</row>
    <row r="472" spans="1:29" s="54" customFormat="1" ht="39.75" customHeight="1" x14ac:dyDescent="0.25">
      <c r="A472" s="286" t="s">
        <v>1160</v>
      </c>
      <c r="B472" s="286"/>
      <c r="C472" s="286"/>
      <c r="D472" s="286"/>
      <c r="E472" s="286"/>
      <c r="F472" s="286"/>
      <c r="G472" s="96" t="s">
        <v>777</v>
      </c>
      <c r="H472" s="106" t="s">
        <v>1237</v>
      </c>
      <c r="I472" s="98"/>
      <c r="J472" s="262">
        <v>385</v>
      </c>
      <c r="K472" s="107">
        <f t="shared" ref="K472:K479" si="66">J472*I472</f>
        <v>0</v>
      </c>
      <c r="L472" s="108">
        <f>CEILING((J472-J472*$H$7)*(1-$K$7),1)</f>
        <v>385</v>
      </c>
      <c r="M472" s="108">
        <f t="shared" ref="M472:M479" si="67">L472*I472</f>
        <v>0</v>
      </c>
      <c r="N472" s="101"/>
      <c r="O472" s="141"/>
      <c r="P472" s="57">
        <v>2682</v>
      </c>
      <c r="Q472" s="49" t="s">
        <v>983</v>
      </c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</row>
    <row r="473" spans="1:29" s="51" customFormat="1" ht="19.5" customHeight="1" x14ac:dyDescent="0.25">
      <c r="A473" s="308" t="s">
        <v>1238</v>
      </c>
      <c r="B473" s="309"/>
      <c r="C473" s="309"/>
      <c r="D473" s="309"/>
      <c r="E473" s="309"/>
      <c r="F473" s="310"/>
      <c r="G473" s="285" t="s">
        <v>25</v>
      </c>
      <c r="H473" s="97" t="s">
        <v>1228</v>
      </c>
      <c r="I473" s="98"/>
      <c r="J473" s="262">
        <v>575</v>
      </c>
      <c r="K473" s="99">
        <f t="shared" si="66"/>
        <v>0</v>
      </c>
      <c r="L473" s="100">
        <f>CEILING((J473-J473*$H$7)*(1-$K$7),1)</f>
        <v>575</v>
      </c>
      <c r="M473" s="100">
        <f t="shared" si="67"/>
        <v>0</v>
      </c>
      <c r="N473" s="101"/>
      <c r="O473" s="141"/>
      <c r="P473" s="57">
        <v>2711</v>
      </c>
      <c r="Q473" s="49" t="s">
        <v>983</v>
      </c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</row>
    <row r="474" spans="1:29" s="51" customFormat="1" ht="19.5" customHeight="1" x14ac:dyDescent="0.25">
      <c r="A474" s="304"/>
      <c r="B474" s="305"/>
      <c r="C474" s="305"/>
      <c r="D474" s="305"/>
      <c r="E474" s="305"/>
      <c r="F474" s="306"/>
      <c r="G474" s="285"/>
      <c r="H474" s="97" t="s">
        <v>920</v>
      </c>
      <c r="I474" s="98"/>
      <c r="J474" s="262">
        <v>575</v>
      </c>
      <c r="K474" s="99">
        <f>J474*I474</f>
        <v>0</v>
      </c>
      <c r="L474" s="100">
        <f>CEILING((J474-J474*$H$7)*(1-$K$7),1)</f>
        <v>575</v>
      </c>
      <c r="M474" s="100">
        <f>L474*I474</f>
        <v>0</v>
      </c>
      <c r="N474" s="101"/>
      <c r="O474" s="141"/>
      <c r="P474" s="57"/>
      <c r="Q474" s="49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</row>
    <row r="475" spans="1:29" s="51" customFormat="1" ht="19.5" customHeight="1" x14ac:dyDescent="0.25">
      <c r="A475" s="301"/>
      <c r="B475" s="302"/>
      <c r="C475" s="302"/>
      <c r="D475" s="302"/>
      <c r="E475" s="302"/>
      <c r="F475" s="303"/>
      <c r="G475" s="285"/>
      <c r="H475" s="97" t="s">
        <v>1229</v>
      </c>
      <c r="I475" s="98"/>
      <c r="J475" s="262">
        <v>575</v>
      </c>
      <c r="K475" s="99">
        <f>J475*I475</f>
        <v>0</v>
      </c>
      <c r="L475" s="100">
        <f>CEILING((J475-J475*$H$7)*(1-$K$7),1)</f>
        <v>575</v>
      </c>
      <c r="M475" s="100">
        <f>L475*I475</f>
        <v>0</v>
      </c>
      <c r="N475" s="101"/>
      <c r="O475" s="141"/>
      <c r="P475" s="57"/>
      <c r="Q475" s="49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</row>
    <row r="476" spans="1:29" s="51" customFormat="1" ht="15.75" customHeight="1" x14ac:dyDescent="0.25">
      <c r="A476" s="373" t="s">
        <v>1161</v>
      </c>
      <c r="B476" s="373"/>
      <c r="C476" s="373"/>
      <c r="D476" s="373"/>
      <c r="E476" s="373"/>
      <c r="F476" s="373"/>
      <c r="G476" s="284" t="s">
        <v>781</v>
      </c>
      <c r="H476" s="97" t="s">
        <v>647</v>
      </c>
      <c r="I476" s="98"/>
      <c r="J476" s="262">
        <v>930</v>
      </c>
      <c r="K476" s="109">
        <f t="shared" si="66"/>
        <v>0</v>
      </c>
      <c r="L476" s="110">
        <f>ROUND((J476-J476*$H$7),1)</f>
        <v>930</v>
      </c>
      <c r="M476" s="110">
        <f t="shared" si="67"/>
        <v>0</v>
      </c>
      <c r="N476" s="101"/>
      <c r="O476" s="141"/>
      <c r="P476" s="57">
        <v>6125</v>
      </c>
      <c r="Q476" s="49" t="s">
        <v>983</v>
      </c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</row>
    <row r="477" spans="1:29" s="51" customFormat="1" ht="15.75" customHeight="1" x14ac:dyDescent="0.25">
      <c r="A477" s="373"/>
      <c r="B477" s="373"/>
      <c r="C477" s="373"/>
      <c r="D477" s="373"/>
      <c r="E477" s="373"/>
      <c r="F477" s="373"/>
      <c r="G477" s="347"/>
      <c r="H477" s="97" t="s">
        <v>838</v>
      </c>
      <c r="I477" s="98"/>
      <c r="J477" s="262">
        <v>930</v>
      </c>
      <c r="K477" s="109">
        <f t="shared" si="66"/>
        <v>0</v>
      </c>
      <c r="L477" s="110">
        <f>ROUND((J477-J477*$H$7),1)</f>
        <v>930</v>
      </c>
      <c r="M477" s="110">
        <f t="shared" si="67"/>
        <v>0</v>
      </c>
      <c r="N477" s="101"/>
      <c r="O477" s="141"/>
      <c r="P477" s="57">
        <v>6124</v>
      </c>
      <c r="Q477" s="49" t="s">
        <v>983</v>
      </c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</row>
    <row r="478" spans="1:29" s="51" customFormat="1" ht="15.75" customHeight="1" x14ac:dyDescent="0.25">
      <c r="A478" s="373"/>
      <c r="B478" s="373"/>
      <c r="C478" s="373"/>
      <c r="D478" s="373"/>
      <c r="E478" s="373"/>
      <c r="F478" s="373"/>
      <c r="G478" s="347"/>
      <c r="H478" s="97" t="s">
        <v>625</v>
      </c>
      <c r="I478" s="98"/>
      <c r="J478" s="262">
        <v>930</v>
      </c>
      <c r="K478" s="109">
        <f t="shared" si="66"/>
        <v>0</v>
      </c>
      <c r="L478" s="110">
        <f>ROUND((J478-J478*$H$7),1)</f>
        <v>930</v>
      </c>
      <c r="M478" s="110">
        <f t="shared" si="67"/>
        <v>0</v>
      </c>
      <c r="N478" s="101"/>
      <c r="O478" s="141"/>
      <c r="P478" s="57">
        <v>6123</v>
      </c>
      <c r="Q478" s="49" t="s">
        <v>983</v>
      </c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</row>
    <row r="479" spans="1:29" s="51" customFormat="1" ht="15.75" customHeight="1" x14ac:dyDescent="0.25">
      <c r="A479" s="373"/>
      <c r="B479" s="373"/>
      <c r="C479" s="373"/>
      <c r="D479" s="373"/>
      <c r="E479" s="373"/>
      <c r="F479" s="373"/>
      <c r="G479" s="347"/>
      <c r="H479" s="97" t="s">
        <v>837</v>
      </c>
      <c r="I479" s="98"/>
      <c r="J479" s="262">
        <v>930</v>
      </c>
      <c r="K479" s="109">
        <f t="shared" si="66"/>
        <v>0</v>
      </c>
      <c r="L479" s="110">
        <f>ROUND((J479-J479*$H$7),1)</f>
        <v>930</v>
      </c>
      <c r="M479" s="110">
        <f t="shared" si="67"/>
        <v>0</v>
      </c>
      <c r="N479" s="101"/>
      <c r="O479" s="141"/>
      <c r="P479" s="57">
        <v>6126</v>
      </c>
      <c r="Q479" s="49" t="s">
        <v>983</v>
      </c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</row>
    <row r="480" spans="1:29" s="51" customFormat="1" ht="15.75" customHeight="1" x14ac:dyDescent="0.25">
      <c r="A480" s="269" t="s">
        <v>1409</v>
      </c>
      <c r="B480" s="120"/>
      <c r="C480" s="120"/>
      <c r="D480" s="120"/>
      <c r="E480" s="120"/>
      <c r="F480" s="120"/>
      <c r="G480" s="120"/>
      <c r="H480" s="120"/>
      <c r="I480" s="120"/>
      <c r="J480" s="120"/>
      <c r="K480" s="120"/>
      <c r="L480" s="120"/>
      <c r="M480" s="120"/>
      <c r="N480" s="120"/>
      <c r="O480" s="121"/>
      <c r="P480" s="52"/>
      <c r="Q480" s="52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</row>
    <row r="481" spans="1:29" s="51" customFormat="1" ht="15.75" customHeight="1" x14ac:dyDescent="0.25">
      <c r="A481" s="308" t="s">
        <v>1163</v>
      </c>
      <c r="B481" s="309"/>
      <c r="C481" s="309"/>
      <c r="D481" s="309"/>
      <c r="E481" s="309"/>
      <c r="F481" s="310"/>
      <c r="G481" s="284" t="s">
        <v>774</v>
      </c>
      <c r="H481" s="97" t="s">
        <v>1228</v>
      </c>
      <c r="I481" s="98"/>
      <c r="J481" s="262">
        <v>166.25</v>
      </c>
      <c r="K481" s="109">
        <f t="shared" ref="K481:K493" si="68">J481*I481</f>
        <v>0</v>
      </c>
      <c r="L481" s="110">
        <f>ROUND((J481-J481*$H$7),1)</f>
        <v>166.3</v>
      </c>
      <c r="M481" s="110">
        <f t="shared" ref="M481:M493" si="69">L481*I481</f>
        <v>0</v>
      </c>
      <c r="N481" s="101"/>
      <c r="O481" s="102"/>
      <c r="P481" s="57">
        <v>2662</v>
      </c>
      <c r="Q481" s="49" t="s">
        <v>983</v>
      </c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</row>
    <row r="482" spans="1:29" s="51" customFormat="1" ht="15.75" customHeight="1" x14ac:dyDescent="0.25">
      <c r="A482" s="304"/>
      <c r="B482" s="305"/>
      <c r="C482" s="305"/>
      <c r="D482" s="305"/>
      <c r="E482" s="305"/>
      <c r="F482" s="306"/>
      <c r="G482" s="347"/>
      <c r="H482" s="97" t="s">
        <v>920</v>
      </c>
      <c r="I482" s="98"/>
      <c r="J482" s="262">
        <v>166.25</v>
      </c>
      <c r="K482" s="109">
        <f t="shared" si="68"/>
        <v>0</v>
      </c>
      <c r="L482" s="110">
        <f>ROUND((J482-J482*$H$7),1)</f>
        <v>166.3</v>
      </c>
      <c r="M482" s="110">
        <f t="shared" si="69"/>
        <v>0</v>
      </c>
      <c r="N482" s="101"/>
      <c r="O482" s="102"/>
      <c r="P482" s="57">
        <v>2666</v>
      </c>
      <c r="Q482" s="49" t="s">
        <v>983</v>
      </c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</row>
    <row r="483" spans="1:29" s="51" customFormat="1" ht="15.75" customHeight="1" x14ac:dyDescent="0.25">
      <c r="A483" s="304"/>
      <c r="B483" s="305"/>
      <c r="C483" s="305"/>
      <c r="D483" s="305"/>
      <c r="E483" s="305"/>
      <c r="F483" s="306"/>
      <c r="G483" s="347"/>
      <c r="H483" s="97" t="s">
        <v>923</v>
      </c>
      <c r="I483" s="98"/>
      <c r="J483" s="262">
        <v>166.25</v>
      </c>
      <c r="K483" s="109">
        <f t="shared" si="68"/>
        <v>0</v>
      </c>
      <c r="L483" s="110">
        <f>ROUND((J483-J483*$H$7),1)</f>
        <v>166.3</v>
      </c>
      <c r="M483" s="110">
        <f t="shared" si="69"/>
        <v>0</v>
      </c>
      <c r="N483" s="101"/>
      <c r="O483" s="102"/>
      <c r="P483" s="57">
        <v>2667</v>
      </c>
      <c r="Q483" s="49" t="s">
        <v>983</v>
      </c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</row>
    <row r="484" spans="1:29" s="51" customFormat="1" ht="15.75" customHeight="1" x14ac:dyDescent="0.25">
      <c r="A484" s="301"/>
      <c r="B484" s="302"/>
      <c r="C484" s="302"/>
      <c r="D484" s="302"/>
      <c r="E484" s="302"/>
      <c r="F484" s="303"/>
      <c r="G484" s="347"/>
      <c r="H484" s="97" t="s">
        <v>922</v>
      </c>
      <c r="I484" s="98"/>
      <c r="J484" s="262">
        <v>166.25</v>
      </c>
      <c r="K484" s="109">
        <f t="shared" si="68"/>
        <v>0</v>
      </c>
      <c r="L484" s="110">
        <f>ROUND((J484-J484*$H$7),1)</f>
        <v>166.3</v>
      </c>
      <c r="M484" s="110">
        <f t="shared" si="69"/>
        <v>0</v>
      </c>
      <c r="N484" s="101"/>
      <c r="O484" s="102"/>
      <c r="P484" s="57">
        <v>2665</v>
      </c>
      <c r="Q484" s="49" t="s">
        <v>983</v>
      </c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</row>
    <row r="485" spans="1:29" s="54" customFormat="1" ht="39.75" customHeight="1" x14ac:dyDescent="0.25">
      <c r="A485" s="402" t="s">
        <v>1162</v>
      </c>
      <c r="B485" s="402"/>
      <c r="C485" s="402"/>
      <c r="D485" s="402"/>
      <c r="E485" s="402"/>
      <c r="F485" s="402"/>
      <c r="G485" s="96" t="s">
        <v>994</v>
      </c>
      <c r="H485" s="106" t="s">
        <v>832</v>
      </c>
      <c r="I485" s="98"/>
      <c r="J485" s="262">
        <v>2105</v>
      </c>
      <c r="K485" s="107">
        <f t="shared" si="68"/>
        <v>0</v>
      </c>
      <c r="L485" s="108">
        <f t="shared" ref="L485:L493" si="70">CEILING((J485-J485*$H$7)*(1-$K$7),1)</f>
        <v>2105</v>
      </c>
      <c r="M485" s="108">
        <f t="shared" si="69"/>
        <v>0</v>
      </c>
      <c r="N485" s="101"/>
      <c r="O485" s="102"/>
      <c r="P485" s="57">
        <v>15082</v>
      </c>
      <c r="Q485" s="49" t="s">
        <v>983</v>
      </c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</row>
    <row r="486" spans="1:29" s="51" customFormat="1" x14ac:dyDescent="0.25">
      <c r="A486" s="308" t="s">
        <v>1055</v>
      </c>
      <c r="B486" s="309"/>
      <c r="C486" s="309"/>
      <c r="D486" s="309"/>
      <c r="E486" s="309"/>
      <c r="F486" s="310"/>
      <c r="G486" s="291" t="s">
        <v>1051</v>
      </c>
      <c r="H486" s="97" t="s">
        <v>1054</v>
      </c>
      <c r="I486" s="98"/>
      <c r="J486" s="262">
        <v>618.75</v>
      </c>
      <c r="K486" s="99">
        <f t="shared" si="68"/>
        <v>0</v>
      </c>
      <c r="L486" s="100">
        <f t="shared" si="70"/>
        <v>619</v>
      </c>
      <c r="M486" s="100">
        <f t="shared" si="69"/>
        <v>0</v>
      </c>
      <c r="N486" s="101"/>
      <c r="O486" s="102"/>
      <c r="P486" s="57"/>
      <c r="Q486" s="49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</row>
    <row r="487" spans="1:29" s="51" customFormat="1" x14ac:dyDescent="0.25">
      <c r="A487" s="304"/>
      <c r="B487" s="305"/>
      <c r="C487" s="305"/>
      <c r="D487" s="305"/>
      <c r="E487" s="305"/>
      <c r="F487" s="306"/>
      <c r="G487" s="291"/>
      <c r="H487" s="97" t="s">
        <v>1053</v>
      </c>
      <c r="I487" s="98"/>
      <c r="J487" s="262">
        <v>618.75</v>
      </c>
      <c r="K487" s="99">
        <f t="shared" si="68"/>
        <v>0</v>
      </c>
      <c r="L487" s="100">
        <f t="shared" si="70"/>
        <v>619</v>
      </c>
      <c r="M487" s="100">
        <f t="shared" si="69"/>
        <v>0</v>
      </c>
      <c r="N487" s="101"/>
      <c r="O487" s="102"/>
      <c r="P487" s="57"/>
      <c r="Q487" s="49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</row>
    <row r="488" spans="1:29" s="51" customFormat="1" x14ac:dyDescent="0.25">
      <c r="A488" s="304" t="s">
        <v>1057</v>
      </c>
      <c r="B488" s="305"/>
      <c r="C488" s="305"/>
      <c r="D488" s="305"/>
      <c r="E488" s="305"/>
      <c r="F488" s="306"/>
      <c r="G488" s="291"/>
      <c r="H488" s="97" t="s">
        <v>1054</v>
      </c>
      <c r="I488" s="98"/>
      <c r="J488" s="262">
        <v>618.75</v>
      </c>
      <c r="K488" s="99">
        <f t="shared" si="68"/>
        <v>0</v>
      </c>
      <c r="L488" s="100">
        <f t="shared" si="70"/>
        <v>619</v>
      </c>
      <c r="M488" s="100">
        <f t="shared" si="69"/>
        <v>0</v>
      </c>
      <c r="N488" s="101"/>
      <c r="O488" s="102"/>
      <c r="P488" s="57"/>
      <c r="Q488" s="49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</row>
    <row r="489" spans="1:29" s="51" customFormat="1" x14ac:dyDescent="0.25">
      <c r="A489" s="304"/>
      <c r="B489" s="305"/>
      <c r="C489" s="305"/>
      <c r="D489" s="305"/>
      <c r="E489" s="305"/>
      <c r="F489" s="306"/>
      <c r="G489" s="291"/>
      <c r="H489" s="97" t="s">
        <v>1053</v>
      </c>
      <c r="I489" s="98"/>
      <c r="J489" s="262">
        <v>618.75</v>
      </c>
      <c r="K489" s="99">
        <f t="shared" si="68"/>
        <v>0</v>
      </c>
      <c r="L489" s="100">
        <f t="shared" si="70"/>
        <v>619</v>
      </c>
      <c r="M489" s="100">
        <f t="shared" si="69"/>
        <v>0</v>
      </c>
      <c r="N489" s="101"/>
      <c r="O489" s="102"/>
      <c r="P489" s="57"/>
      <c r="Q489" s="49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</row>
    <row r="490" spans="1:29" s="51" customFormat="1" x14ac:dyDescent="0.25">
      <c r="A490" s="308" t="s">
        <v>1056</v>
      </c>
      <c r="B490" s="309"/>
      <c r="C490" s="309"/>
      <c r="D490" s="309"/>
      <c r="E490" s="309"/>
      <c r="F490" s="310"/>
      <c r="G490" s="291" t="s">
        <v>1052</v>
      </c>
      <c r="H490" s="97" t="s">
        <v>1054</v>
      </c>
      <c r="I490" s="98"/>
      <c r="J490" s="262">
        <v>743.75</v>
      </c>
      <c r="K490" s="99">
        <f t="shared" si="68"/>
        <v>0</v>
      </c>
      <c r="L490" s="100">
        <f t="shared" si="70"/>
        <v>744</v>
      </c>
      <c r="M490" s="100">
        <f t="shared" si="69"/>
        <v>0</v>
      </c>
      <c r="N490" s="101"/>
      <c r="O490" s="102"/>
      <c r="P490" s="57"/>
      <c r="Q490" s="49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</row>
    <row r="491" spans="1:29" s="51" customFormat="1" x14ac:dyDescent="0.25">
      <c r="A491" s="304"/>
      <c r="B491" s="305"/>
      <c r="C491" s="305"/>
      <c r="D491" s="305"/>
      <c r="E491" s="305"/>
      <c r="F491" s="306"/>
      <c r="G491" s="291"/>
      <c r="H491" s="97" t="s">
        <v>1053</v>
      </c>
      <c r="I491" s="98"/>
      <c r="J491" s="262">
        <v>743.75</v>
      </c>
      <c r="K491" s="99">
        <f t="shared" si="68"/>
        <v>0</v>
      </c>
      <c r="L491" s="100">
        <f t="shared" si="70"/>
        <v>744</v>
      </c>
      <c r="M491" s="100">
        <f t="shared" si="69"/>
        <v>0</v>
      </c>
      <c r="N491" s="101"/>
      <c r="O491" s="102"/>
      <c r="P491" s="57"/>
      <c r="Q491" s="49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</row>
    <row r="492" spans="1:29" s="51" customFormat="1" x14ac:dyDescent="0.25">
      <c r="A492" s="304" t="s">
        <v>1058</v>
      </c>
      <c r="B492" s="305"/>
      <c r="C492" s="305"/>
      <c r="D492" s="305"/>
      <c r="E492" s="305"/>
      <c r="F492" s="306"/>
      <c r="G492" s="291"/>
      <c r="H492" s="97" t="s">
        <v>1054</v>
      </c>
      <c r="I492" s="98"/>
      <c r="J492" s="262">
        <v>743.75</v>
      </c>
      <c r="K492" s="99">
        <f t="shared" si="68"/>
        <v>0</v>
      </c>
      <c r="L492" s="100">
        <f t="shared" si="70"/>
        <v>744</v>
      </c>
      <c r="M492" s="100">
        <f t="shared" si="69"/>
        <v>0</v>
      </c>
      <c r="N492" s="101"/>
      <c r="O492" s="102"/>
      <c r="P492" s="57"/>
      <c r="Q492" s="49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</row>
    <row r="493" spans="1:29" s="51" customFormat="1" x14ac:dyDescent="0.25">
      <c r="A493" s="301"/>
      <c r="B493" s="302"/>
      <c r="C493" s="302"/>
      <c r="D493" s="302"/>
      <c r="E493" s="302"/>
      <c r="F493" s="303"/>
      <c r="G493" s="291"/>
      <c r="H493" s="97" t="s">
        <v>1053</v>
      </c>
      <c r="I493" s="98"/>
      <c r="J493" s="262">
        <v>743.75</v>
      </c>
      <c r="K493" s="99">
        <f t="shared" si="68"/>
        <v>0</v>
      </c>
      <c r="L493" s="100">
        <f t="shared" si="70"/>
        <v>744</v>
      </c>
      <c r="M493" s="100">
        <f t="shared" si="69"/>
        <v>0</v>
      </c>
      <c r="N493" s="101"/>
      <c r="O493" s="102"/>
      <c r="P493" s="57"/>
      <c r="Q493" s="49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</row>
    <row r="494" spans="1:29" s="51" customFormat="1" x14ac:dyDescent="0.25">
      <c r="A494" s="270" t="s">
        <v>1410</v>
      </c>
      <c r="B494" s="133"/>
      <c r="C494" s="133"/>
      <c r="D494" s="133"/>
      <c r="E494" s="133"/>
      <c r="F494" s="133"/>
      <c r="G494" s="120"/>
      <c r="H494" s="120"/>
      <c r="I494" s="120"/>
      <c r="J494" s="120"/>
      <c r="K494" s="120"/>
      <c r="L494" s="120"/>
      <c r="M494" s="120"/>
      <c r="N494" s="120"/>
      <c r="O494" s="121"/>
      <c r="P494" s="52"/>
      <c r="Q494" s="52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</row>
    <row r="495" spans="1:29" s="51" customFormat="1" ht="18.75" customHeight="1" x14ac:dyDescent="0.25">
      <c r="A495" s="314" t="s">
        <v>1163</v>
      </c>
      <c r="B495" s="314"/>
      <c r="C495" s="314"/>
      <c r="D495" s="314"/>
      <c r="E495" s="314"/>
      <c r="F495" s="314"/>
      <c r="G495" s="284" t="s">
        <v>775</v>
      </c>
      <c r="H495" s="97" t="s">
        <v>625</v>
      </c>
      <c r="I495" s="98"/>
      <c r="J495" s="262">
        <v>513.75</v>
      </c>
      <c r="K495" s="99">
        <f t="shared" ref="K495:K526" si="71">J495*I495</f>
        <v>0</v>
      </c>
      <c r="L495" s="100">
        <f t="shared" ref="L495:L504" si="72">CEILING((J495-J495*$H$7)*(1-$K$7),1)</f>
        <v>514</v>
      </c>
      <c r="M495" s="100">
        <f t="shared" ref="M495:M526" si="73">L495*I495</f>
        <v>0</v>
      </c>
      <c r="N495" s="101"/>
      <c r="O495" s="102"/>
      <c r="P495" s="57">
        <v>6135</v>
      </c>
      <c r="Q495" s="49" t="s">
        <v>983</v>
      </c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</row>
    <row r="496" spans="1:29" s="51" customFormat="1" ht="18.75" customHeight="1" x14ac:dyDescent="0.25">
      <c r="A496" s="424"/>
      <c r="B496" s="424"/>
      <c r="C496" s="424"/>
      <c r="D496" s="424"/>
      <c r="E496" s="424"/>
      <c r="F496" s="424"/>
      <c r="G496" s="347"/>
      <c r="H496" s="97" t="s">
        <v>837</v>
      </c>
      <c r="I496" s="98"/>
      <c r="J496" s="262">
        <v>513.75</v>
      </c>
      <c r="K496" s="99">
        <f t="shared" si="71"/>
        <v>0</v>
      </c>
      <c r="L496" s="100">
        <f t="shared" si="72"/>
        <v>514</v>
      </c>
      <c r="M496" s="100">
        <f t="shared" si="73"/>
        <v>0</v>
      </c>
      <c r="N496" s="101"/>
      <c r="O496" s="102"/>
      <c r="P496" s="57">
        <v>6136</v>
      </c>
      <c r="Q496" s="49" t="s">
        <v>983</v>
      </c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</row>
    <row r="497" spans="1:29" s="51" customFormat="1" ht="15.75" customHeight="1" x14ac:dyDescent="0.25">
      <c r="A497" s="308" t="s">
        <v>1239</v>
      </c>
      <c r="B497" s="309"/>
      <c r="C497" s="309"/>
      <c r="D497" s="309"/>
      <c r="E497" s="309"/>
      <c r="F497" s="310"/>
      <c r="G497" s="351" t="s">
        <v>776</v>
      </c>
      <c r="H497" s="97" t="s">
        <v>1228</v>
      </c>
      <c r="I497" s="98"/>
      <c r="J497" s="262">
        <v>372.5</v>
      </c>
      <c r="K497" s="99">
        <f t="shared" si="71"/>
        <v>0</v>
      </c>
      <c r="L497" s="100">
        <f t="shared" si="72"/>
        <v>373</v>
      </c>
      <c r="M497" s="100">
        <f t="shared" si="73"/>
        <v>0</v>
      </c>
      <c r="N497" s="101"/>
      <c r="O497" s="102"/>
      <c r="P497" s="57">
        <v>2669</v>
      </c>
      <c r="Q497" s="49" t="s">
        <v>983</v>
      </c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</row>
    <row r="498" spans="1:29" s="51" customFormat="1" ht="15.75" customHeight="1" x14ac:dyDescent="0.25">
      <c r="A498" s="304"/>
      <c r="B498" s="305"/>
      <c r="C498" s="305"/>
      <c r="D498" s="305"/>
      <c r="E498" s="305"/>
      <c r="F498" s="306"/>
      <c r="G498" s="352"/>
      <c r="H498" s="97" t="s">
        <v>920</v>
      </c>
      <c r="I498" s="98"/>
      <c r="J498" s="262">
        <v>372.5</v>
      </c>
      <c r="K498" s="99">
        <f t="shared" si="71"/>
        <v>0</v>
      </c>
      <c r="L498" s="100">
        <f t="shared" si="72"/>
        <v>373</v>
      </c>
      <c r="M498" s="100">
        <f t="shared" si="73"/>
        <v>0</v>
      </c>
      <c r="N498" s="101"/>
      <c r="O498" s="102"/>
      <c r="P498" s="57">
        <v>2670</v>
      </c>
      <c r="Q498" s="49" t="s">
        <v>983</v>
      </c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</row>
    <row r="499" spans="1:29" s="51" customFormat="1" ht="15.75" customHeight="1" x14ac:dyDescent="0.25">
      <c r="A499" s="304"/>
      <c r="B499" s="305"/>
      <c r="C499" s="305"/>
      <c r="D499" s="305"/>
      <c r="E499" s="305"/>
      <c r="F499" s="306"/>
      <c r="G499" s="352"/>
      <c r="H499" s="97" t="s">
        <v>925</v>
      </c>
      <c r="I499" s="98"/>
      <c r="J499" s="262">
        <v>372.5</v>
      </c>
      <c r="K499" s="99">
        <f t="shared" si="71"/>
        <v>0</v>
      </c>
      <c r="L499" s="100">
        <f t="shared" si="72"/>
        <v>373</v>
      </c>
      <c r="M499" s="100">
        <f t="shared" si="73"/>
        <v>0</v>
      </c>
      <c r="N499" s="101"/>
      <c r="O499" s="102"/>
      <c r="P499" s="57">
        <v>2671</v>
      </c>
      <c r="Q499" s="49" t="s">
        <v>983</v>
      </c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</row>
    <row r="500" spans="1:29" s="51" customFormat="1" ht="15.75" customHeight="1" x14ac:dyDescent="0.25">
      <c r="A500" s="304"/>
      <c r="B500" s="305"/>
      <c r="C500" s="305"/>
      <c r="D500" s="305"/>
      <c r="E500" s="305"/>
      <c r="F500" s="306"/>
      <c r="G500" s="352"/>
      <c r="H500" s="97" t="s">
        <v>921</v>
      </c>
      <c r="I500" s="98"/>
      <c r="J500" s="262">
        <v>372.5</v>
      </c>
      <c r="K500" s="99">
        <f t="shared" si="71"/>
        <v>0</v>
      </c>
      <c r="L500" s="100">
        <f t="shared" si="72"/>
        <v>373</v>
      </c>
      <c r="M500" s="100">
        <f t="shared" si="73"/>
        <v>0</v>
      </c>
      <c r="N500" s="101"/>
      <c r="O500" s="102"/>
      <c r="P500" s="57">
        <v>2672</v>
      </c>
      <c r="Q500" s="49" t="s">
        <v>983</v>
      </c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</row>
    <row r="501" spans="1:29" s="51" customFormat="1" ht="15.75" customHeight="1" x14ac:dyDescent="0.25">
      <c r="A501" s="304"/>
      <c r="B501" s="305"/>
      <c r="C501" s="305"/>
      <c r="D501" s="305"/>
      <c r="E501" s="305"/>
      <c r="F501" s="306"/>
      <c r="G501" s="352"/>
      <c r="H501" s="97" t="s">
        <v>1229</v>
      </c>
      <c r="I501" s="98"/>
      <c r="J501" s="262">
        <v>372.5</v>
      </c>
      <c r="K501" s="99">
        <f t="shared" si="71"/>
        <v>0</v>
      </c>
      <c r="L501" s="100">
        <f t="shared" si="72"/>
        <v>373</v>
      </c>
      <c r="M501" s="100">
        <f t="shared" si="73"/>
        <v>0</v>
      </c>
      <c r="N501" s="101"/>
      <c r="O501" s="102"/>
      <c r="P501" s="57">
        <v>2673</v>
      </c>
      <c r="Q501" s="49" t="s">
        <v>983</v>
      </c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</row>
    <row r="502" spans="1:29" s="51" customFormat="1" ht="15.75" customHeight="1" x14ac:dyDescent="0.25">
      <c r="A502" s="304"/>
      <c r="B502" s="305"/>
      <c r="C502" s="305"/>
      <c r="D502" s="305"/>
      <c r="E502" s="305"/>
      <c r="F502" s="306"/>
      <c r="G502" s="352"/>
      <c r="H502" s="97" t="s">
        <v>923</v>
      </c>
      <c r="I502" s="98"/>
      <c r="J502" s="262">
        <v>372.5</v>
      </c>
      <c r="K502" s="99">
        <f t="shared" si="71"/>
        <v>0</v>
      </c>
      <c r="L502" s="100">
        <f t="shared" si="72"/>
        <v>373</v>
      </c>
      <c r="M502" s="100">
        <f t="shared" si="73"/>
        <v>0</v>
      </c>
      <c r="N502" s="101"/>
      <c r="O502" s="102"/>
      <c r="P502" s="57">
        <v>2674</v>
      </c>
      <c r="Q502" s="49" t="s">
        <v>983</v>
      </c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</row>
    <row r="503" spans="1:29" s="51" customFormat="1" ht="15.75" customHeight="1" x14ac:dyDescent="0.25">
      <c r="A503" s="304"/>
      <c r="B503" s="305"/>
      <c r="C503" s="305"/>
      <c r="D503" s="305"/>
      <c r="E503" s="305"/>
      <c r="F503" s="306"/>
      <c r="G503" s="352"/>
      <c r="H503" s="97" t="s">
        <v>922</v>
      </c>
      <c r="I503" s="98"/>
      <c r="J503" s="262">
        <v>372.5</v>
      </c>
      <c r="K503" s="99">
        <f t="shared" si="71"/>
        <v>0</v>
      </c>
      <c r="L503" s="100">
        <f t="shared" si="72"/>
        <v>373</v>
      </c>
      <c r="M503" s="100">
        <f t="shared" si="73"/>
        <v>0</v>
      </c>
      <c r="N503" s="101"/>
      <c r="O503" s="102"/>
      <c r="P503" s="57">
        <v>2675</v>
      </c>
      <c r="Q503" s="49" t="s">
        <v>983</v>
      </c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</row>
    <row r="504" spans="1:29" s="51" customFormat="1" ht="15.75" customHeight="1" x14ac:dyDescent="0.25">
      <c r="A504" s="301"/>
      <c r="B504" s="302"/>
      <c r="C504" s="302"/>
      <c r="D504" s="302"/>
      <c r="E504" s="302"/>
      <c r="F504" s="303"/>
      <c r="G504" s="352"/>
      <c r="H504" s="97" t="s">
        <v>924</v>
      </c>
      <c r="I504" s="98"/>
      <c r="J504" s="262">
        <v>372.5</v>
      </c>
      <c r="K504" s="99">
        <f t="shared" si="71"/>
        <v>0</v>
      </c>
      <c r="L504" s="100">
        <f t="shared" si="72"/>
        <v>373</v>
      </c>
      <c r="M504" s="100">
        <f t="shared" si="73"/>
        <v>0</v>
      </c>
      <c r="N504" s="101"/>
      <c r="O504" s="102"/>
      <c r="P504" s="57">
        <v>2676</v>
      </c>
      <c r="Q504" s="49" t="s">
        <v>983</v>
      </c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</row>
    <row r="505" spans="1:29" s="51" customFormat="1" ht="15.75" customHeight="1" x14ac:dyDescent="0.25">
      <c r="A505" s="308" t="s">
        <v>1240</v>
      </c>
      <c r="B505" s="309"/>
      <c r="C505" s="309"/>
      <c r="D505" s="309"/>
      <c r="E505" s="309"/>
      <c r="F505" s="310"/>
      <c r="G505" s="284" t="s">
        <v>778</v>
      </c>
      <c r="H505" s="97" t="s">
        <v>1228</v>
      </c>
      <c r="I505" s="98"/>
      <c r="J505" s="262">
        <v>203.75</v>
      </c>
      <c r="K505" s="109">
        <f t="shared" si="71"/>
        <v>0</v>
      </c>
      <c r="L505" s="110">
        <f t="shared" ref="L505:L512" si="74">ROUND((J505-J505*$H$7),1)</f>
        <v>203.8</v>
      </c>
      <c r="M505" s="110">
        <f t="shared" si="73"/>
        <v>0</v>
      </c>
      <c r="N505" s="101"/>
      <c r="O505" s="102"/>
      <c r="P505" s="57">
        <v>2698</v>
      </c>
      <c r="Q505" s="49" t="s">
        <v>983</v>
      </c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</row>
    <row r="506" spans="1:29" s="51" customFormat="1" ht="15.75" customHeight="1" x14ac:dyDescent="0.25">
      <c r="A506" s="304"/>
      <c r="B506" s="305"/>
      <c r="C506" s="305"/>
      <c r="D506" s="305"/>
      <c r="E506" s="305"/>
      <c r="F506" s="306"/>
      <c r="G506" s="347"/>
      <c r="H506" s="97" t="s">
        <v>920</v>
      </c>
      <c r="I506" s="98"/>
      <c r="J506" s="262">
        <v>203.75</v>
      </c>
      <c r="K506" s="109">
        <f t="shared" si="71"/>
        <v>0</v>
      </c>
      <c r="L506" s="110">
        <f t="shared" si="74"/>
        <v>203.8</v>
      </c>
      <c r="M506" s="110">
        <f t="shared" si="73"/>
        <v>0</v>
      </c>
      <c r="N506" s="101"/>
      <c r="O506" s="102"/>
      <c r="P506" s="57">
        <v>2699</v>
      </c>
      <c r="Q506" s="49" t="s">
        <v>983</v>
      </c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</row>
    <row r="507" spans="1:29" s="51" customFormat="1" ht="15.75" customHeight="1" x14ac:dyDescent="0.25">
      <c r="A507" s="304"/>
      <c r="B507" s="305"/>
      <c r="C507" s="305"/>
      <c r="D507" s="305"/>
      <c r="E507" s="305"/>
      <c r="F507" s="306"/>
      <c r="G507" s="347"/>
      <c r="H507" s="97" t="s">
        <v>925</v>
      </c>
      <c r="I507" s="98"/>
      <c r="J507" s="262">
        <v>203.75</v>
      </c>
      <c r="K507" s="109">
        <f t="shared" si="71"/>
        <v>0</v>
      </c>
      <c r="L507" s="110">
        <f t="shared" si="74"/>
        <v>203.8</v>
      </c>
      <c r="M507" s="110">
        <f t="shared" si="73"/>
        <v>0</v>
      </c>
      <c r="N507" s="101"/>
      <c r="O507" s="102"/>
      <c r="P507" s="57">
        <v>2700</v>
      </c>
      <c r="Q507" s="49" t="s">
        <v>983</v>
      </c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</row>
    <row r="508" spans="1:29" s="51" customFormat="1" ht="15.75" customHeight="1" x14ac:dyDescent="0.25">
      <c r="A508" s="304"/>
      <c r="B508" s="305"/>
      <c r="C508" s="305"/>
      <c r="D508" s="305"/>
      <c r="E508" s="305"/>
      <c r="F508" s="306"/>
      <c r="G508" s="347"/>
      <c r="H508" s="97" t="s">
        <v>921</v>
      </c>
      <c r="I508" s="98"/>
      <c r="J508" s="262">
        <v>203.75</v>
      </c>
      <c r="K508" s="109">
        <f t="shared" si="71"/>
        <v>0</v>
      </c>
      <c r="L508" s="110">
        <f t="shared" si="74"/>
        <v>203.8</v>
      </c>
      <c r="M508" s="110">
        <f t="shared" si="73"/>
        <v>0</v>
      </c>
      <c r="N508" s="101"/>
      <c r="O508" s="102"/>
      <c r="P508" s="57">
        <v>2701</v>
      </c>
      <c r="Q508" s="49" t="s">
        <v>983</v>
      </c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  <c r="AC508" s="50"/>
    </row>
    <row r="509" spans="1:29" s="51" customFormat="1" ht="15.75" customHeight="1" x14ac:dyDescent="0.25">
      <c r="A509" s="304"/>
      <c r="B509" s="305"/>
      <c r="C509" s="305"/>
      <c r="D509" s="305"/>
      <c r="E509" s="305"/>
      <c r="F509" s="306"/>
      <c r="G509" s="347"/>
      <c r="H509" s="97" t="s">
        <v>1229</v>
      </c>
      <c r="I509" s="98"/>
      <c r="J509" s="262">
        <v>203.75</v>
      </c>
      <c r="K509" s="109">
        <f t="shared" si="71"/>
        <v>0</v>
      </c>
      <c r="L509" s="110">
        <f t="shared" si="74"/>
        <v>203.8</v>
      </c>
      <c r="M509" s="110">
        <f t="shared" si="73"/>
        <v>0</v>
      </c>
      <c r="N509" s="101"/>
      <c r="O509" s="102"/>
      <c r="P509" s="57">
        <v>2702</v>
      </c>
      <c r="Q509" s="49" t="s">
        <v>983</v>
      </c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  <c r="AC509" s="50"/>
    </row>
    <row r="510" spans="1:29" s="51" customFormat="1" ht="15.75" customHeight="1" x14ac:dyDescent="0.25">
      <c r="A510" s="304"/>
      <c r="B510" s="305"/>
      <c r="C510" s="305"/>
      <c r="D510" s="305"/>
      <c r="E510" s="305"/>
      <c r="F510" s="306"/>
      <c r="G510" s="347"/>
      <c r="H510" s="97" t="s">
        <v>923</v>
      </c>
      <c r="I510" s="98"/>
      <c r="J510" s="262">
        <v>203.75</v>
      </c>
      <c r="K510" s="109">
        <f t="shared" si="71"/>
        <v>0</v>
      </c>
      <c r="L510" s="110">
        <f t="shared" si="74"/>
        <v>203.8</v>
      </c>
      <c r="M510" s="110">
        <f t="shared" si="73"/>
        <v>0</v>
      </c>
      <c r="N510" s="101"/>
      <c r="O510" s="102"/>
      <c r="P510" s="57">
        <v>2703</v>
      </c>
      <c r="Q510" s="49" t="s">
        <v>983</v>
      </c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  <c r="AC510" s="50"/>
    </row>
    <row r="511" spans="1:29" s="51" customFormat="1" ht="15.75" customHeight="1" x14ac:dyDescent="0.25">
      <c r="A511" s="304"/>
      <c r="B511" s="305"/>
      <c r="C511" s="305"/>
      <c r="D511" s="305"/>
      <c r="E511" s="305"/>
      <c r="F511" s="306"/>
      <c r="G511" s="347"/>
      <c r="H511" s="97" t="s">
        <v>922</v>
      </c>
      <c r="I511" s="98"/>
      <c r="J511" s="262">
        <v>203.75</v>
      </c>
      <c r="K511" s="109">
        <f t="shared" si="71"/>
        <v>0</v>
      </c>
      <c r="L511" s="110">
        <f t="shared" si="74"/>
        <v>203.8</v>
      </c>
      <c r="M511" s="110">
        <f t="shared" si="73"/>
        <v>0</v>
      </c>
      <c r="N511" s="101"/>
      <c r="O511" s="102"/>
      <c r="P511" s="57">
        <v>2704</v>
      </c>
      <c r="Q511" s="49" t="s">
        <v>983</v>
      </c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  <c r="AC511" s="50"/>
    </row>
    <row r="512" spans="1:29" s="51" customFormat="1" ht="15.75" customHeight="1" x14ac:dyDescent="0.25">
      <c r="A512" s="301"/>
      <c r="B512" s="302"/>
      <c r="C512" s="302"/>
      <c r="D512" s="302"/>
      <c r="E512" s="302"/>
      <c r="F512" s="303"/>
      <c r="G512" s="347"/>
      <c r="H512" s="97" t="s">
        <v>924</v>
      </c>
      <c r="I512" s="98"/>
      <c r="J512" s="262">
        <v>203.75</v>
      </c>
      <c r="K512" s="109">
        <f t="shared" si="71"/>
        <v>0</v>
      </c>
      <c r="L512" s="110">
        <f t="shared" si="74"/>
        <v>203.8</v>
      </c>
      <c r="M512" s="110">
        <f t="shared" si="73"/>
        <v>0</v>
      </c>
      <c r="N512" s="101"/>
      <c r="O512" s="102"/>
      <c r="P512" s="57">
        <v>2705</v>
      </c>
      <c r="Q512" s="49" t="s">
        <v>983</v>
      </c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  <c r="AC512" s="50"/>
    </row>
    <row r="513" spans="1:29" s="51" customFormat="1" ht="15.75" customHeight="1" x14ac:dyDescent="0.25">
      <c r="A513" s="308" t="s">
        <v>1241</v>
      </c>
      <c r="B513" s="309"/>
      <c r="C513" s="309"/>
      <c r="D513" s="309"/>
      <c r="E513" s="309"/>
      <c r="F513" s="310"/>
      <c r="G513" s="284" t="s">
        <v>782</v>
      </c>
      <c r="H513" s="97" t="s">
        <v>1228</v>
      </c>
      <c r="I513" s="98"/>
      <c r="J513" s="262">
        <v>1702.5</v>
      </c>
      <c r="K513" s="99">
        <f t="shared" si="71"/>
        <v>0</v>
      </c>
      <c r="L513" s="100">
        <f t="shared" ref="L513:L526" si="75">CEILING((J513-J513*$H$7)*(1-$K$7),1)</f>
        <v>1703</v>
      </c>
      <c r="M513" s="100">
        <f t="shared" si="73"/>
        <v>0</v>
      </c>
      <c r="N513" s="101"/>
      <c r="O513" s="102"/>
      <c r="P513" s="57">
        <v>4721</v>
      </c>
      <c r="Q513" s="49" t="s">
        <v>983</v>
      </c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  <c r="AC513" s="50"/>
    </row>
    <row r="514" spans="1:29" s="51" customFormat="1" ht="15.75" customHeight="1" x14ac:dyDescent="0.25">
      <c r="A514" s="304"/>
      <c r="B514" s="305"/>
      <c r="C514" s="305"/>
      <c r="D514" s="305"/>
      <c r="E514" s="305"/>
      <c r="F514" s="306"/>
      <c r="G514" s="347"/>
      <c r="H514" s="97" t="s">
        <v>920</v>
      </c>
      <c r="I514" s="98"/>
      <c r="J514" s="262">
        <v>1702.5</v>
      </c>
      <c r="K514" s="99">
        <f t="shared" si="71"/>
        <v>0</v>
      </c>
      <c r="L514" s="100">
        <f t="shared" si="75"/>
        <v>1703</v>
      </c>
      <c r="M514" s="100">
        <f t="shared" si="73"/>
        <v>0</v>
      </c>
      <c r="N514" s="101"/>
      <c r="O514" s="102"/>
      <c r="P514" s="57">
        <v>5384</v>
      </c>
      <c r="Q514" s="49" t="s">
        <v>983</v>
      </c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  <c r="AC514" s="50"/>
    </row>
    <row r="515" spans="1:29" s="51" customFormat="1" ht="15.75" customHeight="1" x14ac:dyDescent="0.25">
      <c r="A515" s="304"/>
      <c r="B515" s="305"/>
      <c r="C515" s="305"/>
      <c r="D515" s="305"/>
      <c r="E515" s="305"/>
      <c r="F515" s="306"/>
      <c r="G515" s="347"/>
      <c r="H515" s="97" t="s">
        <v>925</v>
      </c>
      <c r="I515" s="98"/>
      <c r="J515" s="262">
        <v>1702.5</v>
      </c>
      <c r="K515" s="99">
        <f t="shared" si="71"/>
        <v>0</v>
      </c>
      <c r="L515" s="100">
        <f t="shared" si="75"/>
        <v>1703</v>
      </c>
      <c r="M515" s="100">
        <f t="shared" si="73"/>
        <v>0</v>
      </c>
      <c r="N515" s="101"/>
      <c r="O515" s="102"/>
      <c r="P515" s="57">
        <v>4723</v>
      </c>
      <c r="Q515" s="49" t="s">
        <v>983</v>
      </c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  <c r="AC515" s="50"/>
    </row>
    <row r="516" spans="1:29" s="51" customFormat="1" ht="15.75" customHeight="1" x14ac:dyDescent="0.25">
      <c r="A516" s="304"/>
      <c r="B516" s="305"/>
      <c r="C516" s="305"/>
      <c r="D516" s="305"/>
      <c r="E516" s="305"/>
      <c r="F516" s="306"/>
      <c r="G516" s="347"/>
      <c r="H516" s="97" t="s">
        <v>1229</v>
      </c>
      <c r="I516" s="98"/>
      <c r="J516" s="262">
        <v>1702.5</v>
      </c>
      <c r="K516" s="99">
        <f t="shared" si="71"/>
        <v>0</v>
      </c>
      <c r="L516" s="100">
        <f t="shared" si="75"/>
        <v>1703</v>
      </c>
      <c r="M516" s="100">
        <f t="shared" si="73"/>
        <v>0</v>
      </c>
      <c r="N516" s="101"/>
      <c r="O516" s="102"/>
      <c r="P516" s="57">
        <v>4720</v>
      </c>
      <c r="Q516" s="49" t="s">
        <v>983</v>
      </c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  <c r="AC516" s="50"/>
    </row>
    <row r="517" spans="1:29" s="51" customFormat="1" ht="15.75" customHeight="1" x14ac:dyDescent="0.25">
      <c r="A517" s="304"/>
      <c r="B517" s="305"/>
      <c r="C517" s="305"/>
      <c r="D517" s="305"/>
      <c r="E517" s="305"/>
      <c r="F517" s="306"/>
      <c r="G517" s="347"/>
      <c r="H517" s="97" t="s">
        <v>923</v>
      </c>
      <c r="I517" s="98"/>
      <c r="J517" s="262">
        <v>1702.5</v>
      </c>
      <c r="K517" s="99">
        <f t="shared" si="71"/>
        <v>0</v>
      </c>
      <c r="L517" s="100">
        <f t="shared" si="75"/>
        <v>1703</v>
      </c>
      <c r="M517" s="100">
        <f t="shared" si="73"/>
        <v>0</v>
      </c>
      <c r="N517" s="101"/>
      <c r="O517" s="102"/>
      <c r="P517" s="57">
        <v>4724</v>
      </c>
      <c r="Q517" s="49" t="s">
        <v>983</v>
      </c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  <c r="AC517" s="50"/>
    </row>
    <row r="518" spans="1:29" s="51" customFormat="1" ht="15.75" customHeight="1" x14ac:dyDescent="0.25">
      <c r="A518" s="301"/>
      <c r="B518" s="302"/>
      <c r="C518" s="302"/>
      <c r="D518" s="302"/>
      <c r="E518" s="302"/>
      <c r="F518" s="303"/>
      <c r="G518" s="347"/>
      <c r="H518" s="97" t="s">
        <v>922</v>
      </c>
      <c r="I518" s="98"/>
      <c r="J518" s="262">
        <v>1702.5</v>
      </c>
      <c r="K518" s="99">
        <f t="shared" si="71"/>
        <v>0</v>
      </c>
      <c r="L518" s="100">
        <f t="shared" si="75"/>
        <v>1703</v>
      </c>
      <c r="M518" s="100">
        <f t="shared" si="73"/>
        <v>0</v>
      </c>
      <c r="N518" s="101"/>
      <c r="O518" s="102"/>
      <c r="P518" s="57">
        <v>4722</v>
      </c>
      <c r="Q518" s="49" t="s">
        <v>983</v>
      </c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  <c r="AC518" s="50"/>
    </row>
    <row r="519" spans="1:29" s="51" customFormat="1" ht="15.75" customHeight="1" x14ac:dyDescent="0.25">
      <c r="A519" s="308" t="s">
        <v>1242</v>
      </c>
      <c r="B519" s="309"/>
      <c r="C519" s="309"/>
      <c r="D519" s="309"/>
      <c r="E519" s="309"/>
      <c r="F519" s="310"/>
      <c r="G519" s="417" t="s">
        <v>191</v>
      </c>
      <c r="H519" s="97" t="s">
        <v>1228</v>
      </c>
      <c r="I519" s="98"/>
      <c r="J519" s="262">
        <v>1112.5</v>
      </c>
      <c r="K519" s="99">
        <f t="shared" si="71"/>
        <v>0</v>
      </c>
      <c r="L519" s="100">
        <f t="shared" si="75"/>
        <v>1113</v>
      </c>
      <c r="M519" s="100">
        <f t="shared" si="73"/>
        <v>0</v>
      </c>
      <c r="N519" s="101"/>
      <c r="O519" s="102"/>
      <c r="P519" s="57">
        <v>11836</v>
      </c>
      <c r="Q519" s="49" t="s">
        <v>983</v>
      </c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  <c r="AC519" s="50"/>
    </row>
    <row r="520" spans="1:29" s="51" customFormat="1" ht="15.75" customHeight="1" x14ac:dyDescent="0.25">
      <c r="A520" s="304"/>
      <c r="B520" s="305"/>
      <c r="C520" s="305"/>
      <c r="D520" s="305"/>
      <c r="E520" s="305"/>
      <c r="F520" s="306"/>
      <c r="G520" s="418"/>
      <c r="H520" s="97" t="s">
        <v>920</v>
      </c>
      <c r="I520" s="98"/>
      <c r="J520" s="262">
        <v>1112.5</v>
      </c>
      <c r="K520" s="99">
        <f t="shared" si="71"/>
        <v>0</v>
      </c>
      <c r="L520" s="100">
        <f t="shared" si="75"/>
        <v>1113</v>
      </c>
      <c r="M520" s="100">
        <f t="shared" si="73"/>
        <v>0</v>
      </c>
      <c r="N520" s="101"/>
      <c r="O520" s="102"/>
      <c r="P520" s="57">
        <v>11835</v>
      </c>
      <c r="Q520" s="49" t="s">
        <v>983</v>
      </c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  <c r="AC520" s="50"/>
    </row>
    <row r="521" spans="1:29" s="51" customFormat="1" ht="15.75" customHeight="1" x14ac:dyDescent="0.25">
      <c r="A521" s="304"/>
      <c r="B521" s="305"/>
      <c r="C521" s="305"/>
      <c r="D521" s="305"/>
      <c r="E521" s="305"/>
      <c r="F521" s="306"/>
      <c r="G521" s="418"/>
      <c r="H521" s="97" t="s">
        <v>925</v>
      </c>
      <c r="I521" s="98"/>
      <c r="J521" s="262">
        <v>1112.5</v>
      </c>
      <c r="K521" s="99">
        <f t="shared" si="71"/>
        <v>0</v>
      </c>
      <c r="L521" s="100">
        <f t="shared" si="75"/>
        <v>1113</v>
      </c>
      <c r="M521" s="100">
        <f t="shared" si="73"/>
        <v>0</v>
      </c>
      <c r="N521" s="101"/>
      <c r="O521" s="102"/>
      <c r="P521" s="57">
        <v>11834</v>
      </c>
      <c r="Q521" s="49" t="s">
        <v>983</v>
      </c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  <c r="AC521" s="50"/>
    </row>
    <row r="522" spans="1:29" s="51" customFormat="1" ht="15.75" customHeight="1" x14ac:dyDescent="0.25">
      <c r="A522" s="304"/>
      <c r="B522" s="305"/>
      <c r="C522" s="305"/>
      <c r="D522" s="305"/>
      <c r="E522" s="305"/>
      <c r="F522" s="306"/>
      <c r="G522" s="418"/>
      <c r="H522" s="97" t="s">
        <v>921</v>
      </c>
      <c r="I522" s="98"/>
      <c r="J522" s="262">
        <v>1112.5</v>
      </c>
      <c r="K522" s="99">
        <f t="shared" si="71"/>
        <v>0</v>
      </c>
      <c r="L522" s="100">
        <f t="shared" si="75"/>
        <v>1113</v>
      </c>
      <c r="M522" s="100">
        <f t="shared" si="73"/>
        <v>0</v>
      </c>
      <c r="N522" s="101"/>
      <c r="O522" s="102"/>
      <c r="P522" s="57">
        <v>11837</v>
      </c>
      <c r="Q522" s="49" t="s">
        <v>983</v>
      </c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  <c r="AC522" s="50"/>
    </row>
    <row r="523" spans="1:29" s="51" customFormat="1" ht="15.75" customHeight="1" x14ac:dyDescent="0.25">
      <c r="A523" s="304"/>
      <c r="B523" s="305"/>
      <c r="C523" s="305"/>
      <c r="D523" s="305"/>
      <c r="E523" s="305"/>
      <c r="F523" s="306"/>
      <c r="G523" s="418"/>
      <c r="H523" s="97" t="s">
        <v>1229</v>
      </c>
      <c r="I523" s="98"/>
      <c r="J523" s="262">
        <v>1112.5</v>
      </c>
      <c r="K523" s="99">
        <f t="shared" si="71"/>
        <v>0</v>
      </c>
      <c r="L523" s="100">
        <f t="shared" si="75"/>
        <v>1113</v>
      </c>
      <c r="M523" s="100">
        <f t="shared" si="73"/>
        <v>0</v>
      </c>
      <c r="N523" s="101"/>
      <c r="O523" s="102"/>
      <c r="P523" s="57">
        <v>11841</v>
      </c>
      <c r="Q523" s="49" t="s">
        <v>983</v>
      </c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  <c r="AC523" s="50"/>
    </row>
    <row r="524" spans="1:29" s="51" customFormat="1" ht="15.75" customHeight="1" x14ac:dyDescent="0.25">
      <c r="A524" s="304"/>
      <c r="B524" s="305"/>
      <c r="C524" s="305"/>
      <c r="D524" s="305"/>
      <c r="E524" s="305"/>
      <c r="F524" s="306"/>
      <c r="G524" s="418"/>
      <c r="H524" s="97" t="s">
        <v>923</v>
      </c>
      <c r="I524" s="98"/>
      <c r="J524" s="262">
        <v>1112.5</v>
      </c>
      <c r="K524" s="99">
        <f t="shared" si="71"/>
        <v>0</v>
      </c>
      <c r="L524" s="100">
        <f t="shared" si="75"/>
        <v>1113</v>
      </c>
      <c r="M524" s="100">
        <f t="shared" si="73"/>
        <v>0</v>
      </c>
      <c r="N524" s="101"/>
      <c r="O524" s="102"/>
      <c r="P524" s="57">
        <v>11839</v>
      </c>
      <c r="Q524" s="49" t="s">
        <v>983</v>
      </c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  <c r="AC524" s="50"/>
    </row>
    <row r="525" spans="1:29" s="51" customFormat="1" ht="15.75" customHeight="1" x14ac:dyDescent="0.25">
      <c r="A525" s="304"/>
      <c r="B525" s="305"/>
      <c r="C525" s="305"/>
      <c r="D525" s="305"/>
      <c r="E525" s="305"/>
      <c r="F525" s="306"/>
      <c r="G525" s="418"/>
      <c r="H525" s="97" t="s">
        <v>922</v>
      </c>
      <c r="I525" s="98"/>
      <c r="J525" s="262">
        <v>1112.5</v>
      </c>
      <c r="K525" s="99">
        <f t="shared" si="71"/>
        <v>0</v>
      </c>
      <c r="L525" s="100">
        <f t="shared" si="75"/>
        <v>1113</v>
      </c>
      <c r="M525" s="100">
        <f t="shared" si="73"/>
        <v>0</v>
      </c>
      <c r="N525" s="101"/>
      <c r="O525" s="102"/>
      <c r="P525" s="57">
        <v>11838</v>
      </c>
      <c r="Q525" s="49" t="s">
        <v>983</v>
      </c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  <c r="AC525" s="50"/>
    </row>
    <row r="526" spans="1:29" s="51" customFormat="1" ht="15.75" customHeight="1" x14ac:dyDescent="0.25">
      <c r="A526" s="301"/>
      <c r="B526" s="302"/>
      <c r="C526" s="302"/>
      <c r="D526" s="302"/>
      <c r="E526" s="302"/>
      <c r="F526" s="303"/>
      <c r="G526" s="419"/>
      <c r="H526" s="97" t="s">
        <v>924</v>
      </c>
      <c r="I526" s="98"/>
      <c r="J526" s="262">
        <v>1112.5</v>
      </c>
      <c r="K526" s="99">
        <f t="shared" si="71"/>
        <v>0</v>
      </c>
      <c r="L526" s="100">
        <f t="shared" si="75"/>
        <v>1113</v>
      </c>
      <c r="M526" s="100">
        <f t="shared" si="73"/>
        <v>0</v>
      </c>
      <c r="N526" s="101"/>
      <c r="O526" s="102"/>
      <c r="P526" s="57">
        <v>11840</v>
      </c>
      <c r="Q526" s="49" t="s">
        <v>983</v>
      </c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  <c r="AC526" s="50"/>
    </row>
    <row r="527" spans="1:29" s="55" customFormat="1" ht="15.75" customHeight="1" x14ac:dyDescent="0.25">
      <c r="A527" s="129" t="s">
        <v>1411</v>
      </c>
      <c r="B527" s="130"/>
      <c r="C527" s="130"/>
      <c r="D527" s="130"/>
      <c r="E527" s="130"/>
      <c r="F527" s="130"/>
      <c r="G527" s="130"/>
      <c r="H527" s="130"/>
      <c r="I527" s="130"/>
      <c r="J527" s="130"/>
      <c r="K527" s="130"/>
      <c r="L527" s="130"/>
      <c r="M527" s="130"/>
      <c r="N527" s="130"/>
      <c r="O527" s="131"/>
      <c r="P527" s="52"/>
      <c r="Q527" s="52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</row>
    <row r="528" spans="1:29" s="51" customFormat="1" ht="15.75" customHeight="1" x14ac:dyDescent="0.25">
      <c r="A528" s="314" t="s">
        <v>1164</v>
      </c>
      <c r="B528" s="314"/>
      <c r="C528" s="314"/>
      <c r="D528" s="314"/>
      <c r="E528" s="314"/>
      <c r="F528" s="314"/>
      <c r="G528" s="284" t="s">
        <v>863</v>
      </c>
      <c r="H528" s="97" t="s">
        <v>647</v>
      </c>
      <c r="I528" s="98"/>
      <c r="J528" s="262">
        <v>572.5</v>
      </c>
      <c r="K528" s="99">
        <f t="shared" ref="K528:K572" si="76">J528*I528</f>
        <v>0</v>
      </c>
      <c r="L528" s="100">
        <f t="shared" ref="L528:L542" si="77">CEILING((J528-J528*$H$7)*(1-$K$7),1)</f>
        <v>573</v>
      </c>
      <c r="M528" s="100">
        <f t="shared" ref="M528:M572" si="78">L528*I528</f>
        <v>0</v>
      </c>
      <c r="N528" s="101"/>
      <c r="O528" s="102"/>
      <c r="P528" s="57">
        <v>2949</v>
      </c>
      <c r="Q528" s="49" t="s">
        <v>983</v>
      </c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  <c r="AC528" s="50"/>
    </row>
    <row r="529" spans="1:29" s="51" customFormat="1" ht="15.75" customHeight="1" x14ac:dyDescent="0.25">
      <c r="A529" s="314"/>
      <c r="B529" s="314"/>
      <c r="C529" s="314"/>
      <c r="D529" s="314"/>
      <c r="E529" s="314"/>
      <c r="F529" s="314"/>
      <c r="G529" s="347"/>
      <c r="H529" s="97" t="s">
        <v>838</v>
      </c>
      <c r="I529" s="98"/>
      <c r="J529" s="262">
        <v>572.5</v>
      </c>
      <c r="K529" s="99">
        <f t="shared" si="76"/>
        <v>0</v>
      </c>
      <c r="L529" s="100">
        <f t="shared" si="77"/>
        <v>573</v>
      </c>
      <c r="M529" s="100">
        <f t="shared" si="78"/>
        <v>0</v>
      </c>
      <c r="N529" s="101"/>
      <c r="O529" s="102"/>
      <c r="P529" s="57">
        <v>2950</v>
      </c>
      <c r="Q529" s="49" t="s">
        <v>983</v>
      </c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  <c r="AC529" s="50"/>
    </row>
    <row r="530" spans="1:29" s="51" customFormat="1" ht="15.75" customHeight="1" x14ac:dyDescent="0.25">
      <c r="A530" s="314"/>
      <c r="B530" s="314"/>
      <c r="C530" s="314"/>
      <c r="D530" s="314"/>
      <c r="E530" s="314"/>
      <c r="F530" s="314"/>
      <c r="G530" s="347"/>
      <c r="H530" s="97" t="s">
        <v>625</v>
      </c>
      <c r="I530" s="98"/>
      <c r="J530" s="262">
        <v>572.5</v>
      </c>
      <c r="K530" s="99">
        <f t="shared" si="76"/>
        <v>0</v>
      </c>
      <c r="L530" s="100">
        <f t="shared" si="77"/>
        <v>573</v>
      </c>
      <c r="M530" s="100">
        <f t="shared" si="78"/>
        <v>0</v>
      </c>
      <c r="N530" s="101"/>
      <c r="O530" s="102"/>
      <c r="P530" s="57">
        <v>2951</v>
      </c>
      <c r="Q530" s="49" t="s">
        <v>983</v>
      </c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  <c r="AC530" s="50"/>
    </row>
    <row r="531" spans="1:29" s="51" customFormat="1" ht="15.75" customHeight="1" x14ac:dyDescent="0.25">
      <c r="A531" s="314"/>
      <c r="B531" s="314"/>
      <c r="C531" s="314"/>
      <c r="D531" s="314"/>
      <c r="E531" s="314"/>
      <c r="F531" s="314"/>
      <c r="G531" s="347"/>
      <c r="H531" s="97" t="s">
        <v>837</v>
      </c>
      <c r="I531" s="98"/>
      <c r="J531" s="262">
        <v>572.5</v>
      </c>
      <c r="K531" s="99">
        <f t="shared" si="76"/>
        <v>0</v>
      </c>
      <c r="L531" s="100">
        <f t="shared" si="77"/>
        <v>573</v>
      </c>
      <c r="M531" s="100">
        <f t="shared" si="78"/>
        <v>0</v>
      </c>
      <c r="N531" s="101"/>
      <c r="O531" s="102"/>
      <c r="P531" s="57">
        <v>2952</v>
      </c>
      <c r="Q531" s="49" t="s">
        <v>983</v>
      </c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  <c r="AC531" s="50"/>
    </row>
    <row r="532" spans="1:29" s="51" customFormat="1" ht="15.75" customHeight="1" x14ac:dyDescent="0.25">
      <c r="A532" s="366"/>
      <c r="B532" s="366"/>
      <c r="C532" s="366"/>
      <c r="D532" s="366"/>
      <c r="E532" s="366"/>
      <c r="F532" s="366"/>
      <c r="G532" s="347"/>
      <c r="H532" s="97" t="s">
        <v>648</v>
      </c>
      <c r="I532" s="98"/>
      <c r="J532" s="262">
        <v>572.5</v>
      </c>
      <c r="K532" s="99">
        <f t="shared" si="76"/>
        <v>0</v>
      </c>
      <c r="L532" s="100">
        <f t="shared" si="77"/>
        <v>573</v>
      </c>
      <c r="M532" s="100">
        <f t="shared" si="78"/>
        <v>0</v>
      </c>
      <c r="N532" s="101"/>
      <c r="O532" s="102"/>
      <c r="P532" s="57">
        <v>2953</v>
      </c>
      <c r="Q532" s="49" t="s">
        <v>983</v>
      </c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  <c r="AC532" s="50"/>
    </row>
    <row r="533" spans="1:29" s="51" customFormat="1" ht="15.75" customHeight="1" x14ac:dyDescent="0.25">
      <c r="A533" s="308" t="s">
        <v>1165</v>
      </c>
      <c r="B533" s="309"/>
      <c r="C533" s="309"/>
      <c r="D533" s="309"/>
      <c r="E533" s="309"/>
      <c r="F533" s="310"/>
      <c r="G533" s="351" t="s">
        <v>864</v>
      </c>
      <c r="H533" s="97" t="s">
        <v>1228</v>
      </c>
      <c r="I533" s="98"/>
      <c r="J533" s="262">
        <v>486.25</v>
      </c>
      <c r="K533" s="99">
        <f t="shared" si="76"/>
        <v>0</v>
      </c>
      <c r="L533" s="100">
        <f t="shared" si="77"/>
        <v>487</v>
      </c>
      <c r="M533" s="100">
        <f t="shared" si="78"/>
        <v>0</v>
      </c>
      <c r="N533" s="101"/>
      <c r="O533" s="102"/>
      <c r="P533" s="57">
        <v>2954</v>
      </c>
      <c r="Q533" s="49" t="s">
        <v>983</v>
      </c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  <c r="AC533" s="50"/>
    </row>
    <row r="534" spans="1:29" s="51" customFormat="1" ht="15.75" customHeight="1" x14ac:dyDescent="0.25">
      <c r="A534" s="304"/>
      <c r="B534" s="305"/>
      <c r="C534" s="305"/>
      <c r="D534" s="305"/>
      <c r="E534" s="305"/>
      <c r="F534" s="306"/>
      <c r="G534" s="352"/>
      <c r="H534" s="97" t="s">
        <v>920</v>
      </c>
      <c r="I534" s="98"/>
      <c r="J534" s="262">
        <v>486.25</v>
      </c>
      <c r="K534" s="99">
        <f t="shared" si="76"/>
        <v>0</v>
      </c>
      <c r="L534" s="100">
        <f t="shared" si="77"/>
        <v>487</v>
      </c>
      <c r="M534" s="100">
        <f t="shared" si="78"/>
        <v>0</v>
      </c>
      <c r="N534" s="101"/>
      <c r="O534" s="102"/>
      <c r="P534" s="57">
        <v>2955</v>
      </c>
      <c r="Q534" s="49" t="s">
        <v>983</v>
      </c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  <c r="AC534" s="50"/>
    </row>
    <row r="535" spans="1:29" s="51" customFormat="1" ht="15.75" customHeight="1" x14ac:dyDescent="0.25">
      <c r="A535" s="304"/>
      <c r="B535" s="305"/>
      <c r="C535" s="305"/>
      <c r="D535" s="305"/>
      <c r="E535" s="305"/>
      <c r="F535" s="306"/>
      <c r="G535" s="352"/>
      <c r="H535" s="97" t="s">
        <v>925</v>
      </c>
      <c r="I535" s="98"/>
      <c r="J535" s="262">
        <v>486.25</v>
      </c>
      <c r="K535" s="99">
        <f t="shared" si="76"/>
        <v>0</v>
      </c>
      <c r="L535" s="100">
        <f t="shared" si="77"/>
        <v>487</v>
      </c>
      <c r="M535" s="100">
        <f t="shared" si="78"/>
        <v>0</v>
      </c>
      <c r="N535" s="101"/>
      <c r="O535" s="102"/>
      <c r="P535" s="57">
        <v>2956</v>
      </c>
      <c r="Q535" s="49" t="s">
        <v>983</v>
      </c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  <c r="AC535" s="50"/>
    </row>
    <row r="536" spans="1:29" s="51" customFormat="1" ht="15.75" customHeight="1" x14ac:dyDescent="0.25">
      <c r="A536" s="304"/>
      <c r="B536" s="305"/>
      <c r="C536" s="305"/>
      <c r="D536" s="305"/>
      <c r="E536" s="305"/>
      <c r="F536" s="306"/>
      <c r="G536" s="352"/>
      <c r="H536" s="97" t="s">
        <v>921</v>
      </c>
      <c r="I536" s="98"/>
      <c r="J536" s="262">
        <v>486.25</v>
      </c>
      <c r="K536" s="99">
        <f t="shared" si="76"/>
        <v>0</v>
      </c>
      <c r="L536" s="100">
        <f t="shared" si="77"/>
        <v>487</v>
      </c>
      <c r="M536" s="100">
        <f t="shared" si="78"/>
        <v>0</v>
      </c>
      <c r="N536" s="101"/>
      <c r="O536" s="102"/>
      <c r="P536" s="57">
        <v>2957</v>
      </c>
      <c r="Q536" s="49" t="s">
        <v>983</v>
      </c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  <c r="AC536" s="50"/>
    </row>
    <row r="537" spans="1:29" s="51" customFormat="1" ht="15.75" customHeight="1" x14ac:dyDescent="0.25">
      <c r="A537" s="304"/>
      <c r="B537" s="305"/>
      <c r="C537" s="305"/>
      <c r="D537" s="305"/>
      <c r="E537" s="305"/>
      <c r="F537" s="306"/>
      <c r="G537" s="352"/>
      <c r="H537" s="97" t="s">
        <v>1243</v>
      </c>
      <c r="I537" s="98"/>
      <c r="J537" s="262">
        <v>486.25</v>
      </c>
      <c r="K537" s="99">
        <f t="shared" si="76"/>
        <v>0</v>
      </c>
      <c r="L537" s="100">
        <f t="shared" si="77"/>
        <v>487</v>
      </c>
      <c r="M537" s="100">
        <f t="shared" si="78"/>
        <v>0</v>
      </c>
      <c r="N537" s="101"/>
      <c r="O537" s="102"/>
      <c r="P537" s="57">
        <v>2958</v>
      </c>
      <c r="Q537" s="49" t="s">
        <v>983</v>
      </c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  <c r="AC537" s="50"/>
    </row>
    <row r="538" spans="1:29" s="51" customFormat="1" ht="15.75" customHeight="1" x14ac:dyDescent="0.25">
      <c r="A538" s="304" t="s">
        <v>1166</v>
      </c>
      <c r="B538" s="305"/>
      <c r="C538" s="305"/>
      <c r="D538" s="305"/>
      <c r="E538" s="305"/>
      <c r="F538" s="306"/>
      <c r="G538" s="351" t="s">
        <v>865</v>
      </c>
      <c r="H538" s="97" t="s">
        <v>1229</v>
      </c>
      <c r="I538" s="98"/>
      <c r="J538" s="262">
        <v>486.25</v>
      </c>
      <c r="K538" s="99">
        <f t="shared" si="76"/>
        <v>0</v>
      </c>
      <c r="L538" s="100">
        <f t="shared" si="77"/>
        <v>487</v>
      </c>
      <c r="M538" s="100">
        <f t="shared" si="78"/>
        <v>0</v>
      </c>
      <c r="N538" s="101"/>
      <c r="O538" s="102"/>
      <c r="P538" s="57">
        <v>2959</v>
      </c>
      <c r="Q538" s="49" t="s">
        <v>983</v>
      </c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  <c r="AC538" s="50"/>
    </row>
    <row r="539" spans="1:29" s="51" customFormat="1" ht="15.75" customHeight="1" x14ac:dyDescent="0.25">
      <c r="A539" s="304"/>
      <c r="B539" s="305"/>
      <c r="C539" s="305"/>
      <c r="D539" s="305"/>
      <c r="E539" s="305"/>
      <c r="F539" s="306"/>
      <c r="G539" s="352"/>
      <c r="H539" s="97" t="s">
        <v>923</v>
      </c>
      <c r="I539" s="98"/>
      <c r="J539" s="262">
        <v>486.25</v>
      </c>
      <c r="K539" s="99">
        <f t="shared" si="76"/>
        <v>0</v>
      </c>
      <c r="L539" s="100">
        <f t="shared" si="77"/>
        <v>487</v>
      </c>
      <c r="M539" s="100">
        <f t="shared" si="78"/>
        <v>0</v>
      </c>
      <c r="N539" s="101"/>
      <c r="O539" s="102"/>
      <c r="P539" s="57">
        <v>2960</v>
      </c>
      <c r="Q539" s="49" t="s">
        <v>983</v>
      </c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  <c r="AC539" s="50"/>
    </row>
    <row r="540" spans="1:29" s="51" customFormat="1" ht="15.75" customHeight="1" x14ac:dyDescent="0.25">
      <c r="A540" s="304"/>
      <c r="B540" s="305"/>
      <c r="C540" s="305"/>
      <c r="D540" s="305"/>
      <c r="E540" s="305"/>
      <c r="F540" s="306"/>
      <c r="G540" s="352"/>
      <c r="H540" s="97" t="s">
        <v>922</v>
      </c>
      <c r="I540" s="98"/>
      <c r="J540" s="262">
        <v>486.25</v>
      </c>
      <c r="K540" s="99">
        <f t="shared" si="76"/>
        <v>0</v>
      </c>
      <c r="L540" s="100">
        <f t="shared" si="77"/>
        <v>487</v>
      </c>
      <c r="M540" s="100">
        <f t="shared" si="78"/>
        <v>0</v>
      </c>
      <c r="N540" s="101"/>
      <c r="O540" s="102"/>
      <c r="P540" s="57">
        <v>2961</v>
      </c>
      <c r="Q540" s="49" t="s">
        <v>983</v>
      </c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  <c r="AC540" s="50"/>
    </row>
    <row r="541" spans="1:29" s="51" customFormat="1" ht="15.75" customHeight="1" x14ac:dyDescent="0.25">
      <c r="A541" s="304"/>
      <c r="B541" s="305"/>
      <c r="C541" s="305"/>
      <c r="D541" s="305"/>
      <c r="E541" s="305"/>
      <c r="F541" s="306"/>
      <c r="G541" s="352"/>
      <c r="H541" s="97" t="s">
        <v>924</v>
      </c>
      <c r="I541" s="98"/>
      <c r="J541" s="262">
        <v>486.25</v>
      </c>
      <c r="K541" s="99">
        <f t="shared" si="76"/>
        <v>0</v>
      </c>
      <c r="L541" s="100">
        <f t="shared" si="77"/>
        <v>487</v>
      </c>
      <c r="M541" s="100">
        <f t="shared" si="78"/>
        <v>0</v>
      </c>
      <c r="N541" s="101"/>
      <c r="O541" s="102"/>
      <c r="P541" s="57">
        <v>2962</v>
      </c>
      <c r="Q541" s="49" t="s">
        <v>983</v>
      </c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  <c r="AC541" s="50"/>
    </row>
    <row r="542" spans="1:29" s="51" customFormat="1" ht="15.75" customHeight="1" x14ac:dyDescent="0.25">
      <c r="A542" s="301"/>
      <c r="B542" s="302"/>
      <c r="C542" s="302"/>
      <c r="D542" s="302"/>
      <c r="E542" s="302"/>
      <c r="F542" s="303"/>
      <c r="G542" s="352"/>
      <c r="H542" s="97" t="s">
        <v>1244</v>
      </c>
      <c r="I542" s="98"/>
      <c r="J542" s="262">
        <v>486.25</v>
      </c>
      <c r="K542" s="99">
        <f t="shared" si="76"/>
        <v>0</v>
      </c>
      <c r="L542" s="100">
        <f t="shared" si="77"/>
        <v>487</v>
      </c>
      <c r="M542" s="100">
        <f t="shared" si="78"/>
        <v>0</v>
      </c>
      <c r="N542" s="101"/>
      <c r="O542" s="102"/>
      <c r="P542" s="57">
        <v>2963</v>
      </c>
      <c r="Q542" s="49" t="s">
        <v>983</v>
      </c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  <c r="AC542" s="50"/>
    </row>
    <row r="543" spans="1:29" s="51" customFormat="1" ht="15.75" customHeight="1" x14ac:dyDescent="0.25">
      <c r="A543" s="311" t="s">
        <v>1167</v>
      </c>
      <c r="B543" s="311"/>
      <c r="C543" s="311"/>
      <c r="D543" s="311"/>
      <c r="E543" s="311"/>
      <c r="F543" s="311"/>
      <c r="G543" s="284" t="s">
        <v>884</v>
      </c>
      <c r="H543" s="97" t="s">
        <v>647</v>
      </c>
      <c r="I543" s="98"/>
      <c r="J543" s="262">
        <v>786.25</v>
      </c>
      <c r="K543" s="109">
        <f t="shared" si="76"/>
        <v>0</v>
      </c>
      <c r="L543" s="110">
        <f>ROUND((J543-J543*$H$7),1)</f>
        <v>786.3</v>
      </c>
      <c r="M543" s="110">
        <f t="shared" si="78"/>
        <v>0</v>
      </c>
      <c r="N543" s="101"/>
      <c r="O543" s="102"/>
      <c r="P543" s="57">
        <v>8250</v>
      </c>
      <c r="Q543" s="49" t="s">
        <v>983</v>
      </c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  <c r="AC543" s="50"/>
    </row>
    <row r="544" spans="1:29" s="51" customFormat="1" ht="15.75" customHeight="1" x14ac:dyDescent="0.25">
      <c r="A544" s="314"/>
      <c r="B544" s="314"/>
      <c r="C544" s="314"/>
      <c r="D544" s="314"/>
      <c r="E544" s="314"/>
      <c r="F544" s="314"/>
      <c r="G544" s="347"/>
      <c r="H544" s="97" t="s">
        <v>838</v>
      </c>
      <c r="I544" s="98"/>
      <c r="J544" s="262">
        <v>786.25</v>
      </c>
      <c r="K544" s="109">
        <f t="shared" si="76"/>
        <v>0</v>
      </c>
      <c r="L544" s="110">
        <f>ROUND((J544-J544*$H$7),1)</f>
        <v>786.3</v>
      </c>
      <c r="M544" s="110">
        <f t="shared" si="78"/>
        <v>0</v>
      </c>
      <c r="N544" s="101"/>
      <c r="O544" s="102"/>
      <c r="P544" s="57">
        <v>8251</v>
      </c>
      <c r="Q544" s="49" t="s">
        <v>983</v>
      </c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  <c r="AC544" s="50"/>
    </row>
    <row r="545" spans="1:29" s="51" customFormat="1" ht="15.75" customHeight="1" x14ac:dyDescent="0.25">
      <c r="A545" s="314"/>
      <c r="B545" s="314"/>
      <c r="C545" s="314"/>
      <c r="D545" s="314"/>
      <c r="E545" s="314"/>
      <c r="F545" s="314"/>
      <c r="G545" s="347"/>
      <c r="H545" s="97" t="s">
        <v>625</v>
      </c>
      <c r="I545" s="98"/>
      <c r="J545" s="262">
        <v>786.25</v>
      </c>
      <c r="K545" s="109">
        <f t="shared" si="76"/>
        <v>0</v>
      </c>
      <c r="L545" s="110">
        <f>ROUND((J545-J545*$H$7),1)</f>
        <v>786.3</v>
      </c>
      <c r="M545" s="110">
        <f t="shared" si="78"/>
        <v>0</v>
      </c>
      <c r="N545" s="101"/>
      <c r="O545" s="102"/>
      <c r="P545" s="57">
        <v>8252</v>
      </c>
      <c r="Q545" s="49" t="s">
        <v>983</v>
      </c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  <c r="AC545" s="50"/>
    </row>
    <row r="546" spans="1:29" s="51" customFormat="1" ht="15.75" customHeight="1" x14ac:dyDescent="0.25">
      <c r="A546" s="314"/>
      <c r="B546" s="314"/>
      <c r="C546" s="314"/>
      <c r="D546" s="314"/>
      <c r="E546" s="314"/>
      <c r="F546" s="314"/>
      <c r="G546" s="347"/>
      <c r="H546" s="97" t="s">
        <v>837</v>
      </c>
      <c r="I546" s="98"/>
      <c r="J546" s="262">
        <v>786.25</v>
      </c>
      <c r="K546" s="109">
        <f t="shared" si="76"/>
        <v>0</v>
      </c>
      <c r="L546" s="110">
        <f>ROUND((J546-J546*$H$7),1)</f>
        <v>786.3</v>
      </c>
      <c r="M546" s="110">
        <f t="shared" si="78"/>
        <v>0</v>
      </c>
      <c r="N546" s="101"/>
      <c r="O546" s="102"/>
      <c r="P546" s="57">
        <v>8253</v>
      </c>
      <c r="Q546" s="49" t="s">
        <v>983</v>
      </c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  <c r="AC546" s="50"/>
    </row>
    <row r="547" spans="1:29" s="51" customFormat="1" ht="15.75" customHeight="1" x14ac:dyDescent="0.25">
      <c r="A547" s="314"/>
      <c r="B547" s="314"/>
      <c r="C547" s="314"/>
      <c r="D547" s="314"/>
      <c r="E547" s="314"/>
      <c r="F547" s="314"/>
      <c r="G547" s="347"/>
      <c r="H547" s="97" t="s">
        <v>648</v>
      </c>
      <c r="I547" s="98"/>
      <c r="J547" s="262">
        <v>786.25</v>
      </c>
      <c r="K547" s="109">
        <f t="shared" si="76"/>
        <v>0</v>
      </c>
      <c r="L547" s="110">
        <f>ROUND((J547-J547*$H$7),1)</f>
        <v>786.3</v>
      </c>
      <c r="M547" s="110">
        <f t="shared" si="78"/>
        <v>0</v>
      </c>
      <c r="N547" s="101"/>
      <c r="O547" s="102"/>
      <c r="P547" s="57">
        <v>8254</v>
      </c>
      <c r="Q547" s="49" t="s">
        <v>983</v>
      </c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  <c r="AC547" s="50"/>
    </row>
    <row r="548" spans="1:29" s="51" customFormat="1" ht="60.75" customHeight="1" x14ac:dyDescent="0.25">
      <c r="A548" s="366" t="s">
        <v>1168</v>
      </c>
      <c r="B548" s="366"/>
      <c r="C548" s="366"/>
      <c r="D548" s="366"/>
      <c r="E548" s="366"/>
      <c r="F548" s="366"/>
      <c r="G548" s="96" t="s">
        <v>86</v>
      </c>
      <c r="H548" s="97" t="s">
        <v>832</v>
      </c>
      <c r="I548" s="98"/>
      <c r="J548" s="262">
        <v>187.5</v>
      </c>
      <c r="K548" s="99">
        <f t="shared" si="76"/>
        <v>0</v>
      </c>
      <c r="L548" s="100">
        <f t="shared" ref="L548:L572" si="79">CEILING((J548-J548*$H$7)*(1-$K$7),1)</f>
        <v>188</v>
      </c>
      <c r="M548" s="100">
        <f t="shared" si="78"/>
        <v>0</v>
      </c>
      <c r="N548" s="101"/>
      <c r="O548" s="102"/>
      <c r="P548" s="57">
        <v>5217</v>
      </c>
      <c r="Q548" s="49" t="s">
        <v>983</v>
      </c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  <c r="AC548" s="50"/>
    </row>
    <row r="549" spans="1:29" s="51" customFormat="1" ht="15.75" customHeight="1" x14ac:dyDescent="0.25">
      <c r="A549" s="308" t="s">
        <v>1169</v>
      </c>
      <c r="B549" s="309"/>
      <c r="C549" s="309"/>
      <c r="D549" s="309"/>
      <c r="E549" s="309"/>
      <c r="F549" s="310"/>
      <c r="G549" s="351" t="s">
        <v>87</v>
      </c>
      <c r="H549" s="97">
        <v>3</v>
      </c>
      <c r="I549" s="98"/>
      <c r="J549" s="262">
        <v>477.5</v>
      </c>
      <c r="K549" s="99">
        <f t="shared" si="76"/>
        <v>0</v>
      </c>
      <c r="L549" s="100">
        <f t="shared" si="79"/>
        <v>478</v>
      </c>
      <c r="M549" s="100">
        <f t="shared" si="78"/>
        <v>0</v>
      </c>
      <c r="N549" s="101"/>
      <c r="O549" s="102"/>
      <c r="P549" s="57">
        <v>5236</v>
      </c>
      <c r="Q549" s="49" t="s">
        <v>983</v>
      </c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  <c r="AC549" s="50"/>
    </row>
    <row r="550" spans="1:29" s="51" customFormat="1" ht="15.75" customHeight="1" x14ac:dyDescent="0.25">
      <c r="A550" s="304"/>
      <c r="B550" s="305"/>
      <c r="C550" s="305"/>
      <c r="D550" s="305"/>
      <c r="E550" s="305"/>
      <c r="F550" s="306"/>
      <c r="G550" s="352"/>
      <c r="H550" s="97">
        <v>4</v>
      </c>
      <c r="I550" s="98"/>
      <c r="J550" s="262">
        <v>477.5</v>
      </c>
      <c r="K550" s="99">
        <f t="shared" si="76"/>
        <v>0</v>
      </c>
      <c r="L550" s="100">
        <f t="shared" si="79"/>
        <v>478</v>
      </c>
      <c r="M550" s="100">
        <f t="shared" si="78"/>
        <v>0</v>
      </c>
      <c r="N550" s="101"/>
      <c r="O550" s="102"/>
      <c r="P550" s="57">
        <v>5237</v>
      </c>
      <c r="Q550" s="49" t="s">
        <v>983</v>
      </c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  <c r="AC550" s="50"/>
    </row>
    <row r="551" spans="1:29" s="51" customFormat="1" ht="15.75" customHeight="1" x14ac:dyDescent="0.25">
      <c r="A551" s="304"/>
      <c r="B551" s="305"/>
      <c r="C551" s="305"/>
      <c r="D551" s="305"/>
      <c r="E551" s="305"/>
      <c r="F551" s="306"/>
      <c r="G551" s="352"/>
      <c r="H551" s="97">
        <v>5</v>
      </c>
      <c r="I551" s="98"/>
      <c r="J551" s="262">
        <v>477.5</v>
      </c>
      <c r="K551" s="99">
        <f t="shared" si="76"/>
        <v>0</v>
      </c>
      <c r="L551" s="100">
        <f t="shared" si="79"/>
        <v>478</v>
      </c>
      <c r="M551" s="100">
        <f t="shared" si="78"/>
        <v>0</v>
      </c>
      <c r="N551" s="101"/>
      <c r="O551" s="102"/>
      <c r="P551" s="57">
        <v>5238</v>
      </c>
      <c r="Q551" s="49" t="s">
        <v>983</v>
      </c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  <c r="AC551" s="50"/>
    </row>
    <row r="552" spans="1:29" s="51" customFormat="1" ht="15.75" customHeight="1" x14ac:dyDescent="0.25">
      <c r="A552" s="304"/>
      <c r="B552" s="305"/>
      <c r="C552" s="305"/>
      <c r="D552" s="305"/>
      <c r="E552" s="305"/>
      <c r="F552" s="306"/>
      <c r="G552" s="352"/>
      <c r="H552" s="97">
        <v>6</v>
      </c>
      <c r="I552" s="98"/>
      <c r="J552" s="262">
        <v>477.5</v>
      </c>
      <c r="K552" s="99">
        <f t="shared" si="76"/>
        <v>0</v>
      </c>
      <c r="L552" s="100">
        <f t="shared" si="79"/>
        <v>478</v>
      </c>
      <c r="M552" s="100">
        <f t="shared" si="78"/>
        <v>0</v>
      </c>
      <c r="N552" s="101"/>
      <c r="O552" s="102"/>
      <c r="P552" s="57">
        <v>5239</v>
      </c>
      <c r="Q552" s="49" t="s">
        <v>983</v>
      </c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  <c r="AC552" s="50"/>
    </row>
    <row r="553" spans="1:29" s="51" customFormat="1" ht="15.75" customHeight="1" x14ac:dyDescent="0.25">
      <c r="A553" s="304" t="s">
        <v>1170</v>
      </c>
      <c r="B553" s="305"/>
      <c r="C553" s="305"/>
      <c r="D553" s="305"/>
      <c r="E553" s="305"/>
      <c r="F553" s="306"/>
      <c r="G553" s="351" t="s">
        <v>88</v>
      </c>
      <c r="H553" s="97">
        <v>3</v>
      </c>
      <c r="I553" s="98"/>
      <c r="J553" s="262">
        <v>403.75</v>
      </c>
      <c r="K553" s="99">
        <f t="shared" si="76"/>
        <v>0</v>
      </c>
      <c r="L553" s="100">
        <f t="shared" si="79"/>
        <v>404</v>
      </c>
      <c r="M553" s="100">
        <f t="shared" si="78"/>
        <v>0</v>
      </c>
      <c r="N553" s="101"/>
      <c r="O553" s="102"/>
      <c r="P553" s="57">
        <v>5377</v>
      </c>
      <c r="Q553" s="49" t="s">
        <v>983</v>
      </c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  <c r="AC553" s="50"/>
    </row>
    <row r="554" spans="1:29" s="51" customFormat="1" ht="15.75" customHeight="1" x14ac:dyDescent="0.25">
      <c r="A554" s="304"/>
      <c r="B554" s="305"/>
      <c r="C554" s="305"/>
      <c r="D554" s="305"/>
      <c r="E554" s="305"/>
      <c r="F554" s="306"/>
      <c r="G554" s="352"/>
      <c r="H554" s="97">
        <v>4</v>
      </c>
      <c r="I554" s="98"/>
      <c r="J554" s="262">
        <v>403.75</v>
      </c>
      <c r="K554" s="99">
        <f t="shared" si="76"/>
        <v>0</v>
      </c>
      <c r="L554" s="100">
        <f t="shared" si="79"/>
        <v>404</v>
      </c>
      <c r="M554" s="100">
        <f t="shared" si="78"/>
        <v>0</v>
      </c>
      <c r="N554" s="101"/>
      <c r="O554" s="102"/>
      <c r="P554" s="57">
        <v>5378</v>
      </c>
      <c r="Q554" s="49" t="s">
        <v>983</v>
      </c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  <c r="AC554" s="50"/>
    </row>
    <row r="555" spans="1:29" s="51" customFormat="1" ht="15.75" customHeight="1" x14ac:dyDescent="0.25">
      <c r="A555" s="304"/>
      <c r="B555" s="305"/>
      <c r="C555" s="305"/>
      <c r="D555" s="305"/>
      <c r="E555" s="305"/>
      <c r="F555" s="306"/>
      <c r="G555" s="352"/>
      <c r="H555" s="97">
        <v>5</v>
      </c>
      <c r="I555" s="98"/>
      <c r="J555" s="262">
        <v>403.75</v>
      </c>
      <c r="K555" s="99">
        <f t="shared" si="76"/>
        <v>0</v>
      </c>
      <c r="L555" s="100">
        <f t="shared" si="79"/>
        <v>404</v>
      </c>
      <c r="M555" s="100">
        <f t="shared" si="78"/>
        <v>0</v>
      </c>
      <c r="N555" s="101"/>
      <c r="O555" s="102"/>
      <c r="P555" s="57">
        <v>5375</v>
      </c>
      <c r="Q555" s="49" t="s">
        <v>983</v>
      </c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  <c r="AC555" s="50"/>
    </row>
    <row r="556" spans="1:29" s="51" customFormat="1" ht="15.75" customHeight="1" x14ac:dyDescent="0.25">
      <c r="A556" s="304"/>
      <c r="B556" s="305"/>
      <c r="C556" s="305"/>
      <c r="D556" s="305"/>
      <c r="E556" s="305"/>
      <c r="F556" s="306"/>
      <c r="G556" s="352"/>
      <c r="H556" s="97">
        <v>6</v>
      </c>
      <c r="I556" s="98"/>
      <c r="J556" s="262">
        <v>403.75</v>
      </c>
      <c r="K556" s="99">
        <f t="shared" si="76"/>
        <v>0</v>
      </c>
      <c r="L556" s="100">
        <f t="shared" si="79"/>
        <v>404</v>
      </c>
      <c r="M556" s="100">
        <f t="shared" si="78"/>
        <v>0</v>
      </c>
      <c r="N556" s="101"/>
      <c r="O556" s="102"/>
      <c r="P556" s="57">
        <v>5376</v>
      </c>
      <c r="Q556" s="49" t="s">
        <v>983</v>
      </c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  <c r="AC556" s="50"/>
    </row>
    <row r="557" spans="1:29" s="51" customFormat="1" ht="15.75" customHeight="1" x14ac:dyDescent="0.25">
      <c r="A557" s="304" t="s">
        <v>1171</v>
      </c>
      <c r="B557" s="305"/>
      <c r="C557" s="305"/>
      <c r="D557" s="305"/>
      <c r="E557" s="305"/>
      <c r="F557" s="306"/>
      <c r="G557" s="351" t="s">
        <v>89</v>
      </c>
      <c r="H557" s="97">
        <v>3</v>
      </c>
      <c r="I557" s="98"/>
      <c r="J557" s="262">
        <v>403.75</v>
      </c>
      <c r="K557" s="99">
        <f t="shared" si="76"/>
        <v>0</v>
      </c>
      <c r="L557" s="100">
        <f t="shared" si="79"/>
        <v>404</v>
      </c>
      <c r="M557" s="100">
        <f t="shared" si="78"/>
        <v>0</v>
      </c>
      <c r="N557" s="101"/>
      <c r="O557" s="102"/>
      <c r="P557" s="57">
        <v>5379</v>
      </c>
      <c r="Q557" s="49" t="s">
        <v>983</v>
      </c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  <c r="AC557" s="50"/>
    </row>
    <row r="558" spans="1:29" s="51" customFormat="1" ht="15.75" customHeight="1" x14ac:dyDescent="0.25">
      <c r="A558" s="304"/>
      <c r="B558" s="305"/>
      <c r="C558" s="305"/>
      <c r="D558" s="305"/>
      <c r="E558" s="305"/>
      <c r="F558" s="306"/>
      <c r="G558" s="352"/>
      <c r="H558" s="97">
        <v>4</v>
      </c>
      <c r="I558" s="98"/>
      <c r="J558" s="262">
        <v>403.75</v>
      </c>
      <c r="K558" s="99">
        <f t="shared" si="76"/>
        <v>0</v>
      </c>
      <c r="L558" s="100">
        <f t="shared" si="79"/>
        <v>404</v>
      </c>
      <c r="M558" s="100">
        <f t="shared" si="78"/>
        <v>0</v>
      </c>
      <c r="N558" s="101"/>
      <c r="O558" s="102"/>
      <c r="P558" s="57">
        <v>5380</v>
      </c>
      <c r="Q558" s="49" t="s">
        <v>983</v>
      </c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  <c r="AC558" s="50"/>
    </row>
    <row r="559" spans="1:29" s="51" customFormat="1" ht="15.75" customHeight="1" x14ac:dyDescent="0.25">
      <c r="A559" s="304"/>
      <c r="B559" s="305"/>
      <c r="C559" s="305"/>
      <c r="D559" s="305"/>
      <c r="E559" s="305"/>
      <c r="F559" s="306"/>
      <c r="G559" s="352"/>
      <c r="H559" s="97">
        <v>5</v>
      </c>
      <c r="I559" s="98"/>
      <c r="J559" s="262">
        <v>403.75</v>
      </c>
      <c r="K559" s="99">
        <f t="shared" si="76"/>
        <v>0</v>
      </c>
      <c r="L559" s="100">
        <f t="shared" si="79"/>
        <v>404</v>
      </c>
      <c r="M559" s="100">
        <f t="shared" si="78"/>
        <v>0</v>
      </c>
      <c r="N559" s="101"/>
      <c r="O559" s="102"/>
      <c r="P559" s="57">
        <v>5381</v>
      </c>
      <c r="Q559" s="49" t="s">
        <v>983</v>
      </c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  <c r="AC559" s="50"/>
    </row>
    <row r="560" spans="1:29" s="51" customFormat="1" ht="15.75" customHeight="1" x14ac:dyDescent="0.25">
      <c r="A560" s="301"/>
      <c r="B560" s="302"/>
      <c r="C560" s="302"/>
      <c r="D560" s="302"/>
      <c r="E560" s="302"/>
      <c r="F560" s="303"/>
      <c r="G560" s="352"/>
      <c r="H560" s="97">
        <v>6</v>
      </c>
      <c r="I560" s="98"/>
      <c r="J560" s="262">
        <v>403.75</v>
      </c>
      <c r="K560" s="99">
        <f t="shared" si="76"/>
        <v>0</v>
      </c>
      <c r="L560" s="100">
        <f t="shared" si="79"/>
        <v>404</v>
      </c>
      <c r="M560" s="100">
        <f t="shared" si="78"/>
        <v>0</v>
      </c>
      <c r="N560" s="101"/>
      <c r="O560" s="102"/>
      <c r="P560" s="57">
        <v>5382</v>
      </c>
      <c r="Q560" s="49" t="s">
        <v>983</v>
      </c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  <c r="AC560" s="50"/>
    </row>
    <row r="561" spans="1:29" s="51" customFormat="1" ht="15.75" customHeight="1" x14ac:dyDescent="0.25">
      <c r="A561" s="311" t="s">
        <v>1172</v>
      </c>
      <c r="B561" s="311"/>
      <c r="C561" s="311"/>
      <c r="D561" s="311"/>
      <c r="E561" s="311"/>
      <c r="F561" s="311"/>
      <c r="G561" s="284" t="s">
        <v>90</v>
      </c>
      <c r="H561" s="97">
        <v>3</v>
      </c>
      <c r="I561" s="98"/>
      <c r="J561" s="262">
        <v>806.25</v>
      </c>
      <c r="K561" s="99">
        <f t="shared" si="76"/>
        <v>0</v>
      </c>
      <c r="L561" s="100">
        <f t="shared" si="79"/>
        <v>807</v>
      </c>
      <c r="M561" s="100">
        <f t="shared" si="78"/>
        <v>0</v>
      </c>
      <c r="N561" s="101"/>
      <c r="O561" s="102"/>
      <c r="P561" s="57">
        <v>2989</v>
      </c>
      <c r="Q561" s="49" t="s">
        <v>983</v>
      </c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  <c r="AC561" s="50"/>
    </row>
    <row r="562" spans="1:29" s="51" customFormat="1" ht="15.75" customHeight="1" x14ac:dyDescent="0.25">
      <c r="A562" s="314"/>
      <c r="B562" s="314"/>
      <c r="C562" s="314"/>
      <c r="D562" s="314"/>
      <c r="E562" s="314"/>
      <c r="F562" s="314"/>
      <c r="G562" s="347"/>
      <c r="H562" s="97">
        <v>4</v>
      </c>
      <c r="I562" s="98"/>
      <c r="J562" s="262">
        <v>806.25</v>
      </c>
      <c r="K562" s="99">
        <f t="shared" si="76"/>
        <v>0</v>
      </c>
      <c r="L562" s="100">
        <f t="shared" si="79"/>
        <v>807</v>
      </c>
      <c r="M562" s="100">
        <f t="shared" si="78"/>
        <v>0</v>
      </c>
      <c r="N562" s="101"/>
      <c r="O562" s="102"/>
      <c r="P562" s="57">
        <v>2990</v>
      </c>
      <c r="Q562" s="49" t="s">
        <v>983</v>
      </c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  <c r="AC562" s="50"/>
    </row>
    <row r="563" spans="1:29" s="51" customFormat="1" ht="15.75" customHeight="1" x14ac:dyDescent="0.25">
      <c r="A563" s="314"/>
      <c r="B563" s="314"/>
      <c r="C563" s="314"/>
      <c r="D563" s="314"/>
      <c r="E563" s="314"/>
      <c r="F563" s="314"/>
      <c r="G563" s="347"/>
      <c r="H563" s="97">
        <v>5</v>
      </c>
      <c r="I563" s="98"/>
      <c r="J563" s="262">
        <v>806.25</v>
      </c>
      <c r="K563" s="99">
        <f t="shared" si="76"/>
        <v>0</v>
      </c>
      <c r="L563" s="100">
        <f t="shared" si="79"/>
        <v>807</v>
      </c>
      <c r="M563" s="100">
        <f t="shared" si="78"/>
        <v>0</v>
      </c>
      <c r="N563" s="101"/>
      <c r="O563" s="102"/>
      <c r="P563" s="57">
        <v>2991</v>
      </c>
      <c r="Q563" s="49" t="s">
        <v>983</v>
      </c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  <c r="AC563" s="50"/>
    </row>
    <row r="564" spans="1:29" s="51" customFormat="1" ht="15.75" customHeight="1" x14ac:dyDescent="0.25">
      <c r="A564" s="314"/>
      <c r="B564" s="314"/>
      <c r="C564" s="314"/>
      <c r="D564" s="314"/>
      <c r="E564" s="314"/>
      <c r="F564" s="314"/>
      <c r="G564" s="347"/>
      <c r="H564" s="97">
        <v>6</v>
      </c>
      <c r="I564" s="98"/>
      <c r="J564" s="262">
        <v>806.25</v>
      </c>
      <c r="K564" s="99">
        <f t="shared" si="76"/>
        <v>0</v>
      </c>
      <c r="L564" s="100">
        <f t="shared" si="79"/>
        <v>807</v>
      </c>
      <c r="M564" s="100">
        <f t="shared" si="78"/>
        <v>0</v>
      </c>
      <c r="N564" s="101"/>
      <c r="O564" s="102"/>
      <c r="P564" s="57">
        <v>2992</v>
      </c>
      <c r="Q564" s="49" t="s">
        <v>983</v>
      </c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  <c r="AC564" s="50"/>
    </row>
    <row r="565" spans="1:29" s="51" customFormat="1" ht="15.75" customHeight="1" x14ac:dyDescent="0.25">
      <c r="A565" s="314" t="s">
        <v>1173</v>
      </c>
      <c r="B565" s="314"/>
      <c r="C565" s="314"/>
      <c r="D565" s="314"/>
      <c r="E565" s="314"/>
      <c r="F565" s="314"/>
      <c r="G565" s="284" t="s">
        <v>91</v>
      </c>
      <c r="H565" s="97">
        <v>3</v>
      </c>
      <c r="I565" s="98"/>
      <c r="J565" s="262">
        <v>737.5</v>
      </c>
      <c r="K565" s="99">
        <f t="shared" si="76"/>
        <v>0</v>
      </c>
      <c r="L565" s="100">
        <f t="shared" si="79"/>
        <v>738</v>
      </c>
      <c r="M565" s="100">
        <f t="shared" si="78"/>
        <v>0</v>
      </c>
      <c r="N565" s="101"/>
      <c r="O565" s="102"/>
      <c r="P565" s="57">
        <v>4860</v>
      </c>
      <c r="Q565" s="49" t="s">
        <v>983</v>
      </c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  <c r="AC565" s="50"/>
    </row>
    <row r="566" spans="1:29" s="51" customFormat="1" ht="15.75" customHeight="1" x14ac:dyDescent="0.25">
      <c r="A566" s="314"/>
      <c r="B566" s="314"/>
      <c r="C566" s="314"/>
      <c r="D566" s="314"/>
      <c r="E566" s="314"/>
      <c r="F566" s="314"/>
      <c r="G566" s="347"/>
      <c r="H566" s="97">
        <v>4</v>
      </c>
      <c r="I566" s="98"/>
      <c r="J566" s="262">
        <v>737.5</v>
      </c>
      <c r="K566" s="99">
        <f t="shared" si="76"/>
        <v>0</v>
      </c>
      <c r="L566" s="100">
        <f t="shared" si="79"/>
        <v>738</v>
      </c>
      <c r="M566" s="100">
        <f t="shared" si="78"/>
        <v>0</v>
      </c>
      <c r="N566" s="101"/>
      <c r="O566" s="102"/>
      <c r="P566" s="57">
        <v>4859</v>
      </c>
      <c r="Q566" s="49" t="s">
        <v>983</v>
      </c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  <c r="AC566" s="50"/>
    </row>
    <row r="567" spans="1:29" s="51" customFormat="1" ht="15.75" customHeight="1" x14ac:dyDescent="0.25">
      <c r="A567" s="314"/>
      <c r="B567" s="314"/>
      <c r="C567" s="314"/>
      <c r="D567" s="314"/>
      <c r="E567" s="314"/>
      <c r="F567" s="314"/>
      <c r="G567" s="347"/>
      <c r="H567" s="97">
        <v>5</v>
      </c>
      <c r="I567" s="98"/>
      <c r="J567" s="262">
        <v>737.5</v>
      </c>
      <c r="K567" s="99">
        <f t="shared" si="76"/>
        <v>0</v>
      </c>
      <c r="L567" s="100">
        <f t="shared" si="79"/>
        <v>738</v>
      </c>
      <c r="M567" s="100">
        <f t="shared" si="78"/>
        <v>0</v>
      </c>
      <c r="N567" s="101"/>
      <c r="O567" s="102"/>
      <c r="P567" s="57">
        <v>4852</v>
      </c>
      <c r="Q567" s="49" t="s">
        <v>983</v>
      </c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  <c r="AC567" s="50"/>
    </row>
    <row r="568" spans="1:29" s="51" customFormat="1" ht="15.75" customHeight="1" x14ac:dyDescent="0.25">
      <c r="A568" s="314"/>
      <c r="B568" s="314"/>
      <c r="C568" s="314"/>
      <c r="D568" s="314"/>
      <c r="E568" s="314"/>
      <c r="F568" s="314"/>
      <c r="G568" s="347"/>
      <c r="H568" s="97">
        <v>6</v>
      </c>
      <c r="I568" s="98"/>
      <c r="J568" s="262">
        <v>737.5</v>
      </c>
      <c r="K568" s="99">
        <f t="shared" si="76"/>
        <v>0</v>
      </c>
      <c r="L568" s="100">
        <f t="shared" si="79"/>
        <v>738</v>
      </c>
      <c r="M568" s="100">
        <f t="shared" si="78"/>
        <v>0</v>
      </c>
      <c r="N568" s="101"/>
      <c r="O568" s="102"/>
      <c r="P568" s="57">
        <v>4853</v>
      </c>
      <c r="Q568" s="49" t="s">
        <v>983</v>
      </c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  <c r="AC568" s="50"/>
    </row>
    <row r="569" spans="1:29" s="51" customFormat="1" ht="15.75" customHeight="1" x14ac:dyDescent="0.25">
      <c r="A569" s="314" t="s">
        <v>1245</v>
      </c>
      <c r="B569" s="342"/>
      <c r="C569" s="342"/>
      <c r="D569" s="342"/>
      <c r="E569" s="342"/>
      <c r="F569" s="342"/>
      <c r="G569" s="285" t="s">
        <v>160</v>
      </c>
      <c r="H569" s="97">
        <v>3</v>
      </c>
      <c r="I569" s="98"/>
      <c r="J569" s="262">
        <v>458.75</v>
      </c>
      <c r="K569" s="99">
        <f t="shared" si="76"/>
        <v>0</v>
      </c>
      <c r="L569" s="100">
        <f t="shared" si="79"/>
        <v>459</v>
      </c>
      <c r="M569" s="100">
        <f t="shared" si="78"/>
        <v>0</v>
      </c>
      <c r="N569" s="101"/>
      <c r="O569" s="102"/>
      <c r="P569" s="57">
        <v>10000</v>
      </c>
      <c r="Q569" s="49" t="s">
        <v>983</v>
      </c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  <c r="AC569" s="50"/>
    </row>
    <row r="570" spans="1:29" s="51" customFormat="1" ht="15.75" customHeight="1" x14ac:dyDescent="0.25">
      <c r="A570" s="342"/>
      <c r="B570" s="342"/>
      <c r="C570" s="342"/>
      <c r="D570" s="342"/>
      <c r="E570" s="342"/>
      <c r="F570" s="342"/>
      <c r="G570" s="285"/>
      <c r="H570" s="97">
        <v>4</v>
      </c>
      <c r="I570" s="98"/>
      <c r="J570" s="262">
        <v>458.75</v>
      </c>
      <c r="K570" s="99">
        <f t="shared" si="76"/>
        <v>0</v>
      </c>
      <c r="L570" s="100">
        <f t="shared" si="79"/>
        <v>459</v>
      </c>
      <c r="M570" s="100">
        <f t="shared" si="78"/>
        <v>0</v>
      </c>
      <c r="N570" s="101"/>
      <c r="O570" s="102"/>
      <c r="P570" s="57">
        <v>10001</v>
      </c>
      <c r="Q570" s="49" t="s">
        <v>983</v>
      </c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  <c r="AC570" s="50"/>
    </row>
    <row r="571" spans="1:29" s="51" customFormat="1" ht="15.75" customHeight="1" x14ac:dyDescent="0.25">
      <c r="A571" s="342"/>
      <c r="B571" s="342"/>
      <c r="C571" s="342"/>
      <c r="D571" s="342"/>
      <c r="E571" s="342"/>
      <c r="F571" s="342"/>
      <c r="G571" s="285"/>
      <c r="H571" s="97">
        <v>5</v>
      </c>
      <c r="I571" s="98"/>
      <c r="J571" s="262">
        <v>458.75</v>
      </c>
      <c r="K571" s="99">
        <f t="shared" si="76"/>
        <v>0</v>
      </c>
      <c r="L571" s="100">
        <f t="shared" si="79"/>
        <v>459</v>
      </c>
      <c r="M571" s="100">
        <f t="shared" si="78"/>
        <v>0</v>
      </c>
      <c r="N571" s="101"/>
      <c r="O571" s="102"/>
      <c r="P571" s="57">
        <v>10002</v>
      </c>
      <c r="Q571" s="49" t="s">
        <v>983</v>
      </c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  <c r="AC571" s="50"/>
    </row>
    <row r="572" spans="1:29" s="51" customFormat="1" ht="15.75" customHeight="1" x14ac:dyDescent="0.25">
      <c r="A572" s="342"/>
      <c r="B572" s="342"/>
      <c r="C572" s="342"/>
      <c r="D572" s="342"/>
      <c r="E572" s="342"/>
      <c r="F572" s="342"/>
      <c r="G572" s="285"/>
      <c r="H572" s="97">
        <v>6</v>
      </c>
      <c r="I572" s="98"/>
      <c r="J572" s="262">
        <v>458.75</v>
      </c>
      <c r="K572" s="99">
        <f t="shared" si="76"/>
        <v>0</v>
      </c>
      <c r="L572" s="100">
        <f t="shared" si="79"/>
        <v>459</v>
      </c>
      <c r="M572" s="100">
        <f t="shared" si="78"/>
        <v>0</v>
      </c>
      <c r="N572" s="101"/>
      <c r="O572" s="102"/>
      <c r="P572" s="57">
        <v>10003</v>
      </c>
      <c r="Q572" s="49" t="s">
        <v>983</v>
      </c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  <c r="AC572" s="50"/>
    </row>
    <row r="573" spans="1:29" s="55" customFormat="1" ht="15.75" customHeight="1" x14ac:dyDescent="0.25">
      <c r="A573" s="129" t="s">
        <v>1412</v>
      </c>
      <c r="B573" s="130"/>
      <c r="C573" s="130"/>
      <c r="D573" s="130"/>
      <c r="E573" s="130"/>
      <c r="F573" s="130"/>
      <c r="G573" s="130"/>
      <c r="H573" s="130"/>
      <c r="I573" s="130"/>
      <c r="J573" s="130"/>
      <c r="K573" s="130"/>
      <c r="L573" s="130"/>
      <c r="M573" s="130"/>
      <c r="N573" s="130"/>
      <c r="O573" s="131"/>
      <c r="P573" s="52"/>
      <c r="Q573" s="52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</row>
    <row r="574" spans="1:29" s="51" customFormat="1" ht="15.75" customHeight="1" x14ac:dyDescent="0.25">
      <c r="A574" s="308" t="s">
        <v>1174</v>
      </c>
      <c r="B574" s="309"/>
      <c r="C574" s="309"/>
      <c r="D574" s="309"/>
      <c r="E574" s="309"/>
      <c r="F574" s="310"/>
      <c r="G574" s="351" t="s">
        <v>860</v>
      </c>
      <c r="H574" s="97" t="s">
        <v>647</v>
      </c>
      <c r="I574" s="98"/>
      <c r="J574" s="262">
        <v>730</v>
      </c>
      <c r="K574" s="99">
        <f t="shared" ref="K574:K588" si="80">J574*I574</f>
        <v>0</v>
      </c>
      <c r="L574" s="100">
        <f t="shared" ref="L574:L588" si="81">CEILING((J574-J574*$H$7)*(1-$K$7),1)</f>
        <v>730</v>
      </c>
      <c r="M574" s="100">
        <f t="shared" ref="M574:M588" si="82">L574*I574</f>
        <v>0</v>
      </c>
      <c r="N574" s="101"/>
      <c r="O574" s="102"/>
      <c r="P574" s="57">
        <v>2967</v>
      </c>
      <c r="Q574" s="49" t="s">
        <v>983</v>
      </c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  <c r="AC574" s="50"/>
    </row>
    <row r="575" spans="1:29" s="51" customFormat="1" ht="15.75" customHeight="1" x14ac:dyDescent="0.25">
      <c r="A575" s="304"/>
      <c r="B575" s="305"/>
      <c r="C575" s="305"/>
      <c r="D575" s="305"/>
      <c r="E575" s="305"/>
      <c r="F575" s="306"/>
      <c r="G575" s="352"/>
      <c r="H575" s="97" t="s">
        <v>838</v>
      </c>
      <c r="I575" s="98"/>
      <c r="J575" s="262">
        <v>730</v>
      </c>
      <c r="K575" s="99">
        <f t="shared" si="80"/>
        <v>0</v>
      </c>
      <c r="L575" s="100">
        <f t="shared" si="81"/>
        <v>730</v>
      </c>
      <c r="M575" s="100">
        <f t="shared" si="82"/>
        <v>0</v>
      </c>
      <c r="N575" s="101"/>
      <c r="O575" s="102"/>
      <c r="P575" s="57">
        <v>2969</v>
      </c>
      <c r="Q575" s="49" t="s">
        <v>983</v>
      </c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  <c r="AC575" s="50"/>
    </row>
    <row r="576" spans="1:29" s="51" customFormat="1" ht="15.75" customHeight="1" x14ac:dyDescent="0.25">
      <c r="A576" s="304"/>
      <c r="B576" s="305"/>
      <c r="C576" s="305"/>
      <c r="D576" s="305"/>
      <c r="E576" s="305"/>
      <c r="F576" s="306"/>
      <c r="G576" s="352"/>
      <c r="H576" s="97" t="s">
        <v>625</v>
      </c>
      <c r="I576" s="98"/>
      <c r="J576" s="262">
        <v>730</v>
      </c>
      <c r="K576" s="99">
        <f t="shared" si="80"/>
        <v>0</v>
      </c>
      <c r="L576" s="100">
        <f t="shared" si="81"/>
        <v>730</v>
      </c>
      <c r="M576" s="100">
        <f t="shared" si="82"/>
        <v>0</v>
      </c>
      <c r="N576" s="101"/>
      <c r="O576" s="102"/>
      <c r="P576" s="57">
        <v>2968</v>
      </c>
      <c r="Q576" s="49" t="s">
        <v>983</v>
      </c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  <c r="AC576" s="50"/>
    </row>
    <row r="577" spans="1:29" s="51" customFormat="1" ht="15.75" customHeight="1" x14ac:dyDescent="0.25">
      <c r="A577" s="304"/>
      <c r="B577" s="305"/>
      <c r="C577" s="305"/>
      <c r="D577" s="305"/>
      <c r="E577" s="305"/>
      <c r="F577" s="306"/>
      <c r="G577" s="352"/>
      <c r="H577" s="97" t="s">
        <v>837</v>
      </c>
      <c r="I577" s="98"/>
      <c r="J577" s="262">
        <v>730</v>
      </c>
      <c r="K577" s="99">
        <f t="shared" si="80"/>
        <v>0</v>
      </c>
      <c r="L577" s="100">
        <f t="shared" si="81"/>
        <v>730</v>
      </c>
      <c r="M577" s="100">
        <f t="shared" si="82"/>
        <v>0</v>
      </c>
      <c r="N577" s="101"/>
      <c r="O577" s="102"/>
      <c r="P577" s="57">
        <v>2970</v>
      </c>
      <c r="Q577" s="49" t="s">
        <v>983</v>
      </c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  <c r="AC577" s="50"/>
    </row>
    <row r="578" spans="1:29" s="51" customFormat="1" ht="15.75" customHeight="1" x14ac:dyDescent="0.25">
      <c r="A578" s="304" t="s">
        <v>1175</v>
      </c>
      <c r="B578" s="305"/>
      <c r="C578" s="305"/>
      <c r="D578" s="305"/>
      <c r="E578" s="305"/>
      <c r="F578" s="306"/>
      <c r="G578" s="351" t="s">
        <v>861</v>
      </c>
      <c r="H578" s="97" t="s">
        <v>647</v>
      </c>
      <c r="I578" s="98"/>
      <c r="J578" s="262">
        <v>506.25</v>
      </c>
      <c r="K578" s="99">
        <f t="shared" si="80"/>
        <v>0</v>
      </c>
      <c r="L578" s="100">
        <f t="shared" si="81"/>
        <v>507</v>
      </c>
      <c r="M578" s="100">
        <f t="shared" si="82"/>
        <v>0</v>
      </c>
      <c r="N578" s="101"/>
      <c r="O578" s="102"/>
      <c r="P578" s="57">
        <v>5414</v>
      </c>
      <c r="Q578" s="49" t="s">
        <v>983</v>
      </c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  <c r="AC578" s="50"/>
    </row>
    <row r="579" spans="1:29" s="51" customFormat="1" ht="15.75" customHeight="1" x14ac:dyDescent="0.25">
      <c r="A579" s="304"/>
      <c r="B579" s="305"/>
      <c r="C579" s="305"/>
      <c r="D579" s="305"/>
      <c r="E579" s="305"/>
      <c r="F579" s="306"/>
      <c r="G579" s="352"/>
      <c r="H579" s="97" t="s">
        <v>838</v>
      </c>
      <c r="I579" s="98"/>
      <c r="J579" s="262">
        <v>506.25</v>
      </c>
      <c r="K579" s="99">
        <f t="shared" si="80"/>
        <v>0</v>
      </c>
      <c r="L579" s="100">
        <f t="shared" si="81"/>
        <v>507</v>
      </c>
      <c r="M579" s="100">
        <f t="shared" si="82"/>
        <v>0</v>
      </c>
      <c r="N579" s="101"/>
      <c r="O579" s="102"/>
      <c r="P579" s="57">
        <v>5415</v>
      </c>
      <c r="Q579" s="49" t="s">
        <v>983</v>
      </c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  <c r="AC579" s="50"/>
    </row>
    <row r="580" spans="1:29" s="51" customFormat="1" ht="15.75" customHeight="1" x14ac:dyDescent="0.25">
      <c r="A580" s="304"/>
      <c r="B580" s="305"/>
      <c r="C580" s="305"/>
      <c r="D580" s="305"/>
      <c r="E580" s="305"/>
      <c r="F580" s="306"/>
      <c r="G580" s="352"/>
      <c r="H580" s="97" t="s">
        <v>625</v>
      </c>
      <c r="I580" s="98"/>
      <c r="J580" s="262">
        <v>506.25</v>
      </c>
      <c r="K580" s="99">
        <f t="shared" si="80"/>
        <v>0</v>
      </c>
      <c r="L580" s="100">
        <f t="shared" si="81"/>
        <v>507</v>
      </c>
      <c r="M580" s="100">
        <f t="shared" si="82"/>
        <v>0</v>
      </c>
      <c r="N580" s="101"/>
      <c r="O580" s="102"/>
      <c r="P580" s="57">
        <v>5416</v>
      </c>
      <c r="Q580" s="49" t="s">
        <v>983</v>
      </c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  <c r="AC580" s="50"/>
    </row>
    <row r="581" spans="1:29" s="51" customFormat="1" ht="15.75" customHeight="1" x14ac:dyDescent="0.25">
      <c r="A581" s="301"/>
      <c r="B581" s="302"/>
      <c r="C581" s="302"/>
      <c r="D581" s="302"/>
      <c r="E581" s="302"/>
      <c r="F581" s="303"/>
      <c r="G581" s="352"/>
      <c r="H581" s="97" t="s">
        <v>837</v>
      </c>
      <c r="I581" s="98"/>
      <c r="J581" s="262">
        <v>506.25</v>
      </c>
      <c r="K581" s="99">
        <f t="shared" si="80"/>
        <v>0</v>
      </c>
      <c r="L581" s="100">
        <f t="shared" si="81"/>
        <v>507</v>
      </c>
      <c r="M581" s="100">
        <f t="shared" si="82"/>
        <v>0</v>
      </c>
      <c r="N581" s="101"/>
      <c r="O581" s="102"/>
      <c r="P581" s="57">
        <v>5417</v>
      </c>
      <c r="Q581" s="49" t="s">
        <v>983</v>
      </c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  <c r="AC581" s="50"/>
    </row>
    <row r="582" spans="1:29" s="51" customFormat="1" ht="18.75" customHeight="1" x14ac:dyDescent="0.25">
      <c r="A582" s="311" t="s">
        <v>1176</v>
      </c>
      <c r="B582" s="311"/>
      <c r="C582" s="311"/>
      <c r="D582" s="311"/>
      <c r="E582" s="311"/>
      <c r="F582" s="311"/>
      <c r="G582" s="284" t="s">
        <v>862</v>
      </c>
      <c r="H582" s="97" t="s">
        <v>838</v>
      </c>
      <c r="I582" s="98"/>
      <c r="J582" s="262">
        <v>1187.5</v>
      </c>
      <c r="K582" s="99">
        <f t="shared" si="80"/>
        <v>0</v>
      </c>
      <c r="L582" s="100">
        <f t="shared" si="81"/>
        <v>1188</v>
      </c>
      <c r="M582" s="100">
        <f t="shared" si="82"/>
        <v>0</v>
      </c>
      <c r="N582" s="101"/>
      <c r="O582" s="102"/>
      <c r="P582" s="57">
        <v>2973</v>
      </c>
      <c r="Q582" s="49" t="s">
        <v>983</v>
      </c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  <c r="AC582" s="50"/>
    </row>
    <row r="583" spans="1:29" s="51" customFormat="1" ht="18.75" customHeight="1" x14ac:dyDescent="0.25">
      <c r="A583" s="314"/>
      <c r="B583" s="314"/>
      <c r="C583" s="314"/>
      <c r="D583" s="314"/>
      <c r="E583" s="314"/>
      <c r="F583" s="314"/>
      <c r="G583" s="347"/>
      <c r="H583" s="97" t="s">
        <v>625</v>
      </c>
      <c r="I583" s="98"/>
      <c r="J583" s="262">
        <v>1187.5</v>
      </c>
      <c r="K583" s="99">
        <f t="shared" si="80"/>
        <v>0</v>
      </c>
      <c r="L583" s="100">
        <f t="shared" si="81"/>
        <v>1188</v>
      </c>
      <c r="M583" s="100">
        <f t="shared" si="82"/>
        <v>0</v>
      </c>
      <c r="N583" s="101"/>
      <c r="O583" s="102"/>
      <c r="P583" s="57">
        <v>2974</v>
      </c>
      <c r="Q583" s="49" t="s">
        <v>983</v>
      </c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  <c r="AC583" s="50"/>
    </row>
    <row r="584" spans="1:29" s="51" customFormat="1" ht="18.75" customHeight="1" x14ac:dyDescent="0.25">
      <c r="A584" s="314"/>
      <c r="B584" s="314"/>
      <c r="C584" s="314"/>
      <c r="D584" s="314"/>
      <c r="E584" s="314"/>
      <c r="F584" s="314"/>
      <c r="G584" s="347"/>
      <c r="H584" s="97" t="s">
        <v>837</v>
      </c>
      <c r="I584" s="98"/>
      <c r="J584" s="262">
        <v>1187.5</v>
      </c>
      <c r="K584" s="99">
        <f t="shared" si="80"/>
        <v>0</v>
      </c>
      <c r="L584" s="100">
        <f t="shared" si="81"/>
        <v>1188</v>
      </c>
      <c r="M584" s="100">
        <f t="shared" si="82"/>
        <v>0</v>
      </c>
      <c r="N584" s="101"/>
      <c r="O584" s="102"/>
      <c r="P584" s="57">
        <v>2975</v>
      </c>
      <c r="Q584" s="49" t="s">
        <v>983</v>
      </c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  <c r="AC584" s="50"/>
    </row>
    <row r="585" spans="1:29" s="51" customFormat="1" ht="15.75" customHeight="1" x14ac:dyDescent="0.25">
      <c r="A585" s="314" t="s">
        <v>1177</v>
      </c>
      <c r="B585" s="314"/>
      <c r="C585" s="314"/>
      <c r="D585" s="314"/>
      <c r="E585" s="314"/>
      <c r="F585" s="314"/>
      <c r="G585" s="284" t="s">
        <v>114</v>
      </c>
      <c r="H585" s="97">
        <v>3</v>
      </c>
      <c r="I585" s="98"/>
      <c r="J585" s="262">
        <v>658.75</v>
      </c>
      <c r="K585" s="99">
        <f t="shared" si="80"/>
        <v>0</v>
      </c>
      <c r="L585" s="100">
        <f t="shared" si="81"/>
        <v>659</v>
      </c>
      <c r="M585" s="100">
        <f t="shared" si="82"/>
        <v>0</v>
      </c>
      <c r="N585" s="101"/>
      <c r="O585" s="102"/>
      <c r="P585" s="57">
        <v>5031</v>
      </c>
      <c r="Q585" s="49" t="s">
        <v>983</v>
      </c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  <c r="AC585" s="50"/>
    </row>
    <row r="586" spans="1:29" s="51" customFormat="1" ht="15.75" customHeight="1" x14ac:dyDescent="0.25">
      <c r="A586" s="314"/>
      <c r="B586" s="314"/>
      <c r="C586" s="314"/>
      <c r="D586" s="314"/>
      <c r="E586" s="314"/>
      <c r="F586" s="314"/>
      <c r="G586" s="347"/>
      <c r="H586" s="97">
        <v>4</v>
      </c>
      <c r="I586" s="98"/>
      <c r="J586" s="262">
        <v>658.75</v>
      </c>
      <c r="K586" s="99">
        <f t="shared" si="80"/>
        <v>0</v>
      </c>
      <c r="L586" s="100">
        <f t="shared" si="81"/>
        <v>659</v>
      </c>
      <c r="M586" s="100">
        <f t="shared" si="82"/>
        <v>0</v>
      </c>
      <c r="N586" s="101"/>
      <c r="O586" s="102"/>
      <c r="P586" s="57">
        <v>5030</v>
      </c>
      <c r="Q586" s="49" t="s">
        <v>983</v>
      </c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  <c r="AC586" s="50"/>
    </row>
    <row r="587" spans="1:29" s="51" customFormat="1" ht="15.75" customHeight="1" x14ac:dyDescent="0.25">
      <c r="A587" s="314"/>
      <c r="B587" s="314"/>
      <c r="C587" s="314"/>
      <c r="D587" s="314"/>
      <c r="E587" s="314"/>
      <c r="F587" s="314"/>
      <c r="G587" s="347"/>
      <c r="H587" s="97">
        <v>5</v>
      </c>
      <c r="I587" s="98"/>
      <c r="J587" s="262">
        <v>658.75</v>
      </c>
      <c r="K587" s="99">
        <f t="shared" si="80"/>
        <v>0</v>
      </c>
      <c r="L587" s="100">
        <f t="shared" si="81"/>
        <v>659</v>
      </c>
      <c r="M587" s="100">
        <f t="shared" si="82"/>
        <v>0</v>
      </c>
      <c r="N587" s="101"/>
      <c r="O587" s="102"/>
      <c r="P587" s="57">
        <v>5032</v>
      </c>
      <c r="Q587" s="49" t="s">
        <v>983</v>
      </c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  <c r="AC587" s="50"/>
    </row>
    <row r="588" spans="1:29" s="51" customFormat="1" ht="15.75" customHeight="1" x14ac:dyDescent="0.25">
      <c r="A588" s="314"/>
      <c r="B588" s="314"/>
      <c r="C588" s="314"/>
      <c r="D588" s="314"/>
      <c r="E588" s="314"/>
      <c r="F588" s="314"/>
      <c r="G588" s="347"/>
      <c r="H588" s="97">
        <v>6</v>
      </c>
      <c r="I588" s="98"/>
      <c r="J588" s="262">
        <v>658.75</v>
      </c>
      <c r="K588" s="99">
        <f t="shared" si="80"/>
        <v>0</v>
      </c>
      <c r="L588" s="100">
        <f t="shared" si="81"/>
        <v>659</v>
      </c>
      <c r="M588" s="100">
        <f t="shared" si="82"/>
        <v>0</v>
      </c>
      <c r="N588" s="101"/>
      <c r="O588" s="102"/>
      <c r="P588" s="57">
        <v>5033</v>
      </c>
      <c r="Q588" s="49" t="s">
        <v>983</v>
      </c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  <c r="AC588" s="50"/>
    </row>
    <row r="589" spans="1:29" s="55" customFormat="1" ht="15.75" customHeight="1" x14ac:dyDescent="0.25">
      <c r="A589" s="129" t="s">
        <v>1413</v>
      </c>
      <c r="B589" s="130"/>
      <c r="C589" s="130"/>
      <c r="D589" s="130"/>
      <c r="E589" s="130"/>
      <c r="F589" s="130"/>
      <c r="G589" s="130"/>
      <c r="H589" s="130"/>
      <c r="I589" s="130"/>
      <c r="J589" s="130"/>
      <c r="K589" s="130"/>
      <c r="L589" s="130"/>
      <c r="M589" s="130"/>
      <c r="N589" s="130"/>
      <c r="O589" s="131"/>
      <c r="P589" s="52"/>
      <c r="Q589" s="52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</row>
    <row r="590" spans="1:29" s="51" customFormat="1" ht="15.75" customHeight="1" x14ac:dyDescent="0.25">
      <c r="A590" s="308" t="s">
        <v>1178</v>
      </c>
      <c r="B590" s="309"/>
      <c r="C590" s="309"/>
      <c r="D590" s="309"/>
      <c r="E590" s="309"/>
      <c r="F590" s="310"/>
      <c r="G590" s="351" t="s">
        <v>92</v>
      </c>
      <c r="H590" s="97">
        <v>3</v>
      </c>
      <c r="I590" s="98"/>
      <c r="J590" s="262">
        <v>811.25</v>
      </c>
      <c r="K590" s="99">
        <f t="shared" ref="K590:K622" si="83">J590*I590</f>
        <v>0</v>
      </c>
      <c r="L590" s="100">
        <f t="shared" ref="L590:L622" si="84">CEILING((J590-J590*$H$7)*(1-$K$7),1)</f>
        <v>812</v>
      </c>
      <c r="M590" s="100">
        <f t="shared" ref="M590:M622" si="85">L590*I590</f>
        <v>0</v>
      </c>
      <c r="N590" s="101"/>
      <c r="O590" s="102"/>
      <c r="P590" s="57">
        <v>9188</v>
      </c>
      <c r="Q590" s="49" t="s">
        <v>983</v>
      </c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  <c r="AC590" s="50"/>
    </row>
    <row r="591" spans="1:29" s="51" customFormat="1" ht="15.75" customHeight="1" x14ac:dyDescent="0.25">
      <c r="A591" s="304"/>
      <c r="B591" s="305"/>
      <c r="C591" s="305"/>
      <c r="D591" s="305"/>
      <c r="E591" s="305"/>
      <c r="F591" s="306"/>
      <c r="G591" s="352"/>
      <c r="H591" s="97">
        <v>4</v>
      </c>
      <c r="I591" s="98"/>
      <c r="J591" s="262">
        <v>811.25</v>
      </c>
      <c r="K591" s="99">
        <f t="shared" si="83"/>
        <v>0</v>
      </c>
      <c r="L591" s="100">
        <f t="shared" si="84"/>
        <v>812</v>
      </c>
      <c r="M591" s="100">
        <f t="shared" si="85"/>
        <v>0</v>
      </c>
      <c r="N591" s="101"/>
      <c r="O591" s="102"/>
      <c r="P591" s="57">
        <v>9189</v>
      </c>
      <c r="Q591" s="49" t="s">
        <v>983</v>
      </c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  <c r="AC591" s="50"/>
    </row>
    <row r="592" spans="1:29" s="51" customFormat="1" ht="15.75" customHeight="1" x14ac:dyDescent="0.25">
      <c r="A592" s="304"/>
      <c r="B592" s="305"/>
      <c r="C592" s="305"/>
      <c r="D592" s="305"/>
      <c r="E592" s="305"/>
      <c r="F592" s="306"/>
      <c r="G592" s="352"/>
      <c r="H592" s="97">
        <v>5</v>
      </c>
      <c r="I592" s="98"/>
      <c r="J592" s="262">
        <v>811.25</v>
      </c>
      <c r="K592" s="99">
        <f t="shared" si="83"/>
        <v>0</v>
      </c>
      <c r="L592" s="100">
        <f t="shared" si="84"/>
        <v>812</v>
      </c>
      <c r="M592" s="100">
        <f t="shared" si="85"/>
        <v>0</v>
      </c>
      <c r="N592" s="101"/>
      <c r="O592" s="102"/>
      <c r="P592" s="57">
        <v>9191</v>
      </c>
      <c r="Q592" s="49" t="s">
        <v>983</v>
      </c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  <c r="AC592" s="50"/>
    </row>
    <row r="593" spans="1:29" s="51" customFormat="1" ht="15.75" customHeight="1" x14ac:dyDescent="0.25">
      <c r="A593" s="304"/>
      <c r="B593" s="305"/>
      <c r="C593" s="305"/>
      <c r="D593" s="305"/>
      <c r="E593" s="305"/>
      <c r="F593" s="306"/>
      <c r="G593" s="352"/>
      <c r="H593" s="97">
        <v>6</v>
      </c>
      <c r="I593" s="98"/>
      <c r="J593" s="262">
        <v>811.25</v>
      </c>
      <c r="K593" s="99">
        <f t="shared" si="83"/>
        <v>0</v>
      </c>
      <c r="L593" s="100">
        <f t="shared" si="84"/>
        <v>812</v>
      </c>
      <c r="M593" s="100">
        <f t="shared" si="85"/>
        <v>0</v>
      </c>
      <c r="N593" s="101"/>
      <c r="O593" s="102"/>
      <c r="P593" s="57">
        <v>9190</v>
      </c>
      <c r="Q593" s="49" t="s">
        <v>983</v>
      </c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  <c r="AC593" s="50"/>
    </row>
    <row r="594" spans="1:29" s="51" customFormat="1" ht="15.75" customHeight="1" x14ac:dyDescent="0.25">
      <c r="A594" s="304" t="s">
        <v>1179</v>
      </c>
      <c r="B594" s="305"/>
      <c r="C594" s="305"/>
      <c r="D594" s="305"/>
      <c r="E594" s="305"/>
      <c r="F594" s="306"/>
      <c r="G594" s="351" t="s">
        <v>116</v>
      </c>
      <c r="H594" s="97">
        <v>3</v>
      </c>
      <c r="I594" s="98"/>
      <c r="J594" s="262">
        <v>938.75</v>
      </c>
      <c r="K594" s="99">
        <f t="shared" si="83"/>
        <v>0</v>
      </c>
      <c r="L594" s="100">
        <f t="shared" si="84"/>
        <v>939</v>
      </c>
      <c r="M594" s="100">
        <f t="shared" si="85"/>
        <v>0</v>
      </c>
      <c r="N594" s="101"/>
      <c r="O594" s="102"/>
      <c r="P594" s="57">
        <v>9192</v>
      </c>
      <c r="Q594" s="49" t="s">
        <v>983</v>
      </c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  <c r="AC594" s="50"/>
    </row>
    <row r="595" spans="1:29" s="51" customFormat="1" ht="15.75" customHeight="1" x14ac:dyDescent="0.25">
      <c r="A595" s="304"/>
      <c r="B595" s="305"/>
      <c r="C595" s="305"/>
      <c r="D595" s="305"/>
      <c r="E595" s="305"/>
      <c r="F595" s="306"/>
      <c r="G595" s="352"/>
      <c r="H595" s="97">
        <v>4</v>
      </c>
      <c r="I595" s="98"/>
      <c r="J595" s="262">
        <v>938.75</v>
      </c>
      <c r="K595" s="99">
        <f t="shared" si="83"/>
        <v>0</v>
      </c>
      <c r="L595" s="100">
        <f t="shared" si="84"/>
        <v>939</v>
      </c>
      <c r="M595" s="100">
        <f t="shared" si="85"/>
        <v>0</v>
      </c>
      <c r="N595" s="101"/>
      <c r="O595" s="102"/>
      <c r="P595" s="57">
        <v>9193</v>
      </c>
      <c r="Q595" s="49" t="s">
        <v>983</v>
      </c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  <c r="AC595" s="50"/>
    </row>
    <row r="596" spans="1:29" s="51" customFormat="1" ht="15.75" customHeight="1" x14ac:dyDescent="0.25">
      <c r="A596" s="304"/>
      <c r="B596" s="305"/>
      <c r="C596" s="305"/>
      <c r="D596" s="305"/>
      <c r="E596" s="305"/>
      <c r="F596" s="306"/>
      <c r="G596" s="352"/>
      <c r="H596" s="97">
        <v>5</v>
      </c>
      <c r="I596" s="98"/>
      <c r="J596" s="262">
        <v>938.75</v>
      </c>
      <c r="K596" s="99">
        <f t="shared" si="83"/>
        <v>0</v>
      </c>
      <c r="L596" s="100">
        <f t="shared" si="84"/>
        <v>939</v>
      </c>
      <c r="M596" s="100">
        <f t="shared" si="85"/>
        <v>0</v>
      </c>
      <c r="N596" s="101"/>
      <c r="O596" s="102"/>
      <c r="P596" s="57">
        <v>9194</v>
      </c>
      <c r="Q596" s="49" t="s">
        <v>983</v>
      </c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  <c r="AC596" s="50"/>
    </row>
    <row r="597" spans="1:29" s="51" customFormat="1" ht="15.75" customHeight="1" x14ac:dyDescent="0.25">
      <c r="A597" s="304"/>
      <c r="B597" s="305"/>
      <c r="C597" s="305"/>
      <c r="D597" s="305"/>
      <c r="E597" s="305"/>
      <c r="F597" s="306"/>
      <c r="G597" s="352"/>
      <c r="H597" s="97">
        <v>6</v>
      </c>
      <c r="I597" s="98"/>
      <c r="J597" s="262">
        <v>938.75</v>
      </c>
      <c r="K597" s="99">
        <f t="shared" si="83"/>
        <v>0</v>
      </c>
      <c r="L597" s="100">
        <f t="shared" si="84"/>
        <v>939</v>
      </c>
      <c r="M597" s="100">
        <f t="shared" si="85"/>
        <v>0</v>
      </c>
      <c r="N597" s="101"/>
      <c r="O597" s="102"/>
      <c r="P597" s="57">
        <v>9195</v>
      </c>
      <c r="Q597" s="49" t="s">
        <v>983</v>
      </c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  <c r="AC597" s="50"/>
    </row>
    <row r="598" spans="1:29" s="51" customFormat="1" ht="15.75" customHeight="1" x14ac:dyDescent="0.25">
      <c r="A598" s="425" t="s">
        <v>1180</v>
      </c>
      <c r="B598" s="426"/>
      <c r="C598" s="426"/>
      <c r="D598" s="426"/>
      <c r="E598" s="426"/>
      <c r="F598" s="427"/>
      <c r="G598" s="353" t="s">
        <v>375</v>
      </c>
      <c r="H598" s="97">
        <v>3</v>
      </c>
      <c r="I598" s="98"/>
      <c r="J598" s="262">
        <v>941.25</v>
      </c>
      <c r="K598" s="99">
        <f t="shared" si="83"/>
        <v>0</v>
      </c>
      <c r="L598" s="100">
        <f t="shared" si="84"/>
        <v>942</v>
      </c>
      <c r="M598" s="100">
        <f t="shared" si="85"/>
        <v>0</v>
      </c>
      <c r="N598" s="101"/>
      <c r="O598" s="102"/>
      <c r="P598" s="57">
        <v>9565</v>
      </c>
      <c r="Q598" s="49" t="s">
        <v>983</v>
      </c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  <c r="AC598" s="50"/>
    </row>
    <row r="599" spans="1:29" s="51" customFormat="1" ht="15.75" customHeight="1" x14ac:dyDescent="0.25">
      <c r="A599" s="428"/>
      <c r="B599" s="429"/>
      <c r="C599" s="429"/>
      <c r="D599" s="429"/>
      <c r="E599" s="429"/>
      <c r="F599" s="430"/>
      <c r="G599" s="354"/>
      <c r="H599" s="97">
        <v>4</v>
      </c>
      <c r="I599" s="98"/>
      <c r="J599" s="262">
        <v>941.25</v>
      </c>
      <c r="K599" s="99">
        <f t="shared" si="83"/>
        <v>0</v>
      </c>
      <c r="L599" s="100">
        <f t="shared" si="84"/>
        <v>942</v>
      </c>
      <c r="M599" s="100">
        <f t="shared" si="85"/>
        <v>0</v>
      </c>
      <c r="N599" s="101"/>
      <c r="O599" s="102"/>
      <c r="P599" s="57">
        <v>9566</v>
      </c>
      <c r="Q599" s="49" t="s">
        <v>983</v>
      </c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  <c r="AC599" s="50"/>
    </row>
    <row r="600" spans="1:29" s="51" customFormat="1" ht="15.75" customHeight="1" x14ac:dyDescent="0.25">
      <c r="A600" s="428"/>
      <c r="B600" s="429"/>
      <c r="C600" s="429"/>
      <c r="D600" s="429"/>
      <c r="E600" s="429"/>
      <c r="F600" s="430"/>
      <c r="G600" s="354"/>
      <c r="H600" s="97">
        <v>5</v>
      </c>
      <c r="I600" s="98"/>
      <c r="J600" s="262">
        <v>941.25</v>
      </c>
      <c r="K600" s="99">
        <f t="shared" si="83"/>
        <v>0</v>
      </c>
      <c r="L600" s="100">
        <f t="shared" si="84"/>
        <v>942</v>
      </c>
      <c r="M600" s="100">
        <f t="shared" si="85"/>
        <v>0</v>
      </c>
      <c r="N600" s="101"/>
      <c r="O600" s="102"/>
      <c r="P600" s="57">
        <v>9567</v>
      </c>
      <c r="Q600" s="49" t="s">
        <v>983</v>
      </c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  <c r="AC600" s="50"/>
    </row>
    <row r="601" spans="1:29" s="51" customFormat="1" ht="15.75" customHeight="1" x14ac:dyDescent="0.25">
      <c r="A601" s="428"/>
      <c r="B601" s="429"/>
      <c r="C601" s="429"/>
      <c r="D601" s="429"/>
      <c r="E601" s="429"/>
      <c r="F601" s="430"/>
      <c r="G601" s="354"/>
      <c r="H601" s="97">
        <v>6</v>
      </c>
      <c r="I601" s="98"/>
      <c r="J601" s="262">
        <v>941.25</v>
      </c>
      <c r="K601" s="99">
        <f t="shared" si="83"/>
        <v>0</v>
      </c>
      <c r="L601" s="100">
        <f t="shared" si="84"/>
        <v>942</v>
      </c>
      <c r="M601" s="100">
        <f t="shared" si="85"/>
        <v>0</v>
      </c>
      <c r="N601" s="101"/>
      <c r="O601" s="102"/>
      <c r="P601" s="57">
        <v>9568</v>
      </c>
      <c r="Q601" s="49" t="s">
        <v>983</v>
      </c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  <c r="AC601" s="50"/>
    </row>
    <row r="602" spans="1:29" s="51" customFormat="1" ht="15.75" customHeight="1" x14ac:dyDescent="0.25">
      <c r="A602" s="420" t="s">
        <v>1181</v>
      </c>
      <c r="B602" s="397"/>
      <c r="C602" s="397"/>
      <c r="D602" s="397"/>
      <c r="E602" s="397"/>
      <c r="F602" s="398"/>
      <c r="G602" s="291" t="s">
        <v>115</v>
      </c>
      <c r="H602" s="97">
        <v>3</v>
      </c>
      <c r="I602" s="98"/>
      <c r="J602" s="262">
        <v>1063.75</v>
      </c>
      <c r="K602" s="99">
        <f t="shared" si="83"/>
        <v>0</v>
      </c>
      <c r="L602" s="100">
        <f t="shared" si="84"/>
        <v>1064</v>
      </c>
      <c r="M602" s="100">
        <f t="shared" si="85"/>
        <v>0</v>
      </c>
      <c r="N602" s="101"/>
      <c r="O602" s="102"/>
      <c r="P602" s="57">
        <v>9569</v>
      </c>
      <c r="Q602" s="49" t="s">
        <v>983</v>
      </c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  <c r="AC602" s="50"/>
    </row>
    <row r="603" spans="1:29" s="51" customFormat="1" ht="15.75" customHeight="1" x14ac:dyDescent="0.25">
      <c r="A603" s="396"/>
      <c r="B603" s="397"/>
      <c r="C603" s="397"/>
      <c r="D603" s="397"/>
      <c r="E603" s="397"/>
      <c r="F603" s="398"/>
      <c r="G603" s="352"/>
      <c r="H603" s="97">
        <v>4</v>
      </c>
      <c r="I603" s="98"/>
      <c r="J603" s="262">
        <v>1063.75</v>
      </c>
      <c r="K603" s="99">
        <f t="shared" si="83"/>
        <v>0</v>
      </c>
      <c r="L603" s="100">
        <f t="shared" si="84"/>
        <v>1064</v>
      </c>
      <c r="M603" s="100">
        <f t="shared" si="85"/>
        <v>0</v>
      </c>
      <c r="N603" s="101"/>
      <c r="O603" s="102"/>
      <c r="P603" s="57">
        <v>9570</v>
      </c>
      <c r="Q603" s="49" t="s">
        <v>983</v>
      </c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  <c r="AC603" s="50"/>
    </row>
    <row r="604" spans="1:29" s="51" customFormat="1" ht="15.75" customHeight="1" x14ac:dyDescent="0.25">
      <c r="A604" s="396"/>
      <c r="B604" s="397"/>
      <c r="C604" s="397"/>
      <c r="D604" s="397"/>
      <c r="E604" s="397"/>
      <c r="F604" s="398"/>
      <c r="G604" s="352"/>
      <c r="H604" s="97">
        <v>5</v>
      </c>
      <c r="I604" s="98"/>
      <c r="J604" s="262">
        <v>1063.75</v>
      </c>
      <c r="K604" s="99">
        <f t="shared" si="83"/>
        <v>0</v>
      </c>
      <c r="L604" s="100">
        <f t="shared" si="84"/>
        <v>1064</v>
      </c>
      <c r="M604" s="100">
        <f t="shared" si="85"/>
        <v>0</v>
      </c>
      <c r="N604" s="101"/>
      <c r="O604" s="102"/>
      <c r="P604" s="57">
        <v>9571</v>
      </c>
      <c r="Q604" s="49" t="s">
        <v>983</v>
      </c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  <c r="AC604" s="50"/>
    </row>
    <row r="605" spans="1:29" s="51" customFormat="1" ht="15.75" customHeight="1" x14ac:dyDescent="0.25">
      <c r="A605" s="421"/>
      <c r="B605" s="422"/>
      <c r="C605" s="422"/>
      <c r="D605" s="422"/>
      <c r="E605" s="422"/>
      <c r="F605" s="423"/>
      <c r="G605" s="352"/>
      <c r="H605" s="97">
        <v>6</v>
      </c>
      <c r="I605" s="98"/>
      <c r="J605" s="262">
        <v>1063.75</v>
      </c>
      <c r="K605" s="99">
        <f t="shared" si="83"/>
        <v>0</v>
      </c>
      <c r="L605" s="100">
        <f t="shared" si="84"/>
        <v>1064</v>
      </c>
      <c r="M605" s="100">
        <f t="shared" si="85"/>
        <v>0</v>
      </c>
      <c r="N605" s="101"/>
      <c r="O605" s="102"/>
      <c r="P605" s="57">
        <v>9572</v>
      </c>
      <c r="Q605" s="49" t="s">
        <v>983</v>
      </c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  <c r="AC605" s="50"/>
    </row>
    <row r="606" spans="1:29" s="51" customFormat="1" ht="15.75" customHeight="1" x14ac:dyDescent="0.25">
      <c r="A606" s="311" t="s">
        <v>1182</v>
      </c>
      <c r="B606" s="311"/>
      <c r="C606" s="311"/>
      <c r="D606" s="311"/>
      <c r="E606" s="311"/>
      <c r="F606" s="311"/>
      <c r="G606" s="284" t="s">
        <v>93</v>
      </c>
      <c r="H606" s="97">
        <v>3</v>
      </c>
      <c r="I606" s="98"/>
      <c r="J606" s="262">
        <v>841.25</v>
      </c>
      <c r="K606" s="99">
        <f t="shared" si="83"/>
        <v>0</v>
      </c>
      <c r="L606" s="100">
        <f t="shared" si="84"/>
        <v>842</v>
      </c>
      <c r="M606" s="100">
        <f t="shared" si="85"/>
        <v>0</v>
      </c>
      <c r="N606" s="101"/>
      <c r="O606" s="102"/>
      <c r="P606" s="57">
        <v>490</v>
      </c>
      <c r="Q606" s="49" t="s">
        <v>983</v>
      </c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  <c r="AC606" s="50"/>
    </row>
    <row r="607" spans="1:29" s="51" customFormat="1" ht="15.75" customHeight="1" x14ac:dyDescent="0.25">
      <c r="A607" s="314"/>
      <c r="B607" s="314"/>
      <c r="C607" s="314"/>
      <c r="D607" s="314"/>
      <c r="E607" s="314"/>
      <c r="F607" s="314"/>
      <c r="G607" s="347"/>
      <c r="H607" s="97">
        <v>4</v>
      </c>
      <c r="I607" s="98"/>
      <c r="J607" s="262">
        <v>841.25</v>
      </c>
      <c r="K607" s="99">
        <f t="shared" si="83"/>
        <v>0</v>
      </c>
      <c r="L607" s="100">
        <f t="shared" si="84"/>
        <v>842</v>
      </c>
      <c r="M607" s="100">
        <f t="shared" si="85"/>
        <v>0</v>
      </c>
      <c r="N607" s="101"/>
      <c r="O607" s="102"/>
      <c r="P607" s="57">
        <v>491</v>
      </c>
      <c r="Q607" s="49" t="s">
        <v>983</v>
      </c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  <c r="AC607" s="50"/>
    </row>
    <row r="608" spans="1:29" s="51" customFormat="1" ht="15.75" customHeight="1" x14ac:dyDescent="0.25">
      <c r="A608" s="314"/>
      <c r="B608" s="314"/>
      <c r="C608" s="314"/>
      <c r="D608" s="314"/>
      <c r="E608" s="314"/>
      <c r="F608" s="314"/>
      <c r="G608" s="347"/>
      <c r="H608" s="97">
        <v>5</v>
      </c>
      <c r="I608" s="98"/>
      <c r="J608" s="262">
        <v>841.25</v>
      </c>
      <c r="K608" s="99">
        <f t="shared" si="83"/>
        <v>0</v>
      </c>
      <c r="L608" s="100">
        <f t="shared" si="84"/>
        <v>842</v>
      </c>
      <c r="M608" s="100">
        <f t="shared" si="85"/>
        <v>0</v>
      </c>
      <c r="N608" s="101"/>
      <c r="O608" s="102"/>
      <c r="P608" s="57">
        <v>752</v>
      </c>
      <c r="Q608" s="49" t="s">
        <v>983</v>
      </c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  <c r="AC608" s="50"/>
    </row>
    <row r="609" spans="1:29" s="51" customFormat="1" ht="15.75" customHeight="1" x14ac:dyDescent="0.25">
      <c r="A609" s="314"/>
      <c r="B609" s="314"/>
      <c r="C609" s="314"/>
      <c r="D609" s="314"/>
      <c r="E609" s="314"/>
      <c r="F609" s="314"/>
      <c r="G609" s="347"/>
      <c r="H609" s="97">
        <v>6</v>
      </c>
      <c r="I609" s="98"/>
      <c r="J609" s="262">
        <v>841.25</v>
      </c>
      <c r="K609" s="99">
        <f t="shared" si="83"/>
        <v>0</v>
      </c>
      <c r="L609" s="100">
        <f t="shared" si="84"/>
        <v>842</v>
      </c>
      <c r="M609" s="100">
        <f t="shared" si="85"/>
        <v>0</v>
      </c>
      <c r="N609" s="101"/>
      <c r="O609" s="102"/>
      <c r="P609" s="57">
        <v>884</v>
      </c>
      <c r="Q609" s="49" t="s">
        <v>983</v>
      </c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  <c r="AC609" s="50"/>
    </row>
    <row r="610" spans="1:29" s="51" customFormat="1" ht="15.75" customHeight="1" x14ac:dyDescent="0.25">
      <c r="A610" s="314" t="s">
        <v>1183</v>
      </c>
      <c r="B610" s="314"/>
      <c r="C610" s="314"/>
      <c r="D610" s="314"/>
      <c r="E610" s="314"/>
      <c r="F610" s="314"/>
      <c r="G610" s="284" t="s">
        <v>94</v>
      </c>
      <c r="H610" s="97">
        <v>3</v>
      </c>
      <c r="I610" s="98"/>
      <c r="J610" s="262">
        <v>997.5</v>
      </c>
      <c r="K610" s="99">
        <f t="shared" si="83"/>
        <v>0</v>
      </c>
      <c r="L610" s="100">
        <f t="shared" si="84"/>
        <v>998</v>
      </c>
      <c r="M610" s="100">
        <f t="shared" si="85"/>
        <v>0</v>
      </c>
      <c r="N610" s="101"/>
      <c r="O610" s="102"/>
      <c r="P610" s="57">
        <v>1446</v>
      </c>
      <c r="Q610" s="49" t="s">
        <v>983</v>
      </c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  <c r="AC610" s="50"/>
    </row>
    <row r="611" spans="1:29" s="51" customFormat="1" ht="15.75" customHeight="1" x14ac:dyDescent="0.25">
      <c r="A611" s="314"/>
      <c r="B611" s="314"/>
      <c r="C611" s="314"/>
      <c r="D611" s="314"/>
      <c r="E611" s="314"/>
      <c r="F611" s="314"/>
      <c r="G611" s="347"/>
      <c r="H611" s="97">
        <v>4</v>
      </c>
      <c r="I611" s="98"/>
      <c r="J611" s="262">
        <v>997.5</v>
      </c>
      <c r="K611" s="99">
        <f t="shared" si="83"/>
        <v>0</v>
      </c>
      <c r="L611" s="100">
        <f t="shared" si="84"/>
        <v>998</v>
      </c>
      <c r="M611" s="100">
        <f t="shared" si="85"/>
        <v>0</v>
      </c>
      <c r="N611" s="101"/>
      <c r="O611" s="102"/>
      <c r="P611" s="57">
        <v>1886</v>
      </c>
      <c r="Q611" s="49" t="s">
        <v>983</v>
      </c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  <c r="AC611" s="50"/>
    </row>
    <row r="612" spans="1:29" s="51" customFormat="1" ht="15.75" customHeight="1" x14ac:dyDescent="0.25">
      <c r="A612" s="314"/>
      <c r="B612" s="314"/>
      <c r="C612" s="314"/>
      <c r="D612" s="314"/>
      <c r="E612" s="314"/>
      <c r="F612" s="314"/>
      <c r="G612" s="347"/>
      <c r="H612" s="97">
        <v>5</v>
      </c>
      <c r="I612" s="98"/>
      <c r="J612" s="262">
        <v>997.5</v>
      </c>
      <c r="K612" s="99">
        <f t="shared" si="83"/>
        <v>0</v>
      </c>
      <c r="L612" s="100">
        <f t="shared" si="84"/>
        <v>998</v>
      </c>
      <c r="M612" s="100">
        <f t="shared" si="85"/>
        <v>0</v>
      </c>
      <c r="N612" s="101"/>
      <c r="O612" s="102"/>
      <c r="P612" s="57">
        <v>1894</v>
      </c>
      <c r="Q612" s="49" t="s">
        <v>983</v>
      </c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  <c r="AC612" s="50"/>
    </row>
    <row r="613" spans="1:29" s="51" customFormat="1" ht="15.75" customHeight="1" x14ac:dyDescent="0.25">
      <c r="A613" s="314"/>
      <c r="B613" s="314"/>
      <c r="C613" s="314"/>
      <c r="D613" s="314"/>
      <c r="E613" s="314"/>
      <c r="F613" s="314"/>
      <c r="G613" s="347"/>
      <c r="H613" s="97">
        <v>6</v>
      </c>
      <c r="I613" s="98"/>
      <c r="J613" s="262">
        <v>997.5</v>
      </c>
      <c r="K613" s="99">
        <f t="shared" si="83"/>
        <v>0</v>
      </c>
      <c r="L613" s="100">
        <f t="shared" si="84"/>
        <v>998</v>
      </c>
      <c r="M613" s="100">
        <f t="shared" si="85"/>
        <v>0</v>
      </c>
      <c r="N613" s="101"/>
      <c r="O613" s="102"/>
      <c r="P613" s="57">
        <v>954</v>
      </c>
      <c r="Q613" s="49" t="s">
        <v>983</v>
      </c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  <c r="AC613" s="50"/>
    </row>
    <row r="614" spans="1:29" s="51" customFormat="1" ht="15.75" customHeight="1" x14ac:dyDescent="0.25">
      <c r="A614" s="314" t="s">
        <v>1184</v>
      </c>
      <c r="B614" s="314"/>
      <c r="C614" s="314"/>
      <c r="D614" s="314"/>
      <c r="E614" s="314"/>
      <c r="F614" s="314"/>
      <c r="G614" s="284" t="s">
        <v>95</v>
      </c>
      <c r="H614" s="97">
        <v>3</v>
      </c>
      <c r="I614" s="98"/>
      <c r="J614" s="262">
        <v>957.5</v>
      </c>
      <c r="K614" s="99">
        <f t="shared" si="83"/>
        <v>0</v>
      </c>
      <c r="L614" s="100">
        <f t="shared" si="84"/>
        <v>958</v>
      </c>
      <c r="M614" s="100">
        <f t="shared" si="85"/>
        <v>0</v>
      </c>
      <c r="N614" s="101"/>
      <c r="O614" s="102"/>
      <c r="P614" s="57">
        <v>7507</v>
      </c>
      <c r="Q614" s="49" t="s">
        <v>983</v>
      </c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  <c r="AC614" s="50"/>
    </row>
    <row r="615" spans="1:29" s="51" customFormat="1" ht="15.75" customHeight="1" x14ac:dyDescent="0.25">
      <c r="A615" s="314"/>
      <c r="B615" s="314"/>
      <c r="C615" s="314"/>
      <c r="D615" s="314"/>
      <c r="E615" s="314"/>
      <c r="F615" s="314"/>
      <c r="G615" s="347"/>
      <c r="H615" s="97">
        <v>4</v>
      </c>
      <c r="I615" s="98"/>
      <c r="J615" s="262">
        <v>957.5</v>
      </c>
      <c r="K615" s="99">
        <f t="shared" si="83"/>
        <v>0</v>
      </c>
      <c r="L615" s="100">
        <f t="shared" si="84"/>
        <v>958</v>
      </c>
      <c r="M615" s="100">
        <f t="shared" si="85"/>
        <v>0</v>
      </c>
      <c r="N615" s="101"/>
      <c r="O615" s="102"/>
      <c r="P615" s="57">
        <v>7508</v>
      </c>
      <c r="Q615" s="49" t="s">
        <v>983</v>
      </c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  <c r="AC615" s="50"/>
    </row>
    <row r="616" spans="1:29" s="51" customFormat="1" ht="15.75" customHeight="1" x14ac:dyDescent="0.25">
      <c r="A616" s="314"/>
      <c r="B616" s="314"/>
      <c r="C616" s="314"/>
      <c r="D616" s="314"/>
      <c r="E616" s="314"/>
      <c r="F616" s="314"/>
      <c r="G616" s="347"/>
      <c r="H616" s="97">
        <v>5</v>
      </c>
      <c r="I616" s="98"/>
      <c r="J616" s="262">
        <v>957.5</v>
      </c>
      <c r="K616" s="99">
        <f t="shared" si="83"/>
        <v>0</v>
      </c>
      <c r="L616" s="100">
        <f t="shared" si="84"/>
        <v>958</v>
      </c>
      <c r="M616" s="100">
        <f t="shared" si="85"/>
        <v>0</v>
      </c>
      <c r="N616" s="101"/>
      <c r="O616" s="102"/>
      <c r="P616" s="57">
        <v>7509</v>
      </c>
      <c r="Q616" s="49" t="s">
        <v>983</v>
      </c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  <c r="AC616" s="50"/>
    </row>
    <row r="617" spans="1:29" s="51" customFormat="1" ht="15.75" customHeight="1" x14ac:dyDescent="0.25">
      <c r="A617" s="314"/>
      <c r="B617" s="314"/>
      <c r="C617" s="314"/>
      <c r="D617" s="314"/>
      <c r="E617" s="314"/>
      <c r="F617" s="314"/>
      <c r="G617" s="347"/>
      <c r="H617" s="97">
        <v>6</v>
      </c>
      <c r="I617" s="98"/>
      <c r="J617" s="262">
        <v>957.5</v>
      </c>
      <c r="K617" s="99">
        <f t="shared" si="83"/>
        <v>0</v>
      </c>
      <c r="L617" s="100">
        <f t="shared" si="84"/>
        <v>958</v>
      </c>
      <c r="M617" s="100">
        <f t="shared" si="85"/>
        <v>0</v>
      </c>
      <c r="N617" s="101"/>
      <c r="O617" s="102"/>
      <c r="P617" s="57">
        <v>7510</v>
      </c>
      <c r="Q617" s="49" t="s">
        <v>983</v>
      </c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  <c r="AC617" s="50"/>
    </row>
    <row r="618" spans="1:29" s="51" customFormat="1" ht="15.75" customHeight="1" x14ac:dyDescent="0.25">
      <c r="A618" s="314" t="s">
        <v>1185</v>
      </c>
      <c r="B618" s="314"/>
      <c r="C618" s="314"/>
      <c r="D618" s="314"/>
      <c r="E618" s="314"/>
      <c r="F618" s="314"/>
      <c r="G618" s="284" t="s">
        <v>96</v>
      </c>
      <c r="H618" s="97">
        <v>3</v>
      </c>
      <c r="I618" s="98"/>
      <c r="J618" s="262">
        <v>957.5</v>
      </c>
      <c r="K618" s="99">
        <f t="shared" si="83"/>
        <v>0</v>
      </c>
      <c r="L618" s="100">
        <f t="shared" si="84"/>
        <v>958</v>
      </c>
      <c r="M618" s="100">
        <f t="shared" si="85"/>
        <v>0</v>
      </c>
      <c r="N618" s="101"/>
      <c r="O618" s="102"/>
      <c r="P618" s="57">
        <v>9091</v>
      </c>
      <c r="Q618" s="49" t="s">
        <v>983</v>
      </c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  <c r="AC618" s="50"/>
    </row>
    <row r="619" spans="1:29" s="51" customFormat="1" ht="15.75" customHeight="1" x14ac:dyDescent="0.25">
      <c r="A619" s="314"/>
      <c r="B619" s="314"/>
      <c r="C619" s="314"/>
      <c r="D619" s="314"/>
      <c r="E619" s="314"/>
      <c r="F619" s="314"/>
      <c r="G619" s="347"/>
      <c r="H619" s="97">
        <v>4</v>
      </c>
      <c r="I619" s="98"/>
      <c r="J619" s="262">
        <v>957.5</v>
      </c>
      <c r="K619" s="99">
        <f t="shared" si="83"/>
        <v>0</v>
      </c>
      <c r="L619" s="100">
        <f t="shared" si="84"/>
        <v>958</v>
      </c>
      <c r="M619" s="100">
        <f t="shared" si="85"/>
        <v>0</v>
      </c>
      <c r="N619" s="101"/>
      <c r="O619" s="102"/>
      <c r="P619" s="57">
        <v>9092</v>
      </c>
      <c r="Q619" s="49" t="s">
        <v>983</v>
      </c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  <c r="AC619" s="50"/>
    </row>
    <row r="620" spans="1:29" s="51" customFormat="1" ht="15.75" customHeight="1" x14ac:dyDescent="0.25">
      <c r="A620" s="314"/>
      <c r="B620" s="314"/>
      <c r="C620" s="314"/>
      <c r="D620" s="314"/>
      <c r="E620" s="314"/>
      <c r="F620" s="314"/>
      <c r="G620" s="347"/>
      <c r="H620" s="97">
        <v>5</v>
      </c>
      <c r="I620" s="98"/>
      <c r="J620" s="262">
        <v>957.5</v>
      </c>
      <c r="K620" s="99">
        <f t="shared" si="83"/>
        <v>0</v>
      </c>
      <c r="L620" s="100">
        <f t="shared" si="84"/>
        <v>958</v>
      </c>
      <c r="M620" s="100">
        <f t="shared" si="85"/>
        <v>0</v>
      </c>
      <c r="N620" s="101"/>
      <c r="O620" s="102"/>
      <c r="P620" s="57">
        <v>9093</v>
      </c>
      <c r="Q620" s="49" t="s">
        <v>983</v>
      </c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  <c r="AC620" s="50"/>
    </row>
    <row r="621" spans="1:29" s="51" customFormat="1" ht="15.75" customHeight="1" x14ac:dyDescent="0.25">
      <c r="A621" s="314"/>
      <c r="B621" s="314"/>
      <c r="C621" s="314"/>
      <c r="D621" s="314"/>
      <c r="E621" s="314"/>
      <c r="F621" s="314"/>
      <c r="G621" s="347"/>
      <c r="H621" s="97">
        <v>6</v>
      </c>
      <c r="I621" s="98"/>
      <c r="J621" s="262">
        <v>957.5</v>
      </c>
      <c r="K621" s="99">
        <f t="shared" si="83"/>
        <v>0</v>
      </c>
      <c r="L621" s="100">
        <f t="shared" si="84"/>
        <v>958</v>
      </c>
      <c r="M621" s="100">
        <f t="shared" si="85"/>
        <v>0</v>
      </c>
      <c r="N621" s="101"/>
      <c r="O621" s="102"/>
      <c r="P621" s="57">
        <v>9094</v>
      </c>
      <c r="Q621" s="49" t="s">
        <v>983</v>
      </c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  <c r="AC621" s="50"/>
    </row>
    <row r="622" spans="1:29" s="51" customFormat="1" ht="63.75" customHeight="1" x14ac:dyDescent="0.25">
      <c r="A622" s="287" t="s">
        <v>1186</v>
      </c>
      <c r="B622" s="287"/>
      <c r="C622" s="287"/>
      <c r="D622" s="287"/>
      <c r="E622" s="287"/>
      <c r="F622" s="287"/>
      <c r="G622" s="103" t="s">
        <v>990</v>
      </c>
      <c r="H622" s="97" t="s">
        <v>1237</v>
      </c>
      <c r="I622" s="98"/>
      <c r="J622" s="262">
        <v>3061.25</v>
      </c>
      <c r="K622" s="99">
        <f t="shared" si="83"/>
        <v>0</v>
      </c>
      <c r="L622" s="100">
        <f t="shared" si="84"/>
        <v>3062</v>
      </c>
      <c r="M622" s="100">
        <f t="shared" si="85"/>
        <v>0</v>
      </c>
      <c r="N622" s="101"/>
      <c r="O622" s="102"/>
      <c r="P622" s="57">
        <v>15081</v>
      </c>
      <c r="Q622" s="49" t="s">
        <v>983</v>
      </c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  <c r="AC622" s="50"/>
    </row>
    <row r="623" spans="1:29" s="55" customFormat="1" ht="15.75" customHeight="1" x14ac:dyDescent="0.25">
      <c r="A623" s="129" t="s">
        <v>1414</v>
      </c>
      <c r="B623" s="130"/>
      <c r="C623" s="130"/>
      <c r="D623" s="130"/>
      <c r="E623" s="130"/>
      <c r="F623" s="130"/>
      <c r="G623" s="130"/>
      <c r="H623" s="130"/>
      <c r="I623" s="130"/>
      <c r="J623" s="130"/>
      <c r="K623" s="130"/>
      <c r="L623" s="130"/>
      <c r="M623" s="130"/>
      <c r="N623" s="130"/>
      <c r="O623" s="131"/>
      <c r="P623" s="52"/>
      <c r="Q623" s="52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</row>
    <row r="624" spans="1:29" s="54" customFormat="1" ht="15.75" customHeight="1" x14ac:dyDescent="0.25">
      <c r="A624" s="286" t="s">
        <v>1187</v>
      </c>
      <c r="B624" s="286"/>
      <c r="C624" s="286"/>
      <c r="D624" s="286"/>
      <c r="E624" s="286"/>
      <c r="F624" s="286"/>
      <c r="G624" s="284" t="s">
        <v>97</v>
      </c>
      <c r="H624" s="106" t="s">
        <v>928</v>
      </c>
      <c r="I624" s="98"/>
      <c r="J624" s="262">
        <v>596.25</v>
      </c>
      <c r="K624" s="107">
        <f>J624*I624</f>
        <v>0</v>
      </c>
      <c r="L624" s="108">
        <f>CEILING((J624-J624*$H$7)*(1-$K$7),1)</f>
        <v>597</v>
      </c>
      <c r="M624" s="108">
        <f>L624*I624</f>
        <v>0</v>
      </c>
      <c r="N624" s="101"/>
      <c r="O624" s="141"/>
      <c r="P624" s="57">
        <v>3039</v>
      </c>
      <c r="Q624" s="49" t="s">
        <v>983</v>
      </c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</row>
    <row r="625" spans="1:29" s="54" customFormat="1" ht="15.75" customHeight="1" x14ac:dyDescent="0.25">
      <c r="A625" s="286"/>
      <c r="B625" s="286"/>
      <c r="C625" s="286"/>
      <c r="D625" s="286"/>
      <c r="E625" s="286"/>
      <c r="F625" s="286"/>
      <c r="G625" s="347"/>
      <c r="H625" s="106">
        <v>48</v>
      </c>
      <c r="I625" s="98"/>
      <c r="J625" s="262">
        <v>596.25</v>
      </c>
      <c r="K625" s="107">
        <f>J625*I625</f>
        <v>0</v>
      </c>
      <c r="L625" s="108">
        <f>CEILING((J625-J625*$H$7)*(1-$K$7),1)</f>
        <v>597</v>
      </c>
      <c r="M625" s="108">
        <f>L625*I625</f>
        <v>0</v>
      </c>
      <c r="N625" s="101"/>
      <c r="O625" s="141"/>
      <c r="P625" s="57">
        <v>3040</v>
      </c>
      <c r="Q625" s="49" t="s">
        <v>983</v>
      </c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</row>
    <row r="626" spans="1:29" s="54" customFormat="1" ht="15.75" customHeight="1" x14ac:dyDescent="0.25">
      <c r="A626" s="286"/>
      <c r="B626" s="286"/>
      <c r="C626" s="286"/>
      <c r="D626" s="286"/>
      <c r="E626" s="286"/>
      <c r="F626" s="286"/>
      <c r="G626" s="347"/>
      <c r="H626" s="106">
        <v>50</v>
      </c>
      <c r="I626" s="98"/>
      <c r="J626" s="262">
        <v>596.25</v>
      </c>
      <c r="K626" s="107">
        <f>J626*I626</f>
        <v>0</v>
      </c>
      <c r="L626" s="108">
        <f>CEILING((J626-J626*$H$7)*(1-$K$7),1)</f>
        <v>597</v>
      </c>
      <c r="M626" s="108">
        <f>L626*I626</f>
        <v>0</v>
      </c>
      <c r="N626" s="101"/>
      <c r="O626" s="141"/>
      <c r="P626" s="57">
        <v>3041</v>
      </c>
      <c r="Q626" s="49" t="s">
        <v>983</v>
      </c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</row>
    <row r="627" spans="1:29" s="54" customFormat="1" ht="15.75" customHeight="1" x14ac:dyDescent="0.25">
      <c r="A627" s="286"/>
      <c r="B627" s="286"/>
      <c r="C627" s="286"/>
      <c r="D627" s="286"/>
      <c r="E627" s="286"/>
      <c r="F627" s="286"/>
      <c r="G627" s="347"/>
      <c r="H627" s="106">
        <v>52</v>
      </c>
      <c r="I627" s="98"/>
      <c r="J627" s="262">
        <v>596.25</v>
      </c>
      <c r="K627" s="107">
        <f>J627*I627</f>
        <v>0</v>
      </c>
      <c r="L627" s="108">
        <f>CEILING((J627-J627*$H$7)*(1-$K$7),1)</f>
        <v>597</v>
      </c>
      <c r="M627" s="108">
        <f>L627*I627</f>
        <v>0</v>
      </c>
      <c r="N627" s="101"/>
      <c r="O627" s="141"/>
      <c r="P627" s="57">
        <v>3042</v>
      </c>
      <c r="Q627" s="49" t="s">
        <v>983</v>
      </c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</row>
    <row r="628" spans="1:29" s="55" customFormat="1" ht="15.75" customHeight="1" x14ac:dyDescent="0.25">
      <c r="A628" s="125" t="s">
        <v>1415</v>
      </c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7"/>
      <c r="P628" s="52"/>
      <c r="Q628" s="52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</row>
    <row r="629" spans="1:29" s="55" customFormat="1" ht="15.75" customHeight="1" x14ac:dyDescent="0.25">
      <c r="A629" s="269" t="s">
        <v>1416</v>
      </c>
      <c r="B629" s="120"/>
      <c r="C629" s="120"/>
      <c r="D629" s="120"/>
      <c r="E629" s="120"/>
      <c r="F629" s="120"/>
      <c r="G629" s="120"/>
      <c r="H629" s="120"/>
      <c r="I629" s="120"/>
      <c r="J629" s="120"/>
      <c r="K629" s="120"/>
      <c r="L629" s="120"/>
      <c r="M629" s="120"/>
      <c r="N629" s="120"/>
      <c r="O629" s="121"/>
      <c r="P629" s="52"/>
      <c r="Q629" s="52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</row>
    <row r="630" spans="1:29" s="51" customFormat="1" ht="23.1" customHeight="1" x14ac:dyDescent="0.25">
      <c r="A630" s="314" t="s">
        <v>1188</v>
      </c>
      <c r="B630" s="314"/>
      <c r="C630" s="314"/>
      <c r="D630" s="314"/>
      <c r="E630" s="314"/>
      <c r="F630" s="314"/>
      <c r="G630" s="349" t="s">
        <v>858</v>
      </c>
      <c r="H630" s="132" t="s">
        <v>687</v>
      </c>
      <c r="I630" s="98"/>
      <c r="J630" s="262">
        <v>570</v>
      </c>
      <c r="K630" s="109">
        <f>J630*I630</f>
        <v>0</v>
      </c>
      <c r="L630" s="110">
        <f>ROUND((J630-J630*$H$7),1)</f>
        <v>570</v>
      </c>
      <c r="M630" s="110">
        <f>L630*I630</f>
        <v>0</v>
      </c>
      <c r="N630" s="101"/>
      <c r="O630" s="102"/>
      <c r="P630" s="57">
        <v>2264</v>
      </c>
      <c r="Q630" s="49" t="s">
        <v>983</v>
      </c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50"/>
    </row>
    <row r="631" spans="1:29" s="51" customFormat="1" ht="23.1" customHeight="1" x14ac:dyDescent="0.25">
      <c r="A631" s="314"/>
      <c r="B631" s="314"/>
      <c r="C631" s="314"/>
      <c r="D631" s="314"/>
      <c r="E631" s="314"/>
      <c r="F631" s="314"/>
      <c r="G631" s="343"/>
      <c r="H631" s="132" t="s">
        <v>647</v>
      </c>
      <c r="I631" s="98"/>
      <c r="J631" s="262">
        <v>570</v>
      </c>
      <c r="K631" s="109">
        <f>J631*I631</f>
        <v>0</v>
      </c>
      <c r="L631" s="110">
        <f>ROUND((J631-J631*$H$7),1)</f>
        <v>570</v>
      </c>
      <c r="M631" s="110">
        <f>L631*I631</f>
        <v>0</v>
      </c>
      <c r="N631" s="101"/>
      <c r="O631" s="102"/>
      <c r="P631" s="57">
        <v>2266</v>
      </c>
      <c r="Q631" s="49" t="s">
        <v>983</v>
      </c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  <c r="AC631" s="50"/>
    </row>
    <row r="632" spans="1:29" s="51" customFormat="1" ht="15" customHeight="1" x14ac:dyDescent="0.25">
      <c r="A632" s="314" t="s">
        <v>1189</v>
      </c>
      <c r="B632" s="314"/>
      <c r="C632" s="314"/>
      <c r="D632" s="314"/>
      <c r="E632" s="314"/>
      <c r="F632" s="314"/>
      <c r="G632" s="284" t="s">
        <v>859</v>
      </c>
      <c r="H632" s="97" t="s">
        <v>687</v>
      </c>
      <c r="I632" s="98"/>
      <c r="J632" s="262">
        <v>623.75</v>
      </c>
      <c r="K632" s="99">
        <f>J632*I632</f>
        <v>0</v>
      </c>
      <c r="L632" s="100">
        <f>CEILING((J632-J632*$H$7)*(1-$K$7),1)</f>
        <v>624</v>
      </c>
      <c r="M632" s="100">
        <f>L632*I632</f>
        <v>0</v>
      </c>
      <c r="N632" s="101"/>
      <c r="O632" s="102"/>
      <c r="P632" s="57">
        <v>2273</v>
      </c>
      <c r="Q632" s="49" t="s">
        <v>983</v>
      </c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</row>
    <row r="633" spans="1:29" s="51" customFormat="1" ht="15" customHeight="1" x14ac:dyDescent="0.25">
      <c r="A633" s="314"/>
      <c r="B633" s="314"/>
      <c r="C633" s="314"/>
      <c r="D633" s="314"/>
      <c r="E633" s="314"/>
      <c r="F633" s="314"/>
      <c r="G633" s="347"/>
      <c r="H633" s="97" t="s">
        <v>647</v>
      </c>
      <c r="I633" s="98"/>
      <c r="J633" s="262">
        <v>623.75</v>
      </c>
      <c r="K633" s="99">
        <f>J633*I633</f>
        <v>0</v>
      </c>
      <c r="L633" s="100">
        <f>CEILING((J633-J633*$H$7)*(1-$K$7),1)</f>
        <v>624</v>
      </c>
      <c r="M633" s="100">
        <f>L633*I633</f>
        <v>0</v>
      </c>
      <c r="N633" s="101"/>
      <c r="O633" s="102"/>
      <c r="P633" s="57">
        <v>2275</v>
      </c>
      <c r="Q633" s="49" t="s">
        <v>983</v>
      </c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</row>
    <row r="634" spans="1:29" s="51" customFormat="1" ht="15" customHeight="1" x14ac:dyDescent="0.25">
      <c r="A634" s="314"/>
      <c r="B634" s="314"/>
      <c r="C634" s="314"/>
      <c r="D634" s="314"/>
      <c r="E634" s="314"/>
      <c r="F634" s="314"/>
      <c r="G634" s="347"/>
      <c r="H634" s="97" t="s">
        <v>838</v>
      </c>
      <c r="I634" s="98"/>
      <c r="J634" s="262">
        <v>623.75</v>
      </c>
      <c r="K634" s="99">
        <f>J634*I634</f>
        <v>0</v>
      </c>
      <c r="L634" s="100">
        <f>CEILING((J634-J634*$H$7)*(1-$K$7),1)</f>
        <v>624</v>
      </c>
      <c r="M634" s="100">
        <f>L634*I634</f>
        <v>0</v>
      </c>
      <c r="N634" s="101"/>
      <c r="O634" s="102"/>
      <c r="P634" s="57">
        <v>2274</v>
      </c>
      <c r="Q634" s="49" t="s">
        <v>983</v>
      </c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</row>
    <row r="635" spans="1:29" s="51" customFormat="1" x14ac:dyDescent="0.25">
      <c r="A635" s="125" t="s">
        <v>1417</v>
      </c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7"/>
      <c r="P635" s="52"/>
      <c r="Q635" s="52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  <c r="AC635" s="50"/>
    </row>
    <row r="636" spans="1:29" s="51" customFormat="1" x14ac:dyDescent="0.25">
      <c r="A636" s="269" t="s">
        <v>1418</v>
      </c>
      <c r="B636" s="120"/>
      <c r="C636" s="120"/>
      <c r="D636" s="120"/>
      <c r="E636" s="120"/>
      <c r="F636" s="120"/>
      <c r="G636" s="120"/>
      <c r="H636" s="120"/>
      <c r="I636" s="120"/>
      <c r="J636" s="120"/>
      <c r="K636" s="120"/>
      <c r="L636" s="120"/>
      <c r="M636" s="120"/>
      <c r="N636" s="120"/>
      <c r="O636" s="121"/>
      <c r="P636" s="52"/>
      <c r="Q636" s="52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</row>
    <row r="637" spans="1:29" s="51" customFormat="1" ht="45.75" customHeight="1" x14ac:dyDescent="0.25">
      <c r="A637" s="314" t="s">
        <v>1262</v>
      </c>
      <c r="B637" s="314"/>
      <c r="C637" s="314"/>
      <c r="D637" s="314"/>
      <c r="E637" s="314"/>
      <c r="F637" s="314"/>
      <c r="G637" s="96" t="s">
        <v>64</v>
      </c>
      <c r="H637" s="97" t="s">
        <v>278</v>
      </c>
      <c r="I637" s="98"/>
      <c r="J637" s="262">
        <v>697.5</v>
      </c>
      <c r="K637" s="99">
        <f t="shared" ref="K637:K655" si="86">J637*I637</f>
        <v>0</v>
      </c>
      <c r="L637" s="100">
        <f>CEILING((J637-J637*$H$7)*(1-$K$7),1)</f>
        <v>698</v>
      </c>
      <c r="M637" s="100">
        <f t="shared" ref="M637:M655" si="87">L637*I637</f>
        <v>0</v>
      </c>
      <c r="N637" s="101"/>
      <c r="O637" s="102"/>
      <c r="P637" s="57">
        <v>6679</v>
      </c>
      <c r="Q637" s="49" t="s">
        <v>983</v>
      </c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</row>
    <row r="638" spans="1:29" s="51" customFormat="1" ht="45.75" customHeight="1" x14ac:dyDescent="0.25">
      <c r="A638" s="314" t="s">
        <v>1263</v>
      </c>
      <c r="B638" s="314"/>
      <c r="C638" s="314"/>
      <c r="D638" s="314"/>
      <c r="E638" s="314"/>
      <c r="F638" s="314"/>
      <c r="G638" s="96" t="s">
        <v>65</v>
      </c>
      <c r="H638" s="97" t="s">
        <v>278</v>
      </c>
      <c r="I638" s="98"/>
      <c r="J638" s="262">
        <v>256.25</v>
      </c>
      <c r="K638" s="109">
        <f t="shared" si="86"/>
        <v>0</v>
      </c>
      <c r="L638" s="110">
        <f>ROUND((J638-J638*$H$7),1)</f>
        <v>256.3</v>
      </c>
      <c r="M638" s="110">
        <f t="shared" si="87"/>
        <v>0</v>
      </c>
      <c r="N638" s="101"/>
      <c r="O638" s="102"/>
      <c r="P638" s="57">
        <v>6680</v>
      </c>
      <c r="Q638" s="49" t="s">
        <v>983</v>
      </c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</row>
    <row r="639" spans="1:29" s="51" customFormat="1" ht="45.75" customHeight="1" x14ac:dyDescent="0.25">
      <c r="A639" s="314" t="s">
        <v>1264</v>
      </c>
      <c r="B639" s="314"/>
      <c r="C639" s="314"/>
      <c r="D639" s="314"/>
      <c r="E639" s="314"/>
      <c r="F639" s="314"/>
      <c r="G639" s="96" t="s">
        <v>66</v>
      </c>
      <c r="H639" s="97" t="s">
        <v>278</v>
      </c>
      <c r="I639" s="98"/>
      <c r="J639" s="262">
        <v>1243.75</v>
      </c>
      <c r="K639" s="99">
        <f t="shared" si="86"/>
        <v>0</v>
      </c>
      <c r="L639" s="100">
        <f t="shared" ref="L639:L646" si="88">CEILING((J639-J639*$H$7)*(1-$K$7),1)</f>
        <v>1244</v>
      </c>
      <c r="M639" s="100">
        <f t="shared" si="87"/>
        <v>0</v>
      </c>
      <c r="N639" s="101"/>
      <c r="O639" s="102"/>
      <c r="P639" s="57">
        <v>6675</v>
      </c>
      <c r="Q639" s="49" t="s">
        <v>983</v>
      </c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</row>
    <row r="640" spans="1:29" s="51" customFormat="1" ht="45.75" customHeight="1" x14ac:dyDescent="0.25">
      <c r="A640" s="314" t="s">
        <v>1265</v>
      </c>
      <c r="B640" s="314"/>
      <c r="C640" s="314"/>
      <c r="D640" s="314"/>
      <c r="E640" s="314"/>
      <c r="F640" s="314"/>
      <c r="G640" s="96" t="s">
        <v>995</v>
      </c>
      <c r="H640" s="97" t="s">
        <v>278</v>
      </c>
      <c r="I640" s="98"/>
      <c r="J640" s="262">
        <v>243.75</v>
      </c>
      <c r="K640" s="99">
        <f t="shared" si="86"/>
        <v>0</v>
      </c>
      <c r="L640" s="100">
        <f t="shared" si="88"/>
        <v>244</v>
      </c>
      <c r="M640" s="100">
        <f t="shared" si="87"/>
        <v>0</v>
      </c>
      <c r="N640" s="101"/>
      <c r="O640" s="102"/>
      <c r="P640" s="57">
        <v>6306</v>
      </c>
      <c r="Q640" s="49" t="s">
        <v>983</v>
      </c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</row>
    <row r="641" spans="1:29" s="51" customFormat="1" ht="45.75" customHeight="1" x14ac:dyDescent="0.25">
      <c r="A641" s="366" t="s">
        <v>1266</v>
      </c>
      <c r="B641" s="416"/>
      <c r="C641" s="416"/>
      <c r="D641" s="416"/>
      <c r="E641" s="416"/>
      <c r="F641" s="416"/>
      <c r="G641" s="96" t="s">
        <v>67</v>
      </c>
      <c r="H641" s="97" t="s">
        <v>278</v>
      </c>
      <c r="I641" s="98"/>
      <c r="J641" s="262">
        <v>1862.5</v>
      </c>
      <c r="K641" s="99">
        <f t="shared" si="86"/>
        <v>0</v>
      </c>
      <c r="L641" s="108">
        <f t="shared" si="88"/>
        <v>1863</v>
      </c>
      <c r="M641" s="100">
        <f t="shared" si="87"/>
        <v>0</v>
      </c>
      <c r="N641" s="101"/>
      <c r="O641" s="102"/>
      <c r="P641" s="57">
        <v>6304</v>
      </c>
      <c r="Q641" s="49" t="s">
        <v>983</v>
      </c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</row>
    <row r="642" spans="1:29" s="54" customFormat="1" ht="31.5" x14ac:dyDescent="0.25">
      <c r="A642" s="327" t="s">
        <v>1246</v>
      </c>
      <c r="B642" s="328"/>
      <c r="C642" s="328"/>
      <c r="D642" s="328"/>
      <c r="E642" s="328"/>
      <c r="F642" s="329"/>
      <c r="G642" s="351" t="s">
        <v>900</v>
      </c>
      <c r="H642" s="106" t="s">
        <v>278</v>
      </c>
      <c r="I642" s="98"/>
      <c r="J642" s="262">
        <v>1930</v>
      </c>
      <c r="K642" s="107">
        <f t="shared" si="86"/>
        <v>0</v>
      </c>
      <c r="L642" s="108">
        <f t="shared" si="88"/>
        <v>1930</v>
      </c>
      <c r="M642" s="108">
        <f t="shared" si="87"/>
        <v>0</v>
      </c>
      <c r="N642" s="101"/>
      <c r="O642" s="102"/>
      <c r="P642" s="57">
        <v>8359</v>
      </c>
      <c r="Q642" s="49" t="s">
        <v>983</v>
      </c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</row>
    <row r="643" spans="1:29" s="54" customFormat="1" x14ac:dyDescent="0.25">
      <c r="A643" s="358"/>
      <c r="B643" s="359"/>
      <c r="C643" s="359"/>
      <c r="D643" s="359"/>
      <c r="E643" s="359"/>
      <c r="F643" s="360"/>
      <c r="G643" s="291"/>
      <c r="H643" s="106" t="s">
        <v>117</v>
      </c>
      <c r="I643" s="98"/>
      <c r="J643" s="262">
        <v>20850</v>
      </c>
      <c r="K643" s="107">
        <f t="shared" si="86"/>
        <v>0</v>
      </c>
      <c r="L643" s="108">
        <f t="shared" si="88"/>
        <v>20850</v>
      </c>
      <c r="M643" s="108">
        <f t="shared" si="87"/>
        <v>0</v>
      </c>
      <c r="N643" s="101"/>
      <c r="O643" s="102"/>
      <c r="P643" s="57">
        <v>8359</v>
      </c>
      <c r="Q643" s="59" t="s">
        <v>984</v>
      </c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</row>
    <row r="644" spans="1:29" s="54" customFormat="1" ht="45.75" customHeight="1" x14ac:dyDescent="0.25">
      <c r="A644" s="335" t="s">
        <v>1247</v>
      </c>
      <c r="B644" s="336"/>
      <c r="C644" s="336"/>
      <c r="D644" s="336"/>
      <c r="E644" s="336"/>
      <c r="F644" s="337"/>
      <c r="G644" s="111" t="s">
        <v>907</v>
      </c>
      <c r="H644" s="106" t="s">
        <v>118</v>
      </c>
      <c r="I644" s="98"/>
      <c r="J644" s="262">
        <v>11900</v>
      </c>
      <c r="K644" s="107">
        <f t="shared" si="86"/>
        <v>0</v>
      </c>
      <c r="L644" s="108">
        <f t="shared" si="88"/>
        <v>11900</v>
      </c>
      <c r="M644" s="108">
        <f t="shared" si="87"/>
        <v>0</v>
      </c>
      <c r="N644" s="101"/>
      <c r="O644" s="102"/>
      <c r="P644" s="57">
        <v>8513</v>
      </c>
      <c r="Q644" s="59" t="s">
        <v>984</v>
      </c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</row>
    <row r="645" spans="1:29" s="54" customFormat="1" ht="31.5" x14ac:dyDescent="0.25">
      <c r="A645" s="335" t="s">
        <v>1248</v>
      </c>
      <c r="B645" s="336"/>
      <c r="C645" s="336"/>
      <c r="D645" s="336"/>
      <c r="E645" s="336"/>
      <c r="F645" s="337"/>
      <c r="G645" s="351" t="s">
        <v>901</v>
      </c>
      <c r="H645" s="106" t="s">
        <v>278</v>
      </c>
      <c r="I645" s="98"/>
      <c r="J645" s="262">
        <v>1236.25</v>
      </c>
      <c r="K645" s="107">
        <f t="shared" si="86"/>
        <v>0</v>
      </c>
      <c r="L645" s="108">
        <f t="shared" si="88"/>
        <v>1237</v>
      </c>
      <c r="M645" s="108">
        <f t="shared" si="87"/>
        <v>0</v>
      </c>
      <c r="N645" s="101"/>
      <c r="O645" s="102"/>
      <c r="P645" s="57">
        <v>8360</v>
      </c>
      <c r="Q645" s="49" t="s">
        <v>983</v>
      </c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</row>
    <row r="646" spans="1:29" s="54" customFormat="1" x14ac:dyDescent="0.25">
      <c r="A646" s="358"/>
      <c r="B646" s="359"/>
      <c r="C646" s="359"/>
      <c r="D646" s="359"/>
      <c r="E646" s="359"/>
      <c r="F646" s="360"/>
      <c r="G646" s="291"/>
      <c r="H646" s="106" t="s">
        <v>117</v>
      </c>
      <c r="I646" s="98"/>
      <c r="J646" s="262">
        <v>13350</v>
      </c>
      <c r="K646" s="107">
        <f t="shared" si="86"/>
        <v>0</v>
      </c>
      <c r="L646" s="108">
        <f t="shared" si="88"/>
        <v>13350</v>
      </c>
      <c r="M646" s="108">
        <f t="shared" si="87"/>
        <v>0</v>
      </c>
      <c r="N646" s="101"/>
      <c r="O646" s="102"/>
      <c r="P646" s="57">
        <v>8360</v>
      </c>
      <c r="Q646" s="59" t="s">
        <v>984</v>
      </c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</row>
    <row r="647" spans="1:29" s="54" customFormat="1" ht="31.5" customHeight="1" x14ac:dyDescent="0.25">
      <c r="A647" s="335" t="s">
        <v>1249</v>
      </c>
      <c r="B647" s="336"/>
      <c r="C647" s="336"/>
      <c r="D647" s="336"/>
      <c r="E647" s="336"/>
      <c r="F647" s="337"/>
      <c r="G647" s="351" t="s">
        <v>902</v>
      </c>
      <c r="H647" s="106" t="s">
        <v>278</v>
      </c>
      <c r="I647" s="98"/>
      <c r="J647" s="262">
        <v>2378.75</v>
      </c>
      <c r="K647" s="149">
        <f t="shared" si="86"/>
        <v>0</v>
      </c>
      <c r="L647" s="110">
        <f>ROUND((J647-J647*$H$7),0)</f>
        <v>2379</v>
      </c>
      <c r="M647" s="150">
        <f t="shared" si="87"/>
        <v>0</v>
      </c>
      <c r="N647" s="101"/>
      <c r="O647" s="102"/>
      <c r="P647" s="57">
        <v>8361</v>
      </c>
      <c r="Q647" s="49" t="s">
        <v>983</v>
      </c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</row>
    <row r="648" spans="1:29" s="54" customFormat="1" x14ac:dyDescent="0.25">
      <c r="A648" s="358"/>
      <c r="B648" s="359"/>
      <c r="C648" s="359"/>
      <c r="D648" s="359"/>
      <c r="E648" s="359"/>
      <c r="F648" s="360"/>
      <c r="G648" s="291"/>
      <c r="H648" s="106" t="s">
        <v>119</v>
      </c>
      <c r="I648" s="98"/>
      <c r="J648" s="262">
        <v>8565</v>
      </c>
      <c r="K648" s="149">
        <f t="shared" si="86"/>
        <v>0</v>
      </c>
      <c r="L648" s="110">
        <f>ROUND((J648-J648*$H$7),0)</f>
        <v>8565</v>
      </c>
      <c r="M648" s="150">
        <f t="shared" si="87"/>
        <v>0</v>
      </c>
      <c r="N648" s="101"/>
      <c r="O648" s="102"/>
      <c r="P648" s="57">
        <v>8361</v>
      </c>
      <c r="Q648" s="59" t="s">
        <v>984</v>
      </c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</row>
    <row r="649" spans="1:29" s="51" customFormat="1" ht="33.75" customHeight="1" x14ac:dyDescent="0.25">
      <c r="A649" s="335" t="s">
        <v>1250</v>
      </c>
      <c r="B649" s="336"/>
      <c r="C649" s="336"/>
      <c r="D649" s="336"/>
      <c r="E649" s="336"/>
      <c r="F649" s="337"/>
      <c r="G649" s="111" t="s">
        <v>908</v>
      </c>
      <c r="H649" s="106" t="s">
        <v>117</v>
      </c>
      <c r="I649" s="98"/>
      <c r="J649" s="262">
        <v>20850</v>
      </c>
      <c r="K649" s="99">
        <f t="shared" si="86"/>
        <v>0</v>
      </c>
      <c r="L649" s="108">
        <f t="shared" ref="L649:L655" si="89">CEILING((J649-J649*$H$7)*(1-$K$7),1)</f>
        <v>20850</v>
      </c>
      <c r="M649" s="108">
        <f t="shared" si="87"/>
        <v>0</v>
      </c>
      <c r="N649" s="101"/>
      <c r="O649" s="102"/>
      <c r="P649" s="57">
        <v>8514</v>
      </c>
      <c r="Q649" s="49" t="s">
        <v>984</v>
      </c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</row>
    <row r="650" spans="1:29" s="51" customFormat="1" ht="31.5" x14ac:dyDescent="0.25">
      <c r="A650" s="341" t="s">
        <v>1253</v>
      </c>
      <c r="B650" s="341"/>
      <c r="C650" s="341"/>
      <c r="D650" s="341"/>
      <c r="E650" s="341"/>
      <c r="F650" s="341"/>
      <c r="G650" s="351" t="s">
        <v>903</v>
      </c>
      <c r="H650" s="106" t="s">
        <v>278</v>
      </c>
      <c r="I650" s="98"/>
      <c r="J650" s="262">
        <v>2152.5</v>
      </c>
      <c r="K650" s="99">
        <f t="shared" si="86"/>
        <v>0</v>
      </c>
      <c r="L650" s="108">
        <f t="shared" si="89"/>
        <v>2153</v>
      </c>
      <c r="M650" s="108">
        <f t="shared" si="87"/>
        <v>0</v>
      </c>
      <c r="N650" s="101"/>
      <c r="O650" s="102"/>
      <c r="P650" s="57">
        <v>8362</v>
      </c>
      <c r="Q650" s="49" t="s">
        <v>983</v>
      </c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</row>
    <row r="651" spans="1:29" s="51" customFormat="1" x14ac:dyDescent="0.25">
      <c r="A651" s="287"/>
      <c r="B651" s="287"/>
      <c r="C651" s="287"/>
      <c r="D651" s="287"/>
      <c r="E651" s="287"/>
      <c r="F651" s="287"/>
      <c r="G651" s="291"/>
      <c r="H651" s="106" t="s">
        <v>120</v>
      </c>
      <c r="I651" s="98"/>
      <c r="J651" s="262">
        <v>13562.5</v>
      </c>
      <c r="K651" s="99">
        <f t="shared" si="86"/>
        <v>0</v>
      </c>
      <c r="L651" s="108">
        <f t="shared" si="89"/>
        <v>13563</v>
      </c>
      <c r="M651" s="108">
        <f t="shared" si="87"/>
        <v>0</v>
      </c>
      <c r="N651" s="101"/>
      <c r="O651" s="102"/>
      <c r="P651" s="57">
        <v>8362</v>
      </c>
      <c r="Q651" s="49" t="s">
        <v>984</v>
      </c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</row>
    <row r="652" spans="1:29" s="51" customFormat="1" ht="24" customHeight="1" x14ac:dyDescent="0.25">
      <c r="A652" s="286" t="s">
        <v>1252</v>
      </c>
      <c r="B652" s="286"/>
      <c r="C652" s="286"/>
      <c r="D652" s="286"/>
      <c r="E652" s="286"/>
      <c r="F652" s="286"/>
      <c r="G652" s="284" t="s">
        <v>233</v>
      </c>
      <c r="H652" s="106" t="s">
        <v>278</v>
      </c>
      <c r="I652" s="98"/>
      <c r="J652" s="262">
        <v>1652.5</v>
      </c>
      <c r="K652" s="99">
        <f t="shared" si="86"/>
        <v>0</v>
      </c>
      <c r="L652" s="108">
        <f t="shared" si="89"/>
        <v>1653</v>
      </c>
      <c r="M652" s="108">
        <f t="shared" si="87"/>
        <v>0</v>
      </c>
      <c r="N652" s="101"/>
      <c r="O652" s="102"/>
      <c r="P652" s="57">
        <v>11861</v>
      </c>
      <c r="Q652" s="49" t="s">
        <v>983</v>
      </c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  <c r="AC652" s="50"/>
    </row>
    <row r="653" spans="1:29" s="51" customFormat="1" ht="24" customHeight="1" x14ac:dyDescent="0.25">
      <c r="A653" s="287"/>
      <c r="B653" s="287"/>
      <c r="C653" s="287"/>
      <c r="D653" s="287"/>
      <c r="E653" s="287"/>
      <c r="F653" s="287"/>
      <c r="G653" s="285"/>
      <c r="H653" s="106" t="s">
        <v>118</v>
      </c>
      <c r="I653" s="98"/>
      <c r="J653" s="262">
        <v>11898.75</v>
      </c>
      <c r="K653" s="99">
        <f t="shared" si="86"/>
        <v>0</v>
      </c>
      <c r="L653" s="108">
        <f t="shared" si="89"/>
        <v>11899</v>
      </c>
      <c r="M653" s="108">
        <f t="shared" si="87"/>
        <v>0</v>
      </c>
      <c r="N653" s="101"/>
      <c r="O653" s="102"/>
      <c r="P653" s="57">
        <v>11861</v>
      </c>
      <c r="Q653" s="49" t="s">
        <v>984</v>
      </c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</row>
    <row r="654" spans="1:29" s="51" customFormat="1" ht="21" customHeight="1" x14ac:dyDescent="0.25">
      <c r="A654" s="286" t="s">
        <v>1251</v>
      </c>
      <c r="B654" s="286"/>
      <c r="C654" s="286"/>
      <c r="D654" s="286"/>
      <c r="E654" s="286"/>
      <c r="F654" s="286"/>
      <c r="G654" s="284" t="s">
        <v>234</v>
      </c>
      <c r="H654" s="106" t="s">
        <v>278</v>
      </c>
      <c r="I654" s="98"/>
      <c r="J654" s="262">
        <v>1571.25</v>
      </c>
      <c r="K654" s="99">
        <f t="shared" si="86"/>
        <v>0</v>
      </c>
      <c r="L654" s="108">
        <f t="shared" si="89"/>
        <v>1572</v>
      </c>
      <c r="M654" s="108">
        <f t="shared" si="87"/>
        <v>0</v>
      </c>
      <c r="N654" s="101"/>
      <c r="O654" s="102"/>
      <c r="P654" s="57">
        <v>11860</v>
      </c>
      <c r="Q654" s="49" t="s">
        <v>983</v>
      </c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</row>
    <row r="655" spans="1:29" s="51" customFormat="1" ht="21" customHeight="1" x14ac:dyDescent="0.25">
      <c r="A655" s="287"/>
      <c r="B655" s="287"/>
      <c r="C655" s="287"/>
      <c r="D655" s="287"/>
      <c r="E655" s="287"/>
      <c r="F655" s="287"/>
      <c r="G655" s="285"/>
      <c r="H655" s="106" t="s">
        <v>117</v>
      </c>
      <c r="I655" s="98"/>
      <c r="J655" s="262">
        <v>16970</v>
      </c>
      <c r="K655" s="99">
        <f t="shared" si="86"/>
        <v>0</v>
      </c>
      <c r="L655" s="108">
        <f t="shared" si="89"/>
        <v>16970</v>
      </c>
      <c r="M655" s="108">
        <f t="shared" si="87"/>
        <v>0</v>
      </c>
      <c r="N655" s="101"/>
      <c r="O655" s="102"/>
      <c r="P655" s="57">
        <v>11860</v>
      </c>
      <c r="Q655" s="49" t="s">
        <v>984</v>
      </c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</row>
    <row r="656" spans="1:29" s="55" customFormat="1" ht="24" customHeight="1" x14ac:dyDescent="0.25">
      <c r="A656" s="286" t="s">
        <v>1470</v>
      </c>
      <c r="B656" s="286"/>
      <c r="C656" s="286"/>
      <c r="D656" s="286"/>
      <c r="E656" s="286"/>
      <c r="F656" s="286"/>
      <c r="G656" s="284" t="s">
        <v>1469</v>
      </c>
      <c r="H656" s="106" t="s">
        <v>278</v>
      </c>
      <c r="I656" s="98"/>
      <c r="J656" s="262">
        <v>673.75</v>
      </c>
      <c r="K656" s="99">
        <f t="shared" ref="K656:K657" si="90">J656*I656</f>
        <v>0</v>
      </c>
      <c r="L656" s="108">
        <f t="shared" ref="L656:L657" si="91">CEILING((J656-J656*$H$7)*(1-$K$7),1)</f>
        <v>674</v>
      </c>
      <c r="M656" s="108">
        <f t="shared" ref="M656:M657" si="92">L656*I656</f>
        <v>0</v>
      </c>
      <c r="N656" s="101"/>
      <c r="O656" s="102"/>
      <c r="P656" s="52"/>
      <c r="Q656" s="52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  <c r="AC656" s="283"/>
    </row>
    <row r="657" spans="1:29" s="55" customFormat="1" ht="25.5" customHeight="1" x14ac:dyDescent="0.25">
      <c r="A657" s="287"/>
      <c r="B657" s="287"/>
      <c r="C657" s="287"/>
      <c r="D657" s="287"/>
      <c r="E657" s="287"/>
      <c r="F657" s="287"/>
      <c r="G657" s="285"/>
      <c r="H657" s="106" t="s">
        <v>121</v>
      </c>
      <c r="I657" s="98"/>
      <c r="J657" s="262">
        <v>12250</v>
      </c>
      <c r="K657" s="99">
        <f t="shared" si="90"/>
        <v>0</v>
      </c>
      <c r="L657" s="108">
        <f t="shared" si="91"/>
        <v>12250</v>
      </c>
      <c r="M657" s="108">
        <f t="shared" si="92"/>
        <v>0</v>
      </c>
      <c r="N657" s="101"/>
      <c r="O657" s="102"/>
      <c r="P657" s="52"/>
      <c r="Q657" s="52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  <c r="AC657" s="283"/>
    </row>
    <row r="658" spans="1:29" s="55" customFormat="1" ht="25.5" customHeight="1" x14ac:dyDescent="0.25">
      <c r="A658" s="286" t="s">
        <v>1471</v>
      </c>
      <c r="B658" s="286"/>
      <c r="C658" s="286"/>
      <c r="D658" s="286"/>
      <c r="E658" s="286"/>
      <c r="F658" s="286"/>
      <c r="G658" s="284" t="s">
        <v>1469</v>
      </c>
      <c r="H658" s="106" t="s">
        <v>278</v>
      </c>
      <c r="I658" s="98"/>
      <c r="J658" s="262">
        <v>673.75</v>
      </c>
      <c r="K658" s="99">
        <f t="shared" ref="K658:K659" si="93">J658*I658</f>
        <v>0</v>
      </c>
      <c r="L658" s="108">
        <f t="shared" ref="L658:L659" si="94">CEILING((J658-J658*$H$7)*(1-$K$7),1)</f>
        <v>674</v>
      </c>
      <c r="M658" s="108">
        <f t="shared" ref="M658:M659" si="95">L658*I658</f>
        <v>0</v>
      </c>
      <c r="N658" s="101"/>
      <c r="O658" s="102"/>
      <c r="P658" s="52"/>
      <c r="Q658" s="52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  <c r="AC658" s="283"/>
    </row>
    <row r="659" spans="1:29" s="55" customFormat="1" ht="21.75" customHeight="1" x14ac:dyDescent="0.25">
      <c r="A659" s="287"/>
      <c r="B659" s="287"/>
      <c r="C659" s="287"/>
      <c r="D659" s="287"/>
      <c r="E659" s="287"/>
      <c r="F659" s="287"/>
      <c r="G659" s="285"/>
      <c r="H659" s="106" t="s">
        <v>121</v>
      </c>
      <c r="I659" s="98"/>
      <c r="J659" s="262">
        <v>12250</v>
      </c>
      <c r="K659" s="99">
        <f t="shared" si="93"/>
        <v>0</v>
      </c>
      <c r="L659" s="108">
        <f t="shared" si="94"/>
        <v>12250</v>
      </c>
      <c r="M659" s="108">
        <f t="shared" si="95"/>
        <v>0</v>
      </c>
      <c r="N659" s="101"/>
      <c r="O659" s="102"/>
      <c r="P659" s="52"/>
      <c r="Q659" s="52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  <c r="AC659" s="283"/>
    </row>
    <row r="660" spans="1:29" s="55" customFormat="1" x14ac:dyDescent="0.25">
      <c r="A660" s="269" t="s">
        <v>1419</v>
      </c>
      <c r="B660" s="120"/>
      <c r="C660" s="120"/>
      <c r="D660" s="120"/>
      <c r="E660" s="120"/>
      <c r="F660" s="120"/>
      <c r="G660" s="120"/>
      <c r="H660" s="120"/>
      <c r="I660" s="120"/>
      <c r="J660" s="120"/>
      <c r="K660" s="120"/>
      <c r="L660" s="120"/>
      <c r="M660" s="120"/>
      <c r="N660" s="120"/>
      <c r="O660" s="121"/>
      <c r="P660" s="52"/>
      <c r="Q660" s="52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</row>
    <row r="661" spans="1:29" s="51" customFormat="1" ht="40.5" customHeight="1" x14ac:dyDescent="0.25">
      <c r="A661" s="286" t="s">
        <v>1261</v>
      </c>
      <c r="B661" s="286"/>
      <c r="C661" s="286"/>
      <c r="D661" s="286"/>
      <c r="E661" s="286"/>
      <c r="F661" s="286"/>
      <c r="G661" s="96" t="s">
        <v>839</v>
      </c>
      <c r="H661" s="97" t="s">
        <v>278</v>
      </c>
      <c r="I661" s="98"/>
      <c r="J661" s="262">
        <v>1808.75</v>
      </c>
      <c r="K661" s="109">
        <f t="shared" ref="K661:K672" si="96">J661*I661</f>
        <v>0</v>
      </c>
      <c r="L661" s="110">
        <f>ROUND((J661-J661*$H$7),1)</f>
        <v>1808.8</v>
      </c>
      <c r="M661" s="110">
        <f t="shared" ref="M661:M672" si="97">L661*I661</f>
        <v>0</v>
      </c>
      <c r="N661" s="101"/>
      <c r="O661" s="102"/>
      <c r="P661" s="57">
        <v>8085</v>
      </c>
      <c r="Q661" s="49" t="s">
        <v>983</v>
      </c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</row>
    <row r="662" spans="1:29" s="51" customFormat="1" ht="21" customHeight="1" x14ac:dyDescent="0.25">
      <c r="A662" s="286" t="s">
        <v>1254</v>
      </c>
      <c r="B662" s="286"/>
      <c r="C662" s="286"/>
      <c r="D662" s="286"/>
      <c r="E662" s="286"/>
      <c r="F662" s="286"/>
      <c r="G662" s="284" t="s">
        <v>840</v>
      </c>
      <c r="H662" s="106" t="s">
        <v>278</v>
      </c>
      <c r="I662" s="98"/>
      <c r="J662" s="262">
        <v>1933.75</v>
      </c>
      <c r="K662" s="109">
        <f t="shared" si="96"/>
        <v>0</v>
      </c>
      <c r="L662" s="110">
        <f>ROUND((J662-J662*$H$7),1)</f>
        <v>1933.8</v>
      </c>
      <c r="M662" s="110">
        <f t="shared" si="97"/>
        <v>0</v>
      </c>
      <c r="N662" s="101"/>
      <c r="O662" s="102"/>
      <c r="P662" s="57">
        <v>8086</v>
      </c>
      <c r="Q662" s="49" t="s">
        <v>983</v>
      </c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</row>
    <row r="663" spans="1:29" s="51" customFormat="1" ht="19.5" customHeight="1" x14ac:dyDescent="0.25">
      <c r="A663" s="416"/>
      <c r="B663" s="416"/>
      <c r="C663" s="416"/>
      <c r="D663" s="416"/>
      <c r="E663" s="416"/>
      <c r="F663" s="416"/>
      <c r="G663" s="285"/>
      <c r="H663" s="157" t="s">
        <v>117</v>
      </c>
      <c r="I663" s="98"/>
      <c r="J663" s="262">
        <v>20880</v>
      </c>
      <c r="K663" s="109">
        <f t="shared" si="96"/>
        <v>0</v>
      </c>
      <c r="L663" s="110">
        <f>ROUND((J663-J663*$H$7),1)</f>
        <v>20880</v>
      </c>
      <c r="M663" s="110">
        <f t="shared" si="97"/>
        <v>0</v>
      </c>
      <c r="N663" s="101"/>
      <c r="O663" s="102"/>
      <c r="P663" s="57">
        <v>8086</v>
      </c>
      <c r="Q663" s="49" t="s">
        <v>984</v>
      </c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</row>
    <row r="664" spans="1:29" s="51" customFormat="1" ht="21.95" customHeight="1" x14ac:dyDescent="0.25">
      <c r="A664" s="327" t="s">
        <v>1255</v>
      </c>
      <c r="B664" s="328"/>
      <c r="C664" s="328"/>
      <c r="D664" s="328"/>
      <c r="E664" s="328"/>
      <c r="F664" s="329"/>
      <c r="G664" s="351" t="s">
        <v>841</v>
      </c>
      <c r="H664" s="106" t="s">
        <v>278</v>
      </c>
      <c r="I664" s="98"/>
      <c r="J664" s="262">
        <v>2638.75</v>
      </c>
      <c r="K664" s="99">
        <f t="shared" si="96"/>
        <v>0</v>
      </c>
      <c r="L664" s="100">
        <f t="shared" ref="L664:L669" si="98">CEILING((J664-J664*$H$7)*(1-$K$7),1)</f>
        <v>2639</v>
      </c>
      <c r="M664" s="100">
        <f t="shared" si="97"/>
        <v>0</v>
      </c>
      <c r="N664" s="101"/>
      <c r="O664" s="102"/>
      <c r="P664" s="57">
        <v>8087</v>
      </c>
      <c r="Q664" s="49" t="s">
        <v>983</v>
      </c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  <c r="AC664" s="50"/>
    </row>
    <row r="665" spans="1:29" s="51" customFormat="1" ht="21.95" customHeight="1" x14ac:dyDescent="0.25">
      <c r="A665" s="358"/>
      <c r="B665" s="359"/>
      <c r="C665" s="359"/>
      <c r="D665" s="359"/>
      <c r="E665" s="359"/>
      <c r="F665" s="360"/>
      <c r="G665" s="291"/>
      <c r="H665" s="106" t="s">
        <v>117</v>
      </c>
      <c r="I665" s="98"/>
      <c r="J665" s="262">
        <v>28500</v>
      </c>
      <c r="K665" s="99">
        <f t="shared" si="96"/>
        <v>0</v>
      </c>
      <c r="L665" s="100">
        <f t="shared" si="98"/>
        <v>28500</v>
      </c>
      <c r="M665" s="100">
        <f t="shared" si="97"/>
        <v>0</v>
      </c>
      <c r="N665" s="101"/>
      <c r="O665" s="102"/>
      <c r="P665" s="57">
        <v>8087</v>
      </c>
      <c r="Q665" s="49" t="s">
        <v>984</v>
      </c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</row>
    <row r="666" spans="1:29" s="51" customFormat="1" ht="31.5" x14ac:dyDescent="0.25">
      <c r="A666" s="335" t="s">
        <v>1256</v>
      </c>
      <c r="B666" s="336"/>
      <c r="C666" s="336"/>
      <c r="D666" s="336"/>
      <c r="E666" s="336"/>
      <c r="F666" s="337"/>
      <c r="G666" s="351" t="s">
        <v>842</v>
      </c>
      <c r="H666" s="106" t="s">
        <v>278</v>
      </c>
      <c r="I666" s="98"/>
      <c r="J666" s="262">
        <v>1945</v>
      </c>
      <c r="K666" s="99">
        <f t="shared" si="96"/>
        <v>0</v>
      </c>
      <c r="L666" s="100">
        <f t="shared" si="98"/>
        <v>1945</v>
      </c>
      <c r="M666" s="100">
        <f t="shared" si="97"/>
        <v>0</v>
      </c>
      <c r="N666" s="101"/>
      <c r="O666" s="102"/>
      <c r="P666" s="57">
        <v>8088</v>
      </c>
      <c r="Q666" s="49" t="s">
        <v>983</v>
      </c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</row>
    <row r="667" spans="1:29" s="51" customFormat="1" x14ac:dyDescent="0.25">
      <c r="A667" s="358"/>
      <c r="B667" s="359"/>
      <c r="C667" s="359"/>
      <c r="D667" s="359"/>
      <c r="E667" s="359"/>
      <c r="F667" s="360"/>
      <c r="G667" s="291"/>
      <c r="H667" s="106" t="s">
        <v>121</v>
      </c>
      <c r="I667" s="98"/>
      <c r="J667" s="262">
        <v>35000</v>
      </c>
      <c r="K667" s="99">
        <f t="shared" si="96"/>
        <v>0</v>
      </c>
      <c r="L667" s="100">
        <f t="shared" si="98"/>
        <v>35000</v>
      </c>
      <c r="M667" s="100">
        <f t="shared" si="97"/>
        <v>0</v>
      </c>
      <c r="N667" s="101"/>
      <c r="O667" s="102"/>
      <c r="P667" s="57">
        <v>8088</v>
      </c>
      <c r="Q667" s="49" t="s">
        <v>984</v>
      </c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</row>
    <row r="668" spans="1:29" s="51" customFormat="1" ht="21" customHeight="1" x14ac:dyDescent="0.25">
      <c r="A668" s="335" t="s">
        <v>1257</v>
      </c>
      <c r="B668" s="336"/>
      <c r="C668" s="336"/>
      <c r="D668" s="336"/>
      <c r="E668" s="336"/>
      <c r="F668" s="337"/>
      <c r="G668" s="351" t="s">
        <v>843</v>
      </c>
      <c r="H668" s="106" t="s">
        <v>278</v>
      </c>
      <c r="I668" s="98"/>
      <c r="J668" s="262">
        <v>1527.5</v>
      </c>
      <c r="K668" s="99">
        <f t="shared" si="96"/>
        <v>0</v>
      </c>
      <c r="L668" s="100">
        <f t="shared" si="98"/>
        <v>1528</v>
      </c>
      <c r="M668" s="100">
        <f t="shared" si="97"/>
        <v>0</v>
      </c>
      <c r="N668" s="101"/>
      <c r="O668" s="102"/>
      <c r="P668" s="57">
        <v>8091</v>
      </c>
      <c r="Q668" s="49" t="s">
        <v>983</v>
      </c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</row>
    <row r="669" spans="1:29" s="51" customFormat="1" ht="21" customHeight="1" x14ac:dyDescent="0.25">
      <c r="A669" s="431"/>
      <c r="B669" s="432"/>
      <c r="C669" s="432"/>
      <c r="D669" s="432"/>
      <c r="E669" s="432"/>
      <c r="F669" s="433"/>
      <c r="G669" s="291"/>
      <c r="H669" s="106" t="s">
        <v>122</v>
      </c>
      <c r="I669" s="98"/>
      <c r="J669" s="262">
        <v>55000</v>
      </c>
      <c r="K669" s="99">
        <f t="shared" si="96"/>
        <v>0</v>
      </c>
      <c r="L669" s="100">
        <f t="shared" si="98"/>
        <v>55000</v>
      </c>
      <c r="M669" s="100">
        <f t="shared" si="97"/>
        <v>0</v>
      </c>
      <c r="N669" s="101"/>
      <c r="O669" s="102"/>
      <c r="P669" s="57">
        <v>8091</v>
      </c>
      <c r="Q669" s="49" t="s">
        <v>984</v>
      </c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  <c r="AC669" s="50"/>
    </row>
    <row r="670" spans="1:29" s="51" customFormat="1" ht="15.75" customHeight="1" x14ac:dyDescent="0.25">
      <c r="A670" s="335" t="s">
        <v>1258</v>
      </c>
      <c r="B670" s="336"/>
      <c r="C670" s="336"/>
      <c r="D670" s="336"/>
      <c r="E670" s="336"/>
      <c r="F670" s="337"/>
      <c r="G670" s="351" t="s">
        <v>844</v>
      </c>
      <c r="H670" s="106" t="s">
        <v>278</v>
      </c>
      <c r="I670" s="98"/>
      <c r="J670" s="262">
        <v>1553.75</v>
      </c>
      <c r="K670" s="109">
        <f t="shared" si="96"/>
        <v>0</v>
      </c>
      <c r="L670" s="110">
        <f>ROUND((J670-J670*$H$7),1)</f>
        <v>1553.8</v>
      </c>
      <c r="M670" s="110">
        <f t="shared" si="97"/>
        <v>0</v>
      </c>
      <c r="N670" s="101"/>
      <c r="O670" s="102"/>
      <c r="P670" s="57">
        <v>8089</v>
      </c>
      <c r="Q670" s="49" t="s">
        <v>983</v>
      </c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</row>
    <row r="671" spans="1:29" s="51" customFormat="1" ht="15.75" customHeight="1" x14ac:dyDescent="0.25">
      <c r="A671" s="358"/>
      <c r="B671" s="359"/>
      <c r="C671" s="359"/>
      <c r="D671" s="359"/>
      <c r="E671" s="359"/>
      <c r="F671" s="360"/>
      <c r="G671" s="291"/>
      <c r="H671" s="157" t="s">
        <v>1259</v>
      </c>
      <c r="I671" s="98"/>
      <c r="J671" s="262">
        <v>25177.5</v>
      </c>
      <c r="K671" s="109">
        <f t="shared" si="96"/>
        <v>0</v>
      </c>
      <c r="L671" s="110">
        <f>ROUND((J671-J671*$H$7),1)</f>
        <v>25177.5</v>
      </c>
      <c r="M671" s="110">
        <f t="shared" si="97"/>
        <v>0</v>
      </c>
      <c r="N671" s="101"/>
      <c r="O671" s="102"/>
      <c r="P671" s="57">
        <v>8089</v>
      </c>
      <c r="Q671" s="49" t="s">
        <v>984</v>
      </c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</row>
    <row r="672" spans="1:29" s="51" customFormat="1" ht="33.75" customHeight="1" x14ac:dyDescent="0.25">
      <c r="A672" s="301" t="s">
        <v>1260</v>
      </c>
      <c r="B672" s="302"/>
      <c r="C672" s="302"/>
      <c r="D672" s="302"/>
      <c r="E672" s="302"/>
      <c r="F672" s="303"/>
      <c r="G672" s="159" t="s">
        <v>845</v>
      </c>
      <c r="H672" s="97" t="s">
        <v>278</v>
      </c>
      <c r="I672" s="98"/>
      <c r="J672" s="262">
        <v>1117.5</v>
      </c>
      <c r="K672" s="109">
        <f t="shared" si="96"/>
        <v>0</v>
      </c>
      <c r="L672" s="110">
        <f>ROUND((J672-J672*$H$7),1)</f>
        <v>1117.5</v>
      </c>
      <c r="M672" s="110">
        <f t="shared" si="97"/>
        <v>0</v>
      </c>
      <c r="N672" s="101"/>
      <c r="O672" s="102"/>
      <c r="P672" s="57">
        <v>8090</v>
      </c>
      <c r="Q672" s="49" t="s">
        <v>983</v>
      </c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  <c r="AC672" s="50"/>
    </row>
    <row r="673" spans="1:29" s="55" customFormat="1" x14ac:dyDescent="0.25">
      <c r="A673" s="270" t="s">
        <v>1420</v>
      </c>
      <c r="B673" s="133"/>
      <c r="C673" s="133"/>
      <c r="D673" s="133"/>
      <c r="E673" s="133"/>
      <c r="F673" s="133"/>
      <c r="G673" s="133"/>
      <c r="H673" s="133"/>
      <c r="I673" s="133"/>
      <c r="J673" s="133"/>
      <c r="K673" s="133"/>
      <c r="L673" s="133"/>
      <c r="M673" s="133"/>
      <c r="N673" s="133"/>
      <c r="O673" s="156"/>
      <c r="P673" s="52"/>
      <c r="Q673" s="52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</row>
    <row r="674" spans="1:29" s="51" customFormat="1" ht="15.75" customHeight="1" x14ac:dyDescent="0.25">
      <c r="A674" s="314" t="s">
        <v>929</v>
      </c>
      <c r="B674" s="314"/>
      <c r="C674" s="314"/>
      <c r="D674" s="314"/>
      <c r="E674" s="314"/>
      <c r="F674" s="314"/>
      <c r="G674" s="284" t="s">
        <v>849</v>
      </c>
      <c r="H674" s="97" t="s">
        <v>1267</v>
      </c>
      <c r="I674" s="98"/>
      <c r="J674" s="262">
        <v>402.5</v>
      </c>
      <c r="K674" s="99">
        <f t="shared" ref="K674:K695" si="99">J674*I674</f>
        <v>0</v>
      </c>
      <c r="L674" s="100">
        <f t="shared" ref="L674:L687" si="100">CEILING((J674-J674*$H$7)*(1-$K$7),1)</f>
        <v>403</v>
      </c>
      <c r="M674" s="100">
        <f t="shared" ref="M674:M695" si="101">L674*I674</f>
        <v>0</v>
      </c>
      <c r="N674" s="101"/>
      <c r="O674" s="102"/>
      <c r="P674" s="57">
        <v>6364</v>
      </c>
      <c r="Q674" s="49" t="s">
        <v>983</v>
      </c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  <c r="AC674" s="50"/>
    </row>
    <row r="675" spans="1:29" s="51" customFormat="1" ht="31.5" x14ac:dyDescent="0.25">
      <c r="A675" s="314"/>
      <c r="B675" s="314"/>
      <c r="C675" s="314"/>
      <c r="D675" s="314"/>
      <c r="E675" s="314"/>
      <c r="F675" s="314"/>
      <c r="G675" s="284"/>
      <c r="H675" s="97" t="s">
        <v>1270</v>
      </c>
      <c r="I675" s="98"/>
      <c r="J675" s="262">
        <v>4350</v>
      </c>
      <c r="K675" s="99">
        <f t="shared" si="99"/>
        <v>0</v>
      </c>
      <c r="L675" s="100">
        <f t="shared" si="100"/>
        <v>4350</v>
      </c>
      <c r="M675" s="100">
        <f t="shared" si="101"/>
        <v>0</v>
      </c>
      <c r="N675" s="101"/>
      <c r="O675" s="102"/>
      <c r="P675" s="57">
        <v>6364</v>
      </c>
      <c r="Q675" s="49" t="s">
        <v>984</v>
      </c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</row>
    <row r="676" spans="1:29" s="51" customFormat="1" ht="15.75" customHeight="1" x14ac:dyDescent="0.25">
      <c r="A676" s="314"/>
      <c r="B676" s="314"/>
      <c r="C676" s="314"/>
      <c r="D676" s="314"/>
      <c r="E676" s="314"/>
      <c r="F676" s="314"/>
      <c r="G676" s="347"/>
      <c r="H676" s="97" t="s">
        <v>1268</v>
      </c>
      <c r="I676" s="98"/>
      <c r="J676" s="262">
        <v>402.5</v>
      </c>
      <c r="K676" s="99">
        <f t="shared" si="99"/>
        <v>0</v>
      </c>
      <c r="L676" s="100">
        <f t="shared" si="100"/>
        <v>403</v>
      </c>
      <c r="M676" s="100">
        <f t="shared" si="101"/>
        <v>0</v>
      </c>
      <c r="N676" s="101"/>
      <c r="O676" s="102"/>
      <c r="P676" s="57">
        <v>6071</v>
      </c>
      <c r="Q676" s="49" t="s">
        <v>983</v>
      </c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</row>
    <row r="677" spans="1:29" s="51" customFormat="1" ht="31.5" x14ac:dyDescent="0.25">
      <c r="A677" s="314"/>
      <c r="B677" s="314"/>
      <c r="C677" s="314"/>
      <c r="D677" s="314"/>
      <c r="E677" s="314"/>
      <c r="F677" s="314"/>
      <c r="G677" s="347"/>
      <c r="H677" s="97" t="s">
        <v>1271</v>
      </c>
      <c r="I677" s="98"/>
      <c r="J677" s="262">
        <v>4350</v>
      </c>
      <c r="K677" s="99">
        <f t="shared" si="99"/>
        <v>0</v>
      </c>
      <c r="L677" s="100">
        <f t="shared" si="100"/>
        <v>4350</v>
      </c>
      <c r="M677" s="100">
        <f t="shared" si="101"/>
        <v>0</v>
      </c>
      <c r="N677" s="101"/>
      <c r="O677" s="102"/>
      <c r="P677" s="57">
        <v>6071</v>
      </c>
      <c r="Q677" s="49" t="s">
        <v>984</v>
      </c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  <c r="AC677" s="50"/>
    </row>
    <row r="678" spans="1:29" s="51" customFormat="1" ht="15.75" customHeight="1" x14ac:dyDescent="0.25">
      <c r="A678" s="314"/>
      <c r="B678" s="314"/>
      <c r="C678" s="314"/>
      <c r="D678" s="314"/>
      <c r="E678" s="314"/>
      <c r="F678" s="314"/>
      <c r="G678" s="347"/>
      <c r="H678" s="97" t="s">
        <v>1269</v>
      </c>
      <c r="I678" s="98"/>
      <c r="J678" s="262">
        <v>402.5</v>
      </c>
      <c r="K678" s="99">
        <f t="shared" si="99"/>
        <v>0</v>
      </c>
      <c r="L678" s="100">
        <f t="shared" si="100"/>
        <v>403</v>
      </c>
      <c r="M678" s="100">
        <f t="shared" si="101"/>
        <v>0</v>
      </c>
      <c r="N678" s="101"/>
      <c r="O678" s="102"/>
      <c r="P678" s="57">
        <v>6365</v>
      </c>
      <c r="Q678" s="49" t="s">
        <v>983</v>
      </c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</row>
    <row r="679" spans="1:29" s="51" customFormat="1" ht="31.5" x14ac:dyDescent="0.25">
      <c r="A679" s="342"/>
      <c r="B679" s="342"/>
      <c r="C679" s="342"/>
      <c r="D679" s="342"/>
      <c r="E679" s="342"/>
      <c r="F679" s="342"/>
      <c r="G679" s="347"/>
      <c r="H679" s="97" t="s">
        <v>1272</v>
      </c>
      <c r="I679" s="98"/>
      <c r="J679" s="262">
        <v>4350</v>
      </c>
      <c r="K679" s="99">
        <f t="shared" si="99"/>
        <v>0</v>
      </c>
      <c r="L679" s="100">
        <f t="shared" si="100"/>
        <v>4350</v>
      </c>
      <c r="M679" s="100">
        <f t="shared" si="101"/>
        <v>0</v>
      </c>
      <c r="N679" s="101"/>
      <c r="O679" s="102"/>
      <c r="P679" s="57">
        <v>6365</v>
      </c>
      <c r="Q679" s="49" t="s">
        <v>984</v>
      </c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</row>
    <row r="680" spans="1:29" s="51" customFormat="1" ht="15.75" customHeight="1" x14ac:dyDescent="0.25">
      <c r="A680" s="314" t="s">
        <v>930</v>
      </c>
      <c r="B680" s="314"/>
      <c r="C680" s="314"/>
      <c r="D680" s="314"/>
      <c r="E680" s="314"/>
      <c r="F680" s="314"/>
      <c r="G680" s="284" t="s">
        <v>850</v>
      </c>
      <c r="H680" s="97" t="s">
        <v>1267</v>
      </c>
      <c r="I680" s="98"/>
      <c r="J680" s="262">
        <v>375</v>
      </c>
      <c r="K680" s="99">
        <f t="shared" si="99"/>
        <v>0</v>
      </c>
      <c r="L680" s="100">
        <f t="shared" si="100"/>
        <v>375</v>
      </c>
      <c r="M680" s="100">
        <f t="shared" si="101"/>
        <v>0</v>
      </c>
      <c r="N680" s="101"/>
      <c r="O680" s="102"/>
      <c r="P680" s="57">
        <v>6072</v>
      </c>
      <c r="Q680" s="49" t="s">
        <v>983</v>
      </c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</row>
    <row r="681" spans="1:29" s="51" customFormat="1" ht="31.5" x14ac:dyDescent="0.25">
      <c r="A681" s="314"/>
      <c r="B681" s="314"/>
      <c r="C681" s="314"/>
      <c r="D681" s="314"/>
      <c r="E681" s="314"/>
      <c r="F681" s="314"/>
      <c r="G681" s="284"/>
      <c r="H681" s="97" t="s">
        <v>1273</v>
      </c>
      <c r="I681" s="98"/>
      <c r="J681" s="262">
        <v>4050</v>
      </c>
      <c r="K681" s="99">
        <f t="shared" si="99"/>
        <v>0</v>
      </c>
      <c r="L681" s="100">
        <f t="shared" si="100"/>
        <v>4050</v>
      </c>
      <c r="M681" s="100">
        <f t="shared" si="101"/>
        <v>0</v>
      </c>
      <c r="N681" s="101"/>
      <c r="O681" s="102"/>
      <c r="P681" s="57">
        <v>6072</v>
      </c>
      <c r="Q681" s="49" t="s">
        <v>984</v>
      </c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</row>
    <row r="682" spans="1:29" s="51" customFormat="1" ht="15.75" customHeight="1" x14ac:dyDescent="0.25">
      <c r="A682" s="314"/>
      <c r="B682" s="314"/>
      <c r="C682" s="314"/>
      <c r="D682" s="314"/>
      <c r="E682" s="314"/>
      <c r="F682" s="314"/>
      <c r="G682" s="347"/>
      <c r="H682" s="97" t="s">
        <v>1268</v>
      </c>
      <c r="I682" s="98"/>
      <c r="J682" s="262">
        <v>375</v>
      </c>
      <c r="K682" s="99">
        <f t="shared" si="99"/>
        <v>0</v>
      </c>
      <c r="L682" s="100">
        <f t="shared" si="100"/>
        <v>375</v>
      </c>
      <c r="M682" s="100">
        <f t="shared" si="101"/>
        <v>0</v>
      </c>
      <c r="N682" s="101"/>
      <c r="O682" s="102"/>
      <c r="P682" s="57">
        <v>6363</v>
      </c>
      <c r="Q682" s="49" t="s">
        <v>983</v>
      </c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</row>
    <row r="683" spans="1:29" s="51" customFormat="1" ht="31.5" x14ac:dyDescent="0.25">
      <c r="A683" s="342"/>
      <c r="B683" s="342"/>
      <c r="C683" s="342"/>
      <c r="D683" s="342"/>
      <c r="E683" s="342"/>
      <c r="F683" s="342"/>
      <c r="G683" s="347"/>
      <c r="H683" s="97" t="s">
        <v>1271</v>
      </c>
      <c r="I683" s="98"/>
      <c r="J683" s="262">
        <v>4050</v>
      </c>
      <c r="K683" s="99">
        <f t="shared" si="99"/>
        <v>0</v>
      </c>
      <c r="L683" s="100">
        <f t="shared" si="100"/>
        <v>4050</v>
      </c>
      <c r="M683" s="100">
        <f t="shared" si="101"/>
        <v>0</v>
      </c>
      <c r="N683" s="101"/>
      <c r="O683" s="102"/>
      <c r="P683" s="57">
        <v>6363</v>
      </c>
      <c r="Q683" s="49" t="s">
        <v>984</v>
      </c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</row>
    <row r="684" spans="1:29" s="51" customFormat="1" ht="24.75" customHeight="1" x14ac:dyDescent="0.25">
      <c r="A684" s="314" t="s">
        <v>304</v>
      </c>
      <c r="B684" s="314"/>
      <c r="C684" s="314"/>
      <c r="D684" s="314"/>
      <c r="E684" s="314"/>
      <c r="F684" s="314"/>
      <c r="G684" s="284" t="s">
        <v>851</v>
      </c>
      <c r="H684" s="97" t="s">
        <v>278</v>
      </c>
      <c r="I684" s="98"/>
      <c r="J684" s="262">
        <v>625</v>
      </c>
      <c r="K684" s="99">
        <f t="shared" si="99"/>
        <v>0</v>
      </c>
      <c r="L684" s="100">
        <f t="shared" si="100"/>
        <v>625</v>
      </c>
      <c r="M684" s="100">
        <f t="shared" si="101"/>
        <v>0</v>
      </c>
      <c r="N684" s="101"/>
      <c r="O684" s="102"/>
      <c r="P684" s="57">
        <v>6073</v>
      </c>
      <c r="Q684" s="49" t="s">
        <v>983</v>
      </c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</row>
    <row r="685" spans="1:29" s="51" customFormat="1" ht="24" customHeight="1" x14ac:dyDescent="0.25">
      <c r="A685" s="287"/>
      <c r="B685" s="287"/>
      <c r="C685" s="287"/>
      <c r="D685" s="287"/>
      <c r="E685" s="287"/>
      <c r="F685" s="287"/>
      <c r="G685" s="347"/>
      <c r="H685" s="97" t="s">
        <v>214</v>
      </c>
      <c r="I685" s="98"/>
      <c r="J685" s="262">
        <v>6750</v>
      </c>
      <c r="K685" s="99">
        <f t="shared" si="99"/>
        <v>0</v>
      </c>
      <c r="L685" s="100">
        <f t="shared" si="100"/>
        <v>6750</v>
      </c>
      <c r="M685" s="100">
        <f t="shared" si="101"/>
        <v>0</v>
      </c>
      <c r="N685" s="101"/>
      <c r="O685" s="102"/>
      <c r="P685" s="57">
        <v>6073</v>
      </c>
      <c r="Q685" s="49" t="s">
        <v>984</v>
      </c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  <c r="AC685" s="50"/>
    </row>
    <row r="686" spans="1:29" s="51" customFormat="1" ht="24" customHeight="1" x14ac:dyDescent="0.25">
      <c r="A686" s="314" t="s">
        <v>305</v>
      </c>
      <c r="B686" s="314"/>
      <c r="C686" s="314"/>
      <c r="D686" s="314"/>
      <c r="E686" s="314"/>
      <c r="F686" s="314"/>
      <c r="G686" s="284" t="s">
        <v>852</v>
      </c>
      <c r="H686" s="97" t="s">
        <v>278</v>
      </c>
      <c r="I686" s="98"/>
      <c r="J686" s="262">
        <v>583.75</v>
      </c>
      <c r="K686" s="99">
        <f t="shared" si="99"/>
        <v>0</v>
      </c>
      <c r="L686" s="100">
        <f t="shared" si="100"/>
        <v>584</v>
      </c>
      <c r="M686" s="100">
        <f t="shared" si="101"/>
        <v>0</v>
      </c>
      <c r="N686" s="101"/>
      <c r="O686" s="102"/>
      <c r="P686" s="57">
        <v>6074</v>
      </c>
      <c r="Q686" s="49" t="s">
        <v>983</v>
      </c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</row>
    <row r="687" spans="1:29" s="51" customFormat="1" ht="24" customHeight="1" x14ac:dyDescent="0.25">
      <c r="A687" s="342"/>
      <c r="B687" s="342"/>
      <c r="C687" s="342"/>
      <c r="D687" s="342"/>
      <c r="E687" s="342"/>
      <c r="F687" s="342"/>
      <c r="G687" s="347"/>
      <c r="H687" s="97" t="s">
        <v>214</v>
      </c>
      <c r="I687" s="98"/>
      <c r="J687" s="262">
        <v>6300</v>
      </c>
      <c r="K687" s="99">
        <f t="shared" si="99"/>
        <v>0</v>
      </c>
      <c r="L687" s="100">
        <f t="shared" si="100"/>
        <v>6300</v>
      </c>
      <c r="M687" s="100">
        <f t="shared" si="101"/>
        <v>0</v>
      </c>
      <c r="N687" s="101"/>
      <c r="O687" s="102"/>
      <c r="P687" s="57">
        <v>6074</v>
      </c>
      <c r="Q687" s="49" t="s">
        <v>984</v>
      </c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</row>
    <row r="688" spans="1:29" s="51" customFormat="1" ht="24" customHeight="1" x14ac:dyDescent="0.25">
      <c r="A688" s="333" t="s">
        <v>162</v>
      </c>
      <c r="B688" s="333"/>
      <c r="C688" s="333"/>
      <c r="D688" s="333"/>
      <c r="E688" s="333"/>
      <c r="F688" s="333"/>
      <c r="G688" s="285" t="s">
        <v>388</v>
      </c>
      <c r="H688" s="97" t="s">
        <v>278</v>
      </c>
      <c r="I688" s="98"/>
      <c r="J688" s="262">
        <v>383.75</v>
      </c>
      <c r="K688" s="109">
        <f t="shared" si="99"/>
        <v>0</v>
      </c>
      <c r="L688" s="110">
        <f t="shared" ref="L688:L695" si="102">ROUND((J688-J688*$H$7),1)</f>
        <v>383.8</v>
      </c>
      <c r="M688" s="110">
        <f t="shared" si="101"/>
        <v>0</v>
      </c>
      <c r="N688" s="101"/>
      <c r="O688" s="102"/>
      <c r="P688" s="57">
        <v>10013</v>
      </c>
      <c r="Q688" s="49" t="s">
        <v>983</v>
      </c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  <c r="AC688" s="50"/>
    </row>
    <row r="689" spans="1:29" s="51" customFormat="1" ht="24" customHeight="1" x14ac:dyDescent="0.25">
      <c r="A689" s="333"/>
      <c r="B689" s="333"/>
      <c r="C689" s="333"/>
      <c r="D689" s="333"/>
      <c r="E689" s="333"/>
      <c r="F689" s="333"/>
      <c r="G689" s="347"/>
      <c r="H689" s="97" t="s">
        <v>393</v>
      </c>
      <c r="I689" s="98"/>
      <c r="J689" s="262">
        <v>8280</v>
      </c>
      <c r="K689" s="109">
        <f t="shared" si="99"/>
        <v>0</v>
      </c>
      <c r="L689" s="110">
        <f t="shared" si="102"/>
        <v>8280</v>
      </c>
      <c r="M689" s="110">
        <f t="shared" si="101"/>
        <v>0</v>
      </c>
      <c r="N689" s="101"/>
      <c r="O689" s="102"/>
      <c r="P689" s="57">
        <v>10013</v>
      </c>
      <c r="Q689" s="49" t="s">
        <v>984</v>
      </c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</row>
    <row r="690" spans="1:29" s="51" customFormat="1" ht="24" customHeight="1" x14ac:dyDescent="0.25">
      <c r="A690" s="333" t="s">
        <v>395</v>
      </c>
      <c r="B690" s="333"/>
      <c r="C690" s="333"/>
      <c r="D690" s="333"/>
      <c r="E690" s="333"/>
      <c r="F690" s="333"/>
      <c r="G690" s="318" t="s">
        <v>389</v>
      </c>
      <c r="H690" s="97" t="s">
        <v>278</v>
      </c>
      <c r="I690" s="98"/>
      <c r="J690" s="262">
        <v>292.5</v>
      </c>
      <c r="K690" s="109">
        <f t="shared" si="99"/>
        <v>0</v>
      </c>
      <c r="L690" s="110">
        <f t="shared" si="102"/>
        <v>292.5</v>
      </c>
      <c r="M690" s="110">
        <f t="shared" si="101"/>
        <v>0</v>
      </c>
      <c r="N690" s="101"/>
      <c r="O690" s="102"/>
      <c r="P690" s="57">
        <v>10014</v>
      </c>
      <c r="Q690" s="49" t="s">
        <v>983</v>
      </c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</row>
    <row r="691" spans="1:29" s="51" customFormat="1" ht="24" customHeight="1" x14ac:dyDescent="0.25">
      <c r="A691" s="333"/>
      <c r="B691" s="333"/>
      <c r="C691" s="333"/>
      <c r="D691" s="333"/>
      <c r="E691" s="333"/>
      <c r="F691" s="333"/>
      <c r="G691" s="318"/>
      <c r="H691" s="97" t="s">
        <v>158</v>
      </c>
      <c r="I691" s="98"/>
      <c r="J691" s="262">
        <v>9495</v>
      </c>
      <c r="K691" s="109">
        <f t="shared" si="99"/>
        <v>0</v>
      </c>
      <c r="L691" s="110">
        <f t="shared" si="102"/>
        <v>9495</v>
      </c>
      <c r="M691" s="110">
        <f t="shared" si="101"/>
        <v>0</v>
      </c>
      <c r="N691" s="101"/>
      <c r="O691" s="102"/>
      <c r="P691" s="57">
        <v>10014</v>
      </c>
      <c r="Q691" s="49" t="s">
        <v>984</v>
      </c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</row>
    <row r="692" spans="1:29" s="51" customFormat="1" ht="24" customHeight="1" x14ac:dyDescent="0.25">
      <c r="A692" s="333" t="s">
        <v>392</v>
      </c>
      <c r="B692" s="333"/>
      <c r="C692" s="333"/>
      <c r="D692" s="333"/>
      <c r="E692" s="333"/>
      <c r="F692" s="333"/>
      <c r="G692" s="318" t="s">
        <v>390</v>
      </c>
      <c r="H692" s="97" t="s">
        <v>278</v>
      </c>
      <c r="I692" s="98"/>
      <c r="J692" s="262">
        <v>658.75</v>
      </c>
      <c r="K692" s="109">
        <f t="shared" si="99"/>
        <v>0</v>
      </c>
      <c r="L692" s="110">
        <f t="shared" si="102"/>
        <v>658.8</v>
      </c>
      <c r="M692" s="110">
        <f t="shared" si="101"/>
        <v>0</v>
      </c>
      <c r="N692" s="101"/>
      <c r="O692" s="102"/>
      <c r="P692" s="57">
        <v>10015</v>
      </c>
      <c r="Q692" s="49" t="s">
        <v>983</v>
      </c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  <c r="AC692" s="50"/>
    </row>
    <row r="693" spans="1:29" s="51" customFormat="1" ht="24" customHeight="1" x14ac:dyDescent="0.25">
      <c r="A693" s="333"/>
      <c r="B693" s="333"/>
      <c r="C693" s="333"/>
      <c r="D693" s="333"/>
      <c r="E693" s="333"/>
      <c r="F693" s="333"/>
      <c r="G693" s="343"/>
      <c r="H693" s="97" t="s">
        <v>394</v>
      </c>
      <c r="I693" s="98"/>
      <c r="J693" s="262">
        <v>5332.5</v>
      </c>
      <c r="K693" s="109">
        <f t="shared" si="99"/>
        <v>0</v>
      </c>
      <c r="L693" s="110">
        <f t="shared" si="102"/>
        <v>5332.5</v>
      </c>
      <c r="M693" s="110">
        <f t="shared" si="101"/>
        <v>0</v>
      </c>
      <c r="N693" s="101"/>
      <c r="O693" s="102"/>
      <c r="P693" s="57">
        <v>10015</v>
      </c>
      <c r="Q693" s="49" t="s">
        <v>984</v>
      </c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  <c r="AC693" s="50"/>
    </row>
    <row r="694" spans="1:29" s="51" customFormat="1" ht="24" customHeight="1" x14ac:dyDescent="0.25">
      <c r="A694" s="333" t="s">
        <v>163</v>
      </c>
      <c r="B694" s="333"/>
      <c r="C694" s="333"/>
      <c r="D694" s="333"/>
      <c r="E694" s="333"/>
      <c r="F694" s="333"/>
      <c r="G694" s="318" t="s">
        <v>391</v>
      </c>
      <c r="H694" s="97" t="s">
        <v>278</v>
      </c>
      <c r="I694" s="98"/>
      <c r="J694" s="262">
        <v>1060</v>
      </c>
      <c r="K694" s="109">
        <f t="shared" si="99"/>
        <v>0</v>
      </c>
      <c r="L694" s="110">
        <f t="shared" si="102"/>
        <v>1060</v>
      </c>
      <c r="M694" s="110">
        <f t="shared" si="101"/>
        <v>0</v>
      </c>
      <c r="N694" s="101"/>
      <c r="O694" s="102"/>
      <c r="P694" s="57">
        <v>10012</v>
      </c>
      <c r="Q694" s="49" t="s">
        <v>983</v>
      </c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</row>
    <row r="695" spans="1:29" s="51" customFormat="1" ht="24" customHeight="1" x14ac:dyDescent="0.25">
      <c r="A695" s="333"/>
      <c r="B695" s="333"/>
      <c r="C695" s="333"/>
      <c r="D695" s="333"/>
      <c r="E695" s="333"/>
      <c r="F695" s="333"/>
      <c r="G695" s="343"/>
      <c r="H695" s="97" t="s">
        <v>159</v>
      </c>
      <c r="I695" s="98"/>
      <c r="J695" s="262">
        <v>5730</v>
      </c>
      <c r="K695" s="109">
        <f t="shared" si="99"/>
        <v>0</v>
      </c>
      <c r="L695" s="110">
        <f t="shared" si="102"/>
        <v>5730</v>
      </c>
      <c r="M695" s="110">
        <f t="shared" si="101"/>
        <v>0</v>
      </c>
      <c r="N695" s="101"/>
      <c r="O695" s="102"/>
      <c r="P695" s="57">
        <v>10012</v>
      </c>
      <c r="Q695" s="49" t="s">
        <v>984</v>
      </c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</row>
    <row r="696" spans="1:29" s="55" customFormat="1" x14ac:dyDescent="0.25">
      <c r="A696" s="270" t="s">
        <v>1421</v>
      </c>
      <c r="B696" s="133"/>
      <c r="C696" s="133"/>
      <c r="D696" s="133"/>
      <c r="E696" s="133"/>
      <c r="F696" s="133"/>
      <c r="G696" s="133"/>
      <c r="H696" s="133"/>
      <c r="I696" s="133"/>
      <c r="J696" s="133"/>
      <c r="K696" s="133"/>
      <c r="L696" s="133"/>
      <c r="M696" s="133"/>
      <c r="N696" s="133"/>
      <c r="O696" s="156"/>
      <c r="P696" s="52"/>
      <c r="Q696" s="52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</row>
    <row r="697" spans="1:29" s="51" customFormat="1" ht="15.75" customHeight="1" x14ac:dyDescent="0.25">
      <c r="A697" s="314" t="s">
        <v>1275</v>
      </c>
      <c r="B697" s="314"/>
      <c r="C697" s="314"/>
      <c r="D697" s="314"/>
      <c r="E697" s="314"/>
      <c r="F697" s="314"/>
      <c r="G697" s="284" t="s">
        <v>846</v>
      </c>
      <c r="H697" s="97" t="s">
        <v>301</v>
      </c>
      <c r="I697" s="98"/>
      <c r="J697" s="262">
        <v>80</v>
      </c>
      <c r="K697" s="99">
        <f t="shared" ref="K697:K704" si="103">J697*I697</f>
        <v>0</v>
      </c>
      <c r="L697" s="100">
        <f t="shared" ref="L697:L704" si="104">CEILING((J697-J697*$H$7)*(1-$K$7),1)</f>
        <v>80</v>
      </c>
      <c r="M697" s="100">
        <f t="shared" ref="M697:M704" si="105">L697*I697</f>
        <v>0</v>
      </c>
      <c r="N697" s="101"/>
      <c r="O697" s="102"/>
      <c r="P697" s="57">
        <v>7696</v>
      </c>
      <c r="Q697" s="49" t="s">
        <v>983</v>
      </c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</row>
    <row r="698" spans="1:29" s="51" customFormat="1" ht="15.75" customHeight="1" x14ac:dyDescent="0.25">
      <c r="A698" s="342"/>
      <c r="B698" s="342"/>
      <c r="C698" s="342"/>
      <c r="D698" s="342"/>
      <c r="E698" s="342"/>
      <c r="F698" s="342"/>
      <c r="G698" s="347"/>
      <c r="H698" s="97" t="s">
        <v>302</v>
      </c>
      <c r="I698" s="98"/>
      <c r="J698" s="262">
        <v>80</v>
      </c>
      <c r="K698" s="99">
        <f t="shared" si="103"/>
        <v>0</v>
      </c>
      <c r="L698" s="100">
        <f t="shared" si="104"/>
        <v>80</v>
      </c>
      <c r="M698" s="100">
        <f t="shared" si="105"/>
        <v>0</v>
      </c>
      <c r="N698" s="101"/>
      <c r="O698" s="102"/>
      <c r="P698" s="57">
        <v>6128</v>
      </c>
      <c r="Q698" s="49" t="s">
        <v>983</v>
      </c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</row>
    <row r="699" spans="1:29" s="51" customFormat="1" ht="15.75" customHeight="1" x14ac:dyDescent="0.25">
      <c r="A699" s="342"/>
      <c r="B699" s="342"/>
      <c r="C699" s="342"/>
      <c r="D699" s="342"/>
      <c r="E699" s="342"/>
      <c r="F699" s="342"/>
      <c r="G699" s="347"/>
      <c r="H699" s="97" t="s">
        <v>303</v>
      </c>
      <c r="I699" s="98"/>
      <c r="J699" s="262">
        <v>80</v>
      </c>
      <c r="K699" s="99">
        <f t="shared" si="103"/>
        <v>0</v>
      </c>
      <c r="L699" s="100">
        <f t="shared" si="104"/>
        <v>80</v>
      </c>
      <c r="M699" s="100">
        <f t="shared" si="105"/>
        <v>0</v>
      </c>
      <c r="N699" s="101"/>
      <c r="O699" s="102"/>
      <c r="P699" s="57">
        <v>7697</v>
      </c>
      <c r="Q699" s="49" t="s">
        <v>983</v>
      </c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  <c r="AC699" s="50"/>
    </row>
    <row r="700" spans="1:29" s="51" customFormat="1" ht="15.75" customHeight="1" x14ac:dyDescent="0.25">
      <c r="A700" s="314" t="s">
        <v>1274</v>
      </c>
      <c r="B700" s="314"/>
      <c r="C700" s="314"/>
      <c r="D700" s="314"/>
      <c r="E700" s="314"/>
      <c r="F700" s="314"/>
      <c r="G700" s="284" t="s">
        <v>847</v>
      </c>
      <c r="H700" s="97" t="s">
        <v>301</v>
      </c>
      <c r="I700" s="98"/>
      <c r="J700" s="262">
        <v>97.5</v>
      </c>
      <c r="K700" s="99">
        <f t="shared" si="103"/>
        <v>0</v>
      </c>
      <c r="L700" s="100">
        <f t="shared" si="104"/>
        <v>98</v>
      </c>
      <c r="M700" s="100">
        <f t="shared" si="105"/>
        <v>0</v>
      </c>
      <c r="N700" s="101"/>
      <c r="O700" s="102"/>
      <c r="P700" s="57">
        <v>7439</v>
      </c>
      <c r="Q700" s="49" t="s">
        <v>983</v>
      </c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</row>
    <row r="701" spans="1:29" s="51" customFormat="1" ht="15.75" customHeight="1" x14ac:dyDescent="0.25">
      <c r="A701" s="342"/>
      <c r="B701" s="342"/>
      <c r="C701" s="342"/>
      <c r="D701" s="342"/>
      <c r="E701" s="342"/>
      <c r="F701" s="342"/>
      <c r="G701" s="347"/>
      <c r="H701" s="97" t="s">
        <v>302</v>
      </c>
      <c r="I701" s="98"/>
      <c r="J701" s="262">
        <v>97.5</v>
      </c>
      <c r="K701" s="99">
        <f t="shared" si="103"/>
        <v>0</v>
      </c>
      <c r="L701" s="100">
        <f t="shared" si="104"/>
        <v>98</v>
      </c>
      <c r="M701" s="100">
        <f t="shared" si="105"/>
        <v>0</v>
      </c>
      <c r="N701" s="101"/>
      <c r="O701" s="102"/>
      <c r="P701" s="57">
        <v>6129</v>
      </c>
      <c r="Q701" s="49" t="s">
        <v>983</v>
      </c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</row>
    <row r="702" spans="1:29" s="51" customFormat="1" ht="15.75" customHeight="1" x14ac:dyDescent="0.25">
      <c r="A702" s="342"/>
      <c r="B702" s="342"/>
      <c r="C702" s="342"/>
      <c r="D702" s="342"/>
      <c r="E702" s="342"/>
      <c r="F702" s="342"/>
      <c r="G702" s="347"/>
      <c r="H702" s="97" t="s">
        <v>303</v>
      </c>
      <c r="I702" s="98"/>
      <c r="J702" s="262">
        <v>97.5</v>
      </c>
      <c r="K702" s="99">
        <f t="shared" si="103"/>
        <v>0</v>
      </c>
      <c r="L702" s="100">
        <f t="shared" si="104"/>
        <v>98</v>
      </c>
      <c r="M702" s="100">
        <f t="shared" si="105"/>
        <v>0</v>
      </c>
      <c r="N702" s="101"/>
      <c r="O702" s="102"/>
      <c r="P702" s="57">
        <v>7440</v>
      </c>
      <c r="Q702" s="49" t="s">
        <v>983</v>
      </c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50"/>
    </row>
    <row r="703" spans="1:29" s="51" customFormat="1" ht="42.75" customHeight="1" x14ac:dyDescent="0.25">
      <c r="A703" s="314" t="s">
        <v>1278</v>
      </c>
      <c r="B703" s="314"/>
      <c r="C703" s="314"/>
      <c r="D703" s="314"/>
      <c r="E703" s="314"/>
      <c r="F703" s="314"/>
      <c r="G703" s="96" t="s">
        <v>848</v>
      </c>
      <c r="H703" s="97" t="s">
        <v>879</v>
      </c>
      <c r="I703" s="98"/>
      <c r="J703" s="262">
        <v>180</v>
      </c>
      <c r="K703" s="99">
        <f t="shared" si="103"/>
        <v>0</v>
      </c>
      <c r="L703" s="100">
        <f t="shared" si="104"/>
        <v>180</v>
      </c>
      <c r="M703" s="100">
        <f t="shared" si="105"/>
        <v>0</v>
      </c>
      <c r="N703" s="101"/>
      <c r="O703" s="102"/>
      <c r="P703" s="57">
        <v>6130</v>
      </c>
      <c r="Q703" s="49" t="s">
        <v>983</v>
      </c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</row>
    <row r="704" spans="1:29" s="51" customFormat="1" ht="39" customHeight="1" x14ac:dyDescent="0.25">
      <c r="A704" s="314" t="s">
        <v>1276</v>
      </c>
      <c r="B704" s="314"/>
      <c r="C704" s="314"/>
      <c r="D704" s="314"/>
      <c r="E704" s="314"/>
      <c r="F704" s="314"/>
      <c r="G704" s="96" t="s">
        <v>1200</v>
      </c>
      <c r="H704" s="97" t="s">
        <v>1201</v>
      </c>
      <c r="I704" s="98"/>
      <c r="J704" s="262">
        <v>831.25</v>
      </c>
      <c r="K704" s="99">
        <f t="shared" si="103"/>
        <v>0</v>
      </c>
      <c r="L704" s="100">
        <f t="shared" si="104"/>
        <v>832</v>
      </c>
      <c r="M704" s="100">
        <f t="shared" si="105"/>
        <v>0</v>
      </c>
      <c r="N704" s="101"/>
      <c r="O704" s="102"/>
      <c r="P704" s="57"/>
      <c r="Q704" s="49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</row>
    <row r="705" spans="1:29" s="55" customFormat="1" x14ac:dyDescent="0.25">
      <c r="A705" s="270" t="s">
        <v>1422</v>
      </c>
      <c r="B705" s="133"/>
      <c r="C705" s="133"/>
      <c r="D705" s="133"/>
      <c r="E705" s="133"/>
      <c r="F705" s="133"/>
      <c r="G705" s="133"/>
      <c r="H705" s="133"/>
      <c r="I705" s="133"/>
      <c r="J705" s="133"/>
      <c r="K705" s="133"/>
      <c r="L705" s="133"/>
      <c r="M705" s="133"/>
      <c r="N705" s="133"/>
      <c r="O705" s="156"/>
      <c r="P705" s="52"/>
      <c r="Q705" s="52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</row>
    <row r="706" spans="1:29" s="51" customFormat="1" ht="45.75" customHeight="1" x14ac:dyDescent="0.25">
      <c r="A706" s="314" t="s">
        <v>1277</v>
      </c>
      <c r="B706" s="314"/>
      <c r="C706" s="314"/>
      <c r="D706" s="314"/>
      <c r="E706" s="314"/>
      <c r="F706" s="314"/>
      <c r="G706" s="155" t="s">
        <v>853</v>
      </c>
      <c r="H706" s="97" t="s">
        <v>856</v>
      </c>
      <c r="I706" s="98"/>
      <c r="J706" s="262">
        <v>47.5</v>
      </c>
      <c r="K706" s="109">
        <f>J706*I706</f>
        <v>0</v>
      </c>
      <c r="L706" s="110">
        <f>ROUND((J706-J706*$H$7),1)</f>
        <v>47.5</v>
      </c>
      <c r="M706" s="110">
        <f>L706*I706</f>
        <v>0</v>
      </c>
      <c r="N706" s="101"/>
      <c r="O706" s="102"/>
      <c r="P706" s="57">
        <v>6131</v>
      </c>
      <c r="Q706" s="49" t="s">
        <v>983</v>
      </c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</row>
    <row r="707" spans="1:29" s="51" customFormat="1" ht="45.75" customHeight="1" x14ac:dyDescent="0.25">
      <c r="A707" s="381" t="s">
        <v>1277</v>
      </c>
      <c r="B707" s="382"/>
      <c r="C707" s="382"/>
      <c r="D707" s="382"/>
      <c r="E707" s="382"/>
      <c r="F707" s="383"/>
      <c r="G707" s="96" t="s">
        <v>854</v>
      </c>
      <c r="H707" s="97" t="s">
        <v>857</v>
      </c>
      <c r="I707" s="98"/>
      <c r="J707" s="262">
        <v>171.25</v>
      </c>
      <c r="K707" s="99">
        <f>J707*I707</f>
        <v>0</v>
      </c>
      <c r="L707" s="100">
        <f>CEILING((J707-J707*$H$7)*(1-$K$7),1)</f>
        <v>172</v>
      </c>
      <c r="M707" s="100">
        <f>L707*I707</f>
        <v>0</v>
      </c>
      <c r="N707" s="101"/>
      <c r="O707" s="102"/>
      <c r="P707" s="57">
        <v>6132</v>
      </c>
      <c r="Q707" s="49" t="s">
        <v>983</v>
      </c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  <c r="AC707" s="50"/>
    </row>
    <row r="708" spans="1:29" s="51" customFormat="1" ht="45.75" customHeight="1" x14ac:dyDescent="0.25">
      <c r="A708" s="314" t="s">
        <v>1277</v>
      </c>
      <c r="B708" s="314"/>
      <c r="C708" s="314"/>
      <c r="D708" s="314"/>
      <c r="E708" s="314"/>
      <c r="F708" s="314"/>
      <c r="G708" s="155" t="s">
        <v>855</v>
      </c>
      <c r="H708" s="97" t="s">
        <v>1279</v>
      </c>
      <c r="I708" s="98"/>
      <c r="J708" s="262">
        <v>83.75</v>
      </c>
      <c r="K708" s="109">
        <f>J708*I708</f>
        <v>0</v>
      </c>
      <c r="L708" s="110">
        <f>ROUND((J708-J708*$H$7),1)</f>
        <v>83.8</v>
      </c>
      <c r="M708" s="110">
        <f>L708*I708</f>
        <v>0</v>
      </c>
      <c r="N708" s="101"/>
      <c r="O708" s="102"/>
      <c r="P708" s="57">
        <v>6133</v>
      </c>
      <c r="Q708" s="49" t="s">
        <v>983</v>
      </c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</row>
    <row r="709" spans="1:29" s="55" customFormat="1" x14ac:dyDescent="0.25">
      <c r="A709" s="270" t="s">
        <v>1423</v>
      </c>
      <c r="B709" s="133"/>
      <c r="C709" s="133"/>
      <c r="D709" s="133"/>
      <c r="E709" s="133"/>
      <c r="F709" s="133"/>
      <c r="G709" s="133"/>
      <c r="H709" s="133"/>
      <c r="I709" s="133"/>
      <c r="J709" s="133"/>
      <c r="K709" s="133"/>
      <c r="L709" s="133"/>
      <c r="M709" s="133"/>
      <c r="N709" s="133"/>
      <c r="O709" s="156"/>
      <c r="P709" s="52"/>
      <c r="Q709" s="52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</row>
    <row r="710" spans="1:29" s="51" customFormat="1" ht="42" customHeight="1" x14ac:dyDescent="0.25">
      <c r="A710" s="314" t="s">
        <v>1283</v>
      </c>
      <c r="B710" s="314"/>
      <c r="C710" s="314"/>
      <c r="D710" s="314"/>
      <c r="E710" s="314"/>
      <c r="F710" s="314"/>
      <c r="G710" s="96" t="s">
        <v>833</v>
      </c>
      <c r="H710" s="132" t="s">
        <v>834</v>
      </c>
      <c r="I710" s="98"/>
      <c r="J710" s="262">
        <v>1162.5</v>
      </c>
      <c r="K710" s="99">
        <f t="shared" ref="K710:K716" si="106">J710*I710</f>
        <v>0</v>
      </c>
      <c r="L710" s="100">
        <f>CEILING((J710-J710*$H$7)*(1-$K$7),1)</f>
        <v>1163</v>
      </c>
      <c r="M710" s="100">
        <f t="shared" ref="M710:M716" si="107">L710*I710</f>
        <v>0</v>
      </c>
      <c r="N710" s="101"/>
      <c r="O710" s="102"/>
      <c r="P710" s="57">
        <v>1513</v>
      </c>
      <c r="Q710" s="49" t="s">
        <v>983</v>
      </c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  <c r="AC710" s="50"/>
    </row>
    <row r="711" spans="1:29" s="51" customFormat="1" ht="45.75" customHeight="1" x14ac:dyDescent="0.25">
      <c r="A711" s="314" t="s">
        <v>1280</v>
      </c>
      <c r="B711" s="342"/>
      <c r="C711" s="342"/>
      <c r="D711" s="342"/>
      <c r="E711" s="342"/>
      <c r="F711" s="342"/>
      <c r="G711" s="96" t="s">
        <v>161</v>
      </c>
      <c r="H711" s="134"/>
      <c r="I711" s="98"/>
      <c r="J711" s="262">
        <v>382.5</v>
      </c>
      <c r="K711" s="99">
        <f t="shared" si="106"/>
        <v>0</v>
      </c>
      <c r="L711" s="100">
        <f>CEILING((J711-J711*$H$7)*(1-$K$7),1)</f>
        <v>383</v>
      </c>
      <c r="M711" s="100">
        <f t="shared" si="107"/>
        <v>0</v>
      </c>
      <c r="N711" s="101"/>
      <c r="O711" s="102"/>
      <c r="P711" s="57">
        <v>10154</v>
      </c>
      <c r="Q711" s="49" t="s">
        <v>983</v>
      </c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  <c r="AC711" s="50"/>
    </row>
    <row r="712" spans="1:29" s="51" customFormat="1" ht="39.75" customHeight="1" x14ac:dyDescent="0.25">
      <c r="A712" s="314" t="s">
        <v>1281</v>
      </c>
      <c r="B712" s="314"/>
      <c r="C712" s="314"/>
      <c r="D712" s="314"/>
      <c r="E712" s="314"/>
      <c r="F712" s="314"/>
      <c r="G712" s="96" t="s">
        <v>98</v>
      </c>
      <c r="H712" s="97" t="s">
        <v>299</v>
      </c>
      <c r="I712" s="98"/>
      <c r="J712" s="262">
        <v>426.25</v>
      </c>
      <c r="K712" s="99">
        <f>J712*I712</f>
        <v>0</v>
      </c>
      <c r="L712" s="100">
        <f>CEILING((J712-J712*$H$7)*(1-$K$7),1)</f>
        <v>427</v>
      </c>
      <c r="M712" s="100">
        <f>L712*I712</f>
        <v>0</v>
      </c>
      <c r="N712" s="101"/>
      <c r="O712" s="102"/>
      <c r="P712" s="57">
        <v>7647</v>
      </c>
      <c r="Q712" s="49" t="s">
        <v>983</v>
      </c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  <c r="AC712" s="50"/>
    </row>
    <row r="713" spans="1:29" s="51" customFormat="1" ht="15.75" customHeight="1" x14ac:dyDescent="0.25">
      <c r="A713" s="314" t="s">
        <v>1281</v>
      </c>
      <c r="B713" s="314"/>
      <c r="C713" s="314"/>
      <c r="D713" s="314"/>
      <c r="E713" s="314"/>
      <c r="F713" s="314"/>
      <c r="G713" s="284" t="s">
        <v>98</v>
      </c>
      <c r="H713" s="132" t="s">
        <v>1010</v>
      </c>
      <c r="I713" s="98"/>
      <c r="J713" s="262">
        <v>288.75</v>
      </c>
      <c r="K713" s="109">
        <f t="shared" si="106"/>
        <v>0</v>
      </c>
      <c r="L713" s="110">
        <f>ROUND((J713-J713*$H$7),1)</f>
        <v>288.8</v>
      </c>
      <c r="M713" s="110">
        <f t="shared" si="107"/>
        <v>0</v>
      </c>
      <c r="N713" s="101"/>
      <c r="O713" s="102"/>
      <c r="P713" s="57">
        <v>7646</v>
      </c>
      <c r="Q713" s="49" t="s">
        <v>983</v>
      </c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  <c r="AC713" s="50"/>
    </row>
    <row r="714" spans="1:29" s="51" customFormat="1" ht="15.75" customHeight="1" x14ac:dyDescent="0.25">
      <c r="A714" s="314"/>
      <c r="B714" s="314"/>
      <c r="C714" s="314"/>
      <c r="D714" s="314"/>
      <c r="E714" s="314"/>
      <c r="F714" s="314"/>
      <c r="G714" s="285"/>
      <c r="H714" s="132" t="s">
        <v>1009</v>
      </c>
      <c r="I714" s="98"/>
      <c r="J714" s="262">
        <v>523.75</v>
      </c>
      <c r="K714" s="109">
        <f t="shared" si="106"/>
        <v>0</v>
      </c>
      <c r="L714" s="110">
        <f>ROUND((J714-J714*$H$7),1)</f>
        <v>523.79999999999995</v>
      </c>
      <c r="M714" s="110">
        <f t="shared" si="107"/>
        <v>0</v>
      </c>
      <c r="N714" s="101"/>
      <c r="O714" s="102"/>
      <c r="P714" s="57">
        <v>7648</v>
      </c>
      <c r="Q714" s="49" t="s">
        <v>983</v>
      </c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  <c r="AC714" s="50"/>
    </row>
    <row r="715" spans="1:29" s="51" customFormat="1" ht="15.75" customHeight="1" x14ac:dyDescent="0.25">
      <c r="A715" s="314"/>
      <c r="B715" s="314"/>
      <c r="C715" s="314"/>
      <c r="D715" s="314"/>
      <c r="E715" s="314"/>
      <c r="F715" s="314"/>
      <c r="G715" s="285"/>
      <c r="H715" s="132" t="s">
        <v>300</v>
      </c>
      <c r="I715" s="98"/>
      <c r="J715" s="262">
        <v>366.25</v>
      </c>
      <c r="K715" s="109">
        <f t="shared" si="106"/>
        <v>0</v>
      </c>
      <c r="L715" s="110">
        <f>ROUND((J715-J715*$H$7),1)</f>
        <v>366.3</v>
      </c>
      <c r="M715" s="110">
        <f t="shared" si="107"/>
        <v>0</v>
      </c>
      <c r="N715" s="101"/>
      <c r="O715" s="102"/>
      <c r="P715" s="57">
        <v>7649</v>
      </c>
      <c r="Q715" s="49" t="s">
        <v>983</v>
      </c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  <c r="AC715" s="50"/>
    </row>
    <row r="716" spans="1:29" s="51" customFormat="1" ht="46.5" customHeight="1" x14ac:dyDescent="0.25">
      <c r="A716" s="314" t="s">
        <v>1282</v>
      </c>
      <c r="B716" s="314"/>
      <c r="C716" s="314"/>
      <c r="D716" s="314"/>
      <c r="E716" s="314"/>
      <c r="F716" s="314"/>
      <c r="G716" s="96" t="s">
        <v>123</v>
      </c>
      <c r="H716" s="97" t="s">
        <v>835</v>
      </c>
      <c r="I716" s="98"/>
      <c r="J716" s="262">
        <v>1450</v>
      </c>
      <c r="K716" s="99">
        <f t="shared" si="106"/>
        <v>0</v>
      </c>
      <c r="L716" s="100">
        <f>CEILING((J716-J716*$H$7)*(1-$K$7),1)</f>
        <v>1450</v>
      </c>
      <c r="M716" s="100">
        <f t="shared" si="107"/>
        <v>0</v>
      </c>
      <c r="N716" s="101"/>
      <c r="O716" s="102"/>
      <c r="P716" s="57">
        <v>7882</v>
      </c>
      <c r="Q716" s="49" t="s">
        <v>983</v>
      </c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  <c r="AC716" s="50"/>
    </row>
    <row r="717" spans="1:29" s="55" customFormat="1" ht="15.75" customHeight="1" x14ac:dyDescent="0.25">
      <c r="A717" s="129" t="s">
        <v>1424</v>
      </c>
      <c r="B717" s="130"/>
      <c r="C717" s="130"/>
      <c r="D717" s="130"/>
      <c r="E717" s="130"/>
      <c r="F717" s="130"/>
      <c r="G717" s="130"/>
      <c r="H717" s="130"/>
      <c r="I717" s="130"/>
      <c r="J717" s="130"/>
      <c r="K717" s="130"/>
      <c r="L717" s="130"/>
      <c r="M717" s="130"/>
      <c r="N717" s="130"/>
      <c r="O717" s="131"/>
      <c r="P717" s="52"/>
      <c r="Q717" s="52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</row>
    <row r="718" spans="1:29" s="51" customFormat="1" ht="15.75" customHeight="1" x14ac:dyDescent="0.25">
      <c r="A718" s="314" t="s">
        <v>61</v>
      </c>
      <c r="B718" s="314"/>
      <c r="C718" s="314"/>
      <c r="D718" s="314"/>
      <c r="E718" s="314"/>
      <c r="F718" s="314"/>
      <c r="G718" s="349" t="s">
        <v>48</v>
      </c>
      <c r="H718" s="97" t="s">
        <v>647</v>
      </c>
      <c r="I718" s="98"/>
      <c r="J718" s="262">
        <v>692.5</v>
      </c>
      <c r="K718" s="99">
        <f t="shared" ref="K718:K729" si="108">J718*I718</f>
        <v>0</v>
      </c>
      <c r="L718" s="100">
        <f t="shared" ref="L718:L727" si="109">CEILING((J718-J718*$H$7)*(1-$K$7),1)</f>
        <v>693</v>
      </c>
      <c r="M718" s="100">
        <f t="shared" ref="M718:M729" si="110">L718*I718</f>
        <v>0</v>
      </c>
      <c r="N718" s="101"/>
      <c r="O718" s="102"/>
      <c r="P718" s="57">
        <v>15077</v>
      </c>
      <c r="Q718" s="49" t="s">
        <v>983</v>
      </c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  <c r="AC718" s="50"/>
    </row>
    <row r="719" spans="1:29" s="51" customFormat="1" ht="15.75" customHeight="1" x14ac:dyDescent="0.25">
      <c r="A719" s="314"/>
      <c r="B719" s="314"/>
      <c r="C719" s="314"/>
      <c r="D719" s="314"/>
      <c r="E719" s="314"/>
      <c r="F719" s="314"/>
      <c r="G719" s="349"/>
      <c r="H719" s="97" t="s">
        <v>838</v>
      </c>
      <c r="I719" s="98"/>
      <c r="J719" s="262">
        <v>692.5</v>
      </c>
      <c r="K719" s="99">
        <f>J719*I719</f>
        <v>0</v>
      </c>
      <c r="L719" s="100">
        <f t="shared" si="109"/>
        <v>693</v>
      </c>
      <c r="M719" s="100">
        <f>L719*I719</f>
        <v>0</v>
      </c>
      <c r="N719" s="101"/>
      <c r="O719" s="102"/>
      <c r="P719" s="57">
        <v>15076</v>
      </c>
      <c r="Q719" s="49" t="s">
        <v>983</v>
      </c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  <c r="AC719" s="50"/>
    </row>
    <row r="720" spans="1:29" s="51" customFormat="1" ht="15.75" customHeight="1" x14ac:dyDescent="0.25">
      <c r="A720" s="314"/>
      <c r="B720" s="314"/>
      <c r="C720" s="314"/>
      <c r="D720" s="314"/>
      <c r="E720" s="314"/>
      <c r="F720" s="314"/>
      <c r="G720" s="349"/>
      <c r="H720" s="97" t="s">
        <v>625</v>
      </c>
      <c r="I720" s="98"/>
      <c r="J720" s="262">
        <v>692.5</v>
      </c>
      <c r="K720" s="99">
        <f>J720*I720</f>
        <v>0</v>
      </c>
      <c r="L720" s="100">
        <f t="shared" si="109"/>
        <v>693</v>
      </c>
      <c r="M720" s="100">
        <f>L720*I720</f>
        <v>0</v>
      </c>
      <c r="N720" s="101"/>
      <c r="O720" s="102"/>
      <c r="P720" s="57">
        <v>15075</v>
      </c>
      <c r="Q720" s="49" t="s">
        <v>983</v>
      </c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  <c r="AC720" s="50"/>
    </row>
    <row r="721" spans="1:29" s="51" customFormat="1" ht="15.75" customHeight="1" x14ac:dyDescent="0.25">
      <c r="A721" s="314"/>
      <c r="B721" s="314"/>
      <c r="C721" s="314"/>
      <c r="D721" s="314"/>
      <c r="E721" s="314"/>
      <c r="F721" s="314"/>
      <c r="G721" s="349"/>
      <c r="H721" s="97" t="s">
        <v>837</v>
      </c>
      <c r="I721" s="98"/>
      <c r="J721" s="262">
        <v>692.5</v>
      </c>
      <c r="K721" s="99">
        <f>J721*I721</f>
        <v>0</v>
      </c>
      <c r="L721" s="100">
        <f t="shared" si="109"/>
        <v>693</v>
      </c>
      <c r="M721" s="100">
        <f>L721*I721</f>
        <v>0</v>
      </c>
      <c r="N721" s="101"/>
      <c r="O721" s="102"/>
      <c r="P721" s="57">
        <v>15078</v>
      </c>
      <c r="Q721" s="49" t="s">
        <v>983</v>
      </c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  <c r="AC721" s="50"/>
    </row>
    <row r="722" spans="1:29" s="51" customFormat="1" ht="43.5" customHeight="1" x14ac:dyDescent="0.25">
      <c r="A722" s="314" t="s">
        <v>55</v>
      </c>
      <c r="B722" s="314"/>
      <c r="C722" s="314"/>
      <c r="D722" s="314"/>
      <c r="E722" s="314"/>
      <c r="F722" s="314"/>
      <c r="G722" s="155" t="s">
        <v>49</v>
      </c>
      <c r="H722" s="97" t="s">
        <v>1237</v>
      </c>
      <c r="I722" s="98"/>
      <c r="J722" s="262">
        <v>243.75</v>
      </c>
      <c r="K722" s="99">
        <f t="shared" si="108"/>
        <v>0</v>
      </c>
      <c r="L722" s="100">
        <f t="shared" si="109"/>
        <v>244</v>
      </c>
      <c r="M722" s="100">
        <f t="shared" si="110"/>
        <v>0</v>
      </c>
      <c r="N722" s="101"/>
      <c r="O722" s="102"/>
      <c r="P722" s="57">
        <v>15079</v>
      </c>
      <c r="Q722" s="49" t="s">
        <v>983</v>
      </c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  <c r="AC722" s="50"/>
    </row>
    <row r="723" spans="1:29" s="51" customFormat="1" ht="43.5" customHeight="1" x14ac:dyDescent="0.25">
      <c r="A723" s="314" t="s">
        <v>56</v>
      </c>
      <c r="B723" s="314"/>
      <c r="C723" s="314"/>
      <c r="D723" s="314"/>
      <c r="E723" s="314"/>
      <c r="F723" s="314"/>
      <c r="G723" s="155" t="s">
        <v>50</v>
      </c>
      <c r="H723" s="97" t="s">
        <v>1237</v>
      </c>
      <c r="I723" s="98"/>
      <c r="J723" s="262">
        <v>517.5</v>
      </c>
      <c r="K723" s="99">
        <f t="shared" si="108"/>
        <v>0</v>
      </c>
      <c r="L723" s="100">
        <f t="shared" si="109"/>
        <v>518</v>
      </c>
      <c r="M723" s="100">
        <f t="shared" si="110"/>
        <v>0</v>
      </c>
      <c r="N723" s="101"/>
      <c r="O723" s="102"/>
      <c r="P723" s="57">
        <v>15073</v>
      </c>
      <c r="Q723" s="49" t="s">
        <v>983</v>
      </c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  <c r="AC723" s="50"/>
    </row>
    <row r="724" spans="1:29" s="51" customFormat="1" ht="43.5" customHeight="1" x14ac:dyDescent="0.25">
      <c r="A724" s="314" t="s">
        <v>57</v>
      </c>
      <c r="B724" s="314"/>
      <c r="C724" s="314"/>
      <c r="D724" s="314"/>
      <c r="E724" s="314"/>
      <c r="F724" s="314"/>
      <c r="G724" s="155" t="s">
        <v>51</v>
      </c>
      <c r="H724" s="97" t="s">
        <v>1237</v>
      </c>
      <c r="I724" s="98"/>
      <c r="J724" s="262">
        <v>425</v>
      </c>
      <c r="K724" s="99">
        <f t="shared" si="108"/>
        <v>0</v>
      </c>
      <c r="L724" s="100">
        <f t="shared" si="109"/>
        <v>425</v>
      </c>
      <c r="M724" s="100">
        <f t="shared" si="110"/>
        <v>0</v>
      </c>
      <c r="N724" s="101"/>
      <c r="O724" s="102"/>
      <c r="P724" s="57">
        <v>15074</v>
      </c>
      <c r="Q724" s="49" t="s">
        <v>983</v>
      </c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  <c r="AC724" s="50"/>
    </row>
    <row r="725" spans="1:29" s="51" customFormat="1" ht="43.5" customHeight="1" x14ac:dyDescent="0.25">
      <c r="A725" s="314" t="s">
        <v>58</v>
      </c>
      <c r="B725" s="314"/>
      <c r="C725" s="314"/>
      <c r="D725" s="314"/>
      <c r="E725" s="314"/>
      <c r="F725" s="314"/>
      <c r="G725" s="155" t="s">
        <v>52</v>
      </c>
      <c r="H725" s="97" t="s">
        <v>1237</v>
      </c>
      <c r="I725" s="98"/>
      <c r="J725" s="262">
        <v>375</v>
      </c>
      <c r="K725" s="99">
        <f t="shared" si="108"/>
        <v>0</v>
      </c>
      <c r="L725" s="100">
        <f t="shared" si="109"/>
        <v>375</v>
      </c>
      <c r="M725" s="100">
        <f t="shared" si="110"/>
        <v>0</v>
      </c>
      <c r="N725" s="101"/>
      <c r="O725" s="102"/>
      <c r="P725" s="57">
        <v>15071</v>
      </c>
      <c r="Q725" s="49" t="s">
        <v>983</v>
      </c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  <c r="AC725" s="50"/>
    </row>
    <row r="726" spans="1:29" s="51" customFormat="1" ht="43.5" customHeight="1" x14ac:dyDescent="0.25">
      <c r="A726" s="314" t="s">
        <v>59</v>
      </c>
      <c r="B726" s="314"/>
      <c r="C726" s="314"/>
      <c r="D726" s="314"/>
      <c r="E726" s="314"/>
      <c r="F726" s="314"/>
      <c r="G726" s="155" t="s">
        <v>53</v>
      </c>
      <c r="H726" s="97" t="s">
        <v>1237</v>
      </c>
      <c r="I726" s="98"/>
      <c r="J726" s="262">
        <v>600</v>
      </c>
      <c r="K726" s="99">
        <f t="shared" si="108"/>
        <v>0</v>
      </c>
      <c r="L726" s="100">
        <f t="shared" si="109"/>
        <v>600</v>
      </c>
      <c r="M726" s="100">
        <f t="shared" si="110"/>
        <v>0</v>
      </c>
      <c r="N726" s="101"/>
      <c r="O726" s="102"/>
      <c r="P726" s="57">
        <v>15070</v>
      </c>
      <c r="Q726" s="49" t="s">
        <v>983</v>
      </c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  <c r="AC726" s="50"/>
    </row>
    <row r="727" spans="1:29" s="51" customFormat="1" ht="43.5" customHeight="1" x14ac:dyDescent="0.25">
      <c r="A727" s="314" t="s">
        <v>60</v>
      </c>
      <c r="B727" s="314"/>
      <c r="C727" s="314"/>
      <c r="D727" s="314"/>
      <c r="E727" s="314"/>
      <c r="F727" s="314"/>
      <c r="G727" s="155" t="s">
        <v>54</v>
      </c>
      <c r="H727" s="97" t="s">
        <v>1237</v>
      </c>
      <c r="I727" s="98"/>
      <c r="J727" s="262">
        <v>300</v>
      </c>
      <c r="K727" s="99">
        <f t="shared" si="108"/>
        <v>0</v>
      </c>
      <c r="L727" s="100">
        <f t="shared" si="109"/>
        <v>300</v>
      </c>
      <c r="M727" s="100">
        <f t="shared" si="110"/>
        <v>0</v>
      </c>
      <c r="N727" s="101"/>
      <c r="O727" s="102"/>
      <c r="P727" s="57">
        <v>15072</v>
      </c>
      <c r="Q727" s="49" t="s">
        <v>983</v>
      </c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  <c r="AC727" s="50"/>
    </row>
    <row r="728" spans="1:29" s="51" customFormat="1" ht="46.5" customHeight="1" x14ac:dyDescent="0.25">
      <c r="A728" s="314" t="s">
        <v>1284</v>
      </c>
      <c r="B728" s="314"/>
      <c r="C728" s="314"/>
      <c r="D728" s="314"/>
      <c r="E728" s="314"/>
      <c r="F728" s="314"/>
      <c r="G728" s="155" t="s">
        <v>124</v>
      </c>
      <c r="H728" s="97" t="s">
        <v>1237</v>
      </c>
      <c r="I728" s="98"/>
      <c r="J728" s="262">
        <v>260</v>
      </c>
      <c r="K728" s="109">
        <f t="shared" si="108"/>
        <v>0</v>
      </c>
      <c r="L728" s="110">
        <f>ROUND((J728-J728*$H$7),1)</f>
        <v>260</v>
      </c>
      <c r="M728" s="110">
        <f t="shared" si="110"/>
        <v>0</v>
      </c>
      <c r="N728" s="101"/>
      <c r="O728" s="102"/>
      <c r="P728" s="57">
        <v>4222</v>
      </c>
      <c r="Q728" s="49" t="s">
        <v>983</v>
      </c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  <c r="AC728" s="50"/>
    </row>
    <row r="729" spans="1:29" s="51" customFormat="1" ht="46.5" customHeight="1" x14ac:dyDescent="0.25">
      <c r="A729" s="314" t="s">
        <v>1285</v>
      </c>
      <c r="B729" s="314"/>
      <c r="C729" s="314"/>
      <c r="D729" s="314"/>
      <c r="E729" s="314"/>
      <c r="F729" s="314"/>
      <c r="G729" s="155" t="s">
        <v>125</v>
      </c>
      <c r="H729" s="97"/>
      <c r="I729" s="98"/>
      <c r="J729" s="262">
        <v>302.5</v>
      </c>
      <c r="K729" s="109">
        <f t="shared" si="108"/>
        <v>0</v>
      </c>
      <c r="L729" s="110">
        <f>ROUND((J729-J729*$H$7),1)</f>
        <v>302.5</v>
      </c>
      <c r="M729" s="110">
        <f t="shared" si="110"/>
        <v>0</v>
      </c>
      <c r="N729" s="101"/>
      <c r="O729" s="102"/>
      <c r="P729" s="57">
        <v>4225</v>
      </c>
      <c r="Q729" s="49" t="s">
        <v>983</v>
      </c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  <c r="AC729" s="50"/>
    </row>
    <row r="730" spans="1:29" s="56" customFormat="1" x14ac:dyDescent="0.25">
      <c r="A730" s="151" t="s">
        <v>1425</v>
      </c>
      <c r="B730" s="152"/>
      <c r="C730" s="152"/>
      <c r="D730" s="152"/>
      <c r="E730" s="152"/>
      <c r="F730" s="152"/>
      <c r="G730" s="152"/>
      <c r="H730" s="152"/>
      <c r="I730" s="152"/>
      <c r="J730" s="153"/>
      <c r="K730" s="153"/>
      <c r="L730" s="153"/>
      <c r="M730" s="153"/>
      <c r="N730" s="153"/>
      <c r="O730" s="154"/>
      <c r="P730" s="52"/>
      <c r="Q730" s="52"/>
    </row>
    <row r="731" spans="1:29" s="55" customFormat="1" x14ac:dyDescent="0.25">
      <c r="A731" s="122" t="s">
        <v>1426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4"/>
      <c r="P731" s="52"/>
      <c r="Q731" s="52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</row>
    <row r="732" spans="1:29" s="51" customFormat="1" ht="15.75" customHeight="1" x14ac:dyDescent="0.25">
      <c r="A732" s="286" t="s">
        <v>1195</v>
      </c>
      <c r="B732" s="290"/>
      <c r="C732" s="290"/>
      <c r="D732" s="290"/>
      <c r="E732" s="290"/>
      <c r="F732" s="290"/>
      <c r="G732" s="356" t="s">
        <v>250</v>
      </c>
      <c r="H732" s="161">
        <v>35</v>
      </c>
      <c r="I732" s="98"/>
      <c r="J732" s="262">
        <v>250</v>
      </c>
      <c r="K732" s="109">
        <f t="shared" ref="K732:K763" si="111">J732*I732</f>
        <v>0</v>
      </c>
      <c r="L732" s="110">
        <f t="shared" ref="L732:L764" si="112">CEILING((J732-J732*$H$7),1)</f>
        <v>250</v>
      </c>
      <c r="M732" s="110">
        <f t="shared" ref="M732:M763" si="113">L732*I732</f>
        <v>0</v>
      </c>
      <c r="N732" s="101"/>
      <c r="O732" s="102"/>
      <c r="P732" s="160">
        <v>11193</v>
      </c>
      <c r="Q732" s="49" t="s">
        <v>983</v>
      </c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  <c r="AC732" s="50"/>
    </row>
    <row r="733" spans="1:29" s="51" customFormat="1" ht="15.75" customHeight="1" x14ac:dyDescent="0.25">
      <c r="A733" s="290"/>
      <c r="B733" s="290"/>
      <c r="C733" s="290"/>
      <c r="D733" s="290"/>
      <c r="E733" s="290"/>
      <c r="F733" s="290"/>
      <c r="G733" s="356"/>
      <c r="H733" s="161">
        <v>36</v>
      </c>
      <c r="I733" s="98"/>
      <c r="J733" s="262">
        <v>250</v>
      </c>
      <c r="K733" s="109">
        <f t="shared" si="111"/>
        <v>0</v>
      </c>
      <c r="L733" s="110">
        <f t="shared" si="112"/>
        <v>250</v>
      </c>
      <c r="M733" s="110">
        <f t="shared" si="113"/>
        <v>0</v>
      </c>
      <c r="N733" s="101"/>
      <c r="O733" s="102"/>
      <c r="P733" s="160">
        <v>11194</v>
      </c>
      <c r="Q733" s="49" t="s">
        <v>983</v>
      </c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  <c r="AC733" s="50"/>
    </row>
    <row r="734" spans="1:29" s="51" customFormat="1" ht="15.75" customHeight="1" x14ac:dyDescent="0.25">
      <c r="A734" s="290"/>
      <c r="B734" s="290"/>
      <c r="C734" s="290"/>
      <c r="D734" s="290"/>
      <c r="E734" s="290"/>
      <c r="F734" s="290"/>
      <c r="G734" s="356"/>
      <c r="H734" s="161">
        <v>37</v>
      </c>
      <c r="I734" s="98"/>
      <c r="J734" s="262">
        <v>250</v>
      </c>
      <c r="K734" s="109">
        <f t="shared" si="111"/>
        <v>0</v>
      </c>
      <c r="L734" s="110">
        <f t="shared" si="112"/>
        <v>250</v>
      </c>
      <c r="M734" s="110">
        <f t="shared" si="113"/>
        <v>0</v>
      </c>
      <c r="N734" s="101"/>
      <c r="O734" s="102"/>
      <c r="P734" s="160">
        <v>11195</v>
      </c>
      <c r="Q734" s="49" t="s">
        <v>983</v>
      </c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  <c r="AC734" s="50"/>
    </row>
    <row r="735" spans="1:29" s="51" customFormat="1" ht="15.75" customHeight="1" x14ac:dyDescent="0.25">
      <c r="A735" s="290"/>
      <c r="B735" s="290"/>
      <c r="C735" s="290"/>
      <c r="D735" s="290"/>
      <c r="E735" s="290"/>
      <c r="F735" s="290"/>
      <c r="G735" s="356"/>
      <c r="H735" s="161">
        <v>38</v>
      </c>
      <c r="I735" s="98"/>
      <c r="J735" s="262">
        <v>250</v>
      </c>
      <c r="K735" s="109">
        <f t="shared" si="111"/>
        <v>0</v>
      </c>
      <c r="L735" s="110">
        <f t="shared" si="112"/>
        <v>250</v>
      </c>
      <c r="M735" s="110">
        <f t="shared" si="113"/>
        <v>0</v>
      </c>
      <c r="N735" s="101"/>
      <c r="O735" s="102"/>
      <c r="P735" s="160">
        <v>11196</v>
      </c>
      <c r="Q735" s="49" t="s">
        <v>983</v>
      </c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  <c r="AC735" s="50"/>
    </row>
    <row r="736" spans="1:29" s="51" customFormat="1" ht="15.75" customHeight="1" x14ac:dyDescent="0.25">
      <c r="A736" s="290"/>
      <c r="B736" s="290"/>
      <c r="C736" s="290"/>
      <c r="D736" s="290"/>
      <c r="E736" s="290"/>
      <c r="F736" s="290"/>
      <c r="G736" s="356"/>
      <c r="H736" s="161">
        <v>39</v>
      </c>
      <c r="I736" s="98"/>
      <c r="J736" s="262">
        <v>250</v>
      </c>
      <c r="K736" s="109">
        <f t="shared" si="111"/>
        <v>0</v>
      </c>
      <c r="L736" s="110">
        <f t="shared" si="112"/>
        <v>250</v>
      </c>
      <c r="M736" s="110">
        <f t="shared" si="113"/>
        <v>0</v>
      </c>
      <c r="N736" s="101"/>
      <c r="O736" s="102"/>
      <c r="P736" s="160">
        <v>11197</v>
      </c>
      <c r="Q736" s="49" t="s">
        <v>983</v>
      </c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  <c r="AC736" s="50"/>
    </row>
    <row r="737" spans="1:29" s="51" customFormat="1" ht="15.75" customHeight="1" x14ac:dyDescent="0.25">
      <c r="A737" s="290"/>
      <c r="B737" s="290"/>
      <c r="C737" s="290"/>
      <c r="D737" s="290"/>
      <c r="E737" s="290"/>
      <c r="F737" s="290"/>
      <c r="G737" s="356"/>
      <c r="H737" s="161">
        <v>40</v>
      </c>
      <c r="I737" s="98"/>
      <c r="J737" s="262">
        <v>250</v>
      </c>
      <c r="K737" s="109">
        <f t="shared" si="111"/>
        <v>0</v>
      </c>
      <c r="L737" s="110">
        <f t="shared" si="112"/>
        <v>250</v>
      </c>
      <c r="M737" s="110">
        <f t="shared" si="113"/>
        <v>0</v>
      </c>
      <c r="N737" s="101"/>
      <c r="O737" s="102"/>
      <c r="P737" s="160">
        <v>11198</v>
      </c>
      <c r="Q737" s="49" t="s">
        <v>983</v>
      </c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  <c r="AC737" s="50"/>
    </row>
    <row r="738" spans="1:29" s="51" customFormat="1" ht="15.75" customHeight="1" x14ac:dyDescent="0.25">
      <c r="A738" s="290"/>
      <c r="B738" s="290"/>
      <c r="C738" s="290"/>
      <c r="D738" s="290"/>
      <c r="E738" s="290"/>
      <c r="F738" s="290"/>
      <c r="G738" s="356"/>
      <c r="H738" s="161">
        <v>41</v>
      </c>
      <c r="I738" s="98"/>
      <c r="J738" s="262">
        <v>250</v>
      </c>
      <c r="K738" s="109">
        <f t="shared" si="111"/>
        <v>0</v>
      </c>
      <c r="L738" s="110">
        <f t="shared" si="112"/>
        <v>250</v>
      </c>
      <c r="M738" s="110">
        <f t="shared" si="113"/>
        <v>0</v>
      </c>
      <c r="N738" s="101"/>
      <c r="O738" s="102"/>
      <c r="P738" s="160">
        <v>11199</v>
      </c>
      <c r="Q738" s="49" t="s">
        <v>983</v>
      </c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  <c r="AC738" s="50"/>
    </row>
    <row r="739" spans="1:29" s="51" customFormat="1" ht="15.75" customHeight="1" x14ac:dyDescent="0.25">
      <c r="A739" s="290"/>
      <c r="B739" s="290"/>
      <c r="C739" s="290"/>
      <c r="D739" s="290"/>
      <c r="E739" s="290"/>
      <c r="F739" s="290"/>
      <c r="G739" s="356"/>
      <c r="H739" s="161">
        <v>42</v>
      </c>
      <c r="I739" s="98"/>
      <c r="J739" s="262">
        <v>250</v>
      </c>
      <c r="K739" s="109">
        <f t="shared" si="111"/>
        <v>0</v>
      </c>
      <c r="L739" s="110">
        <f t="shared" si="112"/>
        <v>250</v>
      </c>
      <c r="M739" s="110">
        <f t="shared" si="113"/>
        <v>0</v>
      </c>
      <c r="N739" s="101"/>
      <c r="O739" s="102"/>
      <c r="P739" s="160">
        <v>11200</v>
      </c>
      <c r="Q739" s="49" t="s">
        <v>983</v>
      </c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  <c r="AC739" s="50"/>
    </row>
    <row r="740" spans="1:29" s="51" customFormat="1" ht="15.75" customHeight="1" x14ac:dyDescent="0.25">
      <c r="A740" s="290"/>
      <c r="B740" s="290"/>
      <c r="C740" s="290"/>
      <c r="D740" s="290"/>
      <c r="E740" s="290"/>
      <c r="F740" s="290"/>
      <c r="G740" s="356"/>
      <c r="H740" s="161">
        <v>43</v>
      </c>
      <c r="I740" s="98"/>
      <c r="J740" s="262">
        <v>250</v>
      </c>
      <c r="K740" s="109">
        <f t="shared" si="111"/>
        <v>0</v>
      </c>
      <c r="L740" s="110">
        <f t="shared" si="112"/>
        <v>250</v>
      </c>
      <c r="M740" s="110">
        <f t="shared" si="113"/>
        <v>0</v>
      </c>
      <c r="N740" s="101"/>
      <c r="O740" s="102"/>
      <c r="P740" s="160">
        <v>11201</v>
      </c>
      <c r="Q740" s="49" t="s">
        <v>983</v>
      </c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  <c r="AC740" s="50"/>
    </row>
    <row r="741" spans="1:29" s="51" customFormat="1" ht="15.75" customHeight="1" x14ac:dyDescent="0.25">
      <c r="A741" s="290"/>
      <c r="B741" s="290"/>
      <c r="C741" s="290"/>
      <c r="D741" s="290"/>
      <c r="E741" s="290"/>
      <c r="F741" s="290"/>
      <c r="G741" s="356"/>
      <c r="H741" s="161">
        <v>44</v>
      </c>
      <c r="I741" s="98"/>
      <c r="J741" s="262">
        <v>250</v>
      </c>
      <c r="K741" s="109">
        <f t="shared" si="111"/>
        <v>0</v>
      </c>
      <c r="L741" s="110">
        <f t="shared" si="112"/>
        <v>250</v>
      </c>
      <c r="M741" s="110">
        <f t="shared" si="113"/>
        <v>0</v>
      </c>
      <c r="N741" s="101"/>
      <c r="O741" s="102"/>
      <c r="P741" s="160">
        <v>11202</v>
      </c>
      <c r="Q741" s="49" t="s">
        <v>983</v>
      </c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  <c r="AC741" s="50"/>
    </row>
    <row r="742" spans="1:29" s="51" customFormat="1" ht="15.75" customHeight="1" x14ac:dyDescent="0.25">
      <c r="A742" s="290"/>
      <c r="B742" s="290"/>
      <c r="C742" s="290"/>
      <c r="D742" s="290"/>
      <c r="E742" s="290"/>
      <c r="F742" s="290"/>
      <c r="G742" s="356"/>
      <c r="H742" s="161">
        <v>45</v>
      </c>
      <c r="I742" s="98"/>
      <c r="J742" s="262">
        <v>250</v>
      </c>
      <c r="K742" s="109">
        <f t="shared" si="111"/>
        <v>0</v>
      </c>
      <c r="L742" s="110">
        <f t="shared" si="112"/>
        <v>250</v>
      </c>
      <c r="M742" s="110">
        <f t="shared" si="113"/>
        <v>0</v>
      </c>
      <c r="N742" s="101"/>
      <c r="O742" s="102"/>
      <c r="P742" s="160">
        <v>11203</v>
      </c>
      <c r="Q742" s="49" t="s">
        <v>983</v>
      </c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  <c r="AC742" s="50"/>
    </row>
    <row r="743" spans="1:29" s="51" customFormat="1" ht="15.75" customHeight="1" x14ac:dyDescent="0.25">
      <c r="A743" s="286" t="s">
        <v>1196</v>
      </c>
      <c r="B743" s="290"/>
      <c r="C743" s="290"/>
      <c r="D743" s="290"/>
      <c r="E743" s="290"/>
      <c r="F743" s="290"/>
      <c r="G743" s="361" t="s">
        <v>251</v>
      </c>
      <c r="H743" s="161">
        <v>35</v>
      </c>
      <c r="I743" s="98"/>
      <c r="J743" s="262">
        <v>340</v>
      </c>
      <c r="K743" s="109">
        <f t="shared" si="111"/>
        <v>0</v>
      </c>
      <c r="L743" s="110">
        <f t="shared" si="112"/>
        <v>340</v>
      </c>
      <c r="M743" s="110">
        <f t="shared" si="113"/>
        <v>0</v>
      </c>
      <c r="N743" s="101"/>
      <c r="O743" s="102"/>
      <c r="P743" s="160">
        <v>11204</v>
      </c>
      <c r="Q743" s="49" t="s">
        <v>983</v>
      </c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  <c r="AC743" s="50"/>
    </row>
    <row r="744" spans="1:29" s="51" customFormat="1" ht="15.75" customHeight="1" x14ac:dyDescent="0.25">
      <c r="A744" s="290"/>
      <c r="B744" s="290"/>
      <c r="C744" s="290"/>
      <c r="D744" s="290"/>
      <c r="E744" s="290"/>
      <c r="F744" s="290"/>
      <c r="G744" s="361"/>
      <c r="H744" s="161">
        <v>36</v>
      </c>
      <c r="I744" s="98"/>
      <c r="J744" s="262">
        <v>340</v>
      </c>
      <c r="K744" s="109">
        <f t="shared" si="111"/>
        <v>0</v>
      </c>
      <c r="L744" s="110">
        <f t="shared" si="112"/>
        <v>340</v>
      </c>
      <c r="M744" s="110">
        <f t="shared" si="113"/>
        <v>0</v>
      </c>
      <c r="N744" s="101"/>
      <c r="O744" s="102"/>
      <c r="P744" s="160">
        <v>11205</v>
      </c>
      <c r="Q744" s="49" t="s">
        <v>983</v>
      </c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  <c r="AC744" s="50"/>
    </row>
    <row r="745" spans="1:29" s="51" customFormat="1" ht="15.75" customHeight="1" x14ac:dyDescent="0.25">
      <c r="A745" s="290"/>
      <c r="B745" s="290"/>
      <c r="C745" s="290"/>
      <c r="D745" s="290"/>
      <c r="E745" s="290"/>
      <c r="F745" s="290"/>
      <c r="G745" s="361"/>
      <c r="H745" s="161">
        <v>37</v>
      </c>
      <c r="I745" s="98"/>
      <c r="J745" s="262">
        <v>340</v>
      </c>
      <c r="K745" s="109">
        <f t="shared" si="111"/>
        <v>0</v>
      </c>
      <c r="L745" s="110">
        <f t="shared" si="112"/>
        <v>340</v>
      </c>
      <c r="M745" s="110">
        <f t="shared" si="113"/>
        <v>0</v>
      </c>
      <c r="N745" s="101"/>
      <c r="O745" s="102"/>
      <c r="P745" s="160">
        <v>11206</v>
      </c>
      <c r="Q745" s="49" t="s">
        <v>983</v>
      </c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  <c r="AC745" s="50"/>
    </row>
    <row r="746" spans="1:29" s="51" customFormat="1" ht="15.75" customHeight="1" x14ac:dyDescent="0.25">
      <c r="A746" s="290"/>
      <c r="B746" s="290"/>
      <c r="C746" s="290"/>
      <c r="D746" s="290"/>
      <c r="E746" s="290"/>
      <c r="F746" s="290"/>
      <c r="G746" s="361"/>
      <c r="H746" s="161">
        <v>38</v>
      </c>
      <c r="I746" s="98"/>
      <c r="J746" s="262">
        <v>340</v>
      </c>
      <c r="K746" s="109">
        <f t="shared" si="111"/>
        <v>0</v>
      </c>
      <c r="L746" s="110">
        <f t="shared" si="112"/>
        <v>340</v>
      </c>
      <c r="M746" s="110">
        <f t="shared" si="113"/>
        <v>0</v>
      </c>
      <c r="N746" s="101"/>
      <c r="O746" s="102"/>
      <c r="P746" s="160">
        <v>11207</v>
      </c>
      <c r="Q746" s="49" t="s">
        <v>983</v>
      </c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  <c r="AC746" s="50"/>
    </row>
    <row r="747" spans="1:29" s="51" customFormat="1" ht="15.75" customHeight="1" x14ac:dyDescent="0.25">
      <c r="A747" s="290"/>
      <c r="B747" s="290"/>
      <c r="C747" s="290"/>
      <c r="D747" s="290"/>
      <c r="E747" s="290"/>
      <c r="F747" s="290"/>
      <c r="G747" s="361"/>
      <c r="H747" s="161">
        <v>39</v>
      </c>
      <c r="I747" s="98"/>
      <c r="J747" s="262">
        <v>340</v>
      </c>
      <c r="K747" s="109">
        <f t="shared" si="111"/>
        <v>0</v>
      </c>
      <c r="L747" s="110">
        <f t="shared" si="112"/>
        <v>340</v>
      </c>
      <c r="M747" s="110">
        <f t="shared" si="113"/>
        <v>0</v>
      </c>
      <c r="N747" s="101"/>
      <c r="O747" s="102"/>
      <c r="P747" s="160">
        <v>11208</v>
      </c>
      <c r="Q747" s="49" t="s">
        <v>983</v>
      </c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  <c r="AC747" s="50"/>
    </row>
    <row r="748" spans="1:29" s="51" customFormat="1" ht="15.75" customHeight="1" x14ac:dyDescent="0.25">
      <c r="A748" s="290"/>
      <c r="B748" s="290"/>
      <c r="C748" s="290"/>
      <c r="D748" s="290"/>
      <c r="E748" s="290"/>
      <c r="F748" s="290"/>
      <c r="G748" s="361"/>
      <c r="H748" s="161">
        <v>40</v>
      </c>
      <c r="I748" s="98"/>
      <c r="J748" s="262">
        <v>340</v>
      </c>
      <c r="K748" s="109">
        <f t="shared" si="111"/>
        <v>0</v>
      </c>
      <c r="L748" s="110">
        <f t="shared" si="112"/>
        <v>340</v>
      </c>
      <c r="M748" s="110">
        <f t="shared" si="113"/>
        <v>0</v>
      </c>
      <c r="N748" s="101"/>
      <c r="O748" s="102"/>
      <c r="P748" s="160">
        <v>11209</v>
      </c>
      <c r="Q748" s="49" t="s">
        <v>983</v>
      </c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  <c r="AC748" s="50"/>
    </row>
    <row r="749" spans="1:29" s="51" customFormat="1" ht="15.75" customHeight="1" x14ac:dyDescent="0.25">
      <c r="A749" s="290"/>
      <c r="B749" s="290"/>
      <c r="C749" s="290"/>
      <c r="D749" s="290"/>
      <c r="E749" s="290"/>
      <c r="F749" s="290"/>
      <c r="G749" s="361"/>
      <c r="H749" s="161">
        <v>41</v>
      </c>
      <c r="I749" s="98"/>
      <c r="J749" s="262">
        <v>340</v>
      </c>
      <c r="K749" s="109">
        <f t="shared" si="111"/>
        <v>0</v>
      </c>
      <c r="L749" s="110">
        <f t="shared" si="112"/>
        <v>340</v>
      </c>
      <c r="M749" s="110">
        <f t="shared" si="113"/>
        <v>0</v>
      </c>
      <c r="N749" s="101"/>
      <c r="O749" s="102"/>
      <c r="P749" s="160">
        <v>11210</v>
      </c>
      <c r="Q749" s="49" t="s">
        <v>983</v>
      </c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  <c r="AC749" s="50"/>
    </row>
    <row r="750" spans="1:29" s="51" customFormat="1" ht="15.75" customHeight="1" x14ac:dyDescent="0.25">
      <c r="A750" s="290"/>
      <c r="B750" s="290"/>
      <c r="C750" s="290"/>
      <c r="D750" s="290"/>
      <c r="E750" s="290"/>
      <c r="F750" s="290"/>
      <c r="G750" s="361"/>
      <c r="H750" s="161">
        <v>42</v>
      </c>
      <c r="I750" s="98"/>
      <c r="J750" s="262">
        <v>340</v>
      </c>
      <c r="K750" s="109">
        <f t="shared" si="111"/>
        <v>0</v>
      </c>
      <c r="L750" s="110">
        <f t="shared" si="112"/>
        <v>340</v>
      </c>
      <c r="M750" s="110">
        <f t="shared" si="113"/>
        <v>0</v>
      </c>
      <c r="N750" s="101"/>
      <c r="O750" s="102"/>
      <c r="P750" s="160">
        <v>11211</v>
      </c>
      <c r="Q750" s="49" t="s">
        <v>983</v>
      </c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  <c r="AC750" s="50"/>
    </row>
    <row r="751" spans="1:29" s="51" customFormat="1" ht="15.75" customHeight="1" x14ac:dyDescent="0.25">
      <c r="A751" s="290"/>
      <c r="B751" s="290"/>
      <c r="C751" s="290"/>
      <c r="D751" s="290"/>
      <c r="E751" s="290"/>
      <c r="F751" s="290"/>
      <c r="G751" s="361"/>
      <c r="H751" s="161">
        <v>43</v>
      </c>
      <c r="I751" s="98"/>
      <c r="J751" s="262">
        <v>340</v>
      </c>
      <c r="K751" s="109">
        <f t="shared" si="111"/>
        <v>0</v>
      </c>
      <c r="L751" s="110">
        <f t="shared" si="112"/>
        <v>340</v>
      </c>
      <c r="M751" s="110">
        <f t="shared" si="113"/>
        <v>0</v>
      </c>
      <c r="N751" s="101"/>
      <c r="O751" s="102"/>
      <c r="P751" s="160">
        <v>11212</v>
      </c>
      <c r="Q751" s="49" t="s">
        <v>983</v>
      </c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  <c r="AC751" s="50"/>
    </row>
    <row r="752" spans="1:29" s="51" customFormat="1" ht="15.75" customHeight="1" x14ac:dyDescent="0.25">
      <c r="A752" s="290"/>
      <c r="B752" s="290"/>
      <c r="C752" s="290"/>
      <c r="D752" s="290"/>
      <c r="E752" s="290"/>
      <c r="F752" s="290"/>
      <c r="G752" s="361"/>
      <c r="H752" s="161">
        <v>44</v>
      </c>
      <c r="I752" s="98"/>
      <c r="J752" s="262">
        <v>340</v>
      </c>
      <c r="K752" s="109">
        <f t="shared" si="111"/>
        <v>0</v>
      </c>
      <c r="L752" s="110">
        <f t="shared" si="112"/>
        <v>340</v>
      </c>
      <c r="M752" s="110">
        <f t="shared" si="113"/>
        <v>0</v>
      </c>
      <c r="N752" s="101"/>
      <c r="O752" s="102"/>
      <c r="P752" s="160">
        <v>11213</v>
      </c>
      <c r="Q752" s="49" t="s">
        <v>983</v>
      </c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  <c r="AC752" s="50"/>
    </row>
    <row r="753" spans="1:29" s="51" customFormat="1" ht="15.75" customHeight="1" x14ac:dyDescent="0.25">
      <c r="A753" s="290"/>
      <c r="B753" s="290"/>
      <c r="C753" s="290"/>
      <c r="D753" s="290"/>
      <c r="E753" s="290"/>
      <c r="F753" s="290"/>
      <c r="G753" s="361"/>
      <c r="H753" s="161">
        <v>45</v>
      </c>
      <c r="I753" s="98"/>
      <c r="J753" s="262">
        <v>340</v>
      </c>
      <c r="K753" s="109">
        <f t="shared" si="111"/>
        <v>0</v>
      </c>
      <c r="L753" s="110">
        <f t="shared" si="112"/>
        <v>340</v>
      </c>
      <c r="M753" s="110">
        <f t="shared" si="113"/>
        <v>0</v>
      </c>
      <c r="N753" s="101"/>
      <c r="O753" s="102"/>
      <c r="P753" s="160">
        <v>11214</v>
      </c>
      <c r="Q753" s="49" t="s">
        <v>983</v>
      </c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  <c r="AC753" s="50"/>
    </row>
    <row r="754" spans="1:29" s="54" customFormat="1" ht="15.75" customHeight="1" x14ac:dyDescent="0.25">
      <c r="A754" s="290" t="s">
        <v>219</v>
      </c>
      <c r="B754" s="290"/>
      <c r="C754" s="290"/>
      <c r="D754" s="290"/>
      <c r="E754" s="290"/>
      <c r="F754" s="290"/>
      <c r="G754" s="361" t="s">
        <v>220</v>
      </c>
      <c r="H754" s="161">
        <v>35</v>
      </c>
      <c r="I754" s="98"/>
      <c r="J754" s="262">
        <v>340</v>
      </c>
      <c r="K754" s="109">
        <f t="shared" si="111"/>
        <v>0</v>
      </c>
      <c r="L754" s="110">
        <f t="shared" si="112"/>
        <v>340</v>
      </c>
      <c r="M754" s="110">
        <f t="shared" si="113"/>
        <v>0</v>
      </c>
      <c r="N754" s="101"/>
      <c r="O754" s="102"/>
      <c r="P754" s="57">
        <v>11215</v>
      </c>
      <c r="Q754" s="49" t="s">
        <v>983</v>
      </c>
      <c r="R754" s="50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</row>
    <row r="755" spans="1:29" s="54" customFormat="1" ht="15.75" customHeight="1" x14ac:dyDescent="0.25">
      <c r="A755" s="290"/>
      <c r="B755" s="290"/>
      <c r="C755" s="290"/>
      <c r="D755" s="290"/>
      <c r="E755" s="290"/>
      <c r="F755" s="290"/>
      <c r="G755" s="361"/>
      <c r="H755" s="161">
        <v>36</v>
      </c>
      <c r="I755" s="98"/>
      <c r="J755" s="262">
        <v>340</v>
      </c>
      <c r="K755" s="109">
        <f t="shared" si="111"/>
        <v>0</v>
      </c>
      <c r="L755" s="110">
        <f t="shared" si="112"/>
        <v>340</v>
      </c>
      <c r="M755" s="110">
        <f t="shared" si="113"/>
        <v>0</v>
      </c>
      <c r="N755" s="101"/>
      <c r="O755" s="102"/>
      <c r="P755" s="57">
        <v>11216</v>
      </c>
      <c r="Q755" s="49" t="s">
        <v>983</v>
      </c>
      <c r="R755" s="50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</row>
    <row r="756" spans="1:29" s="54" customFormat="1" ht="15.75" customHeight="1" x14ac:dyDescent="0.25">
      <c r="A756" s="290"/>
      <c r="B756" s="290"/>
      <c r="C756" s="290"/>
      <c r="D756" s="290"/>
      <c r="E756" s="290"/>
      <c r="F756" s="290"/>
      <c r="G756" s="361"/>
      <c r="H756" s="161">
        <v>37</v>
      </c>
      <c r="I756" s="98"/>
      <c r="J756" s="262">
        <v>340</v>
      </c>
      <c r="K756" s="109">
        <f t="shared" si="111"/>
        <v>0</v>
      </c>
      <c r="L756" s="110">
        <f t="shared" si="112"/>
        <v>340</v>
      </c>
      <c r="M756" s="110">
        <f t="shared" si="113"/>
        <v>0</v>
      </c>
      <c r="N756" s="101"/>
      <c r="O756" s="102"/>
      <c r="P756" s="57">
        <v>11217</v>
      </c>
      <c r="Q756" s="49" t="s">
        <v>983</v>
      </c>
      <c r="R756" s="50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</row>
    <row r="757" spans="1:29" s="54" customFormat="1" ht="15.75" customHeight="1" x14ac:dyDescent="0.25">
      <c r="A757" s="290"/>
      <c r="B757" s="290"/>
      <c r="C757" s="290"/>
      <c r="D757" s="290"/>
      <c r="E757" s="290"/>
      <c r="F757" s="290"/>
      <c r="G757" s="361"/>
      <c r="H757" s="161">
        <v>38</v>
      </c>
      <c r="I757" s="98"/>
      <c r="J757" s="262">
        <v>340</v>
      </c>
      <c r="K757" s="109">
        <f t="shared" si="111"/>
        <v>0</v>
      </c>
      <c r="L757" s="110">
        <f t="shared" si="112"/>
        <v>340</v>
      </c>
      <c r="M757" s="110">
        <f t="shared" si="113"/>
        <v>0</v>
      </c>
      <c r="N757" s="101"/>
      <c r="O757" s="102"/>
      <c r="P757" s="57">
        <v>11218</v>
      </c>
      <c r="Q757" s="49" t="s">
        <v>983</v>
      </c>
      <c r="R757" s="50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</row>
    <row r="758" spans="1:29" s="54" customFormat="1" ht="15.75" customHeight="1" x14ac:dyDescent="0.25">
      <c r="A758" s="290"/>
      <c r="B758" s="290"/>
      <c r="C758" s="290"/>
      <c r="D758" s="290"/>
      <c r="E758" s="290"/>
      <c r="F758" s="290"/>
      <c r="G758" s="361"/>
      <c r="H758" s="161">
        <v>39</v>
      </c>
      <c r="I758" s="98"/>
      <c r="J758" s="262">
        <v>340</v>
      </c>
      <c r="K758" s="109">
        <f t="shared" si="111"/>
        <v>0</v>
      </c>
      <c r="L758" s="110">
        <f t="shared" si="112"/>
        <v>340</v>
      </c>
      <c r="M758" s="110">
        <f t="shared" si="113"/>
        <v>0</v>
      </c>
      <c r="N758" s="101"/>
      <c r="O758" s="102"/>
      <c r="P758" s="57">
        <v>11219</v>
      </c>
      <c r="Q758" s="49" t="s">
        <v>983</v>
      </c>
      <c r="R758" s="50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</row>
    <row r="759" spans="1:29" s="54" customFormat="1" ht="15.75" customHeight="1" x14ac:dyDescent="0.25">
      <c r="A759" s="290"/>
      <c r="B759" s="290"/>
      <c r="C759" s="290"/>
      <c r="D759" s="290"/>
      <c r="E759" s="290"/>
      <c r="F759" s="290"/>
      <c r="G759" s="361"/>
      <c r="H759" s="161">
        <v>40</v>
      </c>
      <c r="I759" s="98"/>
      <c r="J759" s="262">
        <v>340</v>
      </c>
      <c r="K759" s="109">
        <f t="shared" si="111"/>
        <v>0</v>
      </c>
      <c r="L759" s="110">
        <f t="shared" si="112"/>
        <v>340</v>
      </c>
      <c r="M759" s="110">
        <f t="shared" si="113"/>
        <v>0</v>
      </c>
      <c r="N759" s="101"/>
      <c r="O759" s="102"/>
      <c r="P759" s="57">
        <v>11220</v>
      </c>
      <c r="Q759" s="49" t="s">
        <v>983</v>
      </c>
      <c r="R759" s="50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</row>
    <row r="760" spans="1:29" s="54" customFormat="1" ht="15.75" customHeight="1" x14ac:dyDescent="0.25">
      <c r="A760" s="290"/>
      <c r="B760" s="290"/>
      <c r="C760" s="290"/>
      <c r="D760" s="290"/>
      <c r="E760" s="290"/>
      <c r="F760" s="290"/>
      <c r="G760" s="361"/>
      <c r="H760" s="161">
        <v>41</v>
      </c>
      <c r="I760" s="98"/>
      <c r="J760" s="262">
        <v>340</v>
      </c>
      <c r="K760" s="109">
        <f t="shared" si="111"/>
        <v>0</v>
      </c>
      <c r="L760" s="110">
        <f t="shared" si="112"/>
        <v>340</v>
      </c>
      <c r="M760" s="110">
        <f t="shared" si="113"/>
        <v>0</v>
      </c>
      <c r="N760" s="101"/>
      <c r="O760" s="102"/>
      <c r="P760" s="57">
        <v>11221</v>
      </c>
      <c r="Q760" s="49" t="s">
        <v>983</v>
      </c>
      <c r="R760" s="50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</row>
    <row r="761" spans="1:29" s="54" customFormat="1" ht="15.75" customHeight="1" x14ac:dyDescent="0.25">
      <c r="A761" s="290"/>
      <c r="B761" s="290"/>
      <c r="C761" s="290"/>
      <c r="D761" s="290"/>
      <c r="E761" s="290"/>
      <c r="F761" s="290"/>
      <c r="G761" s="361"/>
      <c r="H761" s="161">
        <v>42</v>
      </c>
      <c r="I761" s="98"/>
      <c r="J761" s="262">
        <v>340</v>
      </c>
      <c r="K761" s="109">
        <f t="shared" si="111"/>
        <v>0</v>
      </c>
      <c r="L761" s="110">
        <f t="shared" si="112"/>
        <v>340</v>
      </c>
      <c r="M761" s="110">
        <f t="shared" si="113"/>
        <v>0</v>
      </c>
      <c r="N761" s="101"/>
      <c r="O761" s="102"/>
      <c r="P761" s="57">
        <v>11222</v>
      </c>
      <c r="Q761" s="49" t="s">
        <v>983</v>
      </c>
      <c r="R761" s="50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</row>
    <row r="762" spans="1:29" s="54" customFormat="1" ht="15.75" customHeight="1" x14ac:dyDescent="0.25">
      <c r="A762" s="290"/>
      <c r="B762" s="290"/>
      <c r="C762" s="290"/>
      <c r="D762" s="290"/>
      <c r="E762" s="290"/>
      <c r="F762" s="290"/>
      <c r="G762" s="361"/>
      <c r="H762" s="161">
        <v>43</v>
      </c>
      <c r="I762" s="98"/>
      <c r="J762" s="262">
        <v>340</v>
      </c>
      <c r="K762" s="109">
        <f t="shared" si="111"/>
        <v>0</v>
      </c>
      <c r="L762" s="110">
        <f t="shared" si="112"/>
        <v>340</v>
      </c>
      <c r="M762" s="110">
        <f t="shared" si="113"/>
        <v>0</v>
      </c>
      <c r="N762" s="101"/>
      <c r="O762" s="102"/>
      <c r="P762" s="57">
        <v>11223</v>
      </c>
      <c r="Q762" s="49" t="s">
        <v>983</v>
      </c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</row>
    <row r="763" spans="1:29" s="54" customFormat="1" ht="15.75" customHeight="1" x14ac:dyDescent="0.25">
      <c r="A763" s="290"/>
      <c r="B763" s="290"/>
      <c r="C763" s="290"/>
      <c r="D763" s="290"/>
      <c r="E763" s="290"/>
      <c r="F763" s="290"/>
      <c r="G763" s="361"/>
      <c r="H763" s="161">
        <v>44</v>
      </c>
      <c r="I763" s="98"/>
      <c r="J763" s="262">
        <v>340</v>
      </c>
      <c r="K763" s="109">
        <f t="shared" si="111"/>
        <v>0</v>
      </c>
      <c r="L763" s="110">
        <f t="shared" si="112"/>
        <v>340</v>
      </c>
      <c r="M763" s="110">
        <f t="shared" si="113"/>
        <v>0</v>
      </c>
      <c r="N763" s="101"/>
      <c r="O763" s="102"/>
      <c r="P763" s="57">
        <v>11224</v>
      </c>
      <c r="Q763" s="49" t="s">
        <v>983</v>
      </c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</row>
    <row r="764" spans="1:29" s="54" customFormat="1" ht="15.75" customHeight="1" x14ac:dyDescent="0.25">
      <c r="A764" s="290"/>
      <c r="B764" s="290"/>
      <c r="C764" s="290"/>
      <c r="D764" s="290"/>
      <c r="E764" s="290"/>
      <c r="F764" s="290"/>
      <c r="G764" s="361"/>
      <c r="H764" s="161">
        <v>45</v>
      </c>
      <c r="I764" s="98"/>
      <c r="J764" s="262">
        <v>340</v>
      </c>
      <c r="K764" s="109">
        <f t="shared" ref="K764:K795" si="114">J764*I764</f>
        <v>0</v>
      </c>
      <c r="L764" s="110">
        <f t="shared" si="112"/>
        <v>340</v>
      </c>
      <c r="M764" s="110">
        <f t="shared" ref="M764:M795" si="115">L764*I764</f>
        <v>0</v>
      </c>
      <c r="N764" s="101"/>
      <c r="O764" s="102"/>
      <c r="P764" s="57">
        <v>11225</v>
      </c>
      <c r="Q764" s="49" t="s">
        <v>983</v>
      </c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</row>
    <row r="765" spans="1:29" s="54" customFormat="1" ht="15.75" customHeight="1" x14ac:dyDescent="0.25">
      <c r="A765" s="290" t="s">
        <v>221</v>
      </c>
      <c r="B765" s="290"/>
      <c r="C765" s="290"/>
      <c r="D765" s="290"/>
      <c r="E765" s="290"/>
      <c r="F765" s="290"/>
      <c r="G765" s="361" t="s">
        <v>222</v>
      </c>
      <c r="H765" s="161">
        <v>35</v>
      </c>
      <c r="I765" s="98"/>
      <c r="J765" s="262">
        <v>550</v>
      </c>
      <c r="K765" s="99">
        <f t="shared" si="114"/>
        <v>0</v>
      </c>
      <c r="L765" s="100">
        <f t="shared" ref="L765:L796" si="116">CEILING((J765-J765*$H$7)*(1-$K$7),1)</f>
        <v>550</v>
      </c>
      <c r="M765" s="100">
        <f t="shared" si="115"/>
        <v>0</v>
      </c>
      <c r="N765" s="101"/>
      <c r="O765" s="102"/>
      <c r="P765" s="57">
        <v>11226</v>
      </c>
      <c r="Q765" s="49" t="s">
        <v>983</v>
      </c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</row>
    <row r="766" spans="1:29" s="54" customFormat="1" ht="15.75" customHeight="1" x14ac:dyDescent="0.25">
      <c r="A766" s="290"/>
      <c r="B766" s="290"/>
      <c r="C766" s="290"/>
      <c r="D766" s="290"/>
      <c r="E766" s="290"/>
      <c r="F766" s="290"/>
      <c r="G766" s="361"/>
      <c r="H766" s="161">
        <v>36</v>
      </c>
      <c r="I766" s="98"/>
      <c r="J766" s="262">
        <v>550</v>
      </c>
      <c r="K766" s="99">
        <f t="shared" si="114"/>
        <v>0</v>
      </c>
      <c r="L766" s="100">
        <f t="shared" si="116"/>
        <v>550</v>
      </c>
      <c r="M766" s="100">
        <f t="shared" si="115"/>
        <v>0</v>
      </c>
      <c r="N766" s="101"/>
      <c r="O766" s="102"/>
      <c r="P766" s="57">
        <v>11227</v>
      </c>
      <c r="Q766" s="49" t="s">
        <v>983</v>
      </c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</row>
    <row r="767" spans="1:29" s="54" customFormat="1" ht="15.75" customHeight="1" x14ac:dyDescent="0.25">
      <c r="A767" s="290"/>
      <c r="B767" s="290"/>
      <c r="C767" s="290"/>
      <c r="D767" s="290"/>
      <c r="E767" s="290"/>
      <c r="F767" s="290"/>
      <c r="G767" s="361"/>
      <c r="H767" s="161">
        <v>37</v>
      </c>
      <c r="I767" s="98"/>
      <c r="J767" s="262">
        <v>550</v>
      </c>
      <c r="K767" s="99">
        <f t="shared" si="114"/>
        <v>0</v>
      </c>
      <c r="L767" s="100">
        <f t="shared" si="116"/>
        <v>550</v>
      </c>
      <c r="M767" s="100">
        <f t="shared" si="115"/>
        <v>0</v>
      </c>
      <c r="N767" s="101"/>
      <c r="O767" s="102"/>
      <c r="P767" s="57">
        <v>11228</v>
      </c>
      <c r="Q767" s="49" t="s">
        <v>983</v>
      </c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</row>
    <row r="768" spans="1:29" s="54" customFormat="1" ht="15.75" customHeight="1" x14ac:dyDescent="0.25">
      <c r="A768" s="290"/>
      <c r="B768" s="290"/>
      <c r="C768" s="290"/>
      <c r="D768" s="290"/>
      <c r="E768" s="290"/>
      <c r="F768" s="290"/>
      <c r="G768" s="361"/>
      <c r="H768" s="161">
        <v>38</v>
      </c>
      <c r="I768" s="98"/>
      <c r="J768" s="262">
        <v>550</v>
      </c>
      <c r="K768" s="99">
        <f t="shared" si="114"/>
        <v>0</v>
      </c>
      <c r="L768" s="100">
        <f t="shared" si="116"/>
        <v>550</v>
      </c>
      <c r="M768" s="100">
        <f t="shared" si="115"/>
        <v>0</v>
      </c>
      <c r="N768" s="101"/>
      <c r="O768" s="102"/>
      <c r="P768" s="57">
        <v>11229</v>
      </c>
      <c r="Q768" s="49" t="s">
        <v>983</v>
      </c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</row>
    <row r="769" spans="1:29" s="54" customFormat="1" ht="15.75" customHeight="1" x14ac:dyDescent="0.25">
      <c r="A769" s="290"/>
      <c r="B769" s="290"/>
      <c r="C769" s="290"/>
      <c r="D769" s="290"/>
      <c r="E769" s="290"/>
      <c r="F769" s="290"/>
      <c r="G769" s="361"/>
      <c r="H769" s="161">
        <v>39</v>
      </c>
      <c r="I769" s="98"/>
      <c r="J769" s="262">
        <v>550</v>
      </c>
      <c r="K769" s="99">
        <f t="shared" si="114"/>
        <v>0</v>
      </c>
      <c r="L769" s="100">
        <f t="shared" si="116"/>
        <v>550</v>
      </c>
      <c r="M769" s="100">
        <f t="shared" si="115"/>
        <v>0</v>
      </c>
      <c r="N769" s="101"/>
      <c r="O769" s="102"/>
      <c r="P769" s="57">
        <v>11230</v>
      </c>
      <c r="Q769" s="49" t="s">
        <v>983</v>
      </c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</row>
    <row r="770" spans="1:29" s="54" customFormat="1" ht="15.75" customHeight="1" x14ac:dyDescent="0.25">
      <c r="A770" s="290"/>
      <c r="B770" s="290"/>
      <c r="C770" s="290"/>
      <c r="D770" s="290"/>
      <c r="E770" s="290"/>
      <c r="F770" s="290"/>
      <c r="G770" s="361"/>
      <c r="H770" s="161">
        <v>40</v>
      </c>
      <c r="I770" s="98"/>
      <c r="J770" s="262">
        <v>550</v>
      </c>
      <c r="K770" s="99">
        <f t="shared" si="114"/>
        <v>0</v>
      </c>
      <c r="L770" s="100">
        <f t="shared" si="116"/>
        <v>550</v>
      </c>
      <c r="M770" s="100">
        <f t="shared" si="115"/>
        <v>0</v>
      </c>
      <c r="N770" s="101"/>
      <c r="O770" s="102"/>
      <c r="P770" s="57">
        <v>11231</v>
      </c>
      <c r="Q770" s="49" t="s">
        <v>983</v>
      </c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</row>
    <row r="771" spans="1:29" s="54" customFormat="1" ht="15.75" customHeight="1" x14ac:dyDescent="0.25">
      <c r="A771" s="290"/>
      <c r="B771" s="290"/>
      <c r="C771" s="290"/>
      <c r="D771" s="290"/>
      <c r="E771" s="290"/>
      <c r="F771" s="290"/>
      <c r="G771" s="361"/>
      <c r="H771" s="161">
        <v>41</v>
      </c>
      <c r="I771" s="98"/>
      <c r="J771" s="262">
        <v>550</v>
      </c>
      <c r="K771" s="99">
        <f t="shared" si="114"/>
        <v>0</v>
      </c>
      <c r="L771" s="100">
        <f t="shared" si="116"/>
        <v>550</v>
      </c>
      <c r="M771" s="100">
        <f t="shared" si="115"/>
        <v>0</v>
      </c>
      <c r="N771" s="101"/>
      <c r="O771" s="102"/>
      <c r="P771" s="57">
        <v>11232</v>
      </c>
      <c r="Q771" s="49" t="s">
        <v>983</v>
      </c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</row>
    <row r="772" spans="1:29" s="54" customFormat="1" ht="15.75" customHeight="1" x14ac:dyDescent="0.25">
      <c r="A772" s="290"/>
      <c r="B772" s="290"/>
      <c r="C772" s="290"/>
      <c r="D772" s="290"/>
      <c r="E772" s="290"/>
      <c r="F772" s="290"/>
      <c r="G772" s="361"/>
      <c r="H772" s="161">
        <v>42</v>
      </c>
      <c r="I772" s="98"/>
      <c r="J772" s="262">
        <v>550</v>
      </c>
      <c r="K772" s="99">
        <f t="shared" si="114"/>
        <v>0</v>
      </c>
      <c r="L772" s="100">
        <f t="shared" si="116"/>
        <v>550</v>
      </c>
      <c r="M772" s="100">
        <f t="shared" si="115"/>
        <v>0</v>
      </c>
      <c r="N772" s="101"/>
      <c r="O772" s="102"/>
      <c r="P772" s="57">
        <v>11233</v>
      </c>
      <c r="Q772" s="49" t="s">
        <v>983</v>
      </c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</row>
    <row r="773" spans="1:29" s="54" customFormat="1" ht="15.75" customHeight="1" x14ac:dyDescent="0.25">
      <c r="A773" s="290"/>
      <c r="B773" s="290"/>
      <c r="C773" s="290"/>
      <c r="D773" s="290"/>
      <c r="E773" s="290"/>
      <c r="F773" s="290"/>
      <c r="G773" s="361"/>
      <c r="H773" s="161">
        <v>43</v>
      </c>
      <c r="I773" s="98"/>
      <c r="J773" s="262">
        <v>550</v>
      </c>
      <c r="K773" s="99">
        <f t="shared" si="114"/>
        <v>0</v>
      </c>
      <c r="L773" s="100">
        <f t="shared" si="116"/>
        <v>550</v>
      </c>
      <c r="M773" s="100">
        <f t="shared" si="115"/>
        <v>0</v>
      </c>
      <c r="N773" s="101"/>
      <c r="O773" s="102"/>
      <c r="P773" s="57">
        <v>11234</v>
      </c>
      <c r="Q773" s="49" t="s">
        <v>983</v>
      </c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</row>
    <row r="774" spans="1:29" s="54" customFormat="1" ht="15.75" customHeight="1" x14ac:dyDescent="0.25">
      <c r="A774" s="290"/>
      <c r="B774" s="290"/>
      <c r="C774" s="290"/>
      <c r="D774" s="290"/>
      <c r="E774" s="290"/>
      <c r="F774" s="290"/>
      <c r="G774" s="361"/>
      <c r="H774" s="161">
        <v>44</v>
      </c>
      <c r="I774" s="98"/>
      <c r="J774" s="262">
        <v>550</v>
      </c>
      <c r="K774" s="99">
        <f t="shared" si="114"/>
        <v>0</v>
      </c>
      <c r="L774" s="100">
        <f t="shared" si="116"/>
        <v>550</v>
      </c>
      <c r="M774" s="100">
        <f t="shared" si="115"/>
        <v>0</v>
      </c>
      <c r="N774" s="101"/>
      <c r="O774" s="102"/>
      <c r="P774" s="57">
        <v>11235</v>
      </c>
      <c r="Q774" s="49" t="s">
        <v>983</v>
      </c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</row>
    <row r="775" spans="1:29" s="54" customFormat="1" ht="15.75" customHeight="1" x14ac:dyDescent="0.25">
      <c r="A775" s="290"/>
      <c r="B775" s="290"/>
      <c r="C775" s="290"/>
      <c r="D775" s="290"/>
      <c r="E775" s="290"/>
      <c r="F775" s="290"/>
      <c r="G775" s="361"/>
      <c r="H775" s="161">
        <v>45</v>
      </c>
      <c r="I775" s="98"/>
      <c r="J775" s="262">
        <v>550</v>
      </c>
      <c r="K775" s="99">
        <f t="shared" si="114"/>
        <v>0</v>
      </c>
      <c r="L775" s="100">
        <f t="shared" si="116"/>
        <v>550</v>
      </c>
      <c r="M775" s="100">
        <f t="shared" si="115"/>
        <v>0</v>
      </c>
      <c r="N775" s="101"/>
      <c r="O775" s="102"/>
      <c r="P775" s="57">
        <v>11236</v>
      </c>
      <c r="Q775" s="49" t="s">
        <v>983</v>
      </c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</row>
    <row r="776" spans="1:29" s="51" customFormat="1" ht="15.75" customHeight="1" x14ac:dyDescent="0.25">
      <c r="A776" s="314" t="s">
        <v>1286</v>
      </c>
      <c r="B776" s="314"/>
      <c r="C776" s="314"/>
      <c r="D776" s="314"/>
      <c r="E776" s="314"/>
      <c r="F776" s="314"/>
      <c r="G776" s="350" t="s">
        <v>499</v>
      </c>
      <c r="H776" s="162" t="s">
        <v>931</v>
      </c>
      <c r="I776" s="98"/>
      <c r="J776" s="262">
        <v>340</v>
      </c>
      <c r="K776" s="99">
        <f t="shared" si="114"/>
        <v>0</v>
      </c>
      <c r="L776" s="100">
        <f t="shared" si="116"/>
        <v>340</v>
      </c>
      <c r="M776" s="100">
        <f t="shared" si="115"/>
        <v>0</v>
      </c>
      <c r="N776" s="101"/>
      <c r="O776" s="102"/>
      <c r="P776" s="57">
        <v>7948</v>
      </c>
      <c r="Q776" s="49" t="s">
        <v>983</v>
      </c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  <c r="AC776" s="50"/>
    </row>
    <row r="777" spans="1:29" s="51" customFormat="1" ht="15.75" customHeight="1" x14ac:dyDescent="0.25">
      <c r="A777" s="314"/>
      <c r="B777" s="314"/>
      <c r="C777" s="314"/>
      <c r="D777" s="314"/>
      <c r="E777" s="314"/>
      <c r="F777" s="314"/>
      <c r="G777" s="343"/>
      <c r="H777" s="162" t="s">
        <v>932</v>
      </c>
      <c r="I777" s="98"/>
      <c r="J777" s="262">
        <v>340</v>
      </c>
      <c r="K777" s="99">
        <f t="shared" si="114"/>
        <v>0</v>
      </c>
      <c r="L777" s="100">
        <f t="shared" si="116"/>
        <v>340</v>
      </c>
      <c r="M777" s="100">
        <f t="shared" si="115"/>
        <v>0</v>
      </c>
      <c r="N777" s="101"/>
      <c r="O777" s="102"/>
      <c r="P777" s="57">
        <v>7949</v>
      </c>
      <c r="Q777" s="49" t="s">
        <v>983</v>
      </c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  <c r="AC777" s="50"/>
    </row>
    <row r="778" spans="1:29" s="51" customFormat="1" ht="15.75" customHeight="1" x14ac:dyDescent="0.25">
      <c r="A778" s="314"/>
      <c r="B778" s="314"/>
      <c r="C778" s="314"/>
      <c r="D778" s="314"/>
      <c r="E778" s="314"/>
      <c r="F778" s="314"/>
      <c r="G778" s="343"/>
      <c r="H778" s="162" t="s">
        <v>933</v>
      </c>
      <c r="I778" s="98"/>
      <c r="J778" s="262">
        <v>340</v>
      </c>
      <c r="K778" s="99">
        <f t="shared" si="114"/>
        <v>0</v>
      </c>
      <c r="L778" s="100">
        <f t="shared" si="116"/>
        <v>340</v>
      </c>
      <c r="M778" s="100">
        <f t="shared" si="115"/>
        <v>0</v>
      </c>
      <c r="N778" s="101"/>
      <c r="O778" s="102"/>
      <c r="P778" s="57">
        <v>7950</v>
      </c>
      <c r="Q778" s="49" t="s">
        <v>983</v>
      </c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  <c r="AC778" s="50"/>
    </row>
    <row r="779" spans="1:29" s="51" customFormat="1" ht="15.75" customHeight="1" x14ac:dyDescent="0.25">
      <c r="A779" s="314"/>
      <c r="B779" s="314"/>
      <c r="C779" s="314"/>
      <c r="D779" s="314"/>
      <c r="E779" s="314"/>
      <c r="F779" s="314"/>
      <c r="G779" s="343"/>
      <c r="H779" s="162" t="s">
        <v>934</v>
      </c>
      <c r="I779" s="98"/>
      <c r="J779" s="262">
        <v>340</v>
      </c>
      <c r="K779" s="99">
        <f t="shared" si="114"/>
        <v>0</v>
      </c>
      <c r="L779" s="100">
        <f t="shared" si="116"/>
        <v>340</v>
      </c>
      <c r="M779" s="100">
        <f t="shared" si="115"/>
        <v>0</v>
      </c>
      <c r="N779" s="101"/>
      <c r="O779" s="102"/>
      <c r="P779" s="57">
        <v>7951</v>
      </c>
      <c r="Q779" s="49" t="s">
        <v>983</v>
      </c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  <c r="AC779" s="50"/>
    </row>
    <row r="780" spans="1:29" s="51" customFormat="1" ht="15.75" customHeight="1" x14ac:dyDescent="0.25">
      <c r="A780" s="314"/>
      <c r="B780" s="314"/>
      <c r="C780" s="314"/>
      <c r="D780" s="314"/>
      <c r="E780" s="314"/>
      <c r="F780" s="314"/>
      <c r="G780" s="343"/>
      <c r="H780" s="162" t="s">
        <v>935</v>
      </c>
      <c r="I780" s="98"/>
      <c r="J780" s="262">
        <v>340</v>
      </c>
      <c r="K780" s="99">
        <f t="shared" si="114"/>
        <v>0</v>
      </c>
      <c r="L780" s="100">
        <f t="shared" si="116"/>
        <v>340</v>
      </c>
      <c r="M780" s="100">
        <f t="shared" si="115"/>
        <v>0</v>
      </c>
      <c r="N780" s="101"/>
      <c r="O780" s="102"/>
      <c r="P780" s="57">
        <v>7952</v>
      </c>
      <c r="Q780" s="49" t="s">
        <v>983</v>
      </c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  <c r="AC780" s="50"/>
    </row>
    <row r="781" spans="1:29" s="51" customFormat="1" ht="15.75" customHeight="1" x14ac:dyDescent="0.25">
      <c r="A781" s="314"/>
      <c r="B781" s="314"/>
      <c r="C781" s="314"/>
      <c r="D781" s="314"/>
      <c r="E781" s="314"/>
      <c r="F781" s="314"/>
      <c r="G781" s="343"/>
      <c r="H781" s="162" t="s">
        <v>936</v>
      </c>
      <c r="I781" s="98"/>
      <c r="J781" s="262">
        <v>340</v>
      </c>
      <c r="K781" s="99">
        <f t="shared" si="114"/>
        <v>0</v>
      </c>
      <c r="L781" s="100">
        <f t="shared" si="116"/>
        <v>340</v>
      </c>
      <c r="M781" s="100">
        <f t="shared" si="115"/>
        <v>0</v>
      </c>
      <c r="N781" s="101"/>
      <c r="O781" s="102"/>
      <c r="P781" s="57">
        <v>7953</v>
      </c>
      <c r="Q781" s="49" t="s">
        <v>983</v>
      </c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  <c r="AC781" s="50"/>
    </row>
    <row r="782" spans="1:29" s="51" customFormat="1" ht="15.75" customHeight="1" x14ac:dyDescent="0.25">
      <c r="A782" s="314"/>
      <c r="B782" s="314"/>
      <c r="C782" s="314"/>
      <c r="D782" s="314"/>
      <c r="E782" s="314"/>
      <c r="F782" s="314"/>
      <c r="G782" s="343"/>
      <c r="H782" s="162" t="s">
        <v>937</v>
      </c>
      <c r="I782" s="98"/>
      <c r="J782" s="262">
        <v>340</v>
      </c>
      <c r="K782" s="99">
        <f t="shared" si="114"/>
        <v>0</v>
      </c>
      <c r="L782" s="100">
        <f t="shared" si="116"/>
        <v>340</v>
      </c>
      <c r="M782" s="100">
        <f t="shared" si="115"/>
        <v>0</v>
      </c>
      <c r="N782" s="101"/>
      <c r="O782" s="102"/>
      <c r="P782" s="57">
        <v>7954</v>
      </c>
      <c r="Q782" s="49" t="s">
        <v>983</v>
      </c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  <c r="AC782" s="50"/>
    </row>
    <row r="783" spans="1:29" s="51" customFormat="1" ht="15.75" customHeight="1" x14ac:dyDescent="0.25">
      <c r="A783" s="314"/>
      <c r="B783" s="314"/>
      <c r="C783" s="314"/>
      <c r="D783" s="314"/>
      <c r="E783" s="314"/>
      <c r="F783" s="314"/>
      <c r="G783" s="343"/>
      <c r="H783" s="162" t="s">
        <v>938</v>
      </c>
      <c r="I783" s="98"/>
      <c r="J783" s="262">
        <v>340</v>
      </c>
      <c r="K783" s="99">
        <f t="shared" si="114"/>
        <v>0</v>
      </c>
      <c r="L783" s="100">
        <f t="shared" si="116"/>
        <v>340</v>
      </c>
      <c r="M783" s="100">
        <f t="shared" si="115"/>
        <v>0</v>
      </c>
      <c r="N783" s="101"/>
      <c r="O783" s="102"/>
      <c r="P783" s="57">
        <v>7955</v>
      </c>
      <c r="Q783" s="49" t="s">
        <v>983</v>
      </c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  <c r="AC783" s="50"/>
    </row>
    <row r="784" spans="1:29" s="51" customFormat="1" ht="15.75" customHeight="1" x14ac:dyDescent="0.25">
      <c r="A784" s="314"/>
      <c r="B784" s="314"/>
      <c r="C784" s="314"/>
      <c r="D784" s="314"/>
      <c r="E784" s="314"/>
      <c r="F784" s="314"/>
      <c r="G784" s="343"/>
      <c r="H784" s="162" t="s">
        <v>939</v>
      </c>
      <c r="I784" s="98"/>
      <c r="J784" s="262">
        <v>340</v>
      </c>
      <c r="K784" s="99">
        <f t="shared" si="114"/>
        <v>0</v>
      </c>
      <c r="L784" s="100">
        <f t="shared" si="116"/>
        <v>340</v>
      </c>
      <c r="M784" s="100">
        <f t="shared" si="115"/>
        <v>0</v>
      </c>
      <c r="N784" s="101"/>
      <c r="O784" s="102"/>
      <c r="P784" s="57">
        <v>7956</v>
      </c>
      <c r="Q784" s="49" t="s">
        <v>983</v>
      </c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  <c r="AC784" s="50"/>
    </row>
    <row r="785" spans="1:29" s="51" customFormat="1" ht="15.75" customHeight="1" x14ac:dyDescent="0.25">
      <c r="A785" s="286" t="s">
        <v>230</v>
      </c>
      <c r="B785" s="286"/>
      <c r="C785" s="286"/>
      <c r="D785" s="286"/>
      <c r="E785" s="286"/>
      <c r="F785" s="286"/>
      <c r="G785" s="319" t="s">
        <v>252</v>
      </c>
      <c r="H785" s="162" t="s">
        <v>216</v>
      </c>
      <c r="I785" s="98"/>
      <c r="J785" s="262">
        <v>356.25</v>
      </c>
      <c r="K785" s="99">
        <f t="shared" si="114"/>
        <v>0</v>
      </c>
      <c r="L785" s="100">
        <f t="shared" si="116"/>
        <v>357</v>
      </c>
      <c r="M785" s="100">
        <f t="shared" si="115"/>
        <v>0</v>
      </c>
      <c r="N785" s="101"/>
      <c r="O785" s="102"/>
      <c r="P785" s="57">
        <v>1966</v>
      </c>
      <c r="Q785" s="49" t="s">
        <v>983</v>
      </c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  <c r="AC785" s="50"/>
    </row>
    <row r="786" spans="1:29" s="51" customFormat="1" ht="15.75" customHeight="1" x14ac:dyDescent="0.25">
      <c r="A786" s="286"/>
      <c r="B786" s="286"/>
      <c r="C786" s="286"/>
      <c r="D786" s="286"/>
      <c r="E786" s="286"/>
      <c r="F786" s="286"/>
      <c r="G786" s="325"/>
      <c r="H786" s="162" t="s">
        <v>931</v>
      </c>
      <c r="I786" s="98"/>
      <c r="J786" s="262">
        <v>356.25</v>
      </c>
      <c r="K786" s="99">
        <f t="shared" si="114"/>
        <v>0</v>
      </c>
      <c r="L786" s="100">
        <f t="shared" si="116"/>
        <v>357</v>
      </c>
      <c r="M786" s="100">
        <f t="shared" si="115"/>
        <v>0</v>
      </c>
      <c r="N786" s="101"/>
      <c r="O786" s="102"/>
      <c r="P786" s="57">
        <v>1967</v>
      </c>
      <c r="Q786" s="49" t="s">
        <v>983</v>
      </c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  <c r="AC786" s="50"/>
    </row>
    <row r="787" spans="1:29" s="51" customFormat="1" ht="15.75" customHeight="1" x14ac:dyDescent="0.25">
      <c r="A787" s="286"/>
      <c r="B787" s="286"/>
      <c r="C787" s="286"/>
      <c r="D787" s="286"/>
      <c r="E787" s="286"/>
      <c r="F787" s="286"/>
      <c r="G787" s="325"/>
      <c r="H787" s="162" t="s">
        <v>932</v>
      </c>
      <c r="I787" s="98"/>
      <c r="J787" s="262">
        <v>356.25</v>
      </c>
      <c r="K787" s="99">
        <f t="shared" si="114"/>
        <v>0</v>
      </c>
      <c r="L787" s="100">
        <f t="shared" si="116"/>
        <v>357</v>
      </c>
      <c r="M787" s="100">
        <f t="shared" si="115"/>
        <v>0</v>
      </c>
      <c r="N787" s="101"/>
      <c r="O787" s="102"/>
      <c r="P787" s="57">
        <v>1968</v>
      </c>
      <c r="Q787" s="49" t="s">
        <v>983</v>
      </c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  <c r="AC787" s="50"/>
    </row>
    <row r="788" spans="1:29" s="51" customFormat="1" ht="15.75" customHeight="1" x14ac:dyDescent="0.25">
      <c r="A788" s="286"/>
      <c r="B788" s="286"/>
      <c r="C788" s="286"/>
      <c r="D788" s="286"/>
      <c r="E788" s="286"/>
      <c r="F788" s="286"/>
      <c r="G788" s="325"/>
      <c r="H788" s="162" t="s">
        <v>933</v>
      </c>
      <c r="I788" s="98"/>
      <c r="J788" s="262">
        <v>356.25</v>
      </c>
      <c r="K788" s="99">
        <f t="shared" si="114"/>
        <v>0</v>
      </c>
      <c r="L788" s="100">
        <f t="shared" si="116"/>
        <v>357</v>
      </c>
      <c r="M788" s="100">
        <f t="shared" si="115"/>
        <v>0</v>
      </c>
      <c r="N788" s="101"/>
      <c r="O788" s="102"/>
      <c r="P788" s="57">
        <v>1969</v>
      </c>
      <c r="Q788" s="49" t="s">
        <v>983</v>
      </c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  <c r="AC788" s="50"/>
    </row>
    <row r="789" spans="1:29" s="51" customFormat="1" ht="15.75" customHeight="1" x14ac:dyDescent="0.25">
      <c r="A789" s="286"/>
      <c r="B789" s="286"/>
      <c r="C789" s="286"/>
      <c r="D789" s="286"/>
      <c r="E789" s="286"/>
      <c r="F789" s="286"/>
      <c r="G789" s="325"/>
      <c r="H789" s="162" t="s">
        <v>934</v>
      </c>
      <c r="I789" s="98"/>
      <c r="J789" s="262">
        <v>356.25</v>
      </c>
      <c r="K789" s="99">
        <f t="shared" si="114"/>
        <v>0</v>
      </c>
      <c r="L789" s="100">
        <f t="shared" si="116"/>
        <v>357</v>
      </c>
      <c r="M789" s="100">
        <f t="shared" si="115"/>
        <v>0</v>
      </c>
      <c r="N789" s="101"/>
      <c r="O789" s="102"/>
      <c r="P789" s="57">
        <v>1970</v>
      </c>
      <c r="Q789" s="49" t="s">
        <v>983</v>
      </c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  <c r="AC789" s="50"/>
    </row>
    <row r="790" spans="1:29" s="51" customFormat="1" ht="15.75" customHeight="1" x14ac:dyDescent="0.25">
      <c r="A790" s="286"/>
      <c r="B790" s="286"/>
      <c r="C790" s="286"/>
      <c r="D790" s="286"/>
      <c r="E790" s="286"/>
      <c r="F790" s="286"/>
      <c r="G790" s="325"/>
      <c r="H790" s="162" t="s">
        <v>935</v>
      </c>
      <c r="I790" s="98"/>
      <c r="J790" s="262">
        <v>356.25</v>
      </c>
      <c r="K790" s="99">
        <f t="shared" si="114"/>
        <v>0</v>
      </c>
      <c r="L790" s="100">
        <f t="shared" si="116"/>
        <v>357</v>
      </c>
      <c r="M790" s="100">
        <f t="shared" si="115"/>
        <v>0</v>
      </c>
      <c r="N790" s="101"/>
      <c r="O790" s="102"/>
      <c r="P790" s="57">
        <v>1971</v>
      </c>
      <c r="Q790" s="49" t="s">
        <v>983</v>
      </c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  <c r="AC790" s="50"/>
    </row>
    <row r="791" spans="1:29" s="51" customFormat="1" ht="15.75" customHeight="1" x14ac:dyDescent="0.25">
      <c r="A791" s="286"/>
      <c r="B791" s="286"/>
      <c r="C791" s="286"/>
      <c r="D791" s="286"/>
      <c r="E791" s="286"/>
      <c r="F791" s="286"/>
      <c r="G791" s="325"/>
      <c r="H791" s="162" t="s">
        <v>936</v>
      </c>
      <c r="I791" s="98"/>
      <c r="J791" s="262">
        <v>356.25</v>
      </c>
      <c r="K791" s="99">
        <f t="shared" si="114"/>
        <v>0</v>
      </c>
      <c r="L791" s="100">
        <f t="shared" si="116"/>
        <v>357</v>
      </c>
      <c r="M791" s="100">
        <f t="shared" si="115"/>
        <v>0</v>
      </c>
      <c r="N791" s="101"/>
      <c r="O791" s="102"/>
      <c r="P791" s="57">
        <v>1972</v>
      </c>
      <c r="Q791" s="49" t="s">
        <v>983</v>
      </c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  <c r="AC791" s="50"/>
    </row>
    <row r="792" spans="1:29" s="51" customFormat="1" ht="15.75" customHeight="1" x14ac:dyDescent="0.25">
      <c r="A792" s="286"/>
      <c r="B792" s="286"/>
      <c r="C792" s="286"/>
      <c r="D792" s="286"/>
      <c r="E792" s="286"/>
      <c r="F792" s="286"/>
      <c r="G792" s="325"/>
      <c r="H792" s="162" t="s">
        <v>937</v>
      </c>
      <c r="I792" s="98"/>
      <c r="J792" s="262">
        <v>356.25</v>
      </c>
      <c r="K792" s="99">
        <f t="shared" si="114"/>
        <v>0</v>
      </c>
      <c r="L792" s="100">
        <f t="shared" si="116"/>
        <v>357</v>
      </c>
      <c r="M792" s="100">
        <f t="shared" si="115"/>
        <v>0</v>
      </c>
      <c r="N792" s="101"/>
      <c r="O792" s="102"/>
      <c r="P792" s="57">
        <v>1973</v>
      </c>
      <c r="Q792" s="49" t="s">
        <v>983</v>
      </c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  <c r="AC792" s="50"/>
    </row>
    <row r="793" spans="1:29" s="51" customFormat="1" ht="15.75" customHeight="1" x14ac:dyDescent="0.25">
      <c r="A793" s="286"/>
      <c r="B793" s="286"/>
      <c r="C793" s="286"/>
      <c r="D793" s="286"/>
      <c r="E793" s="286"/>
      <c r="F793" s="286"/>
      <c r="G793" s="325"/>
      <c r="H793" s="162" t="s">
        <v>938</v>
      </c>
      <c r="I793" s="98"/>
      <c r="J793" s="262">
        <v>356.25</v>
      </c>
      <c r="K793" s="99">
        <f t="shared" si="114"/>
        <v>0</v>
      </c>
      <c r="L793" s="100">
        <f t="shared" si="116"/>
        <v>357</v>
      </c>
      <c r="M793" s="100">
        <f t="shared" si="115"/>
        <v>0</v>
      </c>
      <c r="N793" s="101"/>
      <c r="O793" s="102"/>
      <c r="P793" s="57">
        <v>1974</v>
      </c>
      <c r="Q793" s="49" t="s">
        <v>983</v>
      </c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  <c r="AC793" s="50"/>
    </row>
    <row r="794" spans="1:29" s="51" customFormat="1" ht="15.75" customHeight="1" x14ac:dyDescent="0.25">
      <c r="A794" s="286" t="s">
        <v>230</v>
      </c>
      <c r="B794" s="286"/>
      <c r="C794" s="286"/>
      <c r="D794" s="286"/>
      <c r="E794" s="286"/>
      <c r="F794" s="286"/>
      <c r="G794" s="319" t="s">
        <v>215</v>
      </c>
      <c r="H794" s="162" t="s">
        <v>216</v>
      </c>
      <c r="I794" s="98"/>
      <c r="J794" s="262">
        <v>522.5</v>
      </c>
      <c r="K794" s="99">
        <f t="shared" si="114"/>
        <v>0</v>
      </c>
      <c r="L794" s="100">
        <f t="shared" si="116"/>
        <v>523</v>
      </c>
      <c r="M794" s="100">
        <f t="shared" si="115"/>
        <v>0</v>
      </c>
      <c r="N794" s="101"/>
      <c r="O794" s="102"/>
      <c r="P794" s="57">
        <v>1975</v>
      </c>
      <c r="Q794" s="49" t="s">
        <v>983</v>
      </c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  <c r="AC794" s="50"/>
    </row>
    <row r="795" spans="1:29" s="51" customFormat="1" ht="15.75" customHeight="1" x14ac:dyDescent="0.25">
      <c r="A795" s="286"/>
      <c r="B795" s="286"/>
      <c r="C795" s="286"/>
      <c r="D795" s="286"/>
      <c r="E795" s="286"/>
      <c r="F795" s="286"/>
      <c r="G795" s="325"/>
      <c r="H795" s="162" t="s">
        <v>931</v>
      </c>
      <c r="I795" s="98"/>
      <c r="J795" s="262">
        <v>522.5</v>
      </c>
      <c r="K795" s="99">
        <f t="shared" si="114"/>
        <v>0</v>
      </c>
      <c r="L795" s="100">
        <f t="shared" si="116"/>
        <v>523</v>
      </c>
      <c r="M795" s="100">
        <f t="shared" si="115"/>
        <v>0</v>
      </c>
      <c r="N795" s="101"/>
      <c r="O795" s="102"/>
      <c r="P795" s="57">
        <v>1976</v>
      </c>
      <c r="Q795" s="49" t="s">
        <v>983</v>
      </c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  <c r="AC795" s="50"/>
    </row>
    <row r="796" spans="1:29" s="51" customFormat="1" ht="15.75" customHeight="1" x14ac:dyDescent="0.25">
      <c r="A796" s="286"/>
      <c r="B796" s="286"/>
      <c r="C796" s="286"/>
      <c r="D796" s="286"/>
      <c r="E796" s="286"/>
      <c r="F796" s="286"/>
      <c r="G796" s="325"/>
      <c r="H796" s="162" t="s">
        <v>932</v>
      </c>
      <c r="I796" s="98"/>
      <c r="J796" s="262">
        <v>522.5</v>
      </c>
      <c r="K796" s="99">
        <f t="shared" ref="K796:K827" si="117">J796*I796</f>
        <v>0</v>
      </c>
      <c r="L796" s="100">
        <f t="shared" si="116"/>
        <v>523</v>
      </c>
      <c r="M796" s="100">
        <f t="shared" ref="M796:M827" si="118">L796*I796</f>
        <v>0</v>
      </c>
      <c r="N796" s="101"/>
      <c r="O796" s="102"/>
      <c r="P796" s="57">
        <v>1977</v>
      </c>
      <c r="Q796" s="49" t="s">
        <v>983</v>
      </c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  <c r="AC796" s="50"/>
    </row>
    <row r="797" spans="1:29" s="51" customFormat="1" ht="15.75" customHeight="1" x14ac:dyDescent="0.25">
      <c r="A797" s="286"/>
      <c r="B797" s="286"/>
      <c r="C797" s="286"/>
      <c r="D797" s="286"/>
      <c r="E797" s="286"/>
      <c r="F797" s="286"/>
      <c r="G797" s="325"/>
      <c r="H797" s="162" t="s">
        <v>933</v>
      </c>
      <c r="I797" s="98"/>
      <c r="J797" s="262">
        <v>522.5</v>
      </c>
      <c r="K797" s="99">
        <f t="shared" si="117"/>
        <v>0</v>
      </c>
      <c r="L797" s="100">
        <f t="shared" ref="L797:L828" si="119">CEILING((J797-J797*$H$7)*(1-$K$7),1)</f>
        <v>523</v>
      </c>
      <c r="M797" s="100">
        <f t="shared" si="118"/>
        <v>0</v>
      </c>
      <c r="N797" s="101"/>
      <c r="O797" s="102"/>
      <c r="P797" s="57">
        <v>1978</v>
      </c>
      <c r="Q797" s="49" t="s">
        <v>983</v>
      </c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  <c r="AC797" s="50"/>
    </row>
    <row r="798" spans="1:29" s="51" customFormat="1" ht="15.75" customHeight="1" x14ac:dyDescent="0.25">
      <c r="A798" s="286"/>
      <c r="B798" s="286"/>
      <c r="C798" s="286"/>
      <c r="D798" s="286"/>
      <c r="E798" s="286"/>
      <c r="F798" s="286"/>
      <c r="G798" s="325"/>
      <c r="H798" s="162" t="s">
        <v>934</v>
      </c>
      <c r="I798" s="98"/>
      <c r="J798" s="262">
        <v>522.5</v>
      </c>
      <c r="K798" s="99">
        <f t="shared" si="117"/>
        <v>0</v>
      </c>
      <c r="L798" s="100">
        <f t="shared" si="119"/>
        <v>523</v>
      </c>
      <c r="M798" s="100">
        <f t="shared" si="118"/>
        <v>0</v>
      </c>
      <c r="N798" s="101"/>
      <c r="O798" s="102"/>
      <c r="P798" s="57">
        <v>1979</v>
      </c>
      <c r="Q798" s="49" t="s">
        <v>983</v>
      </c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  <c r="AC798" s="50"/>
    </row>
    <row r="799" spans="1:29" s="51" customFormat="1" ht="15.75" customHeight="1" x14ac:dyDescent="0.25">
      <c r="A799" s="286"/>
      <c r="B799" s="286"/>
      <c r="C799" s="286"/>
      <c r="D799" s="286"/>
      <c r="E799" s="286"/>
      <c r="F799" s="286"/>
      <c r="G799" s="325"/>
      <c r="H799" s="162" t="s">
        <v>935</v>
      </c>
      <c r="I799" s="98"/>
      <c r="J799" s="262">
        <v>522.5</v>
      </c>
      <c r="K799" s="99">
        <f t="shared" si="117"/>
        <v>0</v>
      </c>
      <c r="L799" s="100">
        <f t="shared" si="119"/>
        <v>523</v>
      </c>
      <c r="M799" s="100">
        <f t="shared" si="118"/>
        <v>0</v>
      </c>
      <c r="N799" s="101"/>
      <c r="O799" s="102"/>
      <c r="P799" s="57">
        <v>1980</v>
      </c>
      <c r="Q799" s="49" t="s">
        <v>983</v>
      </c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  <c r="AC799" s="50"/>
    </row>
    <row r="800" spans="1:29" s="51" customFormat="1" ht="15.75" customHeight="1" x14ac:dyDescent="0.25">
      <c r="A800" s="286"/>
      <c r="B800" s="286"/>
      <c r="C800" s="286"/>
      <c r="D800" s="286"/>
      <c r="E800" s="286"/>
      <c r="F800" s="286"/>
      <c r="G800" s="325"/>
      <c r="H800" s="162" t="s">
        <v>936</v>
      </c>
      <c r="I800" s="98"/>
      <c r="J800" s="262">
        <v>522.5</v>
      </c>
      <c r="K800" s="99">
        <f t="shared" si="117"/>
        <v>0</v>
      </c>
      <c r="L800" s="100">
        <f t="shared" si="119"/>
        <v>523</v>
      </c>
      <c r="M800" s="100">
        <f t="shared" si="118"/>
        <v>0</v>
      </c>
      <c r="N800" s="101"/>
      <c r="O800" s="102"/>
      <c r="P800" s="57">
        <v>1981</v>
      </c>
      <c r="Q800" s="49" t="s">
        <v>983</v>
      </c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  <c r="AC800" s="50"/>
    </row>
    <row r="801" spans="1:29" s="51" customFormat="1" ht="15.75" customHeight="1" x14ac:dyDescent="0.25">
      <c r="A801" s="286"/>
      <c r="B801" s="286"/>
      <c r="C801" s="286"/>
      <c r="D801" s="286"/>
      <c r="E801" s="286"/>
      <c r="F801" s="286"/>
      <c r="G801" s="325"/>
      <c r="H801" s="162" t="s">
        <v>937</v>
      </c>
      <c r="I801" s="98"/>
      <c r="J801" s="262">
        <v>522.5</v>
      </c>
      <c r="K801" s="99">
        <f t="shared" si="117"/>
        <v>0</v>
      </c>
      <c r="L801" s="100">
        <f t="shared" si="119"/>
        <v>523</v>
      </c>
      <c r="M801" s="100">
        <f t="shared" si="118"/>
        <v>0</v>
      </c>
      <c r="N801" s="101"/>
      <c r="O801" s="102"/>
      <c r="P801" s="57">
        <v>1982</v>
      </c>
      <c r="Q801" s="49" t="s">
        <v>983</v>
      </c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  <c r="AC801" s="50"/>
    </row>
    <row r="802" spans="1:29" s="51" customFormat="1" ht="15.75" customHeight="1" x14ac:dyDescent="0.25">
      <c r="A802" s="286"/>
      <c r="B802" s="286"/>
      <c r="C802" s="286"/>
      <c r="D802" s="286"/>
      <c r="E802" s="286"/>
      <c r="F802" s="286"/>
      <c r="G802" s="325"/>
      <c r="H802" s="162" t="s">
        <v>938</v>
      </c>
      <c r="I802" s="98"/>
      <c r="J802" s="262">
        <v>522.5</v>
      </c>
      <c r="K802" s="99">
        <f t="shared" si="117"/>
        <v>0</v>
      </c>
      <c r="L802" s="100">
        <f t="shared" si="119"/>
        <v>523</v>
      </c>
      <c r="M802" s="100">
        <f t="shared" si="118"/>
        <v>0</v>
      </c>
      <c r="N802" s="101"/>
      <c r="O802" s="102"/>
      <c r="P802" s="57">
        <v>1983</v>
      </c>
      <c r="Q802" s="49" t="s">
        <v>983</v>
      </c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  <c r="AC802" s="50"/>
    </row>
    <row r="803" spans="1:29" s="51" customFormat="1" ht="15.75" customHeight="1" x14ac:dyDescent="0.25">
      <c r="A803" s="286" t="s">
        <v>1011</v>
      </c>
      <c r="B803" s="286"/>
      <c r="C803" s="286"/>
      <c r="D803" s="286"/>
      <c r="E803" s="286"/>
      <c r="F803" s="286"/>
      <c r="G803" s="319" t="s">
        <v>217</v>
      </c>
      <c r="H803" s="163">
        <v>34</v>
      </c>
      <c r="I803" s="98"/>
      <c r="J803" s="262">
        <v>403.75</v>
      </c>
      <c r="K803" s="99">
        <f t="shared" si="117"/>
        <v>0</v>
      </c>
      <c r="L803" s="100">
        <f t="shared" si="119"/>
        <v>404</v>
      </c>
      <c r="M803" s="100">
        <f t="shared" si="118"/>
        <v>0</v>
      </c>
      <c r="N803" s="101"/>
      <c r="O803" s="102"/>
      <c r="P803" s="57">
        <v>1984</v>
      </c>
      <c r="Q803" s="49" t="s">
        <v>983</v>
      </c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  <c r="AC803" s="50"/>
    </row>
    <row r="804" spans="1:29" s="51" customFormat="1" ht="15.75" customHeight="1" x14ac:dyDescent="0.25">
      <c r="A804" s="286"/>
      <c r="B804" s="286"/>
      <c r="C804" s="286"/>
      <c r="D804" s="286"/>
      <c r="E804" s="286"/>
      <c r="F804" s="286"/>
      <c r="G804" s="325"/>
      <c r="H804" s="163">
        <v>35</v>
      </c>
      <c r="I804" s="98"/>
      <c r="J804" s="262">
        <v>403.75</v>
      </c>
      <c r="K804" s="99">
        <f t="shared" si="117"/>
        <v>0</v>
      </c>
      <c r="L804" s="100">
        <f t="shared" si="119"/>
        <v>404</v>
      </c>
      <c r="M804" s="100">
        <f t="shared" si="118"/>
        <v>0</v>
      </c>
      <c r="N804" s="101"/>
      <c r="O804" s="102"/>
      <c r="P804" s="57">
        <v>1985</v>
      </c>
      <c r="Q804" s="49" t="s">
        <v>983</v>
      </c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  <c r="AC804" s="50"/>
    </row>
    <row r="805" spans="1:29" s="51" customFormat="1" ht="15.75" customHeight="1" x14ac:dyDescent="0.25">
      <c r="A805" s="286"/>
      <c r="B805" s="286"/>
      <c r="C805" s="286"/>
      <c r="D805" s="286"/>
      <c r="E805" s="286"/>
      <c r="F805" s="286"/>
      <c r="G805" s="325"/>
      <c r="H805" s="163">
        <v>36</v>
      </c>
      <c r="I805" s="98"/>
      <c r="J805" s="262">
        <v>403.75</v>
      </c>
      <c r="K805" s="99">
        <f t="shared" si="117"/>
        <v>0</v>
      </c>
      <c r="L805" s="100">
        <f t="shared" si="119"/>
        <v>404</v>
      </c>
      <c r="M805" s="100">
        <f t="shared" si="118"/>
        <v>0</v>
      </c>
      <c r="N805" s="101"/>
      <c r="O805" s="102"/>
      <c r="P805" s="57">
        <v>1986</v>
      </c>
      <c r="Q805" s="49" t="s">
        <v>983</v>
      </c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  <c r="AC805" s="50"/>
    </row>
    <row r="806" spans="1:29" s="51" customFormat="1" ht="15.75" customHeight="1" x14ac:dyDescent="0.25">
      <c r="A806" s="286"/>
      <c r="B806" s="286"/>
      <c r="C806" s="286"/>
      <c r="D806" s="286"/>
      <c r="E806" s="286"/>
      <c r="F806" s="286"/>
      <c r="G806" s="325"/>
      <c r="H806" s="163">
        <v>37</v>
      </c>
      <c r="I806" s="98"/>
      <c r="J806" s="262">
        <v>403.75</v>
      </c>
      <c r="K806" s="99">
        <f t="shared" si="117"/>
        <v>0</v>
      </c>
      <c r="L806" s="100">
        <f t="shared" si="119"/>
        <v>404</v>
      </c>
      <c r="M806" s="100">
        <f t="shared" si="118"/>
        <v>0</v>
      </c>
      <c r="N806" s="101"/>
      <c r="O806" s="102"/>
      <c r="P806" s="57">
        <v>1987</v>
      </c>
      <c r="Q806" s="49" t="s">
        <v>983</v>
      </c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  <c r="AC806" s="50"/>
    </row>
    <row r="807" spans="1:29" s="51" customFormat="1" ht="15.75" customHeight="1" x14ac:dyDescent="0.25">
      <c r="A807" s="286"/>
      <c r="B807" s="286"/>
      <c r="C807" s="286"/>
      <c r="D807" s="286"/>
      <c r="E807" s="286"/>
      <c r="F807" s="286"/>
      <c r="G807" s="325"/>
      <c r="H807" s="163">
        <v>38</v>
      </c>
      <c r="I807" s="98"/>
      <c r="J807" s="262">
        <v>403.75</v>
      </c>
      <c r="K807" s="99">
        <f t="shared" si="117"/>
        <v>0</v>
      </c>
      <c r="L807" s="100">
        <f t="shared" si="119"/>
        <v>404</v>
      </c>
      <c r="M807" s="100">
        <f t="shared" si="118"/>
        <v>0</v>
      </c>
      <c r="N807" s="101"/>
      <c r="O807" s="102"/>
      <c r="P807" s="57">
        <v>1988</v>
      </c>
      <c r="Q807" s="49" t="s">
        <v>983</v>
      </c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  <c r="AC807" s="50"/>
    </row>
    <row r="808" spans="1:29" s="51" customFormat="1" ht="15.75" customHeight="1" x14ac:dyDescent="0.25">
      <c r="A808" s="286"/>
      <c r="B808" s="286"/>
      <c r="C808" s="286"/>
      <c r="D808" s="286"/>
      <c r="E808" s="286"/>
      <c r="F808" s="286"/>
      <c r="G808" s="325"/>
      <c r="H808" s="163">
        <v>39</v>
      </c>
      <c r="I808" s="98"/>
      <c r="J808" s="262">
        <v>403.75</v>
      </c>
      <c r="K808" s="99">
        <f t="shared" si="117"/>
        <v>0</v>
      </c>
      <c r="L808" s="100">
        <f t="shared" si="119"/>
        <v>404</v>
      </c>
      <c r="M808" s="100">
        <f t="shared" si="118"/>
        <v>0</v>
      </c>
      <c r="N808" s="101"/>
      <c r="O808" s="102"/>
      <c r="P808" s="57">
        <v>1989</v>
      </c>
      <c r="Q808" s="49" t="s">
        <v>983</v>
      </c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  <c r="AC808" s="50"/>
    </row>
    <row r="809" spans="1:29" s="51" customFormat="1" ht="15.75" customHeight="1" x14ac:dyDescent="0.25">
      <c r="A809" s="286"/>
      <c r="B809" s="286"/>
      <c r="C809" s="286"/>
      <c r="D809" s="286"/>
      <c r="E809" s="286"/>
      <c r="F809" s="286"/>
      <c r="G809" s="325"/>
      <c r="H809" s="163">
        <v>40</v>
      </c>
      <c r="I809" s="98"/>
      <c r="J809" s="262">
        <v>403.75</v>
      </c>
      <c r="K809" s="99">
        <f t="shared" si="117"/>
        <v>0</v>
      </c>
      <c r="L809" s="100">
        <f t="shared" si="119"/>
        <v>404</v>
      </c>
      <c r="M809" s="100">
        <f t="shared" si="118"/>
        <v>0</v>
      </c>
      <c r="N809" s="101"/>
      <c r="O809" s="102"/>
      <c r="P809" s="57">
        <v>1990</v>
      </c>
      <c r="Q809" s="49" t="s">
        <v>983</v>
      </c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  <c r="AC809" s="50"/>
    </row>
    <row r="810" spans="1:29" s="51" customFormat="1" ht="15.75" customHeight="1" x14ac:dyDescent="0.25">
      <c r="A810" s="286"/>
      <c r="B810" s="286"/>
      <c r="C810" s="286"/>
      <c r="D810" s="286"/>
      <c r="E810" s="286"/>
      <c r="F810" s="286"/>
      <c r="G810" s="325"/>
      <c r="H810" s="163">
        <v>41</v>
      </c>
      <c r="I810" s="98"/>
      <c r="J810" s="262">
        <v>403.75</v>
      </c>
      <c r="K810" s="99">
        <f t="shared" si="117"/>
        <v>0</v>
      </c>
      <c r="L810" s="100">
        <f t="shared" si="119"/>
        <v>404</v>
      </c>
      <c r="M810" s="100">
        <f t="shared" si="118"/>
        <v>0</v>
      </c>
      <c r="N810" s="101"/>
      <c r="O810" s="102"/>
      <c r="P810" s="57">
        <v>1991</v>
      </c>
      <c r="Q810" s="49" t="s">
        <v>983</v>
      </c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  <c r="AC810" s="50"/>
    </row>
    <row r="811" spans="1:29" s="51" customFormat="1" ht="15.75" customHeight="1" x14ac:dyDescent="0.25">
      <c r="A811" s="286"/>
      <c r="B811" s="286"/>
      <c r="C811" s="286"/>
      <c r="D811" s="286"/>
      <c r="E811" s="286"/>
      <c r="F811" s="286"/>
      <c r="G811" s="325"/>
      <c r="H811" s="163">
        <v>42</v>
      </c>
      <c r="I811" s="98"/>
      <c r="J811" s="262">
        <v>403.75</v>
      </c>
      <c r="K811" s="99">
        <f t="shared" si="117"/>
        <v>0</v>
      </c>
      <c r="L811" s="100">
        <f t="shared" si="119"/>
        <v>404</v>
      </c>
      <c r="M811" s="100">
        <f t="shared" si="118"/>
        <v>0</v>
      </c>
      <c r="N811" s="101"/>
      <c r="O811" s="102"/>
      <c r="P811" s="57">
        <v>1992</v>
      </c>
      <c r="Q811" s="49" t="s">
        <v>983</v>
      </c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  <c r="AC811" s="50"/>
    </row>
    <row r="812" spans="1:29" s="51" customFormat="1" ht="15.75" customHeight="1" x14ac:dyDescent="0.25">
      <c r="A812" s="286"/>
      <c r="B812" s="286"/>
      <c r="C812" s="286"/>
      <c r="D812" s="286"/>
      <c r="E812" s="286"/>
      <c r="F812" s="286"/>
      <c r="G812" s="325"/>
      <c r="H812" s="163">
        <v>43</v>
      </c>
      <c r="I812" s="98"/>
      <c r="J812" s="262">
        <v>403.75</v>
      </c>
      <c r="K812" s="99">
        <f t="shared" si="117"/>
        <v>0</v>
      </c>
      <c r="L812" s="100">
        <f t="shared" si="119"/>
        <v>404</v>
      </c>
      <c r="M812" s="100">
        <f t="shared" si="118"/>
        <v>0</v>
      </c>
      <c r="N812" s="101"/>
      <c r="O812" s="102"/>
      <c r="P812" s="57">
        <v>1993</v>
      </c>
      <c r="Q812" s="49" t="s">
        <v>983</v>
      </c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  <c r="AC812" s="50"/>
    </row>
    <row r="813" spans="1:29" s="51" customFormat="1" ht="15.75" customHeight="1" x14ac:dyDescent="0.25">
      <c r="A813" s="286"/>
      <c r="B813" s="286"/>
      <c r="C813" s="286"/>
      <c r="D813" s="286"/>
      <c r="E813" s="286"/>
      <c r="F813" s="286"/>
      <c r="G813" s="325"/>
      <c r="H813" s="163">
        <v>44</v>
      </c>
      <c r="I813" s="98"/>
      <c r="J813" s="262">
        <v>403.75</v>
      </c>
      <c r="K813" s="99">
        <f t="shared" si="117"/>
        <v>0</v>
      </c>
      <c r="L813" s="100">
        <f t="shared" si="119"/>
        <v>404</v>
      </c>
      <c r="M813" s="100">
        <f t="shared" si="118"/>
        <v>0</v>
      </c>
      <c r="N813" s="101"/>
      <c r="O813" s="102"/>
      <c r="P813" s="57">
        <v>1994</v>
      </c>
      <c r="Q813" s="49" t="s">
        <v>983</v>
      </c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  <c r="AC813" s="50"/>
    </row>
    <row r="814" spans="1:29" s="51" customFormat="1" ht="15.75" customHeight="1" x14ac:dyDescent="0.25">
      <c r="A814" s="314" t="s">
        <v>213</v>
      </c>
      <c r="B814" s="314"/>
      <c r="C814" s="314"/>
      <c r="D814" s="314"/>
      <c r="E814" s="314"/>
      <c r="F814" s="314"/>
      <c r="G814" s="350" t="s">
        <v>211</v>
      </c>
      <c r="H814" s="163">
        <v>34</v>
      </c>
      <c r="I814" s="98"/>
      <c r="J814" s="262">
        <v>620</v>
      </c>
      <c r="K814" s="99">
        <f t="shared" si="117"/>
        <v>0</v>
      </c>
      <c r="L814" s="100">
        <f t="shared" si="119"/>
        <v>620</v>
      </c>
      <c r="M814" s="100">
        <f t="shared" si="118"/>
        <v>0</v>
      </c>
      <c r="N814" s="101"/>
      <c r="O814" s="102"/>
      <c r="P814" s="160">
        <v>1999</v>
      </c>
      <c r="Q814" s="49" t="s">
        <v>983</v>
      </c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  <c r="AC814" s="50"/>
    </row>
    <row r="815" spans="1:29" s="51" customFormat="1" ht="15.75" customHeight="1" x14ac:dyDescent="0.25">
      <c r="A815" s="314"/>
      <c r="B815" s="314"/>
      <c r="C815" s="314"/>
      <c r="D815" s="314"/>
      <c r="E815" s="314"/>
      <c r="F815" s="314"/>
      <c r="G815" s="343"/>
      <c r="H815" s="163">
        <v>35</v>
      </c>
      <c r="I815" s="98"/>
      <c r="J815" s="262">
        <v>620</v>
      </c>
      <c r="K815" s="99">
        <f t="shared" si="117"/>
        <v>0</v>
      </c>
      <c r="L815" s="100">
        <f t="shared" si="119"/>
        <v>620</v>
      </c>
      <c r="M815" s="100">
        <f t="shared" si="118"/>
        <v>0</v>
      </c>
      <c r="N815" s="101"/>
      <c r="O815" s="102"/>
      <c r="P815" s="57">
        <v>2000</v>
      </c>
      <c r="Q815" s="49" t="s">
        <v>983</v>
      </c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  <c r="AC815" s="50"/>
    </row>
    <row r="816" spans="1:29" s="51" customFormat="1" ht="15.75" customHeight="1" x14ac:dyDescent="0.25">
      <c r="A816" s="314"/>
      <c r="B816" s="314"/>
      <c r="C816" s="314"/>
      <c r="D816" s="314"/>
      <c r="E816" s="314"/>
      <c r="F816" s="314"/>
      <c r="G816" s="343"/>
      <c r="H816" s="163">
        <v>36</v>
      </c>
      <c r="I816" s="98"/>
      <c r="J816" s="262">
        <v>620</v>
      </c>
      <c r="K816" s="99">
        <f t="shared" si="117"/>
        <v>0</v>
      </c>
      <c r="L816" s="100">
        <f t="shared" si="119"/>
        <v>620</v>
      </c>
      <c r="M816" s="100">
        <f t="shared" si="118"/>
        <v>0</v>
      </c>
      <c r="N816" s="101"/>
      <c r="O816" s="102"/>
      <c r="P816" s="57">
        <v>2001</v>
      </c>
      <c r="Q816" s="49" t="s">
        <v>983</v>
      </c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  <c r="AC816" s="50"/>
    </row>
    <row r="817" spans="1:29" s="51" customFormat="1" ht="15.75" customHeight="1" x14ac:dyDescent="0.25">
      <c r="A817" s="314"/>
      <c r="B817" s="314"/>
      <c r="C817" s="314"/>
      <c r="D817" s="314"/>
      <c r="E817" s="314"/>
      <c r="F817" s="314"/>
      <c r="G817" s="343"/>
      <c r="H817" s="163">
        <v>37</v>
      </c>
      <c r="I817" s="98"/>
      <c r="J817" s="262">
        <v>620</v>
      </c>
      <c r="K817" s="99">
        <f t="shared" si="117"/>
        <v>0</v>
      </c>
      <c r="L817" s="100">
        <f t="shared" si="119"/>
        <v>620</v>
      </c>
      <c r="M817" s="100">
        <f t="shared" si="118"/>
        <v>0</v>
      </c>
      <c r="N817" s="101"/>
      <c r="O817" s="102"/>
      <c r="P817" s="57">
        <v>2002</v>
      </c>
      <c r="Q817" s="49" t="s">
        <v>983</v>
      </c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  <c r="AC817" s="50"/>
    </row>
    <row r="818" spans="1:29" s="51" customFormat="1" ht="15.75" customHeight="1" x14ac:dyDescent="0.25">
      <c r="A818" s="314"/>
      <c r="B818" s="314"/>
      <c r="C818" s="314"/>
      <c r="D818" s="314"/>
      <c r="E818" s="314"/>
      <c r="F818" s="314"/>
      <c r="G818" s="343"/>
      <c r="H818" s="163">
        <v>38</v>
      </c>
      <c r="I818" s="98"/>
      <c r="J818" s="262">
        <v>620</v>
      </c>
      <c r="K818" s="99">
        <f t="shared" si="117"/>
        <v>0</v>
      </c>
      <c r="L818" s="100">
        <f t="shared" si="119"/>
        <v>620</v>
      </c>
      <c r="M818" s="100">
        <f t="shared" si="118"/>
        <v>0</v>
      </c>
      <c r="N818" s="101"/>
      <c r="O818" s="102"/>
      <c r="P818" s="57">
        <v>2003</v>
      </c>
      <c r="Q818" s="49" t="s">
        <v>983</v>
      </c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  <c r="AC818" s="50"/>
    </row>
    <row r="819" spans="1:29" s="51" customFormat="1" ht="15.75" customHeight="1" x14ac:dyDescent="0.25">
      <c r="A819" s="314"/>
      <c r="B819" s="314"/>
      <c r="C819" s="314"/>
      <c r="D819" s="314"/>
      <c r="E819" s="314"/>
      <c r="F819" s="314"/>
      <c r="G819" s="343"/>
      <c r="H819" s="163">
        <v>39</v>
      </c>
      <c r="I819" s="98"/>
      <c r="J819" s="262">
        <v>620</v>
      </c>
      <c r="K819" s="99">
        <f t="shared" si="117"/>
        <v>0</v>
      </c>
      <c r="L819" s="100">
        <f t="shared" si="119"/>
        <v>620</v>
      </c>
      <c r="M819" s="100">
        <f t="shared" si="118"/>
        <v>0</v>
      </c>
      <c r="N819" s="101"/>
      <c r="O819" s="102"/>
      <c r="P819" s="57">
        <v>2004</v>
      </c>
      <c r="Q819" s="49" t="s">
        <v>983</v>
      </c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  <c r="AC819" s="50"/>
    </row>
    <row r="820" spans="1:29" s="51" customFormat="1" ht="15.75" customHeight="1" x14ac:dyDescent="0.25">
      <c r="A820" s="314"/>
      <c r="B820" s="314"/>
      <c r="C820" s="314"/>
      <c r="D820" s="314"/>
      <c r="E820" s="314"/>
      <c r="F820" s="314"/>
      <c r="G820" s="343"/>
      <c r="H820" s="163">
        <v>40</v>
      </c>
      <c r="I820" s="98"/>
      <c r="J820" s="262">
        <v>620</v>
      </c>
      <c r="K820" s="99">
        <f t="shared" si="117"/>
        <v>0</v>
      </c>
      <c r="L820" s="100">
        <f t="shared" si="119"/>
        <v>620</v>
      </c>
      <c r="M820" s="100">
        <f t="shared" si="118"/>
        <v>0</v>
      </c>
      <c r="N820" s="101"/>
      <c r="O820" s="102"/>
      <c r="P820" s="57">
        <v>2005</v>
      </c>
      <c r="Q820" s="49" t="s">
        <v>983</v>
      </c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  <c r="AC820" s="50"/>
    </row>
    <row r="821" spans="1:29" s="51" customFormat="1" ht="15.75" customHeight="1" x14ac:dyDescent="0.25">
      <c r="A821" s="314"/>
      <c r="B821" s="314"/>
      <c r="C821" s="314"/>
      <c r="D821" s="314"/>
      <c r="E821" s="314"/>
      <c r="F821" s="314"/>
      <c r="G821" s="343"/>
      <c r="H821" s="163">
        <v>41</v>
      </c>
      <c r="I821" s="98"/>
      <c r="J821" s="262">
        <v>620</v>
      </c>
      <c r="K821" s="99">
        <f t="shared" si="117"/>
        <v>0</v>
      </c>
      <c r="L821" s="100">
        <f t="shared" si="119"/>
        <v>620</v>
      </c>
      <c r="M821" s="100">
        <f t="shared" si="118"/>
        <v>0</v>
      </c>
      <c r="N821" s="101"/>
      <c r="O821" s="102"/>
      <c r="P821" s="57">
        <v>2006</v>
      </c>
      <c r="Q821" s="49" t="s">
        <v>983</v>
      </c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  <c r="AC821" s="50"/>
    </row>
    <row r="822" spans="1:29" s="51" customFormat="1" ht="15.75" customHeight="1" x14ac:dyDescent="0.25">
      <c r="A822" s="314"/>
      <c r="B822" s="314"/>
      <c r="C822" s="314"/>
      <c r="D822" s="314"/>
      <c r="E822" s="314"/>
      <c r="F822" s="314"/>
      <c r="G822" s="343"/>
      <c r="H822" s="163">
        <v>42</v>
      </c>
      <c r="I822" s="98"/>
      <c r="J822" s="262">
        <v>620</v>
      </c>
      <c r="K822" s="99">
        <f t="shared" si="117"/>
        <v>0</v>
      </c>
      <c r="L822" s="100">
        <f t="shared" si="119"/>
        <v>620</v>
      </c>
      <c r="M822" s="100">
        <f t="shared" si="118"/>
        <v>0</v>
      </c>
      <c r="N822" s="101"/>
      <c r="O822" s="102"/>
      <c r="P822" s="57">
        <v>2007</v>
      </c>
      <c r="Q822" s="49" t="s">
        <v>983</v>
      </c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  <c r="AC822" s="50"/>
    </row>
    <row r="823" spans="1:29" s="51" customFormat="1" ht="15.75" customHeight="1" x14ac:dyDescent="0.25">
      <c r="A823" s="314"/>
      <c r="B823" s="314"/>
      <c r="C823" s="314"/>
      <c r="D823" s="314"/>
      <c r="E823" s="314"/>
      <c r="F823" s="314"/>
      <c r="G823" s="343"/>
      <c r="H823" s="163">
        <v>43</v>
      </c>
      <c r="I823" s="98"/>
      <c r="J823" s="262">
        <v>620</v>
      </c>
      <c r="K823" s="99">
        <f t="shared" si="117"/>
        <v>0</v>
      </c>
      <c r="L823" s="100">
        <f t="shared" si="119"/>
        <v>620</v>
      </c>
      <c r="M823" s="100">
        <f t="shared" si="118"/>
        <v>0</v>
      </c>
      <c r="N823" s="101"/>
      <c r="O823" s="102"/>
      <c r="P823" s="57">
        <v>2008</v>
      </c>
      <c r="Q823" s="49" t="s">
        <v>983</v>
      </c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  <c r="AC823" s="50"/>
    </row>
    <row r="824" spans="1:29" s="51" customFormat="1" ht="15.75" customHeight="1" x14ac:dyDescent="0.25">
      <c r="A824" s="314"/>
      <c r="B824" s="314"/>
      <c r="C824" s="314"/>
      <c r="D824" s="314"/>
      <c r="E824" s="314"/>
      <c r="F824" s="314"/>
      <c r="G824" s="343"/>
      <c r="H824" s="163">
        <v>44</v>
      </c>
      <c r="I824" s="98"/>
      <c r="J824" s="262">
        <v>620</v>
      </c>
      <c r="K824" s="99">
        <f t="shared" si="117"/>
        <v>0</v>
      </c>
      <c r="L824" s="100">
        <f t="shared" si="119"/>
        <v>620</v>
      </c>
      <c r="M824" s="100">
        <f t="shared" si="118"/>
        <v>0</v>
      </c>
      <c r="N824" s="101"/>
      <c r="O824" s="102"/>
      <c r="P824" s="57">
        <v>2009</v>
      </c>
      <c r="Q824" s="49" t="s">
        <v>983</v>
      </c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  <c r="AC824" s="50"/>
    </row>
    <row r="825" spans="1:29" s="51" customFormat="1" ht="15.75" customHeight="1" x14ac:dyDescent="0.25">
      <c r="A825" s="314" t="s">
        <v>231</v>
      </c>
      <c r="B825" s="314"/>
      <c r="C825" s="314"/>
      <c r="D825" s="314"/>
      <c r="E825" s="314"/>
      <c r="F825" s="314"/>
      <c r="G825" s="350" t="s">
        <v>212</v>
      </c>
      <c r="H825" s="163">
        <v>34</v>
      </c>
      <c r="I825" s="98"/>
      <c r="J825" s="262">
        <v>722.5</v>
      </c>
      <c r="K825" s="99">
        <f t="shared" si="117"/>
        <v>0</v>
      </c>
      <c r="L825" s="100">
        <f t="shared" si="119"/>
        <v>723</v>
      </c>
      <c r="M825" s="100">
        <f t="shared" si="118"/>
        <v>0</v>
      </c>
      <c r="N825" s="101"/>
      <c r="O825" s="102"/>
      <c r="P825" s="57">
        <v>2010</v>
      </c>
      <c r="Q825" s="49" t="s">
        <v>983</v>
      </c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  <c r="AC825" s="50"/>
    </row>
    <row r="826" spans="1:29" s="51" customFormat="1" ht="15.75" customHeight="1" x14ac:dyDescent="0.25">
      <c r="A826" s="314"/>
      <c r="B826" s="314"/>
      <c r="C826" s="314"/>
      <c r="D826" s="314"/>
      <c r="E826" s="314"/>
      <c r="F826" s="314"/>
      <c r="G826" s="343"/>
      <c r="H826" s="163">
        <v>35</v>
      </c>
      <c r="I826" s="98"/>
      <c r="J826" s="262">
        <v>722.5</v>
      </c>
      <c r="K826" s="99">
        <f t="shared" si="117"/>
        <v>0</v>
      </c>
      <c r="L826" s="100">
        <f t="shared" si="119"/>
        <v>723</v>
      </c>
      <c r="M826" s="100">
        <f t="shared" si="118"/>
        <v>0</v>
      </c>
      <c r="N826" s="101"/>
      <c r="O826" s="102"/>
      <c r="P826" s="57">
        <v>2011</v>
      </c>
      <c r="Q826" s="49" t="s">
        <v>983</v>
      </c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  <c r="AC826" s="50"/>
    </row>
    <row r="827" spans="1:29" s="51" customFormat="1" ht="15.75" customHeight="1" x14ac:dyDescent="0.25">
      <c r="A827" s="314"/>
      <c r="B827" s="314"/>
      <c r="C827" s="314"/>
      <c r="D827" s="314"/>
      <c r="E827" s="314"/>
      <c r="F827" s="314"/>
      <c r="G827" s="343"/>
      <c r="H827" s="163">
        <v>36</v>
      </c>
      <c r="I827" s="98"/>
      <c r="J827" s="262">
        <v>722.5</v>
      </c>
      <c r="K827" s="99">
        <f t="shared" si="117"/>
        <v>0</v>
      </c>
      <c r="L827" s="100">
        <f t="shared" si="119"/>
        <v>723</v>
      </c>
      <c r="M827" s="100">
        <f t="shared" si="118"/>
        <v>0</v>
      </c>
      <c r="N827" s="101"/>
      <c r="O827" s="102"/>
      <c r="P827" s="57">
        <v>2012</v>
      </c>
      <c r="Q827" s="49" t="s">
        <v>983</v>
      </c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  <c r="AC827" s="50"/>
    </row>
    <row r="828" spans="1:29" s="51" customFormat="1" ht="15.75" customHeight="1" x14ac:dyDescent="0.25">
      <c r="A828" s="314"/>
      <c r="B828" s="314"/>
      <c r="C828" s="314"/>
      <c r="D828" s="314"/>
      <c r="E828" s="314"/>
      <c r="F828" s="314"/>
      <c r="G828" s="343"/>
      <c r="H828" s="163">
        <v>37</v>
      </c>
      <c r="I828" s="98"/>
      <c r="J828" s="262">
        <v>722.5</v>
      </c>
      <c r="K828" s="99">
        <f t="shared" ref="K828:K859" si="120">J828*I828</f>
        <v>0</v>
      </c>
      <c r="L828" s="100">
        <f t="shared" si="119"/>
        <v>723</v>
      </c>
      <c r="M828" s="100">
        <f t="shared" ref="M828:M859" si="121">L828*I828</f>
        <v>0</v>
      </c>
      <c r="N828" s="101"/>
      <c r="O828" s="102"/>
      <c r="P828" s="57">
        <v>2013</v>
      </c>
      <c r="Q828" s="49" t="s">
        <v>983</v>
      </c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  <c r="AC828" s="50"/>
    </row>
    <row r="829" spans="1:29" s="51" customFormat="1" ht="15.75" customHeight="1" x14ac:dyDescent="0.25">
      <c r="A829" s="314"/>
      <c r="B829" s="314"/>
      <c r="C829" s="314"/>
      <c r="D829" s="314"/>
      <c r="E829" s="314"/>
      <c r="F829" s="314"/>
      <c r="G829" s="343"/>
      <c r="H829" s="163">
        <v>38</v>
      </c>
      <c r="I829" s="98"/>
      <c r="J829" s="262">
        <v>722.5</v>
      </c>
      <c r="K829" s="99">
        <f t="shared" si="120"/>
        <v>0</v>
      </c>
      <c r="L829" s="100">
        <f t="shared" ref="L829:L846" si="122">CEILING((J829-J829*$H$7)*(1-$K$7),1)</f>
        <v>723</v>
      </c>
      <c r="M829" s="100">
        <f t="shared" si="121"/>
        <v>0</v>
      </c>
      <c r="N829" s="101"/>
      <c r="O829" s="102"/>
      <c r="P829" s="57">
        <v>2014</v>
      </c>
      <c r="Q829" s="49" t="s">
        <v>983</v>
      </c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  <c r="AC829" s="50"/>
    </row>
    <row r="830" spans="1:29" s="51" customFormat="1" ht="15.75" customHeight="1" x14ac:dyDescent="0.25">
      <c r="A830" s="314"/>
      <c r="B830" s="314"/>
      <c r="C830" s="314"/>
      <c r="D830" s="314"/>
      <c r="E830" s="314"/>
      <c r="F830" s="314"/>
      <c r="G830" s="343"/>
      <c r="H830" s="163">
        <v>39</v>
      </c>
      <c r="I830" s="98"/>
      <c r="J830" s="262">
        <v>722.5</v>
      </c>
      <c r="K830" s="99">
        <f t="shared" si="120"/>
        <v>0</v>
      </c>
      <c r="L830" s="100">
        <f t="shared" si="122"/>
        <v>723</v>
      </c>
      <c r="M830" s="100">
        <f t="shared" si="121"/>
        <v>0</v>
      </c>
      <c r="N830" s="101"/>
      <c r="O830" s="102"/>
      <c r="P830" s="57">
        <v>2015</v>
      </c>
      <c r="Q830" s="49" t="s">
        <v>983</v>
      </c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  <c r="AC830" s="50"/>
    </row>
    <row r="831" spans="1:29" s="51" customFormat="1" ht="15.75" customHeight="1" x14ac:dyDescent="0.25">
      <c r="A831" s="314"/>
      <c r="B831" s="314"/>
      <c r="C831" s="314"/>
      <c r="D831" s="314"/>
      <c r="E831" s="314"/>
      <c r="F831" s="314"/>
      <c r="G831" s="343"/>
      <c r="H831" s="163">
        <v>40</v>
      </c>
      <c r="I831" s="98"/>
      <c r="J831" s="262">
        <v>722.5</v>
      </c>
      <c r="K831" s="99">
        <f t="shared" si="120"/>
        <v>0</v>
      </c>
      <c r="L831" s="100">
        <f t="shared" si="122"/>
        <v>723</v>
      </c>
      <c r="M831" s="100">
        <f t="shared" si="121"/>
        <v>0</v>
      </c>
      <c r="N831" s="101"/>
      <c r="O831" s="102"/>
      <c r="P831" s="57">
        <v>2016</v>
      </c>
      <c r="Q831" s="49" t="s">
        <v>983</v>
      </c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  <c r="AC831" s="50"/>
    </row>
    <row r="832" spans="1:29" s="51" customFormat="1" ht="15.75" customHeight="1" x14ac:dyDescent="0.25">
      <c r="A832" s="314"/>
      <c r="B832" s="314"/>
      <c r="C832" s="314"/>
      <c r="D832" s="314"/>
      <c r="E832" s="314"/>
      <c r="F832" s="314"/>
      <c r="G832" s="343"/>
      <c r="H832" s="163">
        <v>41</v>
      </c>
      <c r="I832" s="98"/>
      <c r="J832" s="262">
        <v>722.5</v>
      </c>
      <c r="K832" s="99">
        <f t="shared" si="120"/>
        <v>0</v>
      </c>
      <c r="L832" s="100">
        <f t="shared" si="122"/>
        <v>723</v>
      </c>
      <c r="M832" s="100">
        <f t="shared" si="121"/>
        <v>0</v>
      </c>
      <c r="N832" s="101"/>
      <c r="O832" s="102"/>
      <c r="P832" s="57">
        <v>2017</v>
      </c>
      <c r="Q832" s="49" t="s">
        <v>983</v>
      </c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  <c r="AC832" s="50"/>
    </row>
    <row r="833" spans="1:29" s="51" customFormat="1" ht="15.75" customHeight="1" x14ac:dyDescent="0.25">
      <c r="A833" s="314"/>
      <c r="B833" s="314"/>
      <c r="C833" s="314"/>
      <c r="D833" s="314"/>
      <c r="E833" s="314"/>
      <c r="F833" s="314"/>
      <c r="G833" s="343"/>
      <c r="H833" s="163">
        <v>42</v>
      </c>
      <c r="I833" s="98"/>
      <c r="J833" s="262">
        <v>722.5</v>
      </c>
      <c r="K833" s="99">
        <f t="shared" si="120"/>
        <v>0</v>
      </c>
      <c r="L833" s="100">
        <f t="shared" si="122"/>
        <v>723</v>
      </c>
      <c r="M833" s="100">
        <f t="shared" si="121"/>
        <v>0</v>
      </c>
      <c r="N833" s="101"/>
      <c r="O833" s="102"/>
      <c r="P833" s="57">
        <v>2018</v>
      </c>
      <c r="Q833" s="49" t="s">
        <v>983</v>
      </c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  <c r="AC833" s="50"/>
    </row>
    <row r="834" spans="1:29" s="51" customFormat="1" ht="15.75" customHeight="1" x14ac:dyDescent="0.25">
      <c r="A834" s="314"/>
      <c r="B834" s="314"/>
      <c r="C834" s="314"/>
      <c r="D834" s="314"/>
      <c r="E834" s="314"/>
      <c r="F834" s="314"/>
      <c r="G834" s="343"/>
      <c r="H834" s="163">
        <v>43</v>
      </c>
      <c r="I834" s="98"/>
      <c r="J834" s="262">
        <v>722.5</v>
      </c>
      <c r="K834" s="99">
        <f t="shared" si="120"/>
        <v>0</v>
      </c>
      <c r="L834" s="100">
        <f t="shared" si="122"/>
        <v>723</v>
      </c>
      <c r="M834" s="100">
        <f t="shared" si="121"/>
        <v>0</v>
      </c>
      <c r="N834" s="101"/>
      <c r="O834" s="102"/>
      <c r="P834" s="57">
        <v>2019</v>
      </c>
      <c r="Q834" s="49" t="s">
        <v>983</v>
      </c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  <c r="AC834" s="50"/>
    </row>
    <row r="835" spans="1:29" s="51" customFormat="1" ht="15.75" customHeight="1" x14ac:dyDescent="0.25">
      <c r="A835" s="314"/>
      <c r="B835" s="314"/>
      <c r="C835" s="314"/>
      <c r="D835" s="314"/>
      <c r="E835" s="314"/>
      <c r="F835" s="314"/>
      <c r="G835" s="343"/>
      <c r="H835" s="163">
        <v>44</v>
      </c>
      <c r="I835" s="98"/>
      <c r="J835" s="262">
        <v>722.5</v>
      </c>
      <c r="K835" s="99">
        <f t="shared" si="120"/>
        <v>0</v>
      </c>
      <c r="L835" s="100">
        <f t="shared" si="122"/>
        <v>723</v>
      </c>
      <c r="M835" s="100">
        <f t="shared" si="121"/>
        <v>0</v>
      </c>
      <c r="N835" s="101"/>
      <c r="O835" s="102"/>
      <c r="P835" s="57">
        <v>2020</v>
      </c>
      <c r="Q835" s="49" t="s">
        <v>983</v>
      </c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  <c r="AC835" s="50"/>
    </row>
    <row r="836" spans="1:29" s="51" customFormat="1" ht="15.75" customHeight="1" x14ac:dyDescent="0.25">
      <c r="A836" s="314" t="s">
        <v>940</v>
      </c>
      <c r="B836" s="314"/>
      <c r="C836" s="314"/>
      <c r="D836" s="314"/>
      <c r="E836" s="314"/>
      <c r="F836" s="314"/>
      <c r="G836" s="350" t="s">
        <v>831</v>
      </c>
      <c r="H836" s="162" t="s">
        <v>941</v>
      </c>
      <c r="I836" s="98"/>
      <c r="J836" s="262">
        <v>1225</v>
      </c>
      <c r="K836" s="99">
        <f t="shared" si="120"/>
        <v>0</v>
      </c>
      <c r="L836" s="100">
        <f t="shared" si="122"/>
        <v>1225</v>
      </c>
      <c r="M836" s="100">
        <f t="shared" si="121"/>
        <v>0</v>
      </c>
      <c r="N836" s="101"/>
      <c r="O836" s="102"/>
      <c r="P836" s="57">
        <v>5574</v>
      </c>
      <c r="Q836" s="49" t="s">
        <v>983</v>
      </c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  <c r="AC836" s="50"/>
    </row>
    <row r="837" spans="1:29" s="51" customFormat="1" ht="15.75" customHeight="1" x14ac:dyDescent="0.25">
      <c r="A837" s="314"/>
      <c r="B837" s="314"/>
      <c r="C837" s="314"/>
      <c r="D837" s="314"/>
      <c r="E837" s="314"/>
      <c r="F837" s="314"/>
      <c r="G837" s="343"/>
      <c r="H837" s="162" t="s">
        <v>942</v>
      </c>
      <c r="I837" s="98"/>
      <c r="J837" s="262">
        <v>1225</v>
      </c>
      <c r="K837" s="99">
        <f t="shared" si="120"/>
        <v>0</v>
      </c>
      <c r="L837" s="100">
        <f t="shared" si="122"/>
        <v>1225</v>
      </c>
      <c r="M837" s="100">
        <f t="shared" si="121"/>
        <v>0</v>
      </c>
      <c r="N837" s="101"/>
      <c r="O837" s="102"/>
      <c r="P837" s="57">
        <v>5575</v>
      </c>
      <c r="Q837" s="49" t="s">
        <v>983</v>
      </c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  <c r="AC837" s="50"/>
    </row>
    <row r="838" spans="1:29" s="51" customFormat="1" ht="15.75" customHeight="1" x14ac:dyDescent="0.25">
      <c r="A838" s="314"/>
      <c r="B838" s="314"/>
      <c r="C838" s="314"/>
      <c r="D838" s="314"/>
      <c r="E838" s="314"/>
      <c r="F838" s="314"/>
      <c r="G838" s="343"/>
      <c r="H838" s="162" t="s">
        <v>943</v>
      </c>
      <c r="I838" s="98"/>
      <c r="J838" s="262">
        <v>1225</v>
      </c>
      <c r="K838" s="99">
        <f t="shared" si="120"/>
        <v>0</v>
      </c>
      <c r="L838" s="100">
        <f t="shared" si="122"/>
        <v>1225</v>
      </c>
      <c r="M838" s="100">
        <f t="shared" si="121"/>
        <v>0</v>
      </c>
      <c r="N838" s="101"/>
      <c r="O838" s="102"/>
      <c r="P838" s="57">
        <v>5576</v>
      </c>
      <c r="Q838" s="49" t="s">
        <v>983</v>
      </c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  <c r="AC838" s="50"/>
    </row>
    <row r="839" spans="1:29" s="51" customFormat="1" ht="15.75" customHeight="1" x14ac:dyDescent="0.25">
      <c r="A839" s="314"/>
      <c r="B839" s="314"/>
      <c r="C839" s="314"/>
      <c r="D839" s="314"/>
      <c r="E839" s="314"/>
      <c r="F839" s="314"/>
      <c r="G839" s="343"/>
      <c r="H839" s="162" t="s">
        <v>944</v>
      </c>
      <c r="I839" s="98"/>
      <c r="J839" s="262">
        <v>1225</v>
      </c>
      <c r="K839" s="99">
        <f t="shared" si="120"/>
        <v>0</v>
      </c>
      <c r="L839" s="100">
        <f t="shared" si="122"/>
        <v>1225</v>
      </c>
      <c r="M839" s="100">
        <f t="shared" si="121"/>
        <v>0</v>
      </c>
      <c r="N839" s="101"/>
      <c r="O839" s="102"/>
      <c r="P839" s="57">
        <v>5577</v>
      </c>
      <c r="Q839" s="49" t="s">
        <v>983</v>
      </c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  <c r="AC839" s="50"/>
    </row>
    <row r="840" spans="1:29" s="51" customFormat="1" ht="15.75" customHeight="1" x14ac:dyDescent="0.25">
      <c r="A840" s="314" t="s">
        <v>945</v>
      </c>
      <c r="B840" s="314"/>
      <c r="C840" s="314"/>
      <c r="D840" s="314"/>
      <c r="E840" s="314"/>
      <c r="F840" s="314"/>
      <c r="G840" s="350" t="s">
        <v>830</v>
      </c>
      <c r="H840" s="162" t="s">
        <v>941</v>
      </c>
      <c r="I840" s="98"/>
      <c r="J840" s="262">
        <v>1237.5</v>
      </c>
      <c r="K840" s="99">
        <f t="shared" si="120"/>
        <v>0</v>
      </c>
      <c r="L840" s="100">
        <f t="shared" si="122"/>
        <v>1238</v>
      </c>
      <c r="M840" s="100">
        <f t="shared" si="121"/>
        <v>0</v>
      </c>
      <c r="N840" s="101"/>
      <c r="O840" s="102"/>
      <c r="P840" s="57">
        <v>5578</v>
      </c>
      <c r="Q840" s="49" t="s">
        <v>983</v>
      </c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  <c r="AC840" s="50"/>
    </row>
    <row r="841" spans="1:29" s="51" customFormat="1" ht="15.75" customHeight="1" x14ac:dyDescent="0.25">
      <c r="A841" s="314"/>
      <c r="B841" s="314"/>
      <c r="C841" s="314"/>
      <c r="D841" s="314"/>
      <c r="E841" s="314"/>
      <c r="F841" s="314"/>
      <c r="G841" s="343"/>
      <c r="H841" s="162" t="s">
        <v>942</v>
      </c>
      <c r="I841" s="98"/>
      <c r="J841" s="262">
        <v>1237.5</v>
      </c>
      <c r="K841" s="99">
        <f t="shared" si="120"/>
        <v>0</v>
      </c>
      <c r="L841" s="100">
        <f t="shared" si="122"/>
        <v>1238</v>
      </c>
      <c r="M841" s="100">
        <f t="shared" si="121"/>
        <v>0</v>
      </c>
      <c r="N841" s="101"/>
      <c r="O841" s="102"/>
      <c r="P841" s="57">
        <v>5579</v>
      </c>
      <c r="Q841" s="49" t="s">
        <v>983</v>
      </c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  <c r="AC841" s="50"/>
    </row>
    <row r="842" spans="1:29" s="51" customFormat="1" ht="15.75" customHeight="1" x14ac:dyDescent="0.25">
      <c r="A842" s="314"/>
      <c r="B842" s="314"/>
      <c r="C842" s="314"/>
      <c r="D842" s="314"/>
      <c r="E842" s="314"/>
      <c r="F842" s="314"/>
      <c r="G842" s="343"/>
      <c r="H842" s="162" t="s">
        <v>943</v>
      </c>
      <c r="I842" s="98"/>
      <c r="J842" s="262">
        <v>1237.5</v>
      </c>
      <c r="K842" s="99">
        <f t="shared" si="120"/>
        <v>0</v>
      </c>
      <c r="L842" s="100">
        <f t="shared" si="122"/>
        <v>1238</v>
      </c>
      <c r="M842" s="100">
        <f t="shared" si="121"/>
        <v>0</v>
      </c>
      <c r="N842" s="101"/>
      <c r="O842" s="102"/>
      <c r="P842" s="57">
        <v>5580</v>
      </c>
      <c r="Q842" s="49" t="s">
        <v>983</v>
      </c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  <c r="AC842" s="50"/>
    </row>
    <row r="843" spans="1:29" s="51" customFormat="1" ht="15.75" customHeight="1" x14ac:dyDescent="0.25">
      <c r="A843" s="314"/>
      <c r="B843" s="314"/>
      <c r="C843" s="314"/>
      <c r="D843" s="314"/>
      <c r="E843" s="314"/>
      <c r="F843" s="314"/>
      <c r="G843" s="343"/>
      <c r="H843" s="162" t="s">
        <v>944</v>
      </c>
      <c r="I843" s="98"/>
      <c r="J843" s="262">
        <v>1237.5</v>
      </c>
      <c r="K843" s="99">
        <f t="shared" si="120"/>
        <v>0</v>
      </c>
      <c r="L843" s="100">
        <f t="shared" si="122"/>
        <v>1238</v>
      </c>
      <c r="M843" s="100">
        <f t="shared" si="121"/>
        <v>0</v>
      </c>
      <c r="N843" s="101"/>
      <c r="O843" s="102"/>
      <c r="P843" s="57">
        <v>5581</v>
      </c>
      <c r="Q843" s="49" t="s">
        <v>983</v>
      </c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  <c r="AC843" s="50"/>
    </row>
    <row r="844" spans="1:29" s="51" customFormat="1" ht="15.75" customHeight="1" x14ac:dyDescent="0.25">
      <c r="A844" s="286" t="s">
        <v>232</v>
      </c>
      <c r="B844" s="286"/>
      <c r="C844" s="286"/>
      <c r="D844" s="286"/>
      <c r="E844" s="286"/>
      <c r="F844" s="286"/>
      <c r="G844" s="319" t="s">
        <v>218</v>
      </c>
      <c r="H844" s="163">
        <v>36</v>
      </c>
      <c r="I844" s="98"/>
      <c r="J844" s="262">
        <v>441.25</v>
      </c>
      <c r="K844" s="99">
        <f t="shared" si="120"/>
        <v>0</v>
      </c>
      <c r="L844" s="100">
        <f t="shared" si="122"/>
        <v>442</v>
      </c>
      <c r="M844" s="100">
        <f t="shared" si="121"/>
        <v>0</v>
      </c>
      <c r="N844" s="101"/>
      <c r="O844" s="102"/>
      <c r="P844" s="57">
        <v>5783</v>
      </c>
      <c r="Q844" s="49" t="s">
        <v>983</v>
      </c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  <c r="AC844" s="50"/>
    </row>
    <row r="845" spans="1:29" s="51" customFormat="1" ht="15.75" customHeight="1" x14ac:dyDescent="0.25">
      <c r="A845" s="286"/>
      <c r="B845" s="286"/>
      <c r="C845" s="286"/>
      <c r="D845" s="286"/>
      <c r="E845" s="286"/>
      <c r="F845" s="286"/>
      <c r="G845" s="325"/>
      <c r="H845" s="163">
        <v>38</v>
      </c>
      <c r="I845" s="98"/>
      <c r="J845" s="262">
        <v>441.25</v>
      </c>
      <c r="K845" s="99">
        <f t="shared" si="120"/>
        <v>0</v>
      </c>
      <c r="L845" s="100">
        <f t="shared" si="122"/>
        <v>442</v>
      </c>
      <c r="M845" s="100">
        <f t="shared" si="121"/>
        <v>0</v>
      </c>
      <c r="N845" s="101"/>
      <c r="O845" s="102"/>
      <c r="P845" s="57">
        <v>5784</v>
      </c>
      <c r="Q845" s="49" t="s">
        <v>983</v>
      </c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  <c r="AC845" s="50"/>
    </row>
    <row r="846" spans="1:29" s="51" customFormat="1" ht="15.75" customHeight="1" x14ac:dyDescent="0.25">
      <c r="A846" s="286"/>
      <c r="B846" s="286"/>
      <c r="C846" s="286"/>
      <c r="D846" s="286"/>
      <c r="E846" s="286"/>
      <c r="F846" s="286"/>
      <c r="G846" s="325"/>
      <c r="H846" s="163">
        <v>40</v>
      </c>
      <c r="I846" s="98"/>
      <c r="J846" s="262">
        <v>441.25</v>
      </c>
      <c r="K846" s="99">
        <f t="shared" si="120"/>
        <v>0</v>
      </c>
      <c r="L846" s="100">
        <f t="shared" si="122"/>
        <v>442</v>
      </c>
      <c r="M846" s="100">
        <f t="shared" si="121"/>
        <v>0</v>
      </c>
      <c r="N846" s="101"/>
      <c r="O846" s="102"/>
      <c r="P846" s="57">
        <v>5785</v>
      </c>
      <c r="Q846" s="49" t="s">
        <v>983</v>
      </c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  <c r="AC846" s="50"/>
    </row>
    <row r="847" spans="1:29" s="54" customFormat="1" ht="40.5" customHeight="1" x14ac:dyDescent="0.25">
      <c r="A847" s="286" t="s">
        <v>946</v>
      </c>
      <c r="B847" s="286"/>
      <c r="C847" s="286"/>
      <c r="D847" s="286"/>
      <c r="E847" s="286"/>
      <c r="F847" s="286"/>
      <c r="G847" s="96" t="s">
        <v>909</v>
      </c>
      <c r="H847" s="106" t="s">
        <v>1237</v>
      </c>
      <c r="I847" s="98"/>
      <c r="J847" s="262">
        <v>56.25</v>
      </c>
      <c r="K847" s="149">
        <f t="shared" si="120"/>
        <v>0</v>
      </c>
      <c r="L847" s="110">
        <f t="shared" ref="L847:L858" si="123">ROUND((J847-J847*$H$7),1)</f>
        <v>56.3</v>
      </c>
      <c r="M847" s="150">
        <f t="shared" si="121"/>
        <v>0</v>
      </c>
      <c r="N847" s="101"/>
      <c r="O847" s="102"/>
      <c r="P847" s="57">
        <v>9090</v>
      </c>
      <c r="Q847" s="49" t="s">
        <v>983</v>
      </c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53"/>
      <c r="AC847" s="53"/>
    </row>
    <row r="848" spans="1:29" s="51" customFormat="1" ht="15.75" customHeight="1" x14ac:dyDescent="0.25">
      <c r="A848" s="357" t="s">
        <v>947</v>
      </c>
      <c r="B848" s="357"/>
      <c r="C848" s="357"/>
      <c r="D848" s="357"/>
      <c r="E848" s="357"/>
      <c r="F848" s="357"/>
      <c r="G848" s="350" t="s">
        <v>829</v>
      </c>
      <c r="H848" s="163">
        <v>35</v>
      </c>
      <c r="I848" s="98"/>
      <c r="J848" s="262">
        <v>418.75</v>
      </c>
      <c r="K848" s="109">
        <f t="shared" si="120"/>
        <v>0</v>
      </c>
      <c r="L848" s="110">
        <f t="shared" si="123"/>
        <v>418.8</v>
      </c>
      <c r="M848" s="110">
        <f t="shared" si="121"/>
        <v>0</v>
      </c>
      <c r="N848" s="101"/>
      <c r="O848" s="102"/>
      <c r="P848" s="57">
        <v>6077</v>
      </c>
      <c r="Q848" s="49" t="s">
        <v>983</v>
      </c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  <c r="AC848" s="50"/>
    </row>
    <row r="849" spans="1:29" s="51" customFormat="1" ht="15.75" customHeight="1" x14ac:dyDescent="0.25">
      <c r="A849" s="357"/>
      <c r="B849" s="357"/>
      <c r="C849" s="357"/>
      <c r="D849" s="357"/>
      <c r="E849" s="357"/>
      <c r="F849" s="357"/>
      <c r="G849" s="343"/>
      <c r="H849" s="163">
        <v>36</v>
      </c>
      <c r="I849" s="98"/>
      <c r="J849" s="262">
        <v>418.75</v>
      </c>
      <c r="K849" s="109">
        <f t="shared" si="120"/>
        <v>0</v>
      </c>
      <c r="L849" s="110">
        <f t="shared" si="123"/>
        <v>418.8</v>
      </c>
      <c r="M849" s="110">
        <f t="shared" si="121"/>
        <v>0</v>
      </c>
      <c r="N849" s="101"/>
      <c r="O849" s="102"/>
      <c r="P849" s="57">
        <v>6078</v>
      </c>
      <c r="Q849" s="49" t="s">
        <v>983</v>
      </c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  <c r="AC849" s="50"/>
    </row>
    <row r="850" spans="1:29" s="51" customFormat="1" ht="15.75" customHeight="1" x14ac:dyDescent="0.25">
      <c r="A850" s="357"/>
      <c r="B850" s="357"/>
      <c r="C850" s="357"/>
      <c r="D850" s="357"/>
      <c r="E850" s="357"/>
      <c r="F850" s="357"/>
      <c r="G850" s="343"/>
      <c r="H850" s="163">
        <v>37</v>
      </c>
      <c r="I850" s="98"/>
      <c r="J850" s="262">
        <v>418.75</v>
      </c>
      <c r="K850" s="109">
        <f t="shared" si="120"/>
        <v>0</v>
      </c>
      <c r="L850" s="110">
        <f t="shared" si="123"/>
        <v>418.8</v>
      </c>
      <c r="M850" s="110">
        <f t="shared" si="121"/>
        <v>0</v>
      </c>
      <c r="N850" s="101"/>
      <c r="O850" s="102"/>
      <c r="P850" s="57">
        <v>6079</v>
      </c>
      <c r="Q850" s="49" t="s">
        <v>983</v>
      </c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  <c r="AC850" s="50"/>
    </row>
    <row r="851" spans="1:29" s="51" customFormat="1" ht="15.75" customHeight="1" x14ac:dyDescent="0.25">
      <c r="A851" s="357"/>
      <c r="B851" s="357"/>
      <c r="C851" s="357"/>
      <c r="D851" s="357"/>
      <c r="E851" s="357"/>
      <c r="F851" s="357"/>
      <c r="G851" s="343"/>
      <c r="H851" s="163">
        <v>38</v>
      </c>
      <c r="I851" s="98"/>
      <c r="J851" s="262">
        <v>418.75</v>
      </c>
      <c r="K851" s="109">
        <f t="shared" si="120"/>
        <v>0</v>
      </c>
      <c r="L851" s="110">
        <f t="shared" si="123"/>
        <v>418.8</v>
      </c>
      <c r="M851" s="110">
        <f t="shared" si="121"/>
        <v>0</v>
      </c>
      <c r="N851" s="101"/>
      <c r="O851" s="102"/>
      <c r="P851" s="57">
        <v>6080</v>
      </c>
      <c r="Q851" s="49" t="s">
        <v>983</v>
      </c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  <c r="AC851" s="50"/>
    </row>
    <row r="852" spans="1:29" s="51" customFormat="1" ht="15.75" customHeight="1" x14ac:dyDescent="0.25">
      <c r="A852" s="357"/>
      <c r="B852" s="357"/>
      <c r="C852" s="357"/>
      <c r="D852" s="357"/>
      <c r="E852" s="357"/>
      <c r="F852" s="357"/>
      <c r="G852" s="343"/>
      <c r="H852" s="163">
        <v>39</v>
      </c>
      <c r="I852" s="98"/>
      <c r="J852" s="262">
        <v>418.75</v>
      </c>
      <c r="K852" s="109">
        <f t="shared" si="120"/>
        <v>0</v>
      </c>
      <c r="L852" s="110">
        <f t="shared" si="123"/>
        <v>418.8</v>
      </c>
      <c r="M852" s="110">
        <f t="shared" si="121"/>
        <v>0</v>
      </c>
      <c r="N852" s="101"/>
      <c r="O852" s="102"/>
      <c r="P852" s="57">
        <v>6081</v>
      </c>
      <c r="Q852" s="49" t="s">
        <v>983</v>
      </c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  <c r="AC852" s="50"/>
    </row>
    <row r="853" spans="1:29" s="51" customFormat="1" ht="15.75" customHeight="1" x14ac:dyDescent="0.25">
      <c r="A853" s="357"/>
      <c r="B853" s="357"/>
      <c r="C853" s="357"/>
      <c r="D853" s="357"/>
      <c r="E853" s="357"/>
      <c r="F853" s="357"/>
      <c r="G853" s="343"/>
      <c r="H853" s="163">
        <v>40</v>
      </c>
      <c r="I853" s="98"/>
      <c r="J853" s="262">
        <v>418.75</v>
      </c>
      <c r="K853" s="109">
        <f t="shared" si="120"/>
        <v>0</v>
      </c>
      <c r="L853" s="110">
        <f t="shared" si="123"/>
        <v>418.8</v>
      </c>
      <c r="M853" s="110">
        <f t="shared" si="121"/>
        <v>0</v>
      </c>
      <c r="N853" s="101"/>
      <c r="O853" s="102"/>
      <c r="P853" s="57">
        <v>6082</v>
      </c>
      <c r="Q853" s="49" t="s">
        <v>983</v>
      </c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  <c r="AC853" s="50"/>
    </row>
    <row r="854" spans="1:29" s="51" customFormat="1" ht="15.75" customHeight="1" x14ac:dyDescent="0.25">
      <c r="A854" s="357"/>
      <c r="B854" s="357"/>
      <c r="C854" s="357"/>
      <c r="D854" s="357"/>
      <c r="E854" s="357"/>
      <c r="F854" s="357"/>
      <c r="G854" s="343"/>
      <c r="H854" s="163">
        <v>41</v>
      </c>
      <c r="I854" s="98"/>
      <c r="J854" s="262">
        <v>418.75</v>
      </c>
      <c r="K854" s="109">
        <f t="shared" si="120"/>
        <v>0</v>
      </c>
      <c r="L854" s="110">
        <f t="shared" si="123"/>
        <v>418.8</v>
      </c>
      <c r="M854" s="110">
        <f t="shared" si="121"/>
        <v>0</v>
      </c>
      <c r="N854" s="101"/>
      <c r="O854" s="102"/>
      <c r="P854" s="57">
        <v>6083</v>
      </c>
      <c r="Q854" s="49" t="s">
        <v>983</v>
      </c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  <c r="AC854" s="50"/>
    </row>
    <row r="855" spans="1:29" s="51" customFormat="1" ht="15.75" customHeight="1" x14ac:dyDescent="0.25">
      <c r="A855" s="357"/>
      <c r="B855" s="357"/>
      <c r="C855" s="357"/>
      <c r="D855" s="357"/>
      <c r="E855" s="357"/>
      <c r="F855" s="357"/>
      <c r="G855" s="343"/>
      <c r="H855" s="163">
        <v>42</v>
      </c>
      <c r="I855" s="98"/>
      <c r="J855" s="262">
        <v>418.75</v>
      </c>
      <c r="K855" s="109">
        <f t="shared" si="120"/>
        <v>0</v>
      </c>
      <c r="L855" s="110">
        <f t="shared" si="123"/>
        <v>418.8</v>
      </c>
      <c r="M855" s="110">
        <f t="shared" si="121"/>
        <v>0</v>
      </c>
      <c r="N855" s="101"/>
      <c r="O855" s="102"/>
      <c r="P855" s="57">
        <v>6084</v>
      </c>
      <c r="Q855" s="49" t="s">
        <v>983</v>
      </c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  <c r="AC855" s="50"/>
    </row>
    <row r="856" spans="1:29" s="51" customFormat="1" ht="15.75" customHeight="1" x14ac:dyDescent="0.25">
      <c r="A856" s="357"/>
      <c r="B856" s="357"/>
      <c r="C856" s="357"/>
      <c r="D856" s="357"/>
      <c r="E856" s="357"/>
      <c r="F856" s="357"/>
      <c r="G856" s="343"/>
      <c r="H856" s="163">
        <v>43</v>
      </c>
      <c r="I856" s="98"/>
      <c r="J856" s="262">
        <v>418.75</v>
      </c>
      <c r="K856" s="109">
        <f t="shared" si="120"/>
        <v>0</v>
      </c>
      <c r="L856" s="110">
        <f t="shared" si="123"/>
        <v>418.8</v>
      </c>
      <c r="M856" s="110">
        <f t="shared" si="121"/>
        <v>0</v>
      </c>
      <c r="N856" s="101"/>
      <c r="O856" s="102"/>
      <c r="P856" s="57">
        <v>6085</v>
      </c>
      <c r="Q856" s="49" t="s">
        <v>983</v>
      </c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  <c r="AC856" s="50"/>
    </row>
    <row r="857" spans="1:29" s="51" customFormat="1" ht="15.75" customHeight="1" x14ac:dyDescent="0.25">
      <c r="A857" s="357"/>
      <c r="B857" s="357"/>
      <c r="C857" s="357"/>
      <c r="D857" s="357"/>
      <c r="E857" s="357"/>
      <c r="F857" s="357"/>
      <c r="G857" s="343"/>
      <c r="H857" s="163">
        <v>44</v>
      </c>
      <c r="I857" s="98"/>
      <c r="J857" s="262">
        <v>418.75</v>
      </c>
      <c r="K857" s="109">
        <f t="shared" si="120"/>
        <v>0</v>
      </c>
      <c r="L857" s="110">
        <f t="shared" si="123"/>
        <v>418.8</v>
      </c>
      <c r="M857" s="110">
        <f t="shared" si="121"/>
        <v>0</v>
      </c>
      <c r="N857" s="101"/>
      <c r="O857" s="102"/>
      <c r="P857" s="57">
        <v>6086</v>
      </c>
      <c r="Q857" s="49" t="s">
        <v>983</v>
      </c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  <c r="AC857" s="50"/>
    </row>
    <row r="858" spans="1:29" s="51" customFormat="1" ht="15.75" customHeight="1" x14ac:dyDescent="0.25">
      <c r="A858" s="357"/>
      <c r="B858" s="357"/>
      <c r="C858" s="357"/>
      <c r="D858" s="357"/>
      <c r="E858" s="357"/>
      <c r="F858" s="357"/>
      <c r="G858" s="343"/>
      <c r="H858" s="163">
        <v>45</v>
      </c>
      <c r="I858" s="98"/>
      <c r="J858" s="262">
        <v>418.75</v>
      </c>
      <c r="K858" s="109">
        <f t="shared" si="120"/>
        <v>0</v>
      </c>
      <c r="L858" s="110">
        <f t="shared" si="123"/>
        <v>418.8</v>
      </c>
      <c r="M858" s="110">
        <f t="shared" si="121"/>
        <v>0</v>
      </c>
      <c r="N858" s="101"/>
      <c r="O858" s="102"/>
      <c r="P858" s="57">
        <v>6087</v>
      </c>
      <c r="Q858" s="49" t="s">
        <v>983</v>
      </c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  <c r="AC858" s="50"/>
    </row>
    <row r="859" spans="1:29" s="51" customFormat="1" ht="15.75" customHeight="1" x14ac:dyDescent="0.25">
      <c r="A859" s="357" t="s">
        <v>948</v>
      </c>
      <c r="B859" s="357"/>
      <c r="C859" s="357"/>
      <c r="D859" s="357"/>
      <c r="E859" s="357"/>
      <c r="F859" s="357"/>
      <c r="G859" s="350" t="s">
        <v>828</v>
      </c>
      <c r="H859" s="163">
        <v>35</v>
      </c>
      <c r="I859" s="98"/>
      <c r="J859" s="262">
        <v>248.75</v>
      </c>
      <c r="K859" s="99">
        <f t="shared" si="120"/>
        <v>0</v>
      </c>
      <c r="L859" s="100">
        <f t="shared" ref="L859:L880" si="124">CEILING((J859-J859*$H$7)*(1-$K$7),1)</f>
        <v>249</v>
      </c>
      <c r="M859" s="100">
        <f t="shared" si="121"/>
        <v>0</v>
      </c>
      <c r="N859" s="101"/>
      <c r="O859" s="102"/>
      <c r="P859" s="57">
        <v>6088</v>
      </c>
      <c r="Q859" s="49" t="s">
        <v>983</v>
      </c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  <c r="AC859" s="50"/>
    </row>
    <row r="860" spans="1:29" s="51" customFormat="1" ht="15.75" customHeight="1" x14ac:dyDescent="0.25">
      <c r="A860" s="357"/>
      <c r="B860" s="357"/>
      <c r="C860" s="357"/>
      <c r="D860" s="357"/>
      <c r="E860" s="357"/>
      <c r="F860" s="357"/>
      <c r="G860" s="343"/>
      <c r="H860" s="163">
        <v>36</v>
      </c>
      <c r="I860" s="98"/>
      <c r="J860" s="262">
        <v>248.75</v>
      </c>
      <c r="K860" s="99">
        <f t="shared" ref="K860:K880" si="125">J860*I860</f>
        <v>0</v>
      </c>
      <c r="L860" s="100">
        <f t="shared" si="124"/>
        <v>249</v>
      </c>
      <c r="M860" s="100">
        <f t="shared" ref="M860:M880" si="126">L860*I860</f>
        <v>0</v>
      </c>
      <c r="N860" s="101"/>
      <c r="O860" s="102"/>
      <c r="P860" s="57">
        <v>6089</v>
      </c>
      <c r="Q860" s="49" t="s">
        <v>983</v>
      </c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  <c r="AC860" s="50"/>
    </row>
    <row r="861" spans="1:29" s="51" customFormat="1" ht="15.75" customHeight="1" x14ac:dyDescent="0.25">
      <c r="A861" s="357"/>
      <c r="B861" s="357"/>
      <c r="C861" s="357"/>
      <c r="D861" s="357"/>
      <c r="E861" s="357"/>
      <c r="F861" s="357"/>
      <c r="G861" s="343"/>
      <c r="H861" s="163">
        <v>37</v>
      </c>
      <c r="I861" s="98"/>
      <c r="J861" s="262">
        <v>248.75</v>
      </c>
      <c r="K861" s="99">
        <f t="shared" si="125"/>
        <v>0</v>
      </c>
      <c r="L861" s="100">
        <f t="shared" si="124"/>
        <v>249</v>
      </c>
      <c r="M861" s="100">
        <f t="shared" si="126"/>
        <v>0</v>
      </c>
      <c r="N861" s="101"/>
      <c r="O861" s="102"/>
      <c r="P861" s="57">
        <v>6090</v>
      </c>
      <c r="Q861" s="49" t="s">
        <v>983</v>
      </c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  <c r="AC861" s="50"/>
    </row>
    <row r="862" spans="1:29" s="51" customFormat="1" ht="15.75" customHeight="1" x14ac:dyDescent="0.25">
      <c r="A862" s="357"/>
      <c r="B862" s="357"/>
      <c r="C862" s="357"/>
      <c r="D862" s="357"/>
      <c r="E862" s="357"/>
      <c r="F862" s="357"/>
      <c r="G862" s="343"/>
      <c r="H862" s="163">
        <v>38</v>
      </c>
      <c r="I862" s="98"/>
      <c r="J862" s="262">
        <v>248.75</v>
      </c>
      <c r="K862" s="99">
        <f t="shared" si="125"/>
        <v>0</v>
      </c>
      <c r="L862" s="100">
        <f t="shared" si="124"/>
        <v>249</v>
      </c>
      <c r="M862" s="100">
        <f t="shared" si="126"/>
        <v>0</v>
      </c>
      <c r="N862" s="101"/>
      <c r="O862" s="102"/>
      <c r="P862" s="57">
        <v>6091</v>
      </c>
      <c r="Q862" s="49" t="s">
        <v>983</v>
      </c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  <c r="AC862" s="50"/>
    </row>
    <row r="863" spans="1:29" s="51" customFormat="1" ht="15.75" customHeight="1" x14ac:dyDescent="0.25">
      <c r="A863" s="357"/>
      <c r="B863" s="357"/>
      <c r="C863" s="357"/>
      <c r="D863" s="357"/>
      <c r="E863" s="357"/>
      <c r="F863" s="357"/>
      <c r="G863" s="343"/>
      <c r="H863" s="163">
        <v>39</v>
      </c>
      <c r="I863" s="98"/>
      <c r="J863" s="262">
        <v>248.75</v>
      </c>
      <c r="K863" s="99">
        <f t="shared" si="125"/>
        <v>0</v>
      </c>
      <c r="L863" s="100">
        <f t="shared" si="124"/>
        <v>249</v>
      </c>
      <c r="M863" s="100">
        <f t="shared" si="126"/>
        <v>0</v>
      </c>
      <c r="N863" s="101"/>
      <c r="O863" s="102"/>
      <c r="P863" s="57">
        <v>6092</v>
      </c>
      <c r="Q863" s="49" t="s">
        <v>983</v>
      </c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  <c r="AC863" s="50"/>
    </row>
    <row r="864" spans="1:29" s="51" customFormat="1" ht="15.75" customHeight="1" x14ac:dyDescent="0.25">
      <c r="A864" s="357"/>
      <c r="B864" s="357"/>
      <c r="C864" s="357"/>
      <c r="D864" s="357"/>
      <c r="E864" s="357"/>
      <c r="F864" s="357"/>
      <c r="G864" s="343"/>
      <c r="H864" s="163">
        <v>40</v>
      </c>
      <c r="I864" s="98"/>
      <c r="J864" s="262">
        <v>248.75</v>
      </c>
      <c r="K864" s="99">
        <f t="shared" si="125"/>
        <v>0</v>
      </c>
      <c r="L864" s="100">
        <f t="shared" si="124"/>
        <v>249</v>
      </c>
      <c r="M864" s="100">
        <f t="shared" si="126"/>
        <v>0</v>
      </c>
      <c r="N864" s="101"/>
      <c r="O864" s="102"/>
      <c r="P864" s="57">
        <v>6093</v>
      </c>
      <c r="Q864" s="49" t="s">
        <v>983</v>
      </c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  <c r="AC864" s="50"/>
    </row>
    <row r="865" spans="1:29" s="51" customFormat="1" ht="15.75" customHeight="1" x14ac:dyDescent="0.25">
      <c r="A865" s="357"/>
      <c r="B865" s="357"/>
      <c r="C865" s="357"/>
      <c r="D865" s="357"/>
      <c r="E865" s="357"/>
      <c r="F865" s="357"/>
      <c r="G865" s="343"/>
      <c r="H865" s="163">
        <v>41</v>
      </c>
      <c r="I865" s="98"/>
      <c r="J865" s="262">
        <v>248.75</v>
      </c>
      <c r="K865" s="99">
        <f t="shared" si="125"/>
        <v>0</v>
      </c>
      <c r="L865" s="100">
        <f t="shared" si="124"/>
        <v>249</v>
      </c>
      <c r="M865" s="100">
        <f t="shared" si="126"/>
        <v>0</v>
      </c>
      <c r="N865" s="101"/>
      <c r="O865" s="102"/>
      <c r="P865" s="57">
        <v>6094</v>
      </c>
      <c r="Q865" s="49" t="s">
        <v>983</v>
      </c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  <c r="AC865" s="50"/>
    </row>
    <row r="866" spans="1:29" s="51" customFormat="1" ht="15.75" customHeight="1" x14ac:dyDescent="0.25">
      <c r="A866" s="357"/>
      <c r="B866" s="357"/>
      <c r="C866" s="357"/>
      <c r="D866" s="357"/>
      <c r="E866" s="357"/>
      <c r="F866" s="357"/>
      <c r="G866" s="343"/>
      <c r="H866" s="163">
        <v>42</v>
      </c>
      <c r="I866" s="98"/>
      <c r="J866" s="262">
        <v>248.75</v>
      </c>
      <c r="K866" s="99">
        <f t="shared" si="125"/>
        <v>0</v>
      </c>
      <c r="L866" s="100">
        <f t="shared" si="124"/>
        <v>249</v>
      </c>
      <c r="M866" s="100">
        <f t="shared" si="126"/>
        <v>0</v>
      </c>
      <c r="N866" s="101"/>
      <c r="O866" s="102"/>
      <c r="P866" s="57">
        <v>6095</v>
      </c>
      <c r="Q866" s="49" t="s">
        <v>983</v>
      </c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  <c r="AC866" s="50"/>
    </row>
    <row r="867" spans="1:29" s="51" customFormat="1" ht="15.75" customHeight="1" x14ac:dyDescent="0.25">
      <c r="A867" s="357"/>
      <c r="B867" s="357"/>
      <c r="C867" s="357"/>
      <c r="D867" s="357"/>
      <c r="E867" s="357"/>
      <c r="F867" s="357"/>
      <c r="G867" s="343"/>
      <c r="H867" s="163">
        <v>43</v>
      </c>
      <c r="I867" s="98"/>
      <c r="J867" s="262">
        <v>248.75</v>
      </c>
      <c r="K867" s="99">
        <f t="shared" si="125"/>
        <v>0</v>
      </c>
      <c r="L867" s="100">
        <f t="shared" si="124"/>
        <v>249</v>
      </c>
      <c r="M867" s="100">
        <f t="shared" si="126"/>
        <v>0</v>
      </c>
      <c r="N867" s="101"/>
      <c r="O867" s="102"/>
      <c r="P867" s="57">
        <v>6096</v>
      </c>
      <c r="Q867" s="49" t="s">
        <v>983</v>
      </c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  <c r="AC867" s="50"/>
    </row>
    <row r="868" spans="1:29" s="51" customFormat="1" ht="15.75" customHeight="1" x14ac:dyDescent="0.25">
      <c r="A868" s="357"/>
      <c r="B868" s="357"/>
      <c r="C868" s="357"/>
      <c r="D868" s="357"/>
      <c r="E868" s="357"/>
      <c r="F868" s="357"/>
      <c r="G868" s="343"/>
      <c r="H868" s="163">
        <v>44</v>
      </c>
      <c r="I868" s="98"/>
      <c r="J868" s="262">
        <v>248.75</v>
      </c>
      <c r="K868" s="99">
        <f t="shared" si="125"/>
        <v>0</v>
      </c>
      <c r="L868" s="100">
        <f t="shared" si="124"/>
        <v>249</v>
      </c>
      <c r="M868" s="100">
        <f t="shared" si="126"/>
        <v>0</v>
      </c>
      <c r="N868" s="101"/>
      <c r="O868" s="102"/>
      <c r="P868" s="57">
        <v>6097</v>
      </c>
      <c r="Q868" s="49" t="s">
        <v>983</v>
      </c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  <c r="AC868" s="50"/>
    </row>
    <row r="869" spans="1:29" s="51" customFormat="1" ht="15.75" customHeight="1" x14ac:dyDescent="0.25">
      <c r="A869" s="357"/>
      <c r="B869" s="357"/>
      <c r="C869" s="357"/>
      <c r="D869" s="357"/>
      <c r="E869" s="357"/>
      <c r="F869" s="357"/>
      <c r="G869" s="343"/>
      <c r="H869" s="163">
        <v>45</v>
      </c>
      <c r="I869" s="98"/>
      <c r="J869" s="262">
        <v>248.75</v>
      </c>
      <c r="K869" s="99">
        <f t="shared" si="125"/>
        <v>0</v>
      </c>
      <c r="L869" s="100">
        <f t="shared" si="124"/>
        <v>249</v>
      </c>
      <c r="M869" s="100">
        <f t="shared" si="126"/>
        <v>0</v>
      </c>
      <c r="N869" s="101"/>
      <c r="O869" s="102"/>
      <c r="P869" s="57">
        <v>6098</v>
      </c>
      <c r="Q869" s="49" t="s">
        <v>983</v>
      </c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  <c r="AC869" s="50"/>
    </row>
    <row r="870" spans="1:29" s="51" customFormat="1" ht="15.75" customHeight="1" x14ac:dyDescent="0.25">
      <c r="A870" s="357" t="s">
        <v>1199</v>
      </c>
      <c r="B870" s="342"/>
      <c r="C870" s="342"/>
      <c r="D870" s="342"/>
      <c r="E870" s="342"/>
      <c r="F870" s="342"/>
      <c r="G870" s="318" t="s">
        <v>979</v>
      </c>
      <c r="H870" s="163">
        <v>35</v>
      </c>
      <c r="I870" s="98"/>
      <c r="J870" s="262">
        <v>325</v>
      </c>
      <c r="K870" s="99">
        <f t="shared" si="125"/>
        <v>0</v>
      </c>
      <c r="L870" s="100">
        <f t="shared" si="124"/>
        <v>325</v>
      </c>
      <c r="M870" s="100">
        <f t="shared" si="126"/>
        <v>0</v>
      </c>
      <c r="N870" s="101"/>
      <c r="O870" s="102"/>
      <c r="P870" s="57">
        <v>9177</v>
      </c>
      <c r="Q870" s="49" t="s">
        <v>983</v>
      </c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  <c r="AC870" s="50"/>
    </row>
    <row r="871" spans="1:29" s="51" customFormat="1" ht="15.75" customHeight="1" x14ac:dyDescent="0.25">
      <c r="A871" s="357"/>
      <c r="B871" s="342"/>
      <c r="C871" s="342"/>
      <c r="D871" s="342"/>
      <c r="E871" s="342"/>
      <c r="F871" s="342"/>
      <c r="G871" s="318"/>
      <c r="H871" s="163">
        <v>36</v>
      </c>
      <c r="I871" s="98"/>
      <c r="J871" s="262">
        <v>325</v>
      </c>
      <c r="K871" s="99">
        <f t="shared" si="125"/>
        <v>0</v>
      </c>
      <c r="L871" s="100">
        <f t="shared" si="124"/>
        <v>325</v>
      </c>
      <c r="M871" s="100">
        <f t="shared" si="126"/>
        <v>0</v>
      </c>
      <c r="N871" s="101"/>
      <c r="O871" s="102"/>
      <c r="P871" s="57">
        <v>9178</v>
      </c>
      <c r="Q871" s="49" t="s">
        <v>983</v>
      </c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  <c r="AC871" s="50"/>
    </row>
    <row r="872" spans="1:29" s="51" customFormat="1" ht="15.75" customHeight="1" x14ac:dyDescent="0.25">
      <c r="A872" s="342"/>
      <c r="B872" s="342"/>
      <c r="C872" s="342"/>
      <c r="D872" s="342"/>
      <c r="E872" s="342"/>
      <c r="F872" s="342"/>
      <c r="G872" s="318"/>
      <c r="H872" s="163">
        <v>37</v>
      </c>
      <c r="I872" s="98"/>
      <c r="J872" s="262">
        <v>325</v>
      </c>
      <c r="K872" s="99">
        <f t="shared" si="125"/>
        <v>0</v>
      </c>
      <c r="L872" s="100">
        <f t="shared" si="124"/>
        <v>325</v>
      </c>
      <c r="M872" s="100">
        <f t="shared" si="126"/>
        <v>0</v>
      </c>
      <c r="N872" s="101"/>
      <c r="O872" s="102"/>
      <c r="P872" s="57">
        <v>9179</v>
      </c>
      <c r="Q872" s="49" t="s">
        <v>983</v>
      </c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  <c r="AC872" s="50"/>
    </row>
    <row r="873" spans="1:29" s="51" customFormat="1" ht="15.75" customHeight="1" x14ac:dyDescent="0.25">
      <c r="A873" s="342"/>
      <c r="B873" s="342"/>
      <c r="C873" s="342"/>
      <c r="D873" s="342"/>
      <c r="E873" s="342"/>
      <c r="F873" s="342"/>
      <c r="G873" s="318"/>
      <c r="H873" s="163">
        <v>38</v>
      </c>
      <c r="I873" s="98"/>
      <c r="J873" s="262">
        <v>325</v>
      </c>
      <c r="K873" s="99">
        <f t="shared" si="125"/>
        <v>0</v>
      </c>
      <c r="L873" s="100">
        <f t="shared" si="124"/>
        <v>325</v>
      </c>
      <c r="M873" s="100">
        <f t="shared" si="126"/>
        <v>0</v>
      </c>
      <c r="N873" s="101"/>
      <c r="O873" s="102"/>
      <c r="P873" s="57">
        <v>9180</v>
      </c>
      <c r="Q873" s="49" t="s">
        <v>983</v>
      </c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  <c r="AC873" s="50"/>
    </row>
    <row r="874" spans="1:29" s="51" customFormat="1" ht="15.75" customHeight="1" x14ac:dyDescent="0.25">
      <c r="A874" s="342"/>
      <c r="B874" s="342"/>
      <c r="C874" s="342"/>
      <c r="D874" s="342"/>
      <c r="E874" s="342"/>
      <c r="F874" s="342"/>
      <c r="G874" s="318"/>
      <c r="H874" s="163">
        <v>39</v>
      </c>
      <c r="I874" s="98"/>
      <c r="J874" s="262">
        <v>325</v>
      </c>
      <c r="K874" s="99">
        <f t="shared" si="125"/>
        <v>0</v>
      </c>
      <c r="L874" s="100">
        <f t="shared" si="124"/>
        <v>325</v>
      </c>
      <c r="M874" s="100">
        <f t="shared" si="126"/>
        <v>0</v>
      </c>
      <c r="N874" s="101"/>
      <c r="O874" s="102"/>
      <c r="P874" s="57">
        <v>9181</v>
      </c>
      <c r="Q874" s="49" t="s">
        <v>983</v>
      </c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  <c r="AC874" s="50"/>
    </row>
    <row r="875" spans="1:29" s="51" customFormat="1" ht="15.75" customHeight="1" x14ac:dyDescent="0.25">
      <c r="A875" s="342"/>
      <c r="B875" s="342"/>
      <c r="C875" s="342"/>
      <c r="D875" s="342"/>
      <c r="E875" s="342"/>
      <c r="F875" s="342"/>
      <c r="G875" s="318"/>
      <c r="H875" s="163">
        <v>40</v>
      </c>
      <c r="I875" s="98"/>
      <c r="J875" s="262">
        <v>325</v>
      </c>
      <c r="K875" s="99">
        <f t="shared" si="125"/>
        <v>0</v>
      </c>
      <c r="L875" s="100">
        <f t="shared" si="124"/>
        <v>325</v>
      </c>
      <c r="M875" s="100">
        <f t="shared" si="126"/>
        <v>0</v>
      </c>
      <c r="N875" s="101"/>
      <c r="O875" s="102"/>
      <c r="P875" s="57">
        <v>9182</v>
      </c>
      <c r="Q875" s="49" t="s">
        <v>983</v>
      </c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  <c r="AC875" s="50"/>
    </row>
    <row r="876" spans="1:29" s="51" customFormat="1" ht="15.75" customHeight="1" x14ac:dyDescent="0.25">
      <c r="A876" s="342"/>
      <c r="B876" s="342"/>
      <c r="C876" s="342"/>
      <c r="D876" s="342"/>
      <c r="E876" s="342"/>
      <c r="F876" s="342"/>
      <c r="G876" s="318"/>
      <c r="H876" s="163">
        <v>41</v>
      </c>
      <c r="I876" s="98"/>
      <c r="J876" s="262">
        <v>325</v>
      </c>
      <c r="K876" s="99">
        <f t="shared" si="125"/>
        <v>0</v>
      </c>
      <c r="L876" s="100">
        <f t="shared" si="124"/>
        <v>325</v>
      </c>
      <c r="M876" s="100">
        <f t="shared" si="126"/>
        <v>0</v>
      </c>
      <c r="N876" s="101"/>
      <c r="O876" s="102"/>
      <c r="P876" s="57">
        <v>9183</v>
      </c>
      <c r="Q876" s="49" t="s">
        <v>983</v>
      </c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  <c r="AC876" s="50"/>
    </row>
    <row r="877" spans="1:29" s="51" customFormat="1" ht="15.75" customHeight="1" x14ac:dyDescent="0.25">
      <c r="A877" s="342"/>
      <c r="B877" s="342"/>
      <c r="C877" s="342"/>
      <c r="D877" s="342"/>
      <c r="E877" s="342"/>
      <c r="F877" s="342"/>
      <c r="G877" s="318"/>
      <c r="H877" s="163">
        <v>42</v>
      </c>
      <c r="I877" s="98"/>
      <c r="J877" s="262">
        <v>325</v>
      </c>
      <c r="K877" s="99">
        <f t="shared" si="125"/>
        <v>0</v>
      </c>
      <c r="L877" s="100">
        <f t="shared" si="124"/>
        <v>325</v>
      </c>
      <c r="M877" s="100">
        <f t="shared" si="126"/>
        <v>0</v>
      </c>
      <c r="N877" s="101"/>
      <c r="O877" s="102"/>
      <c r="P877" s="57">
        <v>9184</v>
      </c>
      <c r="Q877" s="49" t="s">
        <v>983</v>
      </c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  <c r="AC877" s="50"/>
    </row>
    <row r="878" spans="1:29" s="51" customFormat="1" ht="15.75" customHeight="1" x14ac:dyDescent="0.25">
      <c r="A878" s="342"/>
      <c r="B878" s="342"/>
      <c r="C878" s="342"/>
      <c r="D878" s="342"/>
      <c r="E878" s="342"/>
      <c r="F878" s="342"/>
      <c r="G878" s="318"/>
      <c r="H878" s="163">
        <v>43</v>
      </c>
      <c r="I878" s="98"/>
      <c r="J878" s="262">
        <v>325</v>
      </c>
      <c r="K878" s="99">
        <f t="shared" si="125"/>
        <v>0</v>
      </c>
      <c r="L878" s="100">
        <f t="shared" si="124"/>
        <v>325</v>
      </c>
      <c r="M878" s="100">
        <f t="shared" si="126"/>
        <v>0</v>
      </c>
      <c r="N878" s="101"/>
      <c r="O878" s="102"/>
      <c r="P878" s="57">
        <v>9185</v>
      </c>
      <c r="Q878" s="49" t="s">
        <v>983</v>
      </c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  <c r="AC878" s="50"/>
    </row>
    <row r="879" spans="1:29" s="51" customFormat="1" ht="15.75" customHeight="1" x14ac:dyDescent="0.25">
      <c r="A879" s="342"/>
      <c r="B879" s="342"/>
      <c r="C879" s="342"/>
      <c r="D879" s="342"/>
      <c r="E879" s="342"/>
      <c r="F879" s="342"/>
      <c r="G879" s="318"/>
      <c r="H879" s="163">
        <v>44</v>
      </c>
      <c r="I879" s="98"/>
      <c r="J879" s="262">
        <v>325</v>
      </c>
      <c r="K879" s="99">
        <f t="shared" si="125"/>
        <v>0</v>
      </c>
      <c r="L879" s="100">
        <f t="shared" si="124"/>
        <v>325</v>
      </c>
      <c r="M879" s="100">
        <f t="shared" si="126"/>
        <v>0</v>
      </c>
      <c r="N879" s="101"/>
      <c r="O879" s="102"/>
      <c r="P879" s="57">
        <v>9186</v>
      </c>
      <c r="Q879" s="49" t="s">
        <v>983</v>
      </c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  <c r="AC879" s="50"/>
    </row>
    <row r="880" spans="1:29" s="51" customFormat="1" ht="15.75" customHeight="1" x14ac:dyDescent="0.25">
      <c r="A880" s="342"/>
      <c r="B880" s="342"/>
      <c r="C880" s="342"/>
      <c r="D880" s="342"/>
      <c r="E880" s="342"/>
      <c r="F880" s="342"/>
      <c r="G880" s="318"/>
      <c r="H880" s="163">
        <v>45</v>
      </c>
      <c r="I880" s="98"/>
      <c r="J880" s="262">
        <v>325</v>
      </c>
      <c r="K880" s="99">
        <f t="shared" si="125"/>
        <v>0</v>
      </c>
      <c r="L880" s="100">
        <f t="shared" si="124"/>
        <v>325</v>
      </c>
      <c r="M880" s="100">
        <f t="shared" si="126"/>
        <v>0</v>
      </c>
      <c r="N880" s="101"/>
      <c r="O880" s="102"/>
      <c r="P880" s="57">
        <v>9187</v>
      </c>
      <c r="Q880" s="49" t="s">
        <v>983</v>
      </c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  <c r="AC880" s="50"/>
    </row>
    <row r="881" spans="1:29" s="55" customFormat="1" x14ac:dyDescent="0.25">
      <c r="A881" s="122" t="s">
        <v>1427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4"/>
      <c r="P881" s="52"/>
      <c r="Q881" s="52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</row>
    <row r="882" spans="1:29" s="51" customFormat="1" ht="15.75" customHeight="1" x14ac:dyDescent="0.25">
      <c r="A882" s="357" t="s">
        <v>949</v>
      </c>
      <c r="B882" s="357"/>
      <c r="C882" s="357"/>
      <c r="D882" s="357"/>
      <c r="E882" s="357"/>
      <c r="F882" s="357"/>
      <c r="G882" s="349" t="s">
        <v>827</v>
      </c>
      <c r="H882" s="97" t="s">
        <v>950</v>
      </c>
      <c r="I882" s="98"/>
      <c r="J882" s="262">
        <v>137.5</v>
      </c>
      <c r="K882" s="164">
        <f t="shared" ref="K882:K913" si="127">J882*I882</f>
        <v>0</v>
      </c>
      <c r="L882" s="100">
        <f t="shared" ref="L882:L893" si="128">CEILING((J882-J882*$H$7)*(1-$K$7),1)</f>
        <v>138</v>
      </c>
      <c r="M882" s="100">
        <f t="shared" ref="M882:M913" si="129">L882*I882</f>
        <v>0</v>
      </c>
      <c r="N882" s="101"/>
      <c r="O882" s="140"/>
      <c r="P882" s="57">
        <v>6041</v>
      </c>
      <c r="Q882" s="49" t="s">
        <v>983</v>
      </c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  <c r="AC882" s="50"/>
    </row>
    <row r="883" spans="1:29" s="51" customFormat="1" ht="15.75" customHeight="1" x14ac:dyDescent="0.25">
      <c r="A883" s="357"/>
      <c r="B883" s="357"/>
      <c r="C883" s="357"/>
      <c r="D883" s="357"/>
      <c r="E883" s="357"/>
      <c r="F883" s="357"/>
      <c r="G883" s="343"/>
      <c r="H883" s="97" t="s">
        <v>941</v>
      </c>
      <c r="I883" s="98"/>
      <c r="J883" s="262">
        <v>137.5</v>
      </c>
      <c r="K883" s="164">
        <f t="shared" si="127"/>
        <v>0</v>
      </c>
      <c r="L883" s="100">
        <f t="shared" si="128"/>
        <v>138</v>
      </c>
      <c r="M883" s="100">
        <f t="shared" si="129"/>
        <v>0</v>
      </c>
      <c r="N883" s="101"/>
      <c r="O883" s="140"/>
      <c r="P883" s="57">
        <v>6042</v>
      </c>
      <c r="Q883" s="49" t="s">
        <v>983</v>
      </c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  <c r="AC883" s="50"/>
    </row>
    <row r="884" spans="1:29" s="51" customFormat="1" ht="15.75" customHeight="1" x14ac:dyDescent="0.25">
      <c r="A884" s="357"/>
      <c r="B884" s="357"/>
      <c r="C884" s="357"/>
      <c r="D884" s="357"/>
      <c r="E884" s="357"/>
      <c r="F884" s="357"/>
      <c r="G884" s="343"/>
      <c r="H884" s="97" t="s">
        <v>942</v>
      </c>
      <c r="I884" s="98"/>
      <c r="J884" s="262">
        <v>137.5</v>
      </c>
      <c r="K884" s="164">
        <f t="shared" si="127"/>
        <v>0</v>
      </c>
      <c r="L884" s="100">
        <f t="shared" si="128"/>
        <v>138</v>
      </c>
      <c r="M884" s="100">
        <f t="shared" si="129"/>
        <v>0</v>
      </c>
      <c r="N884" s="101"/>
      <c r="O884" s="140"/>
      <c r="P884" s="57">
        <v>6043</v>
      </c>
      <c r="Q884" s="49" t="s">
        <v>983</v>
      </c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  <c r="AC884" s="50"/>
    </row>
    <row r="885" spans="1:29" s="51" customFormat="1" ht="15.75" customHeight="1" x14ac:dyDescent="0.25">
      <c r="A885" s="357"/>
      <c r="B885" s="357"/>
      <c r="C885" s="357"/>
      <c r="D885" s="357"/>
      <c r="E885" s="357"/>
      <c r="F885" s="357"/>
      <c r="G885" s="343"/>
      <c r="H885" s="97" t="s">
        <v>943</v>
      </c>
      <c r="I885" s="98"/>
      <c r="J885" s="262">
        <v>137.5</v>
      </c>
      <c r="K885" s="164">
        <f t="shared" si="127"/>
        <v>0</v>
      </c>
      <c r="L885" s="100">
        <f t="shared" si="128"/>
        <v>138</v>
      </c>
      <c r="M885" s="100">
        <f t="shared" si="129"/>
        <v>0</v>
      </c>
      <c r="N885" s="101"/>
      <c r="O885" s="140"/>
      <c r="P885" s="57">
        <v>6044</v>
      </c>
      <c r="Q885" s="49" t="s">
        <v>983</v>
      </c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  <c r="AC885" s="50"/>
    </row>
    <row r="886" spans="1:29" s="51" customFormat="1" ht="15.75" customHeight="1" x14ac:dyDescent="0.25">
      <c r="A886" s="357" t="s">
        <v>223</v>
      </c>
      <c r="B886" s="357"/>
      <c r="C886" s="357"/>
      <c r="D886" s="357"/>
      <c r="E886" s="357"/>
      <c r="F886" s="357"/>
      <c r="G886" s="318" t="s">
        <v>224</v>
      </c>
      <c r="H886" s="165">
        <v>35</v>
      </c>
      <c r="I886" s="98"/>
      <c r="J886" s="262">
        <v>516.25</v>
      </c>
      <c r="K886" s="164">
        <f t="shared" si="127"/>
        <v>0</v>
      </c>
      <c r="L886" s="100">
        <f t="shared" si="128"/>
        <v>517</v>
      </c>
      <c r="M886" s="100">
        <f t="shared" si="129"/>
        <v>0</v>
      </c>
      <c r="N886" s="101"/>
      <c r="O886" s="140"/>
      <c r="P886" s="57">
        <v>11237</v>
      </c>
      <c r="Q886" s="49" t="s">
        <v>983</v>
      </c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  <c r="AC886" s="50"/>
    </row>
    <row r="887" spans="1:29" s="51" customFormat="1" ht="15.75" customHeight="1" x14ac:dyDescent="0.25">
      <c r="A887" s="357"/>
      <c r="B887" s="357"/>
      <c r="C887" s="357"/>
      <c r="D887" s="357"/>
      <c r="E887" s="357"/>
      <c r="F887" s="357"/>
      <c r="G887" s="318"/>
      <c r="H887" s="165">
        <v>36</v>
      </c>
      <c r="I887" s="98"/>
      <c r="J887" s="262">
        <v>516.25</v>
      </c>
      <c r="K887" s="164">
        <f t="shared" si="127"/>
        <v>0</v>
      </c>
      <c r="L887" s="100">
        <f t="shared" si="128"/>
        <v>517</v>
      </c>
      <c r="M887" s="100">
        <f t="shared" si="129"/>
        <v>0</v>
      </c>
      <c r="N887" s="101"/>
      <c r="O887" s="140"/>
      <c r="P887" s="57">
        <v>11238</v>
      </c>
      <c r="Q887" s="49" t="s">
        <v>983</v>
      </c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  <c r="AC887" s="50"/>
    </row>
    <row r="888" spans="1:29" s="51" customFormat="1" ht="15.75" customHeight="1" x14ac:dyDescent="0.25">
      <c r="A888" s="357"/>
      <c r="B888" s="357"/>
      <c r="C888" s="357"/>
      <c r="D888" s="357"/>
      <c r="E888" s="357"/>
      <c r="F888" s="357"/>
      <c r="G888" s="318"/>
      <c r="H888" s="165">
        <v>37</v>
      </c>
      <c r="I888" s="98"/>
      <c r="J888" s="262">
        <v>516.25</v>
      </c>
      <c r="K888" s="164">
        <f t="shared" si="127"/>
        <v>0</v>
      </c>
      <c r="L888" s="100">
        <f t="shared" si="128"/>
        <v>517</v>
      </c>
      <c r="M888" s="100">
        <f t="shared" si="129"/>
        <v>0</v>
      </c>
      <c r="N888" s="101"/>
      <c r="O888" s="140"/>
      <c r="P888" s="57">
        <v>11239</v>
      </c>
      <c r="Q888" s="49" t="s">
        <v>983</v>
      </c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  <c r="AC888" s="50"/>
    </row>
    <row r="889" spans="1:29" s="51" customFormat="1" ht="15.75" customHeight="1" x14ac:dyDescent="0.25">
      <c r="A889" s="357"/>
      <c r="B889" s="357"/>
      <c r="C889" s="357"/>
      <c r="D889" s="357"/>
      <c r="E889" s="357"/>
      <c r="F889" s="357"/>
      <c r="G889" s="318"/>
      <c r="H889" s="165">
        <v>38</v>
      </c>
      <c r="I889" s="98"/>
      <c r="J889" s="262">
        <v>516.25</v>
      </c>
      <c r="K889" s="164">
        <f t="shared" si="127"/>
        <v>0</v>
      </c>
      <c r="L889" s="100">
        <f t="shared" si="128"/>
        <v>517</v>
      </c>
      <c r="M889" s="100">
        <f t="shared" si="129"/>
        <v>0</v>
      </c>
      <c r="N889" s="101"/>
      <c r="O889" s="140"/>
      <c r="P889" s="57">
        <v>11240</v>
      </c>
      <c r="Q889" s="49" t="s">
        <v>983</v>
      </c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  <c r="AC889" s="50"/>
    </row>
    <row r="890" spans="1:29" s="51" customFormat="1" ht="15.75" customHeight="1" x14ac:dyDescent="0.25">
      <c r="A890" s="357"/>
      <c r="B890" s="357"/>
      <c r="C890" s="357"/>
      <c r="D890" s="357"/>
      <c r="E890" s="357"/>
      <c r="F890" s="357"/>
      <c r="G890" s="318"/>
      <c r="H890" s="165">
        <v>39</v>
      </c>
      <c r="I890" s="98"/>
      <c r="J890" s="262">
        <v>516.25</v>
      </c>
      <c r="K890" s="164">
        <f t="shared" si="127"/>
        <v>0</v>
      </c>
      <c r="L890" s="100">
        <f t="shared" si="128"/>
        <v>517</v>
      </c>
      <c r="M890" s="100">
        <f t="shared" si="129"/>
        <v>0</v>
      </c>
      <c r="N890" s="101"/>
      <c r="O890" s="140"/>
      <c r="P890" s="57">
        <v>11241</v>
      </c>
      <c r="Q890" s="49" t="s">
        <v>983</v>
      </c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  <c r="AC890" s="50"/>
    </row>
    <row r="891" spans="1:29" s="51" customFormat="1" ht="15.75" customHeight="1" x14ac:dyDescent="0.25">
      <c r="A891" s="357"/>
      <c r="B891" s="357"/>
      <c r="C891" s="357"/>
      <c r="D891" s="357"/>
      <c r="E891" s="357"/>
      <c r="F891" s="357"/>
      <c r="G891" s="318"/>
      <c r="H891" s="165">
        <v>40</v>
      </c>
      <c r="I891" s="98"/>
      <c r="J891" s="262">
        <v>516.25</v>
      </c>
      <c r="K891" s="164">
        <f t="shared" si="127"/>
        <v>0</v>
      </c>
      <c r="L891" s="100">
        <f t="shared" si="128"/>
        <v>517</v>
      </c>
      <c r="M891" s="100">
        <f t="shared" si="129"/>
        <v>0</v>
      </c>
      <c r="N891" s="101"/>
      <c r="O891" s="140"/>
      <c r="P891" s="57">
        <v>11242</v>
      </c>
      <c r="Q891" s="49" t="s">
        <v>983</v>
      </c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  <c r="AC891" s="50"/>
    </row>
    <row r="892" spans="1:29" s="51" customFormat="1" ht="15.75" customHeight="1" x14ac:dyDescent="0.25">
      <c r="A892" s="357"/>
      <c r="B892" s="357"/>
      <c r="C892" s="357"/>
      <c r="D892" s="357"/>
      <c r="E892" s="357"/>
      <c r="F892" s="357"/>
      <c r="G892" s="318"/>
      <c r="H892" s="165">
        <v>41</v>
      </c>
      <c r="I892" s="98"/>
      <c r="J892" s="262">
        <v>516.25</v>
      </c>
      <c r="K892" s="164">
        <f t="shared" si="127"/>
        <v>0</v>
      </c>
      <c r="L892" s="100">
        <f t="shared" si="128"/>
        <v>517</v>
      </c>
      <c r="M892" s="100">
        <f t="shared" si="129"/>
        <v>0</v>
      </c>
      <c r="N892" s="101"/>
      <c r="O892" s="140"/>
      <c r="P892" s="57">
        <v>11243</v>
      </c>
      <c r="Q892" s="49" t="s">
        <v>983</v>
      </c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  <c r="AC892" s="50"/>
    </row>
    <row r="893" spans="1:29" s="51" customFormat="1" ht="15.75" customHeight="1" x14ac:dyDescent="0.25">
      <c r="A893" s="357"/>
      <c r="B893" s="357"/>
      <c r="C893" s="357"/>
      <c r="D893" s="357"/>
      <c r="E893" s="357"/>
      <c r="F893" s="357"/>
      <c r="G893" s="318"/>
      <c r="H893" s="165">
        <v>42</v>
      </c>
      <c r="I893" s="98"/>
      <c r="J893" s="262">
        <v>516.25</v>
      </c>
      <c r="K893" s="164">
        <f t="shared" si="127"/>
        <v>0</v>
      </c>
      <c r="L893" s="100">
        <f t="shared" si="128"/>
        <v>517</v>
      </c>
      <c r="M893" s="100">
        <f t="shared" si="129"/>
        <v>0</v>
      </c>
      <c r="N893" s="101"/>
      <c r="O893" s="140"/>
      <c r="P893" s="57">
        <v>11244</v>
      </c>
      <c r="Q893" s="49" t="s">
        <v>983</v>
      </c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  <c r="AC893" s="50"/>
    </row>
    <row r="894" spans="1:29" s="51" customFormat="1" ht="15.75" customHeight="1" x14ac:dyDescent="0.25">
      <c r="A894" s="357" t="s">
        <v>225</v>
      </c>
      <c r="B894" s="357"/>
      <c r="C894" s="357"/>
      <c r="D894" s="357"/>
      <c r="E894" s="357"/>
      <c r="F894" s="357"/>
      <c r="G894" s="318" t="s">
        <v>226</v>
      </c>
      <c r="H894" s="163">
        <v>35</v>
      </c>
      <c r="I894" s="98"/>
      <c r="J894" s="262">
        <v>242.5</v>
      </c>
      <c r="K894" s="166">
        <f t="shared" si="127"/>
        <v>0</v>
      </c>
      <c r="L894" s="110">
        <f t="shared" ref="L894:L904" si="130">ROUND((J894-J894*$H$7),1)</f>
        <v>242.5</v>
      </c>
      <c r="M894" s="110">
        <f t="shared" si="129"/>
        <v>0</v>
      </c>
      <c r="N894" s="101"/>
      <c r="O894" s="140"/>
      <c r="P894" s="57">
        <v>11245</v>
      </c>
      <c r="Q894" s="49" t="s">
        <v>983</v>
      </c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  <c r="AC894" s="50"/>
    </row>
    <row r="895" spans="1:29" s="51" customFormat="1" ht="15.75" customHeight="1" x14ac:dyDescent="0.25">
      <c r="A895" s="357"/>
      <c r="B895" s="357"/>
      <c r="C895" s="357"/>
      <c r="D895" s="357"/>
      <c r="E895" s="357"/>
      <c r="F895" s="357"/>
      <c r="G895" s="318"/>
      <c r="H895" s="163">
        <v>36</v>
      </c>
      <c r="I895" s="98"/>
      <c r="J895" s="262">
        <v>242.5</v>
      </c>
      <c r="K895" s="166">
        <f t="shared" si="127"/>
        <v>0</v>
      </c>
      <c r="L895" s="110">
        <f t="shared" si="130"/>
        <v>242.5</v>
      </c>
      <c r="M895" s="110">
        <f t="shared" si="129"/>
        <v>0</v>
      </c>
      <c r="N895" s="101"/>
      <c r="O895" s="140"/>
      <c r="P895" s="57">
        <v>11246</v>
      </c>
      <c r="Q895" s="49" t="s">
        <v>983</v>
      </c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  <c r="AC895" s="50"/>
    </row>
    <row r="896" spans="1:29" s="51" customFormat="1" ht="15.75" customHeight="1" x14ac:dyDescent="0.25">
      <c r="A896" s="357"/>
      <c r="B896" s="357"/>
      <c r="C896" s="357"/>
      <c r="D896" s="357"/>
      <c r="E896" s="357"/>
      <c r="F896" s="357"/>
      <c r="G896" s="318"/>
      <c r="H896" s="163">
        <v>37</v>
      </c>
      <c r="I896" s="98"/>
      <c r="J896" s="262">
        <v>242.5</v>
      </c>
      <c r="K896" s="166">
        <f t="shared" si="127"/>
        <v>0</v>
      </c>
      <c r="L896" s="110">
        <f t="shared" si="130"/>
        <v>242.5</v>
      </c>
      <c r="M896" s="110">
        <f t="shared" si="129"/>
        <v>0</v>
      </c>
      <c r="N896" s="101"/>
      <c r="O896" s="140"/>
      <c r="P896" s="57">
        <v>11247</v>
      </c>
      <c r="Q896" s="49" t="s">
        <v>983</v>
      </c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  <c r="AC896" s="50"/>
    </row>
    <row r="897" spans="1:29" s="51" customFormat="1" ht="15.75" customHeight="1" x14ac:dyDescent="0.25">
      <c r="A897" s="357"/>
      <c r="B897" s="357"/>
      <c r="C897" s="357"/>
      <c r="D897" s="357"/>
      <c r="E897" s="357"/>
      <c r="F897" s="357"/>
      <c r="G897" s="318"/>
      <c r="H897" s="163">
        <v>38</v>
      </c>
      <c r="I897" s="98"/>
      <c r="J897" s="262">
        <v>242.5</v>
      </c>
      <c r="K897" s="109">
        <f t="shared" si="127"/>
        <v>0</v>
      </c>
      <c r="L897" s="110">
        <f t="shared" si="130"/>
        <v>242.5</v>
      </c>
      <c r="M897" s="110">
        <f t="shared" si="129"/>
        <v>0</v>
      </c>
      <c r="N897" s="101"/>
      <c r="O897" s="140"/>
      <c r="P897" s="57">
        <v>11248</v>
      </c>
      <c r="Q897" s="49" t="s">
        <v>983</v>
      </c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  <c r="AC897" s="50"/>
    </row>
    <row r="898" spans="1:29" s="51" customFormat="1" ht="15.75" customHeight="1" x14ac:dyDescent="0.25">
      <c r="A898" s="357"/>
      <c r="B898" s="357"/>
      <c r="C898" s="357"/>
      <c r="D898" s="357"/>
      <c r="E898" s="357"/>
      <c r="F898" s="357"/>
      <c r="G898" s="318"/>
      <c r="H898" s="163">
        <v>39</v>
      </c>
      <c r="I898" s="98"/>
      <c r="J898" s="262">
        <v>242.5</v>
      </c>
      <c r="K898" s="109">
        <f t="shared" si="127"/>
        <v>0</v>
      </c>
      <c r="L898" s="110">
        <f t="shared" si="130"/>
        <v>242.5</v>
      </c>
      <c r="M898" s="110">
        <f t="shared" si="129"/>
        <v>0</v>
      </c>
      <c r="N898" s="101"/>
      <c r="O898" s="140"/>
      <c r="P898" s="57">
        <v>11249</v>
      </c>
      <c r="Q898" s="49" t="s">
        <v>983</v>
      </c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  <c r="AC898" s="50"/>
    </row>
    <row r="899" spans="1:29" s="51" customFormat="1" ht="15.75" customHeight="1" x14ac:dyDescent="0.25">
      <c r="A899" s="357"/>
      <c r="B899" s="357"/>
      <c r="C899" s="357"/>
      <c r="D899" s="357"/>
      <c r="E899" s="357"/>
      <c r="F899" s="357"/>
      <c r="G899" s="318"/>
      <c r="H899" s="163">
        <v>40</v>
      </c>
      <c r="I899" s="98"/>
      <c r="J899" s="262">
        <v>242.5</v>
      </c>
      <c r="K899" s="109">
        <f t="shared" si="127"/>
        <v>0</v>
      </c>
      <c r="L899" s="110">
        <f t="shared" si="130"/>
        <v>242.5</v>
      </c>
      <c r="M899" s="110">
        <f t="shared" si="129"/>
        <v>0</v>
      </c>
      <c r="N899" s="101"/>
      <c r="O899" s="140"/>
      <c r="P899" s="57">
        <v>11250</v>
      </c>
      <c r="Q899" s="49" t="s">
        <v>983</v>
      </c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  <c r="AC899" s="50"/>
    </row>
    <row r="900" spans="1:29" s="51" customFormat="1" ht="15.75" customHeight="1" x14ac:dyDescent="0.25">
      <c r="A900" s="357"/>
      <c r="B900" s="357"/>
      <c r="C900" s="357"/>
      <c r="D900" s="357"/>
      <c r="E900" s="357"/>
      <c r="F900" s="357"/>
      <c r="G900" s="318"/>
      <c r="H900" s="163">
        <v>41</v>
      </c>
      <c r="I900" s="98"/>
      <c r="J900" s="262">
        <v>242.5</v>
      </c>
      <c r="K900" s="109">
        <f t="shared" si="127"/>
        <v>0</v>
      </c>
      <c r="L900" s="110">
        <f t="shared" si="130"/>
        <v>242.5</v>
      </c>
      <c r="M900" s="110">
        <f t="shared" si="129"/>
        <v>0</v>
      </c>
      <c r="N900" s="101"/>
      <c r="O900" s="140"/>
      <c r="P900" s="57">
        <v>11251</v>
      </c>
      <c r="Q900" s="49" t="s">
        <v>983</v>
      </c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  <c r="AC900" s="50"/>
    </row>
    <row r="901" spans="1:29" s="51" customFormat="1" ht="15.75" customHeight="1" x14ac:dyDescent="0.25">
      <c r="A901" s="357"/>
      <c r="B901" s="357"/>
      <c r="C901" s="357"/>
      <c r="D901" s="357"/>
      <c r="E901" s="357"/>
      <c r="F901" s="357"/>
      <c r="G901" s="318"/>
      <c r="H901" s="163">
        <v>42</v>
      </c>
      <c r="I901" s="98"/>
      <c r="J901" s="262">
        <v>242.5</v>
      </c>
      <c r="K901" s="109">
        <f t="shared" si="127"/>
        <v>0</v>
      </c>
      <c r="L901" s="110">
        <f t="shared" si="130"/>
        <v>242.5</v>
      </c>
      <c r="M901" s="110">
        <f t="shared" si="129"/>
        <v>0</v>
      </c>
      <c r="N901" s="101"/>
      <c r="O901" s="140"/>
      <c r="P901" s="57">
        <v>11252</v>
      </c>
      <c r="Q901" s="49" t="s">
        <v>983</v>
      </c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  <c r="AC901" s="50"/>
    </row>
    <row r="902" spans="1:29" s="51" customFormat="1" ht="15.75" customHeight="1" x14ac:dyDescent="0.25">
      <c r="A902" s="357"/>
      <c r="B902" s="357"/>
      <c r="C902" s="357"/>
      <c r="D902" s="357"/>
      <c r="E902" s="357"/>
      <c r="F902" s="357"/>
      <c r="G902" s="318"/>
      <c r="H902" s="163">
        <v>43</v>
      </c>
      <c r="I902" s="98"/>
      <c r="J902" s="262">
        <v>242.5</v>
      </c>
      <c r="K902" s="109">
        <f t="shared" si="127"/>
        <v>0</v>
      </c>
      <c r="L902" s="110">
        <f t="shared" si="130"/>
        <v>242.5</v>
      </c>
      <c r="M902" s="110">
        <f t="shared" si="129"/>
        <v>0</v>
      </c>
      <c r="N902" s="101"/>
      <c r="O902" s="140"/>
      <c r="P902" s="57">
        <v>11253</v>
      </c>
      <c r="Q902" s="49" t="s">
        <v>983</v>
      </c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  <c r="AC902" s="50"/>
    </row>
    <row r="903" spans="1:29" s="51" customFormat="1" ht="15.75" customHeight="1" x14ac:dyDescent="0.25">
      <c r="A903" s="357"/>
      <c r="B903" s="357"/>
      <c r="C903" s="357"/>
      <c r="D903" s="357"/>
      <c r="E903" s="357"/>
      <c r="F903" s="357"/>
      <c r="G903" s="318"/>
      <c r="H903" s="163">
        <v>44</v>
      </c>
      <c r="I903" s="98"/>
      <c r="J903" s="262">
        <v>242.5</v>
      </c>
      <c r="K903" s="109">
        <f t="shared" si="127"/>
        <v>0</v>
      </c>
      <c r="L903" s="110">
        <f t="shared" si="130"/>
        <v>242.5</v>
      </c>
      <c r="M903" s="110">
        <f t="shared" si="129"/>
        <v>0</v>
      </c>
      <c r="N903" s="101"/>
      <c r="O903" s="140"/>
      <c r="P903" s="57">
        <v>11254</v>
      </c>
      <c r="Q903" s="49" t="s">
        <v>983</v>
      </c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  <c r="AC903" s="50"/>
    </row>
    <row r="904" spans="1:29" s="51" customFormat="1" ht="15.75" customHeight="1" x14ac:dyDescent="0.25">
      <c r="A904" s="357"/>
      <c r="B904" s="357"/>
      <c r="C904" s="357"/>
      <c r="D904" s="357"/>
      <c r="E904" s="357"/>
      <c r="F904" s="357"/>
      <c r="G904" s="318"/>
      <c r="H904" s="163">
        <v>45</v>
      </c>
      <c r="I904" s="98"/>
      <c r="J904" s="262">
        <v>242.5</v>
      </c>
      <c r="K904" s="109">
        <f t="shared" si="127"/>
        <v>0</v>
      </c>
      <c r="L904" s="110">
        <f t="shared" si="130"/>
        <v>242.5</v>
      </c>
      <c r="M904" s="110">
        <f t="shared" si="129"/>
        <v>0</v>
      </c>
      <c r="N904" s="101"/>
      <c r="O904" s="140"/>
      <c r="P904" s="57">
        <v>11255</v>
      </c>
      <c r="Q904" s="49" t="s">
        <v>983</v>
      </c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  <c r="AC904" s="50"/>
    </row>
    <row r="905" spans="1:29" s="51" customFormat="1" ht="15.75" customHeight="1" x14ac:dyDescent="0.25">
      <c r="A905" s="357" t="s">
        <v>227</v>
      </c>
      <c r="B905" s="357"/>
      <c r="C905" s="357"/>
      <c r="D905" s="357"/>
      <c r="E905" s="357"/>
      <c r="F905" s="357"/>
      <c r="G905" s="318" t="s">
        <v>228</v>
      </c>
      <c r="H905" s="163">
        <v>35</v>
      </c>
      <c r="I905" s="98"/>
      <c r="J905" s="262">
        <v>408.75</v>
      </c>
      <c r="K905" s="99">
        <f t="shared" si="127"/>
        <v>0</v>
      </c>
      <c r="L905" s="100">
        <f t="shared" ref="L905:L912" si="131">CEILING((J905-J905*$H$7)*(1-$K$7),1)</f>
        <v>409</v>
      </c>
      <c r="M905" s="100">
        <f t="shared" si="129"/>
        <v>0</v>
      </c>
      <c r="N905" s="101"/>
      <c r="O905" s="140"/>
      <c r="P905" s="57">
        <v>11257</v>
      </c>
      <c r="Q905" s="49" t="s">
        <v>983</v>
      </c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  <c r="AC905" s="50"/>
    </row>
    <row r="906" spans="1:29" s="51" customFormat="1" ht="15.75" customHeight="1" x14ac:dyDescent="0.25">
      <c r="A906" s="357"/>
      <c r="B906" s="357"/>
      <c r="C906" s="357"/>
      <c r="D906" s="357"/>
      <c r="E906" s="357"/>
      <c r="F906" s="357"/>
      <c r="G906" s="318"/>
      <c r="H906" s="163">
        <v>36</v>
      </c>
      <c r="I906" s="98"/>
      <c r="J906" s="262">
        <v>408.75</v>
      </c>
      <c r="K906" s="99">
        <f t="shared" si="127"/>
        <v>0</v>
      </c>
      <c r="L906" s="100">
        <f t="shared" si="131"/>
        <v>409</v>
      </c>
      <c r="M906" s="100">
        <f t="shared" si="129"/>
        <v>0</v>
      </c>
      <c r="N906" s="101"/>
      <c r="O906" s="140"/>
      <c r="P906" s="57">
        <v>11256</v>
      </c>
      <c r="Q906" s="49" t="s">
        <v>983</v>
      </c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  <c r="AC906" s="50"/>
    </row>
    <row r="907" spans="1:29" s="51" customFormat="1" ht="15.75" customHeight="1" x14ac:dyDescent="0.25">
      <c r="A907" s="357"/>
      <c r="B907" s="357"/>
      <c r="C907" s="357"/>
      <c r="D907" s="357"/>
      <c r="E907" s="357"/>
      <c r="F907" s="357"/>
      <c r="G907" s="318"/>
      <c r="H907" s="163">
        <v>37</v>
      </c>
      <c r="I907" s="98"/>
      <c r="J907" s="262">
        <v>408.75</v>
      </c>
      <c r="K907" s="99">
        <f t="shared" si="127"/>
        <v>0</v>
      </c>
      <c r="L907" s="100">
        <f t="shared" si="131"/>
        <v>409</v>
      </c>
      <c r="M907" s="100">
        <f t="shared" si="129"/>
        <v>0</v>
      </c>
      <c r="N907" s="101"/>
      <c r="O907" s="140"/>
      <c r="P907" s="57">
        <v>11258</v>
      </c>
      <c r="Q907" s="49" t="s">
        <v>983</v>
      </c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  <c r="AC907" s="50"/>
    </row>
    <row r="908" spans="1:29" s="51" customFormat="1" ht="15.75" customHeight="1" x14ac:dyDescent="0.25">
      <c r="A908" s="357"/>
      <c r="B908" s="357"/>
      <c r="C908" s="357"/>
      <c r="D908" s="357"/>
      <c r="E908" s="357"/>
      <c r="F908" s="357"/>
      <c r="G908" s="318"/>
      <c r="H908" s="163">
        <v>38</v>
      </c>
      <c r="I908" s="98"/>
      <c r="J908" s="262">
        <v>408.75</v>
      </c>
      <c r="K908" s="99">
        <f t="shared" si="127"/>
        <v>0</v>
      </c>
      <c r="L908" s="100">
        <f t="shared" si="131"/>
        <v>409</v>
      </c>
      <c r="M908" s="100">
        <f t="shared" si="129"/>
        <v>0</v>
      </c>
      <c r="N908" s="101"/>
      <c r="O908" s="140"/>
      <c r="P908" s="57">
        <v>11259</v>
      </c>
      <c r="Q908" s="49" t="s">
        <v>983</v>
      </c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  <c r="AC908" s="50"/>
    </row>
    <row r="909" spans="1:29" s="51" customFormat="1" ht="15.75" customHeight="1" x14ac:dyDescent="0.25">
      <c r="A909" s="357"/>
      <c r="B909" s="357"/>
      <c r="C909" s="357"/>
      <c r="D909" s="357"/>
      <c r="E909" s="357"/>
      <c r="F909" s="357"/>
      <c r="G909" s="318"/>
      <c r="H909" s="163">
        <v>39</v>
      </c>
      <c r="I909" s="98"/>
      <c r="J909" s="262">
        <v>408.75</v>
      </c>
      <c r="K909" s="99">
        <f t="shared" si="127"/>
        <v>0</v>
      </c>
      <c r="L909" s="100">
        <f t="shared" si="131"/>
        <v>409</v>
      </c>
      <c r="M909" s="100">
        <f t="shared" si="129"/>
        <v>0</v>
      </c>
      <c r="N909" s="101"/>
      <c r="O909" s="140"/>
      <c r="P909" s="57">
        <v>11260</v>
      </c>
      <c r="Q909" s="49" t="s">
        <v>983</v>
      </c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  <c r="AC909" s="50"/>
    </row>
    <row r="910" spans="1:29" s="51" customFormat="1" ht="15.75" customHeight="1" x14ac:dyDescent="0.25">
      <c r="A910" s="357"/>
      <c r="B910" s="357"/>
      <c r="C910" s="357"/>
      <c r="D910" s="357"/>
      <c r="E910" s="357"/>
      <c r="F910" s="357"/>
      <c r="G910" s="318"/>
      <c r="H910" s="163">
        <v>40</v>
      </c>
      <c r="I910" s="98"/>
      <c r="J910" s="262">
        <v>408.75</v>
      </c>
      <c r="K910" s="99">
        <f t="shared" si="127"/>
        <v>0</v>
      </c>
      <c r="L910" s="100">
        <f t="shared" si="131"/>
        <v>409</v>
      </c>
      <c r="M910" s="100">
        <f t="shared" si="129"/>
        <v>0</v>
      </c>
      <c r="N910" s="101"/>
      <c r="O910" s="140"/>
      <c r="P910" s="57">
        <v>11261</v>
      </c>
      <c r="Q910" s="49" t="s">
        <v>983</v>
      </c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  <c r="AC910" s="50"/>
    </row>
    <row r="911" spans="1:29" s="51" customFormat="1" ht="15.75" customHeight="1" x14ac:dyDescent="0.25">
      <c r="A911" s="357"/>
      <c r="B911" s="357"/>
      <c r="C911" s="357"/>
      <c r="D911" s="357"/>
      <c r="E911" s="357"/>
      <c r="F911" s="357"/>
      <c r="G911" s="318"/>
      <c r="H911" s="163">
        <v>41</v>
      </c>
      <c r="I911" s="98"/>
      <c r="J911" s="262">
        <v>408.75</v>
      </c>
      <c r="K911" s="99">
        <f t="shared" si="127"/>
        <v>0</v>
      </c>
      <c r="L911" s="100">
        <f t="shared" si="131"/>
        <v>409</v>
      </c>
      <c r="M911" s="100">
        <f t="shared" si="129"/>
        <v>0</v>
      </c>
      <c r="N911" s="101"/>
      <c r="O911" s="140"/>
      <c r="P911" s="57">
        <v>11262</v>
      </c>
      <c r="Q911" s="49" t="s">
        <v>983</v>
      </c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  <c r="AC911" s="50"/>
    </row>
    <row r="912" spans="1:29" s="51" customFormat="1" ht="15.75" customHeight="1" x14ac:dyDescent="0.25">
      <c r="A912" s="357"/>
      <c r="B912" s="357"/>
      <c r="C912" s="357"/>
      <c r="D912" s="357"/>
      <c r="E912" s="357"/>
      <c r="F912" s="357"/>
      <c r="G912" s="318"/>
      <c r="H912" s="163">
        <v>42</v>
      </c>
      <c r="I912" s="98"/>
      <c r="J912" s="262">
        <v>408.75</v>
      </c>
      <c r="K912" s="99">
        <f t="shared" si="127"/>
        <v>0</v>
      </c>
      <c r="L912" s="100">
        <f t="shared" si="131"/>
        <v>409</v>
      </c>
      <c r="M912" s="100">
        <f t="shared" si="129"/>
        <v>0</v>
      </c>
      <c r="N912" s="101"/>
      <c r="O912" s="140"/>
      <c r="P912" s="57">
        <v>11263</v>
      </c>
      <c r="Q912" s="49" t="s">
        <v>983</v>
      </c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  <c r="AC912" s="50"/>
    </row>
    <row r="913" spans="1:29" s="51" customFormat="1" ht="15.75" customHeight="1" x14ac:dyDescent="0.25">
      <c r="A913" s="357" t="s">
        <v>1197</v>
      </c>
      <c r="B913" s="357"/>
      <c r="C913" s="357"/>
      <c r="D913" s="357"/>
      <c r="E913" s="357"/>
      <c r="F913" s="357"/>
      <c r="G913" s="318" t="s">
        <v>229</v>
      </c>
      <c r="H913" s="163">
        <v>35</v>
      </c>
      <c r="I913" s="98"/>
      <c r="J913" s="262">
        <v>208.75</v>
      </c>
      <c r="K913" s="109">
        <f t="shared" si="127"/>
        <v>0</v>
      </c>
      <c r="L913" s="110">
        <f t="shared" ref="L913:L923" si="132">CEILING((J913-J913*$H$7),1)</f>
        <v>209</v>
      </c>
      <c r="M913" s="110">
        <f t="shared" si="129"/>
        <v>0</v>
      </c>
      <c r="N913" s="101"/>
      <c r="O913" s="140"/>
      <c r="P913" s="57">
        <v>11271</v>
      </c>
      <c r="Q913" s="49" t="s">
        <v>983</v>
      </c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  <c r="AC913" s="50"/>
    </row>
    <row r="914" spans="1:29" s="51" customFormat="1" ht="15.75" customHeight="1" x14ac:dyDescent="0.25">
      <c r="A914" s="357"/>
      <c r="B914" s="357"/>
      <c r="C914" s="357"/>
      <c r="D914" s="357"/>
      <c r="E914" s="357"/>
      <c r="F914" s="357"/>
      <c r="G914" s="318"/>
      <c r="H914" s="163">
        <v>36</v>
      </c>
      <c r="I914" s="98"/>
      <c r="J914" s="262">
        <v>208.75</v>
      </c>
      <c r="K914" s="109">
        <f t="shared" ref="K914:K939" si="133">J914*I914</f>
        <v>0</v>
      </c>
      <c r="L914" s="110">
        <f t="shared" si="132"/>
        <v>209</v>
      </c>
      <c r="M914" s="110">
        <f t="shared" ref="M914:M939" si="134">L914*I914</f>
        <v>0</v>
      </c>
      <c r="N914" s="101"/>
      <c r="O914" s="140"/>
      <c r="P914" s="57">
        <v>11272</v>
      </c>
      <c r="Q914" s="49" t="s">
        <v>983</v>
      </c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  <c r="AC914" s="50"/>
    </row>
    <row r="915" spans="1:29" s="51" customFormat="1" ht="15.75" customHeight="1" x14ac:dyDescent="0.25">
      <c r="A915" s="357"/>
      <c r="B915" s="357"/>
      <c r="C915" s="357"/>
      <c r="D915" s="357"/>
      <c r="E915" s="357"/>
      <c r="F915" s="357"/>
      <c r="G915" s="318"/>
      <c r="H915" s="163">
        <v>37</v>
      </c>
      <c r="I915" s="98"/>
      <c r="J915" s="262">
        <v>208.75</v>
      </c>
      <c r="K915" s="109">
        <f t="shared" si="133"/>
        <v>0</v>
      </c>
      <c r="L915" s="110">
        <f t="shared" si="132"/>
        <v>209</v>
      </c>
      <c r="M915" s="110">
        <f t="shared" si="134"/>
        <v>0</v>
      </c>
      <c r="N915" s="101"/>
      <c r="O915" s="140"/>
      <c r="P915" s="57">
        <v>11273</v>
      </c>
      <c r="Q915" s="49" t="s">
        <v>983</v>
      </c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  <c r="AC915" s="50"/>
    </row>
    <row r="916" spans="1:29" s="51" customFormat="1" ht="15.75" customHeight="1" x14ac:dyDescent="0.25">
      <c r="A916" s="357"/>
      <c r="B916" s="357"/>
      <c r="C916" s="357"/>
      <c r="D916" s="357"/>
      <c r="E916" s="357"/>
      <c r="F916" s="357"/>
      <c r="G916" s="318"/>
      <c r="H916" s="163">
        <v>38</v>
      </c>
      <c r="I916" s="98"/>
      <c r="J916" s="262">
        <v>208.75</v>
      </c>
      <c r="K916" s="109">
        <f t="shared" si="133"/>
        <v>0</v>
      </c>
      <c r="L916" s="110">
        <f t="shared" si="132"/>
        <v>209</v>
      </c>
      <c r="M916" s="110">
        <f t="shared" si="134"/>
        <v>0</v>
      </c>
      <c r="N916" s="101"/>
      <c r="O916" s="140"/>
      <c r="P916" s="57">
        <v>11274</v>
      </c>
      <c r="Q916" s="49" t="s">
        <v>983</v>
      </c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  <c r="AC916" s="50"/>
    </row>
    <row r="917" spans="1:29" s="51" customFormat="1" ht="15.75" customHeight="1" x14ac:dyDescent="0.25">
      <c r="A917" s="357"/>
      <c r="B917" s="357"/>
      <c r="C917" s="357"/>
      <c r="D917" s="357"/>
      <c r="E917" s="357"/>
      <c r="F917" s="357"/>
      <c r="G917" s="318"/>
      <c r="H917" s="163">
        <v>39</v>
      </c>
      <c r="I917" s="98"/>
      <c r="J917" s="262">
        <v>208.75</v>
      </c>
      <c r="K917" s="109">
        <f t="shared" si="133"/>
        <v>0</v>
      </c>
      <c r="L917" s="110">
        <f t="shared" si="132"/>
        <v>209</v>
      </c>
      <c r="M917" s="110">
        <f t="shared" si="134"/>
        <v>0</v>
      </c>
      <c r="N917" s="101"/>
      <c r="O917" s="140"/>
      <c r="P917" s="57">
        <v>11275</v>
      </c>
      <c r="Q917" s="49" t="s">
        <v>983</v>
      </c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  <c r="AC917" s="50"/>
    </row>
    <row r="918" spans="1:29" s="51" customFormat="1" ht="15.75" customHeight="1" x14ac:dyDescent="0.25">
      <c r="A918" s="357"/>
      <c r="B918" s="357"/>
      <c r="C918" s="357"/>
      <c r="D918" s="357"/>
      <c r="E918" s="357"/>
      <c r="F918" s="357"/>
      <c r="G918" s="318"/>
      <c r="H918" s="163">
        <v>40</v>
      </c>
      <c r="I918" s="98"/>
      <c r="J918" s="262">
        <v>208.75</v>
      </c>
      <c r="K918" s="109">
        <f t="shared" si="133"/>
        <v>0</v>
      </c>
      <c r="L918" s="110">
        <f t="shared" si="132"/>
        <v>209</v>
      </c>
      <c r="M918" s="110">
        <f t="shared" si="134"/>
        <v>0</v>
      </c>
      <c r="N918" s="101"/>
      <c r="O918" s="140"/>
      <c r="P918" s="57">
        <v>11276</v>
      </c>
      <c r="Q918" s="49" t="s">
        <v>983</v>
      </c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  <c r="AC918" s="50"/>
    </row>
    <row r="919" spans="1:29" s="51" customFormat="1" ht="15.75" customHeight="1" x14ac:dyDescent="0.25">
      <c r="A919" s="357"/>
      <c r="B919" s="357"/>
      <c r="C919" s="357"/>
      <c r="D919" s="357"/>
      <c r="E919" s="357"/>
      <c r="F919" s="357"/>
      <c r="G919" s="318"/>
      <c r="H919" s="163">
        <v>41</v>
      </c>
      <c r="I919" s="98"/>
      <c r="J919" s="262">
        <v>208.75</v>
      </c>
      <c r="K919" s="109">
        <f t="shared" si="133"/>
        <v>0</v>
      </c>
      <c r="L919" s="110">
        <f t="shared" si="132"/>
        <v>209</v>
      </c>
      <c r="M919" s="110">
        <f t="shared" si="134"/>
        <v>0</v>
      </c>
      <c r="N919" s="101"/>
      <c r="O919" s="140"/>
      <c r="P919" s="57">
        <v>11277</v>
      </c>
      <c r="Q919" s="49" t="s">
        <v>983</v>
      </c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  <c r="AC919" s="50"/>
    </row>
    <row r="920" spans="1:29" s="51" customFormat="1" ht="15.75" customHeight="1" x14ac:dyDescent="0.25">
      <c r="A920" s="357"/>
      <c r="B920" s="357"/>
      <c r="C920" s="357"/>
      <c r="D920" s="357"/>
      <c r="E920" s="357"/>
      <c r="F920" s="357"/>
      <c r="G920" s="318"/>
      <c r="H920" s="163">
        <v>42</v>
      </c>
      <c r="I920" s="98"/>
      <c r="J920" s="262">
        <v>208.75</v>
      </c>
      <c r="K920" s="109">
        <f t="shared" si="133"/>
        <v>0</v>
      </c>
      <c r="L920" s="110">
        <f t="shared" si="132"/>
        <v>209</v>
      </c>
      <c r="M920" s="110">
        <f t="shared" si="134"/>
        <v>0</v>
      </c>
      <c r="N920" s="101"/>
      <c r="O920" s="140"/>
      <c r="P920" s="57">
        <v>11278</v>
      </c>
      <c r="Q920" s="49" t="s">
        <v>983</v>
      </c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  <c r="AC920" s="50"/>
    </row>
    <row r="921" spans="1:29" s="51" customFormat="1" ht="15.75" customHeight="1" x14ac:dyDescent="0.25">
      <c r="A921" s="357"/>
      <c r="B921" s="357"/>
      <c r="C921" s="357"/>
      <c r="D921" s="357"/>
      <c r="E921" s="357"/>
      <c r="F921" s="357"/>
      <c r="G921" s="318"/>
      <c r="H921" s="163">
        <v>43</v>
      </c>
      <c r="I921" s="98"/>
      <c r="J921" s="262">
        <v>208.75</v>
      </c>
      <c r="K921" s="109">
        <f t="shared" si="133"/>
        <v>0</v>
      </c>
      <c r="L921" s="110">
        <f t="shared" si="132"/>
        <v>209</v>
      </c>
      <c r="M921" s="110">
        <f t="shared" si="134"/>
        <v>0</v>
      </c>
      <c r="N921" s="101"/>
      <c r="O921" s="140"/>
      <c r="P921" s="57">
        <v>11279</v>
      </c>
      <c r="Q921" s="49" t="s">
        <v>983</v>
      </c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  <c r="AC921" s="50"/>
    </row>
    <row r="922" spans="1:29" s="51" customFormat="1" ht="15.75" customHeight="1" x14ac:dyDescent="0.25">
      <c r="A922" s="357"/>
      <c r="B922" s="357"/>
      <c r="C922" s="357"/>
      <c r="D922" s="357"/>
      <c r="E922" s="357"/>
      <c r="F922" s="357"/>
      <c r="G922" s="318"/>
      <c r="H922" s="163">
        <v>44</v>
      </c>
      <c r="I922" s="98"/>
      <c r="J922" s="262">
        <v>208.75</v>
      </c>
      <c r="K922" s="109">
        <f t="shared" si="133"/>
        <v>0</v>
      </c>
      <c r="L922" s="110">
        <f t="shared" si="132"/>
        <v>209</v>
      </c>
      <c r="M922" s="110">
        <f t="shared" si="134"/>
        <v>0</v>
      </c>
      <c r="N922" s="101"/>
      <c r="O922" s="140"/>
      <c r="P922" s="57">
        <v>11280</v>
      </c>
      <c r="Q922" s="49" t="s">
        <v>983</v>
      </c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  <c r="AC922" s="50"/>
    </row>
    <row r="923" spans="1:29" s="51" customFormat="1" ht="15.75" customHeight="1" x14ac:dyDescent="0.25">
      <c r="A923" s="357"/>
      <c r="B923" s="357"/>
      <c r="C923" s="357"/>
      <c r="D923" s="357"/>
      <c r="E923" s="357"/>
      <c r="F923" s="357"/>
      <c r="G923" s="318"/>
      <c r="H923" s="163">
        <v>45</v>
      </c>
      <c r="I923" s="98"/>
      <c r="J923" s="262">
        <v>208.75</v>
      </c>
      <c r="K923" s="109">
        <f t="shared" si="133"/>
        <v>0</v>
      </c>
      <c r="L923" s="110">
        <f t="shared" si="132"/>
        <v>209</v>
      </c>
      <c r="M923" s="110">
        <f t="shared" si="134"/>
        <v>0</v>
      </c>
      <c r="N923" s="101"/>
      <c r="O923" s="140"/>
      <c r="P923" s="57">
        <v>11281</v>
      </c>
      <c r="Q923" s="49" t="s">
        <v>983</v>
      </c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  <c r="AC923" s="50"/>
    </row>
    <row r="924" spans="1:29" s="51" customFormat="1" ht="19.5" customHeight="1" x14ac:dyDescent="0.25">
      <c r="A924" s="314" t="s">
        <v>951</v>
      </c>
      <c r="B924" s="314"/>
      <c r="C924" s="314"/>
      <c r="D924" s="314"/>
      <c r="E924" s="314"/>
      <c r="F924" s="314"/>
      <c r="G924" s="349" t="s">
        <v>826</v>
      </c>
      <c r="H924" s="97">
        <v>1</v>
      </c>
      <c r="I924" s="98"/>
      <c r="J924" s="262">
        <v>100</v>
      </c>
      <c r="K924" s="99">
        <f t="shared" si="133"/>
        <v>0</v>
      </c>
      <c r="L924" s="100">
        <f t="shared" ref="L924:L939" si="135">CEILING((J924-J924*$H$7)*(1-$K$7),1)</f>
        <v>100</v>
      </c>
      <c r="M924" s="100">
        <f t="shared" si="134"/>
        <v>0</v>
      </c>
      <c r="N924" s="101"/>
      <c r="O924" s="140"/>
      <c r="P924" s="57">
        <v>6045</v>
      </c>
      <c r="Q924" s="49" t="s">
        <v>983</v>
      </c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  <c r="AC924" s="50"/>
    </row>
    <row r="925" spans="1:29" s="51" customFormat="1" ht="20.25" customHeight="1" x14ac:dyDescent="0.25">
      <c r="A925" s="314"/>
      <c r="B925" s="314"/>
      <c r="C925" s="314"/>
      <c r="D925" s="314"/>
      <c r="E925" s="314"/>
      <c r="F925" s="314"/>
      <c r="G925" s="343"/>
      <c r="H925" s="97">
        <v>2</v>
      </c>
      <c r="I925" s="98"/>
      <c r="J925" s="262">
        <v>100</v>
      </c>
      <c r="K925" s="99">
        <f t="shared" si="133"/>
        <v>0</v>
      </c>
      <c r="L925" s="100">
        <f t="shared" si="135"/>
        <v>100</v>
      </c>
      <c r="M925" s="100">
        <f t="shared" si="134"/>
        <v>0</v>
      </c>
      <c r="N925" s="101"/>
      <c r="O925" s="140"/>
      <c r="P925" s="57">
        <v>6046</v>
      </c>
      <c r="Q925" s="49" t="s">
        <v>983</v>
      </c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  <c r="AC925" s="50"/>
    </row>
    <row r="926" spans="1:29" s="51" customFormat="1" ht="15.75" customHeight="1" x14ac:dyDescent="0.25">
      <c r="A926" s="314" t="s">
        <v>949</v>
      </c>
      <c r="B926" s="314"/>
      <c r="C926" s="314"/>
      <c r="D926" s="314"/>
      <c r="E926" s="314"/>
      <c r="F926" s="314"/>
      <c r="G926" s="318" t="s">
        <v>237</v>
      </c>
      <c r="H926" s="165">
        <v>36</v>
      </c>
      <c r="I926" s="98"/>
      <c r="J926" s="262">
        <v>177.5</v>
      </c>
      <c r="K926" s="99">
        <f t="shared" si="133"/>
        <v>0</v>
      </c>
      <c r="L926" s="100">
        <f t="shared" si="135"/>
        <v>178</v>
      </c>
      <c r="M926" s="100">
        <f t="shared" si="134"/>
        <v>0</v>
      </c>
      <c r="N926" s="101"/>
      <c r="O926" s="140"/>
      <c r="P926" s="57">
        <v>5786</v>
      </c>
      <c r="Q926" s="49" t="s">
        <v>983</v>
      </c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  <c r="AC926" s="50"/>
    </row>
    <row r="927" spans="1:29" s="51" customFormat="1" ht="15.75" customHeight="1" x14ac:dyDescent="0.25">
      <c r="A927" s="314"/>
      <c r="B927" s="314"/>
      <c r="C927" s="314"/>
      <c r="D927" s="314"/>
      <c r="E927" s="314"/>
      <c r="F927" s="314"/>
      <c r="G927" s="318"/>
      <c r="H927" s="165">
        <v>38</v>
      </c>
      <c r="I927" s="98"/>
      <c r="J927" s="262">
        <v>177.5</v>
      </c>
      <c r="K927" s="99">
        <f t="shared" si="133"/>
        <v>0</v>
      </c>
      <c r="L927" s="100">
        <f t="shared" si="135"/>
        <v>178</v>
      </c>
      <c r="M927" s="100">
        <f t="shared" si="134"/>
        <v>0</v>
      </c>
      <c r="N927" s="101"/>
      <c r="O927" s="140"/>
      <c r="P927" s="57">
        <v>5787</v>
      </c>
      <c r="Q927" s="49" t="s">
        <v>983</v>
      </c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  <c r="AC927" s="50"/>
    </row>
    <row r="928" spans="1:29" s="51" customFormat="1" ht="15.75" customHeight="1" x14ac:dyDescent="0.25">
      <c r="A928" s="314"/>
      <c r="B928" s="314"/>
      <c r="C928" s="314"/>
      <c r="D928" s="314"/>
      <c r="E928" s="314"/>
      <c r="F928" s="314"/>
      <c r="G928" s="318"/>
      <c r="H928" s="165">
        <v>40</v>
      </c>
      <c r="I928" s="98"/>
      <c r="J928" s="262">
        <v>177.5</v>
      </c>
      <c r="K928" s="99">
        <f t="shared" si="133"/>
        <v>0</v>
      </c>
      <c r="L928" s="100">
        <f t="shared" si="135"/>
        <v>178</v>
      </c>
      <c r="M928" s="100">
        <f t="shared" si="134"/>
        <v>0</v>
      </c>
      <c r="N928" s="101"/>
      <c r="O928" s="140"/>
      <c r="P928" s="57">
        <v>5788</v>
      </c>
      <c r="Q928" s="49" t="s">
        <v>983</v>
      </c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  <c r="AC928" s="50"/>
    </row>
    <row r="929" spans="1:29" s="51" customFormat="1" ht="15.75" customHeight="1" x14ac:dyDescent="0.25">
      <c r="A929" s="314" t="s">
        <v>952</v>
      </c>
      <c r="B929" s="314"/>
      <c r="C929" s="314"/>
      <c r="D929" s="314"/>
      <c r="E929" s="314"/>
      <c r="F929" s="314"/>
      <c r="G929" s="349" t="s">
        <v>825</v>
      </c>
      <c r="H929" s="163">
        <v>35</v>
      </c>
      <c r="I929" s="98"/>
      <c r="J929" s="262">
        <v>405</v>
      </c>
      <c r="K929" s="99">
        <f>J929*I929</f>
        <v>0</v>
      </c>
      <c r="L929" s="100">
        <f t="shared" si="135"/>
        <v>405</v>
      </c>
      <c r="M929" s="100">
        <f>L929*I929</f>
        <v>0</v>
      </c>
      <c r="N929" s="101"/>
      <c r="O929" s="140"/>
      <c r="P929" s="57">
        <v>6099</v>
      </c>
      <c r="Q929" s="49" t="s">
        <v>983</v>
      </c>
      <c r="R929" s="50"/>
      <c r="S929" s="50"/>
      <c r="T929" s="50"/>
      <c r="U929" s="50"/>
      <c r="V929" s="362"/>
      <c r="W929" s="362"/>
      <c r="X929" s="50"/>
      <c r="Y929" s="50"/>
      <c r="Z929" s="50"/>
      <c r="AA929" s="50"/>
      <c r="AB929" s="50"/>
      <c r="AC929" s="50"/>
    </row>
    <row r="930" spans="1:29" s="51" customFormat="1" ht="15.75" customHeight="1" x14ac:dyDescent="0.25">
      <c r="A930" s="314"/>
      <c r="B930" s="314"/>
      <c r="C930" s="314"/>
      <c r="D930" s="314"/>
      <c r="E930" s="314"/>
      <c r="F930" s="314"/>
      <c r="G930" s="343"/>
      <c r="H930" s="163">
        <v>36</v>
      </c>
      <c r="I930" s="98"/>
      <c r="J930" s="262">
        <v>405</v>
      </c>
      <c r="K930" s="99">
        <f t="shared" si="133"/>
        <v>0</v>
      </c>
      <c r="L930" s="100">
        <f t="shared" si="135"/>
        <v>405</v>
      </c>
      <c r="M930" s="100">
        <f t="shared" si="134"/>
        <v>0</v>
      </c>
      <c r="N930" s="101"/>
      <c r="O930" s="140"/>
      <c r="P930" s="57">
        <v>6100</v>
      </c>
      <c r="Q930" s="49" t="s">
        <v>983</v>
      </c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  <c r="AC930" s="50"/>
    </row>
    <row r="931" spans="1:29" s="51" customFormat="1" ht="15.75" customHeight="1" x14ac:dyDescent="0.25">
      <c r="A931" s="314"/>
      <c r="B931" s="314"/>
      <c r="C931" s="314"/>
      <c r="D931" s="314"/>
      <c r="E931" s="314"/>
      <c r="F931" s="314"/>
      <c r="G931" s="343"/>
      <c r="H931" s="163">
        <v>37</v>
      </c>
      <c r="I931" s="98"/>
      <c r="J931" s="262">
        <v>405</v>
      </c>
      <c r="K931" s="99">
        <f t="shared" si="133"/>
        <v>0</v>
      </c>
      <c r="L931" s="100">
        <f t="shared" si="135"/>
        <v>405</v>
      </c>
      <c r="M931" s="100">
        <f t="shared" si="134"/>
        <v>0</v>
      </c>
      <c r="N931" s="101"/>
      <c r="O931" s="140"/>
      <c r="P931" s="57">
        <v>6101</v>
      </c>
      <c r="Q931" s="49" t="s">
        <v>983</v>
      </c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  <c r="AC931" s="50"/>
    </row>
    <row r="932" spans="1:29" s="51" customFormat="1" ht="15.75" customHeight="1" x14ac:dyDescent="0.25">
      <c r="A932" s="314"/>
      <c r="B932" s="314"/>
      <c r="C932" s="314"/>
      <c r="D932" s="314"/>
      <c r="E932" s="314"/>
      <c r="F932" s="314"/>
      <c r="G932" s="343"/>
      <c r="H932" s="163">
        <v>38</v>
      </c>
      <c r="I932" s="98"/>
      <c r="J932" s="262">
        <v>405</v>
      </c>
      <c r="K932" s="99">
        <f t="shared" si="133"/>
        <v>0</v>
      </c>
      <c r="L932" s="100">
        <f t="shared" si="135"/>
        <v>405</v>
      </c>
      <c r="M932" s="100">
        <f t="shared" si="134"/>
        <v>0</v>
      </c>
      <c r="N932" s="101"/>
      <c r="O932" s="140"/>
      <c r="P932" s="57">
        <v>6102</v>
      </c>
      <c r="Q932" s="49" t="s">
        <v>983</v>
      </c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  <c r="AC932" s="50"/>
    </row>
    <row r="933" spans="1:29" s="51" customFormat="1" ht="15.75" customHeight="1" x14ac:dyDescent="0.25">
      <c r="A933" s="314"/>
      <c r="B933" s="314"/>
      <c r="C933" s="314"/>
      <c r="D933" s="314"/>
      <c r="E933" s="314"/>
      <c r="F933" s="314"/>
      <c r="G933" s="343"/>
      <c r="H933" s="163">
        <v>39</v>
      </c>
      <c r="I933" s="98"/>
      <c r="J933" s="262">
        <v>405</v>
      </c>
      <c r="K933" s="99">
        <f t="shared" si="133"/>
        <v>0</v>
      </c>
      <c r="L933" s="100">
        <f t="shared" si="135"/>
        <v>405</v>
      </c>
      <c r="M933" s="100">
        <f t="shared" si="134"/>
        <v>0</v>
      </c>
      <c r="N933" s="101"/>
      <c r="O933" s="140"/>
      <c r="P933" s="57">
        <v>6103</v>
      </c>
      <c r="Q933" s="49" t="s">
        <v>983</v>
      </c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  <c r="AC933" s="50"/>
    </row>
    <row r="934" spans="1:29" s="51" customFormat="1" ht="15.75" customHeight="1" x14ac:dyDescent="0.25">
      <c r="A934" s="314"/>
      <c r="B934" s="314"/>
      <c r="C934" s="314"/>
      <c r="D934" s="314"/>
      <c r="E934" s="314"/>
      <c r="F934" s="314"/>
      <c r="G934" s="343"/>
      <c r="H934" s="163">
        <v>40</v>
      </c>
      <c r="I934" s="98"/>
      <c r="J934" s="262">
        <v>405</v>
      </c>
      <c r="K934" s="99">
        <f t="shared" si="133"/>
        <v>0</v>
      </c>
      <c r="L934" s="100">
        <f t="shared" si="135"/>
        <v>405</v>
      </c>
      <c r="M934" s="100">
        <f t="shared" si="134"/>
        <v>0</v>
      </c>
      <c r="N934" s="101"/>
      <c r="O934" s="140"/>
      <c r="P934" s="57">
        <v>6104</v>
      </c>
      <c r="Q934" s="49" t="s">
        <v>983</v>
      </c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  <c r="AC934" s="50"/>
    </row>
    <row r="935" spans="1:29" s="51" customFormat="1" ht="15.75" customHeight="1" x14ac:dyDescent="0.25">
      <c r="A935" s="314"/>
      <c r="B935" s="314"/>
      <c r="C935" s="314"/>
      <c r="D935" s="314"/>
      <c r="E935" s="314"/>
      <c r="F935" s="314"/>
      <c r="G935" s="343"/>
      <c r="H935" s="163">
        <v>41</v>
      </c>
      <c r="I935" s="98"/>
      <c r="J935" s="262">
        <v>405</v>
      </c>
      <c r="K935" s="99">
        <f t="shared" si="133"/>
        <v>0</v>
      </c>
      <c r="L935" s="100">
        <f t="shared" si="135"/>
        <v>405</v>
      </c>
      <c r="M935" s="100">
        <f t="shared" si="134"/>
        <v>0</v>
      </c>
      <c r="N935" s="101"/>
      <c r="O935" s="140"/>
      <c r="P935" s="57">
        <v>6105</v>
      </c>
      <c r="Q935" s="49" t="s">
        <v>983</v>
      </c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  <c r="AC935" s="50"/>
    </row>
    <row r="936" spans="1:29" s="51" customFormat="1" ht="15.75" customHeight="1" x14ac:dyDescent="0.25">
      <c r="A936" s="314"/>
      <c r="B936" s="314"/>
      <c r="C936" s="314"/>
      <c r="D936" s="314"/>
      <c r="E936" s="314"/>
      <c r="F936" s="314"/>
      <c r="G936" s="343"/>
      <c r="H936" s="163">
        <v>42</v>
      </c>
      <c r="I936" s="98"/>
      <c r="J936" s="262">
        <v>405</v>
      </c>
      <c r="K936" s="99">
        <f t="shared" si="133"/>
        <v>0</v>
      </c>
      <c r="L936" s="100">
        <f t="shared" si="135"/>
        <v>405</v>
      </c>
      <c r="M936" s="100">
        <f t="shared" si="134"/>
        <v>0</v>
      </c>
      <c r="N936" s="101"/>
      <c r="O936" s="140"/>
      <c r="P936" s="57">
        <v>6106</v>
      </c>
      <c r="Q936" s="49" t="s">
        <v>983</v>
      </c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  <c r="AC936" s="50"/>
    </row>
    <row r="937" spans="1:29" s="51" customFormat="1" ht="15.75" customHeight="1" x14ac:dyDescent="0.25">
      <c r="A937" s="314"/>
      <c r="B937" s="314"/>
      <c r="C937" s="314"/>
      <c r="D937" s="314"/>
      <c r="E937" s="314"/>
      <c r="F937" s="314"/>
      <c r="G937" s="343"/>
      <c r="H937" s="163">
        <v>43</v>
      </c>
      <c r="I937" s="98"/>
      <c r="J937" s="262">
        <v>405</v>
      </c>
      <c r="K937" s="99">
        <f t="shared" si="133"/>
        <v>0</v>
      </c>
      <c r="L937" s="100">
        <f t="shared" si="135"/>
        <v>405</v>
      </c>
      <c r="M937" s="100">
        <f t="shared" si="134"/>
        <v>0</v>
      </c>
      <c r="N937" s="101"/>
      <c r="O937" s="140"/>
      <c r="P937" s="57">
        <v>6107</v>
      </c>
      <c r="Q937" s="49" t="s">
        <v>983</v>
      </c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  <c r="AC937" s="50"/>
    </row>
    <row r="938" spans="1:29" s="51" customFormat="1" ht="15.75" customHeight="1" x14ac:dyDescent="0.25">
      <c r="A938" s="314"/>
      <c r="B938" s="314"/>
      <c r="C938" s="314"/>
      <c r="D938" s="314"/>
      <c r="E938" s="314"/>
      <c r="F938" s="314"/>
      <c r="G938" s="343"/>
      <c r="H938" s="163">
        <v>44</v>
      </c>
      <c r="I938" s="98"/>
      <c r="J938" s="262">
        <v>405</v>
      </c>
      <c r="K938" s="99">
        <f t="shared" si="133"/>
        <v>0</v>
      </c>
      <c r="L938" s="100">
        <f t="shared" si="135"/>
        <v>405</v>
      </c>
      <c r="M938" s="100">
        <f t="shared" si="134"/>
        <v>0</v>
      </c>
      <c r="N938" s="101"/>
      <c r="O938" s="140"/>
      <c r="P938" s="57">
        <v>6108</v>
      </c>
      <c r="Q938" s="49" t="s">
        <v>983</v>
      </c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  <c r="AC938" s="50"/>
    </row>
    <row r="939" spans="1:29" s="51" customFormat="1" ht="15.75" customHeight="1" x14ac:dyDescent="0.25">
      <c r="A939" s="314"/>
      <c r="B939" s="314"/>
      <c r="C939" s="314"/>
      <c r="D939" s="314"/>
      <c r="E939" s="314"/>
      <c r="F939" s="314"/>
      <c r="G939" s="343"/>
      <c r="H939" s="163">
        <v>45</v>
      </c>
      <c r="I939" s="98"/>
      <c r="J939" s="262">
        <v>405</v>
      </c>
      <c r="K939" s="99">
        <f t="shared" si="133"/>
        <v>0</v>
      </c>
      <c r="L939" s="100">
        <f t="shared" si="135"/>
        <v>405</v>
      </c>
      <c r="M939" s="100">
        <f t="shared" si="134"/>
        <v>0</v>
      </c>
      <c r="N939" s="101"/>
      <c r="O939" s="140"/>
      <c r="P939" s="57">
        <v>6109</v>
      </c>
      <c r="Q939" s="49" t="s">
        <v>983</v>
      </c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  <c r="AC939" s="50"/>
    </row>
    <row r="940" spans="1:29" s="56" customFormat="1" x14ac:dyDescent="0.25">
      <c r="A940" s="151" t="s">
        <v>1428</v>
      </c>
      <c r="B940" s="152"/>
      <c r="C940" s="152"/>
      <c r="D940" s="152"/>
      <c r="E940" s="152"/>
      <c r="F940" s="152"/>
      <c r="G940" s="152"/>
      <c r="H940" s="152"/>
      <c r="I940" s="152"/>
      <c r="J940" s="153"/>
      <c r="K940" s="153"/>
      <c r="L940" s="153"/>
      <c r="M940" s="153"/>
      <c r="N940" s="153"/>
      <c r="O940" s="154"/>
      <c r="P940" s="52"/>
      <c r="Q940" s="52"/>
    </row>
    <row r="941" spans="1:29" s="55" customFormat="1" x14ac:dyDescent="0.25">
      <c r="A941" s="122" t="s">
        <v>1429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4"/>
      <c r="P941" s="52"/>
      <c r="Q941" s="52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</row>
    <row r="942" spans="1:29" s="62" customFormat="1" ht="15.75" customHeight="1" x14ac:dyDescent="0.25">
      <c r="A942" s="314" t="s">
        <v>953</v>
      </c>
      <c r="B942" s="314"/>
      <c r="C942" s="314"/>
      <c r="D942" s="314"/>
      <c r="E942" s="314"/>
      <c r="F942" s="314"/>
      <c r="G942" s="350" t="s">
        <v>570</v>
      </c>
      <c r="H942" s="163">
        <v>36</v>
      </c>
      <c r="I942" s="98"/>
      <c r="J942" s="262">
        <v>1090</v>
      </c>
      <c r="K942" s="99">
        <f t="shared" ref="K942:K950" si="136">J942*I942</f>
        <v>0</v>
      </c>
      <c r="L942" s="100">
        <f t="shared" ref="L942:L947" si="137">CEILING((J942-J942*$H$7)*(1-$K$7),1)</f>
        <v>1090</v>
      </c>
      <c r="M942" s="167">
        <f t="shared" ref="M942:M950" si="138">L942*I942</f>
        <v>0</v>
      </c>
      <c r="N942" s="101"/>
      <c r="O942" s="140"/>
      <c r="P942" s="65">
        <v>1716</v>
      </c>
      <c r="Q942" s="49" t="s">
        <v>983</v>
      </c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</row>
    <row r="943" spans="1:29" s="62" customFormat="1" ht="15.75" customHeight="1" x14ac:dyDescent="0.25">
      <c r="A943" s="314"/>
      <c r="B943" s="314"/>
      <c r="C943" s="314"/>
      <c r="D943" s="314"/>
      <c r="E943" s="314"/>
      <c r="F943" s="314"/>
      <c r="G943" s="343"/>
      <c r="H943" s="163">
        <v>38</v>
      </c>
      <c r="I943" s="98"/>
      <c r="J943" s="262">
        <v>1090</v>
      </c>
      <c r="K943" s="99">
        <f t="shared" si="136"/>
        <v>0</v>
      </c>
      <c r="L943" s="100">
        <f t="shared" si="137"/>
        <v>1090</v>
      </c>
      <c r="M943" s="167">
        <f t="shared" si="138"/>
        <v>0</v>
      </c>
      <c r="N943" s="101"/>
      <c r="O943" s="140"/>
      <c r="P943" s="65">
        <v>1717</v>
      </c>
      <c r="Q943" s="49" t="s">
        <v>983</v>
      </c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</row>
    <row r="944" spans="1:29" s="62" customFormat="1" ht="15.75" customHeight="1" x14ac:dyDescent="0.25">
      <c r="A944" s="314"/>
      <c r="B944" s="314"/>
      <c r="C944" s="314"/>
      <c r="D944" s="314"/>
      <c r="E944" s="314"/>
      <c r="F944" s="314"/>
      <c r="G944" s="343"/>
      <c r="H944" s="163">
        <v>40</v>
      </c>
      <c r="I944" s="98"/>
      <c r="J944" s="262">
        <v>1090</v>
      </c>
      <c r="K944" s="99">
        <f t="shared" si="136"/>
        <v>0</v>
      </c>
      <c r="L944" s="100">
        <f t="shared" si="137"/>
        <v>1090</v>
      </c>
      <c r="M944" s="167">
        <f t="shared" si="138"/>
        <v>0</v>
      </c>
      <c r="N944" s="101"/>
      <c r="O944" s="140"/>
      <c r="P944" s="65">
        <v>1718</v>
      </c>
      <c r="Q944" s="49" t="s">
        <v>983</v>
      </c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</row>
    <row r="945" spans="1:29" s="62" customFormat="1" ht="15.75" customHeight="1" x14ac:dyDescent="0.25">
      <c r="A945" s="314"/>
      <c r="B945" s="314"/>
      <c r="C945" s="314"/>
      <c r="D945" s="314"/>
      <c r="E945" s="314"/>
      <c r="F945" s="314"/>
      <c r="G945" s="343"/>
      <c r="H945" s="163">
        <v>42</v>
      </c>
      <c r="I945" s="98"/>
      <c r="J945" s="262">
        <v>1090</v>
      </c>
      <c r="K945" s="99">
        <f t="shared" si="136"/>
        <v>0</v>
      </c>
      <c r="L945" s="100">
        <f t="shared" si="137"/>
        <v>1090</v>
      </c>
      <c r="M945" s="167">
        <f t="shared" si="138"/>
        <v>0</v>
      </c>
      <c r="N945" s="101"/>
      <c r="O945" s="140"/>
      <c r="P945" s="65">
        <v>1719</v>
      </c>
      <c r="Q945" s="49" t="s">
        <v>983</v>
      </c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</row>
    <row r="946" spans="1:29" s="62" customFormat="1" ht="15.75" customHeight="1" x14ac:dyDescent="0.25">
      <c r="A946" s="314"/>
      <c r="B946" s="314"/>
      <c r="C946" s="314"/>
      <c r="D946" s="314"/>
      <c r="E946" s="314"/>
      <c r="F946" s="314"/>
      <c r="G946" s="343"/>
      <c r="H946" s="163">
        <v>44</v>
      </c>
      <c r="I946" s="98"/>
      <c r="J946" s="262">
        <v>1090</v>
      </c>
      <c r="K946" s="99">
        <f t="shared" si="136"/>
        <v>0</v>
      </c>
      <c r="L946" s="100">
        <f t="shared" si="137"/>
        <v>1090</v>
      </c>
      <c r="M946" s="167">
        <f t="shared" si="138"/>
        <v>0</v>
      </c>
      <c r="N946" s="101"/>
      <c r="O946" s="140"/>
      <c r="P946" s="65">
        <v>1720</v>
      </c>
      <c r="Q946" s="49" t="s">
        <v>983</v>
      </c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</row>
    <row r="947" spans="1:29" s="62" customFormat="1" ht="15.75" customHeight="1" x14ac:dyDescent="0.25">
      <c r="A947" s="314"/>
      <c r="B947" s="314"/>
      <c r="C947" s="314"/>
      <c r="D947" s="314"/>
      <c r="E947" s="314"/>
      <c r="F947" s="314"/>
      <c r="G947" s="343"/>
      <c r="H947" s="163">
        <v>46</v>
      </c>
      <c r="I947" s="98"/>
      <c r="J947" s="262">
        <v>1090</v>
      </c>
      <c r="K947" s="99">
        <f t="shared" si="136"/>
        <v>0</v>
      </c>
      <c r="L947" s="100">
        <f t="shared" si="137"/>
        <v>1090</v>
      </c>
      <c r="M947" s="167">
        <f t="shared" si="138"/>
        <v>0</v>
      </c>
      <c r="N947" s="101"/>
      <c r="O947" s="140"/>
      <c r="P947" s="65">
        <v>1721</v>
      </c>
      <c r="Q947" s="49" t="s">
        <v>983</v>
      </c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</row>
    <row r="948" spans="1:29" s="62" customFormat="1" ht="15.75" customHeight="1" x14ac:dyDescent="0.25">
      <c r="A948" s="314" t="s">
        <v>954</v>
      </c>
      <c r="B948" s="314"/>
      <c r="C948" s="314"/>
      <c r="D948" s="314"/>
      <c r="E948" s="314"/>
      <c r="F948" s="314"/>
      <c r="G948" s="350" t="s">
        <v>571</v>
      </c>
      <c r="H948" s="162" t="s">
        <v>647</v>
      </c>
      <c r="I948" s="98"/>
      <c r="J948" s="262">
        <v>440</v>
      </c>
      <c r="K948" s="109">
        <f t="shared" si="136"/>
        <v>0</v>
      </c>
      <c r="L948" s="110">
        <f>ROUND((J948-J948*$H$7),1)</f>
        <v>440</v>
      </c>
      <c r="M948" s="168">
        <f t="shared" si="138"/>
        <v>0</v>
      </c>
      <c r="N948" s="101"/>
      <c r="O948" s="140"/>
      <c r="P948" s="65">
        <v>6693</v>
      </c>
      <c r="Q948" s="49" t="s">
        <v>983</v>
      </c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</row>
    <row r="949" spans="1:29" s="62" customFormat="1" ht="15.75" customHeight="1" x14ac:dyDescent="0.25">
      <c r="A949" s="314"/>
      <c r="B949" s="314"/>
      <c r="C949" s="314"/>
      <c r="D949" s="314"/>
      <c r="E949" s="314"/>
      <c r="F949" s="314"/>
      <c r="G949" s="343"/>
      <c r="H949" s="162" t="s">
        <v>838</v>
      </c>
      <c r="I949" s="98"/>
      <c r="J949" s="262">
        <v>440</v>
      </c>
      <c r="K949" s="109">
        <f t="shared" si="136"/>
        <v>0</v>
      </c>
      <c r="L949" s="110">
        <f>ROUND((J949-J949*$H$7),1)</f>
        <v>440</v>
      </c>
      <c r="M949" s="168">
        <f t="shared" si="138"/>
        <v>0</v>
      </c>
      <c r="N949" s="101"/>
      <c r="O949" s="140"/>
      <c r="P949" s="65">
        <v>6366</v>
      </c>
      <c r="Q949" s="49" t="s">
        <v>983</v>
      </c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</row>
    <row r="950" spans="1:29" s="62" customFormat="1" ht="15.75" customHeight="1" x14ac:dyDescent="0.25">
      <c r="A950" s="314"/>
      <c r="B950" s="314"/>
      <c r="C950" s="314"/>
      <c r="D950" s="314"/>
      <c r="E950" s="314"/>
      <c r="F950" s="314"/>
      <c r="G950" s="343"/>
      <c r="H950" s="162" t="s">
        <v>625</v>
      </c>
      <c r="I950" s="98"/>
      <c r="J950" s="262">
        <v>440</v>
      </c>
      <c r="K950" s="109">
        <f t="shared" si="136"/>
        <v>0</v>
      </c>
      <c r="L950" s="110">
        <f>ROUND((J950-J950*$H$7),1)</f>
        <v>440</v>
      </c>
      <c r="M950" s="168">
        <f t="shared" si="138"/>
        <v>0</v>
      </c>
      <c r="N950" s="101"/>
      <c r="O950" s="140"/>
      <c r="P950" s="65">
        <v>6367</v>
      </c>
      <c r="Q950" s="49" t="s">
        <v>983</v>
      </c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</row>
    <row r="951" spans="1:29" s="55" customFormat="1" x14ac:dyDescent="0.25">
      <c r="A951" s="122" t="s">
        <v>1430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4"/>
      <c r="P951" s="52"/>
      <c r="Q951" s="52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</row>
    <row r="952" spans="1:29" s="62" customFormat="1" ht="15.75" customHeight="1" x14ac:dyDescent="0.25">
      <c r="A952" s="314" t="s">
        <v>279</v>
      </c>
      <c r="B952" s="314"/>
      <c r="C952" s="314"/>
      <c r="D952" s="314"/>
      <c r="E952" s="314"/>
      <c r="F952" s="314"/>
      <c r="G952" s="350" t="s">
        <v>572</v>
      </c>
      <c r="H952" s="162" t="s">
        <v>647</v>
      </c>
      <c r="I952" s="98"/>
      <c r="J952" s="262">
        <v>617.5</v>
      </c>
      <c r="K952" s="109">
        <f t="shared" ref="K952:K957" si="139">J952*I952</f>
        <v>0</v>
      </c>
      <c r="L952" s="110">
        <f>ROUND((J952-J952*$H$7),1)</f>
        <v>617.5</v>
      </c>
      <c r="M952" s="168">
        <f t="shared" ref="M952:M957" si="140">L952*I952</f>
        <v>0</v>
      </c>
      <c r="N952" s="101"/>
      <c r="O952" s="140"/>
      <c r="P952" s="65">
        <v>1724</v>
      </c>
      <c r="Q952" s="49" t="s">
        <v>983</v>
      </c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</row>
    <row r="953" spans="1:29" s="62" customFormat="1" ht="15.75" customHeight="1" x14ac:dyDescent="0.25">
      <c r="A953" s="314"/>
      <c r="B953" s="314"/>
      <c r="C953" s="314"/>
      <c r="D953" s="314"/>
      <c r="E953" s="314"/>
      <c r="F953" s="314"/>
      <c r="G953" s="343"/>
      <c r="H953" s="162" t="s">
        <v>838</v>
      </c>
      <c r="I953" s="98"/>
      <c r="J953" s="262">
        <v>617.5</v>
      </c>
      <c r="K953" s="109">
        <f t="shared" si="139"/>
        <v>0</v>
      </c>
      <c r="L953" s="110">
        <f>ROUND((J953-J953*$H$7),1)</f>
        <v>617.5</v>
      </c>
      <c r="M953" s="168">
        <f t="shared" si="140"/>
        <v>0</v>
      </c>
      <c r="N953" s="101"/>
      <c r="O953" s="140"/>
      <c r="P953" s="65">
        <v>1723</v>
      </c>
      <c r="Q953" s="49" t="s">
        <v>983</v>
      </c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</row>
    <row r="954" spans="1:29" s="62" customFormat="1" ht="15.75" customHeight="1" x14ac:dyDescent="0.25">
      <c r="A954" s="314"/>
      <c r="B954" s="314"/>
      <c r="C954" s="314"/>
      <c r="D954" s="314"/>
      <c r="E954" s="314"/>
      <c r="F954" s="314"/>
      <c r="G954" s="343"/>
      <c r="H954" s="162" t="s">
        <v>625</v>
      </c>
      <c r="I954" s="98"/>
      <c r="J954" s="262">
        <v>617.5</v>
      </c>
      <c r="K954" s="109">
        <f t="shared" si="139"/>
        <v>0</v>
      </c>
      <c r="L954" s="110">
        <f>ROUND((J954-J954*$H$7),1)</f>
        <v>617.5</v>
      </c>
      <c r="M954" s="168">
        <f t="shared" si="140"/>
        <v>0</v>
      </c>
      <c r="N954" s="101"/>
      <c r="O954" s="140"/>
      <c r="P954" s="65">
        <v>1722</v>
      </c>
      <c r="Q954" s="49" t="s">
        <v>983</v>
      </c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</row>
    <row r="955" spans="1:29" s="62" customFormat="1" ht="15.75" customHeight="1" x14ac:dyDescent="0.25">
      <c r="A955" s="314" t="s">
        <v>373</v>
      </c>
      <c r="B955" s="314"/>
      <c r="C955" s="314"/>
      <c r="D955" s="314"/>
      <c r="E955" s="314"/>
      <c r="F955" s="314"/>
      <c r="G955" s="350" t="s">
        <v>573</v>
      </c>
      <c r="H955" s="162" t="s">
        <v>647</v>
      </c>
      <c r="I955" s="98"/>
      <c r="J955" s="262">
        <v>362.5</v>
      </c>
      <c r="K955" s="99">
        <f t="shared" si="139"/>
        <v>0</v>
      </c>
      <c r="L955" s="100">
        <f>CEILING((J955-J955*$H$7)*(1-$K$7),1)</f>
        <v>363</v>
      </c>
      <c r="M955" s="167">
        <f t="shared" si="140"/>
        <v>0</v>
      </c>
      <c r="N955" s="101"/>
      <c r="O955" s="140"/>
      <c r="P955" s="65">
        <v>1726</v>
      </c>
      <c r="Q955" s="49" t="s">
        <v>983</v>
      </c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</row>
    <row r="956" spans="1:29" s="62" customFormat="1" ht="15.75" customHeight="1" x14ac:dyDescent="0.25">
      <c r="A956" s="314"/>
      <c r="B956" s="314"/>
      <c r="C956" s="314"/>
      <c r="D956" s="314"/>
      <c r="E956" s="314"/>
      <c r="F956" s="314"/>
      <c r="G956" s="343"/>
      <c r="H956" s="162" t="s">
        <v>838</v>
      </c>
      <c r="I956" s="98"/>
      <c r="J956" s="262">
        <v>362.5</v>
      </c>
      <c r="K956" s="99">
        <f t="shared" si="139"/>
        <v>0</v>
      </c>
      <c r="L956" s="100">
        <f>CEILING((J956-J956*$H$7)*(1-$K$7),1)</f>
        <v>363</v>
      </c>
      <c r="M956" s="167">
        <f t="shared" si="140"/>
        <v>0</v>
      </c>
      <c r="N956" s="101"/>
      <c r="O956" s="140"/>
      <c r="P956" s="65">
        <v>1725</v>
      </c>
      <c r="Q956" s="49" t="s">
        <v>983</v>
      </c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</row>
    <row r="957" spans="1:29" s="62" customFormat="1" ht="15.75" customHeight="1" x14ac:dyDescent="0.25">
      <c r="A957" s="314"/>
      <c r="B957" s="314"/>
      <c r="C957" s="314"/>
      <c r="D957" s="314"/>
      <c r="E957" s="314"/>
      <c r="F957" s="314"/>
      <c r="G957" s="343"/>
      <c r="H957" s="162" t="s">
        <v>625</v>
      </c>
      <c r="I957" s="98"/>
      <c r="J957" s="262">
        <v>362.5</v>
      </c>
      <c r="K957" s="99">
        <f t="shared" si="139"/>
        <v>0</v>
      </c>
      <c r="L957" s="100">
        <f>CEILING((J957-J957*$H$7)*(1-$K$7),1)</f>
        <v>363</v>
      </c>
      <c r="M957" s="167">
        <f t="shared" si="140"/>
        <v>0</v>
      </c>
      <c r="N957" s="101"/>
      <c r="O957" s="140"/>
      <c r="P957" s="65">
        <v>1727</v>
      </c>
      <c r="Q957" s="49" t="s">
        <v>983</v>
      </c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</row>
    <row r="958" spans="1:29" s="55" customFormat="1" x14ac:dyDescent="0.25">
      <c r="A958" s="122" t="s">
        <v>1431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4"/>
      <c r="P958" s="52"/>
      <c r="Q958" s="52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</row>
    <row r="959" spans="1:29" s="62" customFormat="1" ht="15.75" customHeight="1" x14ac:dyDescent="0.25">
      <c r="A959" s="314" t="s">
        <v>280</v>
      </c>
      <c r="B959" s="314"/>
      <c r="C959" s="314"/>
      <c r="D959" s="314"/>
      <c r="E959" s="314"/>
      <c r="F959" s="314"/>
      <c r="G959" s="350" t="s">
        <v>574</v>
      </c>
      <c r="H959" s="162" t="s">
        <v>647</v>
      </c>
      <c r="I959" s="98"/>
      <c r="J959" s="262">
        <v>522.5</v>
      </c>
      <c r="K959" s="99">
        <f t="shared" ref="K959:K967" si="141">J959*I959</f>
        <v>0</v>
      </c>
      <c r="L959" s="100">
        <f t="shared" ref="L959:L966" si="142">CEILING((J959-J959*$H$7)*(1-$K$7),1)</f>
        <v>523</v>
      </c>
      <c r="M959" s="167">
        <f t="shared" ref="M959:M967" si="143">L959*I959</f>
        <v>0</v>
      </c>
      <c r="N959" s="101"/>
      <c r="O959" s="140"/>
      <c r="P959" s="65">
        <v>6255</v>
      </c>
      <c r="Q959" s="49" t="s">
        <v>983</v>
      </c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</row>
    <row r="960" spans="1:29" s="62" customFormat="1" ht="15.75" customHeight="1" x14ac:dyDescent="0.25">
      <c r="A960" s="314"/>
      <c r="B960" s="314"/>
      <c r="C960" s="314"/>
      <c r="D960" s="314"/>
      <c r="E960" s="314"/>
      <c r="F960" s="314"/>
      <c r="G960" s="343"/>
      <c r="H960" s="162" t="s">
        <v>838</v>
      </c>
      <c r="I960" s="98"/>
      <c r="J960" s="262">
        <v>522.5</v>
      </c>
      <c r="K960" s="99">
        <f t="shared" si="141"/>
        <v>0</v>
      </c>
      <c r="L960" s="100">
        <f t="shared" si="142"/>
        <v>523</v>
      </c>
      <c r="M960" s="167">
        <f t="shared" si="143"/>
        <v>0</v>
      </c>
      <c r="N960" s="101"/>
      <c r="O960" s="140"/>
      <c r="P960" s="65">
        <v>6254</v>
      </c>
      <c r="Q960" s="49" t="s">
        <v>983</v>
      </c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</row>
    <row r="961" spans="1:29" s="62" customFormat="1" ht="15.75" customHeight="1" x14ac:dyDescent="0.25">
      <c r="A961" s="314"/>
      <c r="B961" s="314"/>
      <c r="C961" s="314"/>
      <c r="D961" s="314"/>
      <c r="E961" s="314"/>
      <c r="F961" s="314"/>
      <c r="G961" s="343"/>
      <c r="H961" s="162" t="s">
        <v>625</v>
      </c>
      <c r="I961" s="98"/>
      <c r="J961" s="262">
        <v>522.5</v>
      </c>
      <c r="K961" s="99">
        <f t="shared" si="141"/>
        <v>0</v>
      </c>
      <c r="L961" s="100">
        <f t="shared" si="142"/>
        <v>523</v>
      </c>
      <c r="M961" s="167">
        <f t="shared" si="143"/>
        <v>0</v>
      </c>
      <c r="N961" s="101"/>
      <c r="O961" s="140"/>
      <c r="P961" s="65">
        <v>6253</v>
      </c>
      <c r="Q961" s="49" t="s">
        <v>983</v>
      </c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</row>
    <row r="962" spans="1:29" s="62" customFormat="1" ht="15.75" customHeight="1" x14ac:dyDescent="0.25">
      <c r="A962" s="314" t="s">
        <v>281</v>
      </c>
      <c r="B962" s="314"/>
      <c r="C962" s="314"/>
      <c r="D962" s="314"/>
      <c r="E962" s="314"/>
      <c r="F962" s="314"/>
      <c r="G962" s="350" t="s">
        <v>575</v>
      </c>
      <c r="H962" s="162" t="s">
        <v>647</v>
      </c>
      <c r="I962" s="98"/>
      <c r="J962" s="262">
        <v>555</v>
      </c>
      <c r="K962" s="99">
        <f t="shared" si="141"/>
        <v>0</v>
      </c>
      <c r="L962" s="100">
        <f t="shared" si="142"/>
        <v>555</v>
      </c>
      <c r="M962" s="167">
        <f t="shared" si="143"/>
        <v>0</v>
      </c>
      <c r="N962" s="101"/>
      <c r="O962" s="140"/>
      <c r="P962" s="65">
        <v>6257</v>
      </c>
      <c r="Q962" s="49" t="s">
        <v>983</v>
      </c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</row>
    <row r="963" spans="1:29" s="62" customFormat="1" ht="15.75" customHeight="1" x14ac:dyDescent="0.25">
      <c r="A963" s="314"/>
      <c r="B963" s="314"/>
      <c r="C963" s="314"/>
      <c r="D963" s="314"/>
      <c r="E963" s="314"/>
      <c r="F963" s="314"/>
      <c r="G963" s="343"/>
      <c r="H963" s="162" t="s">
        <v>838</v>
      </c>
      <c r="I963" s="98"/>
      <c r="J963" s="262">
        <v>555</v>
      </c>
      <c r="K963" s="99">
        <f t="shared" si="141"/>
        <v>0</v>
      </c>
      <c r="L963" s="100">
        <f t="shared" si="142"/>
        <v>555</v>
      </c>
      <c r="M963" s="167">
        <f t="shared" si="143"/>
        <v>0</v>
      </c>
      <c r="N963" s="101"/>
      <c r="O963" s="140"/>
      <c r="P963" s="65">
        <v>6258</v>
      </c>
      <c r="Q963" s="49" t="s">
        <v>983</v>
      </c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</row>
    <row r="964" spans="1:29" s="62" customFormat="1" ht="15.75" customHeight="1" x14ac:dyDescent="0.25">
      <c r="A964" s="314"/>
      <c r="B964" s="314"/>
      <c r="C964" s="314"/>
      <c r="D964" s="314"/>
      <c r="E964" s="314"/>
      <c r="F964" s="314"/>
      <c r="G964" s="343"/>
      <c r="H964" s="162" t="s">
        <v>625</v>
      </c>
      <c r="I964" s="98"/>
      <c r="J964" s="262">
        <v>555</v>
      </c>
      <c r="K964" s="99">
        <f t="shared" si="141"/>
        <v>0</v>
      </c>
      <c r="L964" s="100">
        <f t="shared" si="142"/>
        <v>555</v>
      </c>
      <c r="M964" s="167">
        <f t="shared" si="143"/>
        <v>0</v>
      </c>
      <c r="N964" s="101"/>
      <c r="O964" s="140"/>
      <c r="P964" s="65">
        <v>6256</v>
      </c>
      <c r="Q964" s="49" t="s">
        <v>983</v>
      </c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</row>
    <row r="965" spans="1:29" s="62" customFormat="1" ht="15" customHeight="1" x14ac:dyDescent="0.25">
      <c r="A965" s="314" t="s">
        <v>282</v>
      </c>
      <c r="B965" s="314"/>
      <c r="C965" s="314"/>
      <c r="D965" s="314"/>
      <c r="E965" s="314"/>
      <c r="F965" s="314"/>
      <c r="G965" s="350" t="s">
        <v>576</v>
      </c>
      <c r="H965" s="162" t="s">
        <v>647</v>
      </c>
      <c r="I965" s="98"/>
      <c r="J965" s="262">
        <v>553.75</v>
      </c>
      <c r="K965" s="99">
        <f t="shared" si="141"/>
        <v>0</v>
      </c>
      <c r="L965" s="100">
        <f t="shared" si="142"/>
        <v>554</v>
      </c>
      <c r="M965" s="167">
        <f t="shared" si="143"/>
        <v>0</v>
      </c>
      <c r="N965" s="101"/>
      <c r="O965" s="140"/>
      <c r="P965" s="65">
        <v>6268</v>
      </c>
      <c r="Q965" s="49" t="s">
        <v>983</v>
      </c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</row>
    <row r="966" spans="1:29" s="62" customFormat="1" ht="17.25" customHeight="1" x14ac:dyDescent="0.25">
      <c r="A966" s="314"/>
      <c r="B966" s="314"/>
      <c r="C966" s="314"/>
      <c r="D966" s="314"/>
      <c r="E966" s="314"/>
      <c r="F966" s="314"/>
      <c r="G966" s="343"/>
      <c r="H966" s="162" t="s">
        <v>625</v>
      </c>
      <c r="I966" s="98"/>
      <c r="J966" s="262">
        <v>553.75</v>
      </c>
      <c r="K966" s="99">
        <f t="shared" si="141"/>
        <v>0</v>
      </c>
      <c r="L966" s="100">
        <f t="shared" si="142"/>
        <v>554</v>
      </c>
      <c r="M966" s="167">
        <f t="shared" si="143"/>
        <v>0</v>
      </c>
      <c r="N966" s="101"/>
      <c r="O966" s="140"/>
      <c r="P966" s="65">
        <v>6269</v>
      </c>
      <c r="Q966" s="49" t="s">
        <v>983</v>
      </c>
      <c r="R966" s="61"/>
      <c r="S966" s="61"/>
      <c r="T966" s="61"/>
      <c r="U966" s="61"/>
      <c r="V966" s="61"/>
      <c r="W966" s="61"/>
      <c r="X966" s="61"/>
      <c r="Y966" s="61"/>
      <c r="Z966" s="61"/>
      <c r="AA966" s="61"/>
      <c r="AB966" s="61"/>
      <c r="AC966" s="61"/>
    </row>
    <row r="967" spans="1:29" s="62" customFormat="1" ht="28.5" customHeight="1" x14ac:dyDescent="0.25">
      <c r="A967" s="314" t="s">
        <v>283</v>
      </c>
      <c r="B967" s="314"/>
      <c r="C967" s="314"/>
      <c r="D967" s="314"/>
      <c r="E967" s="314"/>
      <c r="F967" s="314"/>
      <c r="G967" s="169" t="s">
        <v>577</v>
      </c>
      <c r="H967" s="162" t="s">
        <v>838</v>
      </c>
      <c r="I967" s="98"/>
      <c r="J967" s="262">
        <v>152.5</v>
      </c>
      <c r="K967" s="109">
        <f t="shared" si="141"/>
        <v>0</v>
      </c>
      <c r="L967" s="110">
        <f>ROUND((J967-J967*$H$7),1)</f>
        <v>152.5</v>
      </c>
      <c r="M967" s="168">
        <f t="shared" si="143"/>
        <v>0</v>
      </c>
      <c r="N967" s="101"/>
      <c r="O967" s="140"/>
      <c r="P967" s="65">
        <v>7575</v>
      </c>
      <c r="Q967" s="49" t="s">
        <v>983</v>
      </c>
      <c r="R967" s="61"/>
      <c r="S967" s="61"/>
      <c r="T967" s="61"/>
      <c r="U967" s="61"/>
      <c r="V967" s="61"/>
      <c r="W967" s="61"/>
      <c r="X967" s="61"/>
      <c r="Y967" s="61"/>
      <c r="Z967" s="61"/>
      <c r="AA967" s="61"/>
      <c r="AB967" s="61"/>
      <c r="AC967" s="61"/>
    </row>
    <row r="968" spans="1:29" s="55" customFormat="1" x14ac:dyDescent="0.25">
      <c r="A968" s="122" t="s">
        <v>1432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4"/>
      <c r="P968" s="52"/>
      <c r="Q968" s="52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</row>
    <row r="969" spans="1:29" s="51" customFormat="1" ht="45.75" customHeight="1" x14ac:dyDescent="0.25">
      <c r="A969" s="314" t="s">
        <v>958</v>
      </c>
      <c r="B969" s="314"/>
      <c r="C969" s="314"/>
      <c r="D969" s="314"/>
      <c r="E969" s="314"/>
      <c r="F969" s="314"/>
      <c r="G969" s="155" t="s">
        <v>578</v>
      </c>
      <c r="H969" s="97" t="s">
        <v>1237</v>
      </c>
      <c r="I969" s="98"/>
      <c r="J969" s="262">
        <v>173.75</v>
      </c>
      <c r="K969" s="109">
        <f t="shared" ref="K969:K998" si="144">J969*I969</f>
        <v>0</v>
      </c>
      <c r="L969" s="110">
        <f>ROUND((J969-J969*$H$7),1)</f>
        <v>173.8</v>
      </c>
      <c r="M969" s="110">
        <f t="shared" ref="M969:M998" si="145">L969*I969</f>
        <v>0</v>
      </c>
      <c r="N969" s="101"/>
      <c r="O969" s="140"/>
      <c r="P969" s="57">
        <v>6262</v>
      </c>
      <c r="Q969" s="49" t="s">
        <v>983</v>
      </c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  <c r="AC969" s="50"/>
    </row>
    <row r="970" spans="1:29" s="51" customFormat="1" ht="45.75" customHeight="1" x14ac:dyDescent="0.25">
      <c r="A970" s="314" t="s">
        <v>955</v>
      </c>
      <c r="B970" s="314"/>
      <c r="C970" s="314"/>
      <c r="D970" s="314"/>
      <c r="E970" s="314"/>
      <c r="F970" s="314"/>
      <c r="G970" s="155" t="s">
        <v>579</v>
      </c>
      <c r="H970" s="97" t="s">
        <v>1237</v>
      </c>
      <c r="I970" s="98"/>
      <c r="J970" s="262">
        <v>110</v>
      </c>
      <c r="K970" s="109">
        <f t="shared" si="144"/>
        <v>0</v>
      </c>
      <c r="L970" s="110">
        <f>ROUND((J970-J970*$H$7),1)</f>
        <v>110</v>
      </c>
      <c r="M970" s="110">
        <f t="shared" si="145"/>
        <v>0</v>
      </c>
      <c r="N970" s="101"/>
      <c r="O970" s="140"/>
      <c r="P970" s="57">
        <v>6259</v>
      </c>
      <c r="Q970" s="49" t="s">
        <v>983</v>
      </c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  <c r="AC970" s="50"/>
    </row>
    <row r="971" spans="1:29" s="51" customFormat="1" ht="45.75" customHeight="1" x14ac:dyDescent="0.25">
      <c r="A971" s="314" t="s">
        <v>956</v>
      </c>
      <c r="B971" s="314"/>
      <c r="C971" s="314"/>
      <c r="D971" s="314"/>
      <c r="E971" s="314"/>
      <c r="F971" s="314"/>
      <c r="G971" s="155" t="s">
        <v>580</v>
      </c>
      <c r="H971" s="97" t="s">
        <v>1237</v>
      </c>
      <c r="I971" s="98"/>
      <c r="J971" s="262">
        <v>151.25</v>
      </c>
      <c r="K971" s="109">
        <f t="shared" si="144"/>
        <v>0</v>
      </c>
      <c r="L971" s="110">
        <f>ROUND((J971-J971*$H$7),1)</f>
        <v>151.30000000000001</v>
      </c>
      <c r="M971" s="110">
        <f t="shared" si="145"/>
        <v>0</v>
      </c>
      <c r="N971" s="101"/>
      <c r="O971" s="140"/>
      <c r="P971" s="57">
        <v>6260</v>
      </c>
      <c r="Q971" s="49" t="s">
        <v>983</v>
      </c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  <c r="AC971" s="50"/>
    </row>
    <row r="972" spans="1:29" s="51" customFormat="1" ht="20.25" customHeight="1" x14ac:dyDescent="0.25">
      <c r="A972" s="314" t="s">
        <v>957</v>
      </c>
      <c r="B972" s="314"/>
      <c r="C972" s="314"/>
      <c r="D972" s="314"/>
      <c r="E972" s="314"/>
      <c r="F972" s="314"/>
      <c r="G972" s="349" t="s">
        <v>581</v>
      </c>
      <c r="H972" s="97" t="s">
        <v>647</v>
      </c>
      <c r="I972" s="98"/>
      <c r="J972" s="262">
        <v>285</v>
      </c>
      <c r="K972" s="99">
        <f t="shared" si="144"/>
        <v>0</v>
      </c>
      <c r="L972" s="100">
        <f>ROUND((J972-J972*$H$7),1)</f>
        <v>285</v>
      </c>
      <c r="M972" s="100">
        <f t="shared" si="145"/>
        <v>0</v>
      </c>
      <c r="N972" s="101"/>
      <c r="O972" s="140"/>
      <c r="P972" s="57">
        <v>6264</v>
      </c>
      <c r="Q972" s="49" t="s">
        <v>983</v>
      </c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  <c r="AC972" s="50"/>
    </row>
    <row r="973" spans="1:29" s="51" customFormat="1" ht="21.75" customHeight="1" x14ac:dyDescent="0.25">
      <c r="A973" s="314"/>
      <c r="B973" s="314"/>
      <c r="C973" s="314"/>
      <c r="D973" s="314"/>
      <c r="E973" s="314"/>
      <c r="F973" s="314"/>
      <c r="G973" s="343"/>
      <c r="H973" s="97" t="s">
        <v>625</v>
      </c>
      <c r="I973" s="98"/>
      <c r="J973" s="262">
        <v>285</v>
      </c>
      <c r="K973" s="99">
        <f t="shared" si="144"/>
        <v>0</v>
      </c>
      <c r="L973" s="100">
        <f>ROUND((J973-J973*$H$7),1)</f>
        <v>285</v>
      </c>
      <c r="M973" s="100">
        <f t="shared" si="145"/>
        <v>0</v>
      </c>
      <c r="N973" s="101"/>
      <c r="O973" s="140"/>
      <c r="P973" s="57">
        <v>6263</v>
      </c>
      <c r="Q973" s="49" t="s">
        <v>983</v>
      </c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  <c r="AC973" s="50"/>
    </row>
    <row r="974" spans="1:29" s="51" customFormat="1" ht="17.25" customHeight="1" x14ac:dyDescent="0.25">
      <c r="A974" s="314" t="s">
        <v>957</v>
      </c>
      <c r="B974" s="314"/>
      <c r="C974" s="314"/>
      <c r="D974" s="314"/>
      <c r="E974" s="314"/>
      <c r="F974" s="314"/>
      <c r="G974" s="349" t="s">
        <v>584</v>
      </c>
      <c r="H974" s="97" t="s">
        <v>647</v>
      </c>
      <c r="I974" s="98"/>
      <c r="J974" s="262">
        <v>112.5</v>
      </c>
      <c r="K974" s="99">
        <f t="shared" si="144"/>
        <v>0</v>
      </c>
      <c r="L974" s="100">
        <f>CEILING((J974-J974*$H$7)*(1-$K$7),1)</f>
        <v>113</v>
      </c>
      <c r="M974" s="100">
        <f t="shared" si="145"/>
        <v>0</v>
      </c>
      <c r="N974" s="101"/>
      <c r="O974" s="140"/>
      <c r="P974" s="57">
        <v>6284</v>
      </c>
      <c r="Q974" s="49" t="s">
        <v>983</v>
      </c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  <c r="AC974" s="50"/>
    </row>
    <row r="975" spans="1:29" s="51" customFormat="1" ht="16.5" customHeight="1" x14ac:dyDescent="0.25">
      <c r="A975" s="314"/>
      <c r="B975" s="314"/>
      <c r="C975" s="314"/>
      <c r="D975" s="314"/>
      <c r="E975" s="314"/>
      <c r="F975" s="314"/>
      <c r="G975" s="343"/>
      <c r="H975" s="97" t="s">
        <v>838</v>
      </c>
      <c r="I975" s="98"/>
      <c r="J975" s="262">
        <v>112.5</v>
      </c>
      <c r="K975" s="99">
        <f t="shared" si="144"/>
        <v>0</v>
      </c>
      <c r="L975" s="100">
        <f>CEILING((J975-J975*$H$7)*(1-$K$7),1)</f>
        <v>113</v>
      </c>
      <c r="M975" s="100">
        <f t="shared" si="145"/>
        <v>0</v>
      </c>
      <c r="N975" s="101"/>
      <c r="O975" s="140"/>
      <c r="P975" s="57">
        <v>6283</v>
      </c>
      <c r="Q975" s="49" t="s">
        <v>983</v>
      </c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  <c r="AC975" s="50"/>
    </row>
    <row r="976" spans="1:29" s="51" customFormat="1" ht="15.75" customHeight="1" x14ac:dyDescent="0.25">
      <c r="A976" s="314"/>
      <c r="B976" s="314"/>
      <c r="C976" s="314"/>
      <c r="D976" s="314"/>
      <c r="E976" s="314"/>
      <c r="F976" s="314"/>
      <c r="G976" s="343"/>
      <c r="H976" s="97" t="s">
        <v>625</v>
      </c>
      <c r="I976" s="98"/>
      <c r="J976" s="262">
        <v>112.5</v>
      </c>
      <c r="K976" s="99">
        <f t="shared" si="144"/>
        <v>0</v>
      </c>
      <c r="L976" s="100">
        <f>CEILING((J976-J976*$H$7)*(1-$K$7),1)</f>
        <v>113</v>
      </c>
      <c r="M976" s="100">
        <f t="shared" si="145"/>
        <v>0</v>
      </c>
      <c r="N976" s="101"/>
      <c r="O976" s="140"/>
      <c r="P976" s="57">
        <v>6282</v>
      </c>
      <c r="Q976" s="49" t="s">
        <v>983</v>
      </c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  <c r="AC976" s="50"/>
    </row>
    <row r="977" spans="1:29" s="51" customFormat="1" ht="15.75" customHeight="1" x14ac:dyDescent="0.25">
      <c r="A977" s="357" t="s">
        <v>374</v>
      </c>
      <c r="B977" s="357"/>
      <c r="C977" s="357"/>
      <c r="D977" s="357"/>
      <c r="E977" s="357"/>
      <c r="F977" s="357"/>
      <c r="G977" s="349" t="s">
        <v>585</v>
      </c>
      <c r="H977" s="97" t="s">
        <v>647</v>
      </c>
      <c r="I977" s="98"/>
      <c r="J977" s="262">
        <v>206.25</v>
      </c>
      <c r="K977" s="109">
        <f t="shared" si="144"/>
        <v>0</v>
      </c>
      <c r="L977" s="110">
        <f>ROUND((J977-J977*$H$7),1)</f>
        <v>206.3</v>
      </c>
      <c r="M977" s="110">
        <f t="shared" si="145"/>
        <v>0</v>
      </c>
      <c r="N977" s="101"/>
      <c r="O977" s="140"/>
      <c r="P977" s="57">
        <v>6272</v>
      </c>
      <c r="Q977" s="49" t="s">
        <v>983</v>
      </c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  <c r="AC977" s="50"/>
    </row>
    <row r="978" spans="1:29" s="51" customFormat="1" ht="15.75" customHeight="1" x14ac:dyDescent="0.25">
      <c r="A978" s="357"/>
      <c r="B978" s="357"/>
      <c r="C978" s="357"/>
      <c r="D978" s="357"/>
      <c r="E978" s="357"/>
      <c r="F978" s="357"/>
      <c r="G978" s="343"/>
      <c r="H978" s="97" t="s">
        <v>838</v>
      </c>
      <c r="I978" s="98"/>
      <c r="J978" s="262">
        <v>206.25</v>
      </c>
      <c r="K978" s="109">
        <f t="shared" si="144"/>
        <v>0</v>
      </c>
      <c r="L978" s="110">
        <f>ROUND((J978-J978*$H$7),1)</f>
        <v>206.3</v>
      </c>
      <c r="M978" s="110">
        <f t="shared" si="145"/>
        <v>0</v>
      </c>
      <c r="N978" s="101"/>
      <c r="O978" s="140"/>
      <c r="P978" s="57">
        <v>6271</v>
      </c>
      <c r="Q978" s="49" t="s">
        <v>983</v>
      </c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  <c r="AC978" s="50"/>
    </row>
    <row r="979" spans="1:29" s="51" customFormat="1" ht="15.75" customHeight="1" x14ac:dyDescent="0.25">
      <c r="A979" s="357"/>
      <c r="B979" s="357"/>
      <c r="C979" s="357"/>
      <c r="D979" s="357"/>
      <c r="E979" s="357"/>
      <c r="F979" s="357"/>
      <c r="G979" s="343"/>
      <c r="H979" s="97" t="s">
        <v>625</v>
      </c>
      <c r="I979" s="98"/>
      <c r="J979" s="262">
        <v>206.25</v>
      </c>
      <c r="K979" s="109">
        <f t="shared" si="144"/>
        <v>0</v>
      </c>
      <c r="L979" s="110">
        <f>ROUND((J979-J979*$H$7),1)</f>
        <v>206.3</v>
      </c>
      <c r="M979" s="110">
        <f t="shared" si="145"/>
        <v>0</v>
      </c>
      <c r="N979" s="101"/>
      <c r="O979" s="140"/>
      <c r="P979" s="57">
        <v>6270</v>
      </c>
      <c r="Q979" s="49" t="s">
        <v>983</v>
      </c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  <c r="AC979" s="50"/>
    </row>
    <row r="980" spans="1:29" s="51" customFormat="1" ht="15.75" customHeight="1" x14ac:dyDescent="0.25">
      <c r="A980" s="357" t="s">
        <v>284</v>
      </c>
      <c r="B980" s="357"/>
      <c r="C980" s="357"/>
      <c r="D980" s="357"/>
      <c r="E980" s="357"/>
      <c r="F980" s="357"/>
      <c r="G980" s="349" t="s">
        <v>586</v>
      </c>
      <c r="H980" s="97" t="s">
        <v>647</v>
      </c>
      <c r="I980" s="98"/>
      <c r="J980" s="262">
        <v>265</v>
      </c>
      <c r="K980" s="99">
        <f t="shared" si="144"/>
        <v>0</v>
      </c>
      <c r="L980" s="100">
        <f>CEILING((J980-J980*$H$7)*(1-$K$7),1)</f>
        <v>265</v>
      </c>
      <c r="M980" s="100">
        <f t="shared" si="145"/>
        <v>0</v>
      </c>
      <c r="N980" s="101"/>
      <c r="O980" s="140"/>
      <c r="P980" s="57">
        <v>6287</v>
      </c>
      <c r="Q980" s="49" t="s">
        <v>983</v>
      </c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  <c r="AC980" s="50"/>
    </row>
    <row r="981" spans="1:29" s="51" customFormat="1" ht="15.75" customHeight="1" x14ac:dyDescent="0.25">
      <c r="A981" s="357"/>
      <c r="B981" s="357"/>
      <c r="C981" s="357"/>
      <c r="D981" s="357"/>
      <c r="E981" s="357"/>
      <c r="F981" s="357"/>
      <c r="G981" s="343"/>
      <c r="H981" s="97" t="s">
        <v>838</v>
      </c>
      <c r="I981" s="98"/>
      <c r="J981" s="262">
        <v>265</v>
      </c>
      <c r="K981" s="99">
        <f t="shared" si="144"/>
        <v>0</v>
      </c>
      <c r="L981" s="100">
        <f>CEILING((J981-J981*$H$7)*(1-$K$7),1)</f>
        <v>265</v>
      </c>
      <c r="M981" s="100">
        <f t="shared" si="145"/>
        <v>0</v>
      </c>
      <c r="N981" s="101"/>
      <c r="O981" s="140"/>
      <c r="P981" s="57">
        <v>6286</v>
      </c>
      <c r="Q981" s="49" t="s">
        <v>983</v>
      </c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  <c r="AC981" s="50"/>
    </row>
    <row r="982" spans="1:29" s="51" customFormat="1" ht="15.75" customHeight="1" x14ac:dyDescent="0.25">
      <c r="A982" s="357"/>
      <c r="B982" s="357"/>
      <c r="C982" s="357"/>
      <c r="D982" s="357"/>
      <c r="E982" s="357"/>
      <c r="F982" s="357"/>
      <c r="G982" s="343"/>
      <c r="H982" s="97" t="s">
        <v>625</v>
      </c>
      <c r="I982" s="98"/>
      <c r="J982" s="262">
        <v>265</v>
      </c>
      <c r="K982" s="99">
        <f t="shared" si="144"/>
        <v>0</v>
      </c>
      <c r="L982" s="100">
        <f>CEILING((J982-J982*$H$7)*(1-$K$7),1)</f>
        <v>265</v>
      </c>
      <c r="M982" s="100">
        <f t="shared" si="145"/>
        <v>0</v>
      </c>
      <c r="N982" s="101"/>
      <c r="O982" s="140"/>
      <c r="P982" s="57">
        <v>6285</v>
      </c>
      <c r="Q982" s="49" t="s">
        <v>983</v>
      </c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  <c r="AC982" s="50"/>
    </row>
    <row r="983" spans="1:29" s="51" customFormat="1" ht="45.75" customHeight="1" x14ac:dyDescent="0.25">
      <c r="A983" s="314" t="s">
        <v>959</v>
      </c>
      <c r="B983" s="314"/>
      <c r="C983" s="314"/>
      <c r="D983" s="314"/>
      <c r="E983" s="314"/>
      <c r="F983" s="314"/>
      <c r="G983" s="155" t="s">
        <v>587</v>
      </c>
      <c r="H983" s="97" t="s">
        <v>1237</v>
      </c>
      <c r="I983" s="98"/>
      <c r="J983" s="262">
        <v>150</v>
      </c>
      <c r="K983" s="109">
        <f t="shared" si="144"/>
        <v>0</v>
      </c>
      <c r="L983" s="110">
        <f>ROUND((J983-J983*$H$7),1)</f>
        <v>150</v>
      </c>
      <c r="M983" s="110">
        <f t="shared" si="145"/>
        <v>0</v>
      </c>
      <c r="N983" s="101"/>
      <c r="O983" s="140"/>
      <c r="P983" s="57">
        <v>6288</v>
      </c>
      <c r="Q983" s="49" t="s">
        <v>983</v>
      </c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  <c r="AC983" s="50"/>
    </row>
    <row r="984" spans="1:29" s="51" customFormat="1" ht="15.75" customHeight="1" x14ac:dyDescent="0.25">
      <c r="A984" s="314" t="s">
        <v>960</v>
      </c>
      <c r="B984" s="314"/>
      <c r="C984" s="314"/>
      <c r="D984" s="314"/>
      <c r="E984" s="314"/>
      <c r="F984" s="314"/>
      <c r="G984" s="349" t="s">
        <v>588</v>
      </c>
      <c r="H984" s="97" t="s">
        <v>647</v>
      </c>
      <c r="I984" s="98"/>
      <c r="J984" s="262">
        <v>191.25</v>
      </c>
      <c r="K984" s="99">
        <f t="shared" si="144"/>
        <v>0</v>
      </c>
      <c r="L984" s="100">
        <f>CEILING((J984-J984*$H$7)*(1-$K$7),1)</f>
        <v>192</v>
      </c>
      <c r="M984" s="100">
        <f t="shared" si="145"/>
        <v>0</v>
      </c>
      <c r="N984" s="101"/>
      <c r="O984" s="140"/>
      <c r="P984" s="57">
        <v>6273</v>
      </c>
      <c r="Q984" s="49" t="s">
        <v>983</v>
      </c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  <c r="AC984" s="50"/>
    </row>
    <row r="985" spans="1:29" s="51" customFormat="1" ht="15.75" customHeight="1" x14ac:dyDescent="0.25">
      <c r="A985" s="314"/>
      <c r="B985" s="314"/>
      <c r="C985" s="314"/>
      <c r="D985" s="314"/>
      <c r="E985" s="314"/>
      <c r="F985" s="314"/>
      <c r="G985" s="343"/>
      <c r="H985" s="97" t="s">
        <v>838</v>
      </c>
      <c r="I985" s="98"/>
      <c r="J985" s="262">
        <v>191.25</v>
      </c>
      <c r="K985" s="99">
        <f t="shared" si="144"/>
        <v>0</v>
      </c>
      <c r="L985" s="100">
        <f>CEILING((J985-J985*$H$7)*(1-$K$7),1)</f>
        <v>192</v>
      </c>
      <c r="M985" s="100">
        <f t="shared" si="145"/>
        <v>0</v>
      </c>
      <c r="N985" s="101"/>
      <c r="O985" s="140"/>
      <c r="P985" s="57">
        <v>6274</v>
      </c>
      <c r="Q985" s="49" t="s">
        <v>983</v>
      </c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  <c r="AC985" s="50"/>
    </row>
    <row r="986" spans="1:29" s="51" customFormat="1" ht="15.75" customHeight="1" x14ac:dyDescent="0.25">
      <c r="A986" s="314"/>
      <c r="B986" s="314"/>
      <c r="C986" s="314"/>
      <c r="D986" s="314"/>
      <c r="E986" s="314"/>
      <c r="F986" s="314"/>
      <c r="G986" s="343"/>
      <c r="H986" s="97" t="s">
        <v>625</v>
      </c>
      <c r="I986" s="98"/>
      <c r="J986" s="262">
        <v>191.25</v>
      </c>
      <c r="K986" s="99">
        <f t="shared" si="144"/>
        <v>0</v>
      </c>
      <c r="L986" s="100">
        <f>CEILING((J986-J986*$H$7)*(1-$K$7),1)</f>
        <v>192</v>
      </c>
      <c r="M986" s="100">
        <f t="shared" si="145"/>
        <v>0</v>
      </c>
      <c r="N986" s="101"/>
      <c r="O986" s="140"/>
      <c r="P986" s="57">
        <v>6275</v>
      </c>
      <c r="Q986" s="49" t="s">
        <v>983</v>
      </c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  <c r="AC986" s="50"/>
    </row>
    <row r="987" spans="1:29" s="51" customFormat="1" ht="42.75" customHeight="1" x14ac:dyDescent="0.25">
      <c r="A987" s="314" t="s">
        <v>210</v>
      </c>
      <c r="B987" s="314"/>
      <c r="C987" s="314"/>
      <c r="D987" s="314"/>
      <c r="E987" s="314"/>
      <c r="F987" s="314"/>
      <c r="G987" s="170" t="s">
        <v>209</v>
      </c>
      <c r="H987" s="97" t="s">
        <v>1237</v>
      </c>
      <c r="I987" s="98"/>
      <c r="J987" s="262">
        <v>348.75</v>
      </c>
      <c r="K987" s="99">
        <f t="shared" si="144"/>
        <v>0</v>
      </c>
      <c r="L987" s="100">
        <f>CEILING((J987-J987*$H$7)*(1-$K$7),1)</f>
        <v>349</v>
      </c>
      <c r="M987" s="100">
        <f t="shared" si="145"/>
        <v>0</v>
      </c>
      <c r="N987" s="101"/>
      <c r="O987" s="140"/>
      <c r="P987" s="57">
        <v>10764</v>
      </c>
      <c r="Q987" s="49" t="s">
        <v>983</v>
      </c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  <c r="AC987" s="50"/>
    </row>
    <row r="988" spans="1:29" s="51" customFormat="1" ht="45.75" customHeight="1" x14ac:dyDescent="0.25">
      <c r="A988" s="357" t="s">
        <v>285</v>
      </c>
      <c r="B988" s="357"/>
      <c r="C988" s="357"/>
      <c r="D988" s="357"/>
      <c r="E988" s="357"/>
      <c r="F988" s="357"/>
      <c r="G988" s="155" t="s">
        <v>589</v>
      </c>
      <c r="H988" s="97" t="s">
        <v>1237</v>
      </c>
      <c r="I988" s="98"/>
      <c r="J988" s="262">
        <v>172.5</v>
      </c>
      <c r="K988" s="109">
        <f t="shared" si="144"/>
        <v>0</v>
      </c>
      <c r="L988" s="110">
        <f>ROUND((J988-J988*$H$7),1)</f>
        <v>172.5</v>
      </c>
      <c r="M988" s="110">
        <f t="shared" si="145"/>
        <v>0</v>
      </c>
      <c r="N988" s="101"/>
      <c r="O988" s="140"/>
      <c r="P988" s="57">
        <v>6276</v>
      </c>
      <c r="Q988" s="49" t="s">
        <v>983</v>
      </c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  <c r="AC988" s="50"/>
    </row>
    <row r="989" spans="1:29" s="51" customFormat="1" ht="45.75" customHeight="1" x14ac:dyDescent="0.25">
      <c r="A989" s="434" t="s">
        <v>286</v>
      </c>
      <c r="B989" s="434"/>
      <c r="C989" s="434"/>
      <c r="D989" s="434"/>
      <c r="E989" s="434"/>
      <c r="F989" s="434"/>
      <c r="G989" s="155" t="s">
        <v>590</v>
      </c>
      <c r="H989" s="97" t="s">
        <v>1237</v>
      </c>
      <c r="I989" s="98"/>
      <c r="J989" s="262">
        <v>250</v>
      </c>
      <c r="K989" s="99">
        <f t="shared" si="144"/>
        <v>0</v>
      </c>
      <c r="L989" s="100">
        <f t="shared" ref="L989:L995" si="146">CEILING((J989-J989*$H$7)*(1-$K$7),1)</f>
        <v>250</v>
      </c>
      <c r="M989" s="100">
        <f t="shared" si="145"/>
        <v>0</v>
      </c>
      <c r="N989" s="101"/>
      <c r="O989" s="140"/>
      <c r="P989" s="57">
        <v>6277</v>
      </c>
      <c r="Q989" s="49" t="s">
        <v>983</v>
      </c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  <c r="AC989" s="50"/>
    </row>
    <row r="990" spans="1:29" s="51" customFormat="1" ht="15.75" customHeight="1" x14ac:dyDescent="0.25">
      <c r="A990" s="409" t="s">
        <v>961</v>
      </c>
      <c r="B990" s="410"/>
      <c r="C990" s="410"/>
      <c r="D990" s="410"/>
      <c r="E990" s="410"/>
      <c r="F990" s="411"/>
      <c r="G990" s="379" t="s">
        <v>583</v>
      </c>
      <c r="H990" s="97" t="s">
        <v>647</v>
      </c>
      <c r="I990" s="98"/>
      <c r="J990" s="262">
        <v>123.75</v>
      </c>
      <c r="K990" s="99">
        <f t="shared" si="144"/>
        <v>0</v>
      </c>
      <c r="L990" s="100">
        <f t="shared" si="146"/>
        <v>124</v>
      </c>
      <c r="M990" s="100">
        <f t="shared" si="145"/>
        <v>0</v>
      </c>
      <c r="N990" s="101"/>
      <c r="O990" s="140"/>
      <c r="P990" s="57">
        <v>6267</v>
      </c>
      <c r="Q990" s="49" t="s">
        <v>983</v>
      </c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  <c r="AC990" s="50"/>
    </row>
    <row r="991" spans="1:29" s="51" customFormat="1" ht="15.75" customHeight="1" x14ac:dyDescent="0.25">
      <c r="A991" s="412"/>
      <c r="B991" s="413"/>
      <c r="C991" s="413"/>
      <c r="D991" s="413"/>
      <c r="E991" s="413"/>
      <c r="F991" s="414"/>
      <c r="G991" s="346"/>
      <c r="H991" s="97" t="s">
        <v>838</v>
      </c>
      <c r="I991" s="98"/>
      <c r="J991" s="262">
        <v>123.75</v>
      </c>
      <c r="K991" s="99">
        <f t="shared" si="144"/>
        <v>0</v>
      </c>
      <c r="L991" s="100">
        <f t="shared" si="146"/>
        <v>124</v>
      </c>
      <c r="M991" s="100">
        <f t="shared" si="145"/>
        <v>0</v>
      </c>
      <c r="N991" s="101"/>
      <c r="O991" s="140"/>
      <c r="P991" s="57">
        <v>6266</v>
      </c>
      <c r="Q991" s="49" t="s">
        <v>983</v>
      </c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  <c r="AC991" s="50"/>
    </row>
    <row r="992" spans="1:29" s="51" customFormat="1" ht="15.75" customHeight="1" x14ac:dyDescent="0.25">
      <c r="A992" s="406"/>
      <c r="B992" s="407"/>
      <c r="C992" s="407"/>
      <c r="D992" s="407"/>
      <c r="E992" s="407"/>
      <c r="F992" s="408"/>
      <c r="G992" s="346"/>
      <c r="H992" s="97" t="s">
        <v>625</v>
      </c>
      <c r="I992" s="98"/>
      <c r="J992" s="262">
        <v>123.75</v>
      </c>
      <c r="K992" s="99">
        <f t="shared" si="144"/>
        <v>0</v>
      </c>
      <c r="L992" s="100">
        <f t="shared" si="146"/>
        <v>124</v>
      </c>
      <c r="M992" s="100">
        <f t="shared" si="145"/>
        <v>0</v>
      </c>
      <c r="N992" s="101"/>
      <c r="O992" s="140"/>
      <c r="P992" s="57">
        <v>6265</v>
      </c>
      <c r="Q992" s="49" t="s">
        <v>983</v>
      </c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  <c r="AC992" s="50"/>
    </row>
    <row r="993" spans="1:29" s="62" customFormat="1" ht="45.75" customHeight="1" x14ac:dyDescent="0.25">
      <c r="A993" s="406" t="s">
        <v>287</v>
      </c>
      <c r="B993" s="407"/>
      <c r="C993" s="407"/>
      <c r="D993" s="407"/>
      <c r="E993" s="407"/>
      <c r="F993" s="408"/>
      <c r="G993" s="249" t="s">
        <v>599</v>
      </c>
      <c r="H993" s="162" t="s">
        <v>832</v>
      </c>
      <c r="I993" s="98"/>
      <c r="J993" s="262">
        <v>368.75</v>
      </c>
      <c r="K993" s="171">
        <f t="shared" si="144"/>
        <v>0</v>
      </c>
      <c r="L993" s="100">
        <f t="shared" si="146"/>
        <v>369</v>
      </c>
      <c r="M993" s="100">
        <f t="shared" si="145"/>
        <v>0</v>
      </c>
      <c r="N993" s="101"/>
      <c r="O993" s="140"/>
      <c r="P993" s="57">
        <v>7695</v>
      </c>
      <c r="Q993" s="49" t="s">
        <v>983</v>
      </c>
      <c r="R993" s="61"/>
      <c r="S993" s="61"/>
      <c r="T993" s="61"/>
      <c r="U993" s="61"/>
      <c r="V993" s="61"/>
      <c r="W993" s="61"/>
      <c r="X993" s="61"/>
      <c r="Y993" s="61"/>
      <c r="Z993" s="61"/>
      <c r="AA993" s="61"/>
      <c r="AB993" s="61"/>
      <c r="AC993" s="61"/>
    </row>
    <row r="994" spans="1:29" s="51" customFormat="1" ht="45.75" customHeight="1" x14ac:dyDescent="0.25">
      <c r="A994" s="311" t="s">
        <v>288</v>
      </c>
      <c r="B994" s="311"/>
      <c r="C994" s="311"/>
      <c r="D994" s="311"/>
      <c r="E994" s="311"/>
      <c r="F994" s="311"/>
      <c r="G994" s="155" t="s">
        <v>596</v>
      </c>
      <c r="H994" s="97" t="s">
        <v>832</v>
      </c>
      <c r="I994" s="98"/>
      <c r="J994" s="262">
        <v>335</v>
      </c>
      <c r="K994" s="99">
        <f t="shared" si="144"/>
        <v>0</v>
      </c>
      <c r="L994" s="100">
        <f t="shared" si="146"/>
        <v>335</v>
      </c>
      <c r="M994" s="100">
        <f t="shared" si="145"/>
        <v>0</v>
      </c>
      <c r="N994" s="101"/>
      <c r="O994" s="140"/>
      <c r="P994" s="57">
        <v>6279</v>
      </c>
      <c r="Q994" s="49" t="s">
        <v>983</v>
      </c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  <c r="AC994" s="50"/>
    </row>
    <row r="995" spans="1:29" s="51" customFormat="1" ht="45.75" customHeight="1" x14ac:dyDescent="0.25">
      <c r="A995" s="314" t="s">
        <v>1364</v>
      </c>
      <c r="B995" s="314"/>
      <c r="C995" s="314"/>
      <c r="D995" s="314"/>
      <c r="E995" s="314"/>
      <c r="F995" s="314"/>
      <c r="G995" s="155" t="s">
        <v>597</v>
      </c>
      <c r="H995" s="132" t="s">
        <v>1198</v>
      </c>
      <c r="I995" s="98"/>
      <c r="J995" s="262">
        <v>362.5</v>
      </c>
      <c r="K995" s="99">
        <f t="shared" si="144"/>
        <v>0</v>
      </c>
      <c r="L995" s="100">
        <f t="shared" si="146"/>
        <v>363</v>
      </c>
      <c r="M995" s="100">
        <f t="shared" si="145"/>
        <v>0</v>
      </c>
      <c r="N995" s="101"/>
      <c r="O995" s="140"/>
      <c r="P995" s="57">
        <v>6280</v>
      </c>
      <c r="Q995" s="49" t="s">
        <v>983</v>
      </c>
      <c r="R995" s="50"/>
      <c r="S995" s="50"/>
      <c r="T995" s="50"/>
      <c r="U995" s="50"/>
      <c r="V995" s="50"/>
      <c r="W995" s="50"/>
      <c r="X995" s="50"/>
      <c r="Y995" s="50"/>
      <c r="Z995" s="50"/>
      <c r="AA995" s="50"/>
      <c r="AB995" s="50"/>
      <c r="AC995" s="50"/>
    </row>
    <row r="996" spans="1:29" s="51" customFormat="1" ht="45.75" customHeight="1" x14ac:dyDescent="0.25">
      <c r="A996" s="314" t="s">
        <v>963</v>
      </c>
      <c r="B996" s="314"/>
      <c r="C996" s="314"/>
      <c r="D996" s="314"/>
      <c r="E996" s="314"/>
      <c r="F996" s="314"/>
      <c r="G996" s="155" t="s">
        <v>910</v>
      </c>
      <c r="H996" s="97" t="s">
        <v>1008</v>
      </c>
      <c r="I996" s="98"/>
      <c r="J996" s="262">
        <v>166.25</v>
      </c>
      <c r="K996" s="109">
        <f t="shared" si="144"/>
        <v>0</v>
      </c>
      <c r="L996" s="110">
        <f>ROUND((J996-J996*$H$7),1)</f>
        <v>166.3</v>
      </c>
      <c r="M996" s="110">
        <f t="shared" si="145"/>
        <v>0</v>
      </c>
      <c r="N996" s="101"/>
      <c r="O996" s="140"/>
      <c r="P996" s="57">
        <v>1765</v>
      </c>
      <c r="Q996" s="49" t="s">
        <v>983</v>
      </c>
      <c r="R996" s="50"/>
      <c r="S996" s="50"/>
      <c r="T996" s="50"/>
      <c r="U996" s="50"/>
      <c r="V996" s="50"/>
      <c r="W996" s="50"/>
      <c r="X996" s="50"/>
      <c r="Y996" s="50"/>
      <c r="Z996" s="50"/>
      <c r="AA996" s="50"/>
      <c r="AB996" s="50"/>
      <c r="AC996" s="50"/>
    </row>
    <row r="997" spans="1:29" s="51" customFormat="1" ht="53.25" customHeight="1" x14ac:dyDescent="0.25">
      <c r="A997" s="314" t="s">
        <v>289</v>
      </c>
      <c r="B997" s="314"/>
      <c r="C997" s="314"/>
      <c r="D997" s="314"/>
      <c r="E997" s="314"/>
      <c r="F997" s="314"/>
      <c r="G997" s="155" t="s">
        <v>911</v>
      </c>
      <c r="H997" s="165" t="s">
        <v>349</v>
      </c>
      <c r="I997" s="98"/>
      <c r="J997" s="262">
        <v>187.5</v>
      </c>
      <c r="K997" s="109">
        <f t="shared" si="144"/>
        <v>0</v>
      </c>
      <c r="L997" s="110">
        <f>ROUND((J997-J997*$H$7),1)</f>
        <v>187.5</v>
      </c>
      <c r="M997" s="110">
        <f t="shared" si="145"/>
        <v>0</v>
      </c>
      <c r="N997" s="101"/>
      <c r="O997" s="140"/>
      <c r="P997" s="57">
        <v>1766</v>
      </c>
      <c r="Q997" s="49" t="s">
        <v>983</v>
      </c>
      <c r="R997" s="50"/>
      <c r="S997" s="50"/>
      <c r="T997" s="50"/>
      <c r="U997" s="50"/>
      <c r="V997" s="50"/>
      <c r="W997" s="50"/>
      <c r="X997" s="50"/>
      <c r="Y997" s="50"/>
      <c r="Z997" s="50"/>
      <c r="AA997" s="50"/>
      <c r="AB997" s="50"/>
      <c r="AC997" s="50"/>
    </row>
    <row r="998" spans="1:29" s="51" customFormat="1" ht="39" customHeight="1" x14ac:dyDescent="0.25">
      <c r="A998" s="314" t="s">
        <v>962</v>
      </c>
      <c r="B998" s="314"/>
      <c r="C998" s="314"/>
      <c r="D998" s="314"/>
      <c r="E998" s="314"/>
      <c r="F998" s="314"/>
      <c r="G998" s="155" t="s">
        <v>912</v>
      </c>
      <c r="H998" s="165" t="s">
        <v>350</v>
      </c>
      <c r="I998" s="98"/>
      <c r="J998" s="262">
        <v>183.75</v>
      </c>
      <c r="K998" s="109">
        <f t="shared" si="144"/>
        <v>0</v>
      </c>
      <c r="L998" s="110">
        <f>ROUND((J998-J998*$H$7),1)</f>
        <v>183.8</v>
      </c>
      <c r="M998" s="110">
        <f t="shared" si="145"/>
        <v>0</v>
      </c>
      <c r="N998" s="101"/>
      <c r="O998" s="140"/>
      <c r="P998" s="57">
        <v>1770</v>
      </c>
      <c r="Q998" s="49" t="s">
        <v>983</v>
      </c>
      <c r="R998" s="50"/>
      <c r="S998" s="50"/>
      <c r="T998" s="50"/>
      <c r="U998" s="50"/>
      <c r="V998" s="50"/>
      <c r="W998" s="50"/>
      <c r="X998" s="50"/>
      <c r="Y998" s="50"/>
      <c r="Z998" s="50"/>
      <c r="AA998" s="50"/>
      <c r="AB998" s="50"/>
      <c r="AC998" s="50"/>
    </row>
    <row r="999" spans="1:29" s="55" customFormat="1" x14ac:dyDescent="0.25">
      <c r="A999" s="122" t="s">
        <v>1433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4"/>
      <c r="P999" s="52"/>
      <c r="Q999" s="52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</row>
    <row r="1000" spans="1:29" s="51" customFormat="1" ht="18.75" customHeight="1" x14ac:dyDescent="0.25">
      <c r="A1000" s="357" t="s">
        <v>1363</v>
      </c>
      <c r="B1000" s="357"/>
      <c r="C1000" s="357"/>
      <c r="D1000" s="357"/>
      <c r="E1000" s="357"/>
      <c r="F1000" s="357"/>
      <c r="G1000" s="349" t="s">
        <v>582</v>
      </c>
      <c r="H1000" s="97" t="s">
        <v>647</v>
      </c>
      <c r="I1000" s="98"/>
      <c r="J1000" s="262">
        <v>92.5</v>
      </c>
      <c r="K1000" s="99">
        <f t="shared" ref="K1000:K1010" si="147">J1000*I1000</f>
        <v>0</v>
      </c>
      <c r="L1000" s="100">
        <f t="shared" ref="L1000:L1005" si="148">CEILING((J1000-J1000*$H$7)*(1-$K$7),1)</f>
        <v>93</v>
      </c>
      <c r="M1000" s="100">
        <f t="shared" ref="M1000:M1010" si="149">L1000*I1000</f>
        <v>0</v>
      </c>
      <c r="N1000" s="101"/>
      <c r="O1000" s="102"/>
      <c r="P1000" s="57">
        <v>6927</v>
      </c>
      <c r="Q1000" s="49" t="s">
        <v>983</v>
      </c>
      <c r="R1000" s="50"/>
      <c r="S1000" s="50"/>
      <c r="T1000" s="50"/>
      <c r="U1000" s="50"/>
      <c r="V1000" s="50"/>
      <c r="W1000" s="50"/>
      <c r="X1000" s="50"/>
      <c r="Y1000" s="50"/>
      <c r="Z1000" s="50"/>
      <c r="AA1000" s="50"/>
      <c r="AB1000" s="50"/>
      <c r="AC1000" s="50"/>
    </row>
    <row r="1001" spans="1:29" s="51" customFormat="1" ht="21" customHeight="1" x14ac:dyDescent="0.25">
      <c r="A1001" s="357"/>
      <c r="B1001" s="357"/>
      <c r="C1001" s="357"/>
      <c r="D1001" s="357"/>
      <c r="E1001" s="357"/>
      <c r="F1001" s="357"/>
      <c r="G1001" s="343"/>
      <c r="H1001" s="106" t="s">
        <v>838</v>
      </c>
      <c r="I1001" s="98"/>
      <c r="J1001" s="262">
        <v>92.5</v>
      </c>
      <c r="K1001" s="99">
        <f t="shared" si="147"/>
        <v>0</v>
      </c>
      <c r="L1001" s="100">
        <f t="shared" si="148"/>
        <v>93</v>
      </c>
      <c r="M1001" s="100">
        <f t="shared" si="149"/>
        <v>0</v>
      </c>
      <c r="N1001" s="101"/>
      <c r="O1001" s="102"/>
      <c r="P1001" s="57">
        <v>6926</v>
      </c>
      <c r="Q1001" s="49" t="s">
        <v>983</v>
      </c>
      <c r="R1001" s="50"/>
      <c r="S1001" s="50"/>
      <c r="T1001" s="50"/>
      <c r="U1001" s="50"/>
      <c r="V1001" s="50"/>
      <c r="W1001" s="50"/>
      <c r="X1001" s="50"/>
      <c r="Y1001" s="50"/>
      <c r="Z1001" s="50"/>
      <c r="AA1001" s="50"/>
      <c r="AB1001" s="50"/>
      <c r="AC1001" s="50"/>
    </row>
    <row r="1002" spans="1:29" s="51" customFormat="1" ht="45.75" customHeight="1" x14ac:dyDescent="0.25">
      <c r="A1002" s="314" t="s">
        <v>960</v>
      </c>
      <c r="B1002" s="314"/>
      <c r="C1002" s="314"/>
      <c r="D1002" s="314"/>
      <c r="E1002" s="314"/>
      <c r="F1002" s="314"/>
      <c r="G1002" s="155" t="s">
        <v>598</v>
      </c>
      <c r="H1002" s="97" t="s">
        <v>832</v>
      </c>
      <c r="I1002" s="98"/>
      <c r="J1002" s="262">
        <v>86.25</v>
      </c>
      <c r="K1002" s="99">
        <f t="shared" si="147"/>
        <v>0</v>
      </c>
      <c r="L1002" s="100">
        <f t="shared" si="148"/>
        <v>87</v>
      </c>
      <c r="M1002" s="100">
        <f t="shared" si="149"/>
        <v>0</v>
      </c>
      <c r="N1002" s="101"/>
      <c r="O1002" s="102"/>
      <c r="P1002" s="57">
        <v>6681</v>
      </c>
      <c r="Q1002" s="49" t="s">
        <v>983</v>
      </c>
      <c r="R1002" s="50"/>
      <c r="S1002" s="50"/>
      <c r="T1002" s="50"/>
      <c r="U1002" s="50"/>
      <c r="V1002" s="50"/>
      <c r="W1002" s="50"/>
      <c r="X1002" s="50"/>
      <c r="Y1002" s="50"/>
      <c r="Z1002" s="50"/>
      <c r="AA1002" s="50"/>
      <c r="AB1002" s="50"/>
      <c r="AC1002" s="50"/>
    </row>
    <row r="1003" spans="1:29" s="51" customFormat="1" ht="17.25" customHeight="1" x14ac:dyDescent="0.25">
      <c r="A1003" s="314" t="s">
        <v>1362</v>
      </c>
      <c r="B1003" s="314"/>
      <c r="C1003" s="314"/>
      <c r="D1003" s="314"/>
      <c r="E1003" s="314"/>
      <c r="F1003" s="314"/>
      <c r="G1003" s="349" t="s">
        <v>591</v>
      </c>
      <c r="H1003" s="97" t="s">
        <v>647</v>
      </c>
      <c r="I1003" s="98"/>
      <c r="J1003" s="262">
        <v>108.75</v>
      </c>
      <c r="K1003" s="99">
        <f t="shared" si="147"/>
        <v>0</v>
      </c>
      <c r="L1003" s="100">
        <f t="shared" si="148"/>
        <v>109</v>
      </c>
      <c r="M1003" s="100">
        <f t="shared" si="149"/>
        <v>0</v>
      </c>
      <c r="N1003" s="101"/>
      <c r="O1003" s="102"/>
      <c r="P1003" s="57">
        <v>6676</v>
      </c>
      <c r="Q1003" s="49" t="s">
        <v>983</v>
      </c>
      <c r="R1003" s="50"/>
      <c r="S1003" s="50"/>
      <c r="T1003" s="50"/>
      <c r="U1003" s="50"/>
      <c r="V1003" s="50"/>
      <c r="W1003" s="50"/>
      <c r="X1003" s="50"/>
      <c r="Y1003" s="50"/>
      <c r="Z1003" s="50"/>
      <c r="AA1003" s="50"/>
      <c r="AB1003" s="50"/>
      <c r="AC1003" s="50"/>
    </row>
    <row r="1004" spans="1:29" s="51" customFormat="1" ht="17.25" customHeight="1" x14ac:dyDescent="0.25">
      <c r="A1004" s="314"/>
      <c r="B1004" s="314"/>
      <c r="C1004" s="314"/>
      <c r="D1004" s="314"/>
      <c r="E1004" s="314"/>
      <c r="F1004" s="314"/>
      <c r="G1004" s="343"/>
      <c r="H1004" s="97" t="s">
        <v>838</v>
      </c>
      <c r="I1004" s="98"/>
      <c r="J1004" s="262">
        <v>108.75</v>
      </c>
      <c r="K1004" s="99">
        <f t="shared" si="147"/>
        <v>0</v>
      </c>
      <c r="L1004" s="100">
        <f t="shared" si="148"/>
        <v>109</v>
      </c>
      <c r="M1004" s="100">
        <f t="shared" si="149"/>
        <v>0</v>
      </c>
      <c r="N1004" s="101"/>
      <c r="O1004" s="102"/>
      <c r="P1004" s="57">
        <v>6677</v>
      </c>
      <c r="Q1004" s="49" t="s">
        <v>983</v>
      </c>
      <c r="R1004" s="50"/>
      <c r="S1004" s="50"/>
      <c r="T1004" s="50"/>
      <c r="U1004" s="50"/>
      <c r="V1004" s="50"/>
      <c r="W1004" s="50"/>
      <c r="X1004" s="50"/>
      <c r="Y1004" s="50"/>
      <c r="Z1004" s="50"/>
      <c r="AA1004" s="50"/>
      <c r="AB1004" s="50"/>
      <c r="AC1004" s="50"/>
    </row>
    <row r="1005" spans="1:29" s="51" customFormat="1" ht="15.75" customHeight="1" x14ac:dyDescent="0.25">
      <c r="A1005" s="314"/>
      <c r="B1005" s="314"/>
      <c r="C1005" s="314"/>
      <c r="D1005" s="314"/>
      <c r="E1005" s="314"/>
      <c r="F1005" s="314"/>
      <c r="G1005" s="343"/>
      <c r="H1005" s="97" t="s">
        <v>625</v>
      </c>
      <c r="I1005" s="98"/>
      <c r="J1005" s="262">
        <v>108.75</v>
      </c>
      <c r="K1005" s="99">
        <f t="shared" si="147"/>
        <v>0</v>
      </c>
      <c r="L1005" s="100">
        <f t="shared" si="148"/>
        <v>109</v>
      </c>
      <c r="M1005" s="100">
        <f t="shared" si="149"/>
        <v>0</v>
      </c>
      <c r="N1005" s="101"/>
      <c r="O1005" s="102"/>
      <c r="P1005" s="57">
        <v>6678</v>
      </c>
      <c r="Q1005" s="49" t="s">
        <v>983</v>
      </c>
      <c r="R1005" s="50"/>
      <c r="S1005" s="50"/>
      <c r="T1005" s="50"/>
      <c r="U1005" s="50"/>
      <c r="V1005" s="50"/>
      <c r="W1005" s="50"/>
      <c r="X1005" s="50"/>
      <c r="Y1005" s="50"/>
      <c r="Z1005" s="50"/>
      <c r="AA1005" s="50"/>
      <c r="AB1005" s="50"/>
      <c r="AC1005" s="50"/>
    </row>
    <row r="1006" spans="1:29" s="51" customFormat="1" ht="45.75" customHeight="1" x14ac:dyDescent="0.25">
      <c r="A1006" s="314" t="s">
        <v>403</v>
      </c>
      <c r="B1006" s="314"/>
      <c r="C1006" s="314"/>
      <c r="D1006" s="314"/>
      <c r="E1006" s="314"/>
      <c r="F1006" s="314"/>
      <c r="G1006" s="155" t="s">
        <v>592</v>
      </c>
      <c r="H1006" s="97" t="s">
        <v>1008</v>
      </c>
      <c r="I1006" s="98"/>
      <c r="J1006" s="262">
        <v>35</v>
      </c>
      <c r="K1006" s="109">
        <f t="shared" si="147"/>
        <v>0</v>
      </c>
      <c r="L1006" s="110">
        <f>ROUND((J1006-J1006*$H$7),1)</f>
        <v>35</v>
      </c>
      <c r="M1006" s="110">
        <f t="shared" si="149"/>
        <v>0</v>
      </c>
      <c r="N1006" s="101"/>
      <c r="O1006" s="102"/>
      <c r="P1006" s="57">
        <v>6928</v>
      </c>
      <c r="Q1006" s="49" t="s">
        <v>983</v>
      </c>
      <c r="R1006" s="50"/>
      <c r="S1006" s="50"/>
      <c r="T1006" s="50"/>
      <c r="U1006" s="50"/>
      <c r="V1006" s="50"/>
      <c r="W1006" s="50"/>
      <c r="X1006" s="50"/>
      <c r="Y1006" s="50"/>
      <c r="Z1006" s="50"/>
      <c r="AA1006" s="50"/>
      <c r="AB1006" s="50"/>
      <c r="AC1006" s="50"/>
    </row>
    <row r="1007" spans="1:29" s="51" customFormat="1" ht="45.75" customHeight="1" x14ac:dyDescent="0.25">
      <c r="A1007" s="381" t="s">
        <v>964</v>
      </c>
      <c r="B1007" s="382"/>
      <c r="C1007" s="382"/>
      <c r="D1007" s="382"/>
      <c r="E1007" s="382"/>
      <c r="F1007" s="383"/>
      <c r="G1007" s="155" t="s">
        <v>593</v>
      </c>
      <c r="H1007" s="97" t="s">
        <v>832</v>
      </c>
      <c r="I1007" s="98"/>
      <c r="J1007" s="262">
        <v>77.5</v>
      </c>
      <c r="K1007" s="99">
        <f t="shared" si="147"/>
        <v>0</v>
      </c>
      <c r="L1007" s="100">
        <f>CEILING((J1007-J1007*$H$7)*(1-$K$7),1)</f>
        <v>78</v>
      </c>
      <c r="M1007" s="100">
        <f t="shared" si="149"/>
        <v>0</v>
      </c>
      <c r="N1007" s="101"/>
      <c r="O1007" s="102"/>
      <c r="P1007" s="57">
        <v>6929</v>
      </c>
      <c r="Q1007" s="49" t="s">
        <v>983</v>
      </c>
      <c r="R1007" s="50"/>
      <c r="S1007" s="50"/>
      <c r="T1007" s="50"/>
      <c r="U1007" s="50"/>
      <c r="V1007" s="50"/>
      <c r="W1007" s="50"/>
      <c r="X1007" s="50"/>
      <c r="Y1007" s="50"/>
      <c r="Z1007" s="50"/>
      <c r="AA1007" s="50"/>
      <c r="AB1007" s="50"/>
      <c r="AC1007" s="50"/>
    </row>
    <row r="1008" spans="1:29" s="51" customFormat="1" ht="45.75" customHeight="1" x14ac:dyDescent="0.25">
      <c r="A1008" s="314" t="s">
        <v>965</v>
      </c>
      <c r="B1008" s="314"/>
      <c r="C1008" s="314"/>
      <c r="D1008" s="314"/>
      <c r="E1008" s="314"/>
      <c r="F1008" s="314"/>
      <c r="G1008" s="155" t="s">
        <v>594</v>
      </c>
      <c r="H1008" s="97" t="s">
        <v>832</v>
      </c>
      <c r="I1008" s="98"/>
      <c r="J1008" s="262">
        <v>71.25</v>
      </c>
      <c r="K1008" s="99">
        <f t="shared" si="147"/>
        <v>0</v>
      </c>
      <c r="L1008" s="100">
        <f>CEILING((J1008-J1008*$H$7)*(1-$K$7),1)</f>
        <v>72</v>
      </c>
      <c r="M1008" s="100">
        <f t="shared" si="149"/>
        <v>0</v>
      </c>
      <c r="N1008" s="101"/>
      <c r="O1008" s="102"/>
      <c r="P1008" s="57">
        <v>6930</v>
      </c>
      <c r="Q1008" s="49" t="s">
        <v>983</v>
      </c>
      <c r="R1008" s="50"/>
      <c r="S1008" s="50"/>
      <c r="T1008" s="50"/>
      <c r="U1008" s="50"/>
      <c r="V1008" s="50"/>
      <c r="W1008" s="50"/>
      <c r="X1008" s="50"/>
      <c r="Y1008" s="50"/>
      <c r="Z1008" s="50"/>
      <c r="AA1008" s="50"/>
      <c r="AB1008" s="50"/>
      <c r="AC1008" s="50"/>
    </row>
    <row r="1009" spans="1:29" s="51" customFormat="1" ht="45.75" customHeight="1" x14ac:dyDescent="0.25">
      <c r="A1009" s="314" t="s">
        <v>404</v>
      </c>
      <c r="B1009" s="314"/>
      <c r="C1009" s="314"/>
      <c r="D1009" s="314"/>
      <c r="E1009" s="314"/>
      <c r="F1009" s="314"/>
      <c r="G1009" s="155" t="s">
        <v>595</v>
      </c>
      <c r="H1009" s="97" t="s">
        <v>832</v>
      </c>
      <c r="I1009" s="98"/>
      <c r="J1009" s="262">
        <v>71.25</v>
      </c>
      <c r="K1009" s="99">
        <f t="shared" si="147"/>
        <v>0</v>
      </c>
      <c r="L1009" s="100">
        <f>CEILING((J1009-J1009*$H$7)*(1-$K$7),1)</f>
        <v>72</v>
      </c>
      <c r="M1009" s="100">
        <f t="shared" si="149"/>
        <v>0</v>
      </c>
      <c r="N1009" s="101"/>
      <c r="O1009" s="102"/>
      <c r="P1009" s="57">
        <v>6931</v>
      </c>
      <c r="Q1009" s="49" t="s">
        <v>983</v>
      </c>
      <c r="R1009" s="50"/>
      <c r="S1009" s="50"/>
      <c r="T1009" s="50"/>
      <c r="U1009" s="50"/>
      <c r="V1009" s="50"/>
      <c r="W1009" s="50"/>
      <c r="X1009" s="50"/>
      <c r="Y1009" s="50"/>
      <c r="Z1009" s="50"/>
      <c r="AA1009" s="50"/>
      <c r="AB1009" s="50"/>
      <c r="AC1009" s="50"/>
    </row>
    <row r="1010" spans="1:29" s="51" customFormat="1" ht="51" customHeight="1" x14ac:dyDescent="0.25">
      <c r="A1010" s="314" t="s">
        <v>290</v>
      </c>
      <c r="B1010" s="314"/>
      <c r="C1010" s="314"/>
      <c r="D1010" s="314"/>
      <c r="E1010" s="314"/>
      <c r="F1010" s="314"/>
      <c r="G1010" s="155" t="s">
        <v>886</v>
      </c>
      <c r="H1010" s="97" t="s">
        <v>1008</v>
      </c>
      <c r="I1010" s="98"/>
      <c r="J1010" s="262">
        <v>98.75</v>
      </c>
      <c r="K1010" s="109">
        <f t="shared" si="147"/>
        <v>0</v>
      </c>
      <c r="L1010" s="110">
        <f>ROUND((J1010-J1010*$H$7),1)</f>
        <v>98.8</v>
      </c>
      <c r="M1010" s="110">
        <f t="shared" si="149"/>
        <v>0</v>
      </c>
      <c r="N1010" s="101"/>
      <c r="O1010" s="102"/>
      <c r="P1010" s="57">
        <v>8260</v>
      </c>
      <c r="Q1010" s="49" t="s">
        <v>983</v>
      </c>
      <c r="R1010" s="50"/>
      <c r="S1010" s="50"/>
      <c r="T1010" s="50"/>
      <c r="U1010" s="50"/>
      <c r="V1010" s="50"/>
      <c r="W1010" s="50"/>
      <c r="X1010" s="50"/>
      <c r="Y1010" s="50"/>
      <c r="Z1010" s="50"/>
      <c r="AA1010" s="50"/>
      <c r="AB1010" s="50"/>
      <c r="AC1010" s="50"/>
    </row>
    <row r="1011" spans="1:29" s="56" customFormat="1" x14ac:dyDescent="0.25">
      <c r="A1011" s="151" t="s">
        <v>1434</v>
      </c>
      <c r="B1011" s="152"/>
      <c r="C1011" s="152"/>
      <c r="D1011" s="152"/>
      <c r="E1011" s="152"/>
      <c r="F1011" s="152"/>
      <c r="G1011" s="152"/>
      <c r="H1011" s="152"/>
      <c r="I1011" s="152"/>
      <c r="J1011" s="153"/>
      <c r="K1011" s="153"/>
      <c r="L1011" s="153"/>
      <c r="M1011" s="153"/>
      <c r="N1011" s="153"/>
      <c r="O1011" s="154"/>
      <c r="P1011" s="52"/>
      <c r="Q1011" s="52"/>
    </row>
    <row r="1012" spans="1:29" s="55" customFormat="1" x14ac:dyDescent="0.25">
      <c r="A1012" s="122" t="s">
        <v>1435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4"/>
      <c r="P1012" s="52"/>
      <c r="Q1012" s="52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</row>
    <row r="1013" spans="1:29" s="62" customFormat="1" ht="15.75" customHeight="1" x14ac:dyDescent="0.25">
      <c r="A1013" s="387" t="s">
        <v>1320</v>
      </c>
      <c r="B1013" s="388"/>
      <c r="C1013" s="388"/>
      <c r="D1013" s="388"/>
      <c r="E1013" s="388"/>
      <c r="F1013" s="389"/>
      <c r="G1013" s="307">
        <v>102</v>
      </c>
      <c r="H1013" s="162">
        <v>1</v>
      </c>
      <c r="I1013" s="98"/>
      <c r="J1013" s="101">
        <v>662.5</v>
      </c>
      <c r="K1013" s="171">
        <f t="shared" ref="K1013:K1076" si="150">J1013*I1013</f>
        <v>0</v>
      </c>
      <c r="L1013" s="100">
        <f t="shared" ref="L1013:L1076" si="151">CEILING((J1013-J1013*$H$7)*(1-$K$7),1)</f>
        <v>663</v>
      </c>
      <c r="M1013" s="167">
        <f t="shared" ref="M1013:M1076" si="152">L1013*I1013</f>
        <v>0</v>
      </c>
      <c r="N1013" s="101">
        <v>1.25</v>
      </c>
      <c r="O1013" s="172"/>
      <c r="P1013" s="57">
        <v>5840</v>
      </c>
      <c r="Q1013" s="49" t="s">
        <v>983</v>
      </c>
      <c r="R1013" s="61"/>
      <c r="S1013" s="61"/>
      <c r="T1013" s="61"/>
      <c r="U1013" s="61"/>
      <c r="V1013" s="61"/>
      <c r="W1013" s="61"/>
      <c r="X1013" s="61"/>
      <c r="Y1013" s="61"/>
      <c r="Z1013" s="61"/>
      <c r="AA1013" s="61"/>
      <c r="AB1013" s="61"/>
      <c r="AC1013" s="61"/>
    </row>
    <row r="1014" spans="1:29" s="62" customFormat="1" ht="15.75" customHeight="1" x14ac:dyDescent="0.25">
      <c r="A1014" s="390"/>
      <c r="B1014" s="391"/>
      <c r="C1014" s="391"/>
      <c r="D1014" s="391"/>
      <c r="E1014" s="391"/>
      <c r="F1014" s="392"/>
      <c r="G1014" s="346"/>
      <c r="H1014" s="162">
        <v>2</v>
      </c>
      <c r="I1014" s="98"/>
      <c r="J1014" s="101">
        <v>662.5</v>
      </c>
      <c r="K1014" s="171">
        <f t="shared" si="150"/>
        <v>0</v>
      </c>
      <c r="L1014" s="100">
        <f t="shared" si="151"/>
        <v>663</v>
      </c>
      <c r="M1014" s="167">
        <f t="shared" si="152"/>
        <v>0</v>
      </c>
      <c r="N1014" s="101"/>
      <c r="O1014" s="172"/>
      <c r="P1014" s="57">
        <v>5841</v>
      </c>
      <c r="Q1014" s="49" t="s">
        <v>983</v>
      </c>
      <c r="R1014" s="61"/>
      <c r="S1014" s="61"/>
      <c r="T1014" s="61"/>
      <c r="U1014" s="61"/>
      <c r="V1014" s="61"/>
      <c r="W1014" s="61"/>
      <c r="X1014" s="61"/>
      <c r="Y1014" s="61"/>
      <c r="Z1014" s="61"/>
      <c r="AA1014" s="61"/>
      <c r="AB1014" s="61"/>
      <c r="AC1014" s="61"/>
    </row>
    <row r="1015" spans="1:29" s="62" customFormat="1" ht="15.75" customHeight="1" x14ac:dyDescent="0.25">
      <c r="A1015" s="390"/>
      <c r="B1015" s="391"/>
      <c r="C1015" s="391"/>
      <c r="D1015" s="391"/>
      <c r="E1015" s="391"/>
      <c r="F1015" s="392"/>
      <c r="G1015" s="346"/>
      <c r="H1015" s="162">
        <v>3</v>
      </c>
      <c r="I1015" s="98"/>
      <c r="J1015" s="101">
        <v>662.5</v>
      </c>
      <c r="K1015" s="171">
        <f t="shared" si="150"/>
        <v>0</v>
      </c>
      <c r="L1015" s="100">
        <f t="shared" si="151"/>
        <v>663</v>
      </c>
      <c r="M1015" s="167">
        <f t="shared" si="152"/>
        <v>0</v>
      </c>
      <c r="N1015" s="101"/>
      <c r="O1015" s="172"/>
      <c r="P1015" s="57">
        <v>5842</v>
      </c>
      <c r="Q1015" s="49" t="s">
        <v>983</v>
      </c>
      <c r="R1015" s="61"/>
      <c r="S1015" s="61"/>
      <c r="T1015" s="61"/>
      <c r="U1015" s="61"/>
      <c r="V1015" s="61"/>
      <c r="W1015" s="61"/>
      <c r="X1015" s="61"/>
      <c r="Y1015" s="61"/>
      <c r="Z1015" s="61"/>
      <c r="AA1015" s="61"/>
      <c r="AB1015" s="61"/>
      <c r="AC1015" s="61"/>
    </row>
    <row r="1016" spans="1:29" s="62" customFormat="1" ht="15.75" customHeight="1" x14ac:dyDescent="0.25">
      <c r="A1016" s="390"/>
      <c r="B1016" s="391"/>
      <c r="C1016" s="391"/>
      <c r="D1016" s="391"/>
      <c r="E1016" s="391"/>
      <c r="F1016" s="392"/>
      <c r="G1016" s="346"/>
      <c r="H1016" s="162">
        <v>4</v>
      </c>
      <c r="I1016" s="98"/>
      <c r="J1016" s="101">
        <v>662.5</v>
      </c>
      <c r="K1016" s="171">
        <f t="shared" si="150"/>
        <v>0</v>
      </c>
      <c r="L1016" s="100">
        <f t="shared" si="151"/>
        <v>663</v>
      </c>
      <c r="M1016" s="167">
        <f t="shared" si="152"/>
        <v>0</v>
      </c>
      <c r="N1016" s="101"/>
      <c r="O1016" s="172"/>
      <c r="P1016" s="57">
        <v>5843</v>
      </c>
      <c r="Q1016" s="49" t="s">
        <v>983</v>
      </c>
      <c r="R1016" s="61"/>
      <c r="S1016" s="61"/>
      <c r="T1016" s="61"/>
      <c r="U1016" s="61"/>
      <c r="V1016" s="61"/>
      <c r="W1016" s="61"/>
      <c r="X1016" s="61"/>
      <c r="Y1016" s="61"/>
      <c r="Z1016" s="61"/>
      <c r="AA1016" s="61"/>
      <c r="AB1016" s="61"/>
      <c r="AC1016" s="61"/>
    </row>
    <row r="1017" spans="1:29" s="62" customFormat="1" ht="15.75" customHeight="1" x14ac:dyDescent="0.25">
      <c r="A1017" s="390"/>
      <c r="B1017" s="391"/>
      <c r="C1017" s="391"/>
      <c r="D1017" s="391"/>
      <c r="E1017" s="391"/>
      <c r="F1017" s="392"/>
      <c r="G1017" s="346"/>
      <c r="H1017" s="162">
        <v>5</v>
      </c>
      <c r="I1017" s="98"/>
      <c r="J1017" s="101">
        <v>662.5</v>
      </c>
      <c r="K1017" s="171">
        <f t="shared" si="150"/>
        <v>0</v>
      </c>
      <c r="L1017" s="100">
        <f t="shared" si="151"/>
        <v>663</v>
      </c>
      <c r="M1017" s="167">
        <f t="shared" si="152"/>
        <v>0</v>
      </c>
      <c r="N1017" s="101"/>
      <c r="O1017" s="172"/>
      <c r="P1017" s="57">
        <v>5844</v>
      </c>
      <c r="Q1017" s="49" t="s">
        <v>983</v>
      </c>
      <c r="R1017" s="61"/>
      <c r="S1017" s="61"/>
      <c r="T1017" s="61"/>
      <c r="U1017" s="61"/>
      <c r="V1017" s="61"/>
      <c r="W1017" s="61"/>
      <c r="X1017" s="61"/>
      <c r="Y1017" s="61"/>
      <c r="Z1017" s="61"/>
      <c r="AA1017" s="61"/>
      <c r="AB1017" s="61"/>
      <c r="AC1017" s="61"/>
    </row>
    <row r="1018" spans="1:29" s="62" customFormat="1" ht="15.75" customHeight="1" x14ac:dyDescent="0.25">
      <c r="A1018" s="390"/>
      <c r="B1018" s="391"/>
      <c r="C1018" s="391"/>
      <c r="D1018" s="391"/>
      <c r="E1018" s="391"/>
      <c r="F1018" s="392"/>
      <c r="G1018" s="346"/>
      <c r="H1018" s="162">
        <v>6</v>
      </c>
      <c r="I1018" s="98"/>
      <c r="J1018" s="101">
        <v>662.5</v>
      </c>
      <c r="K1018" s="171">
        <f t="shared" si="150"/>
        <v>0</v>
      </c>
      <c r="L1018" s="100">
        <f t="shared" si="151"/>
        <v>663</v>
      </c>
      <c r="M1018" s="167">
        <f t="shared" si="152"/>
        <v>0</v>
      </c>
      <c r="N1018" s="101"/>
      <c r="O1018" s="172"/>
      <c r="P1018" s="57">
        <v>10879</v>
      </c>
      <c r="Q1018" s="49" t="s">
        <v>983</v>
      </c>
      <c r="R1018" s="61"/>
      <c r="S1018" s="61"/>
      <c r="T1018" s="61"/>
      <c r="U1018" s="61"/>
      <c r="V1018" s="61"/>
      <c r="W1018" s="61"/>
      <c r="X1018" s="61"/>
      <c r="Y1018" s="61"/>
      <c r="Z1018" s="61"/>
      <c r="AA1018" s="61"/>
      <c r="AB1018" s="61"/>
      <c r="AC1018" s="61"/>
    </row>
    <row r="1019" spans="1:29" s="62" customFormat="1" ht="15.75" customHeight="1" x14ac:dyDescent="0.25">
      <c r="A1019" s="393" t="s">
        <v>1321</v>
      </c>
      <c r="B1019" s="394"/>
      <c r="C1019" s="394"/>
      <c r="D1019" s="394"/>
      <c r="E1019" s="394"/>
      <c r="F1019" s="395"/>
      <c r="G1019" s="348">
        <v>102</v>
      </c>
      <c r="H1019" s="162">
        <v>1</v>
      </c>
      <c r="I1019" s="98"/>
      <c r="J1019" s="101">
        <v>662.5</v>
      </c>
      <c r="K1019" s="171">
        <f t="shared" si="150"/>
        <v>0</v>
      </c>
      <c r="L1019" s="100">
        <f t="shared" si="151"/>
        <v>663</v>
      </c>
      <c r="M1019" s="167">
        <f t="shared" si="152"/>
        <v>0</v>
      </c>
      <c r="N1019" s="101"/>
      <c r="O1019" s="172"/>
      <c r="P1019" s="57">
        <v>6307</v>
      </c>
      <c r="Q1019" s="49" t="s">
        <v>983</v>
      </c>
      <c r="R1019" s="61"/>
      <c r="S1019" s="61"/>
      <c r="T1019" s="61"/>
      <c r="U1019" s="61"/>
      <c r="V1019" s="61"/>
      <c r="W1019" s="61"/>
      <c r="X1019" s="61"/>
      <c r="Y1019" s="61"/>
      <c r="Z1019" s="61"/>
      <c r="AA1019" s="61"/>
      <c r="AB1019" s="61"/>
      <c r="AC1019" s="61"/>
    </row>
    <row r="1020" spans="1:29" s="62" customFormat="1" ht="15.75" customHeight="1" x14ac:dyDescent="0.25">
      <c r="A1020" s="393"/>
      <c r="B1020" s="394"/>
      <c r="C1020" s="394"/>
      <c r="D1020" s="394"/>
      <c r="E1020" s="394"/>
      <c r="F1020" s="395"/>
      <c r="G1020" s="346"/>
      <c r="H1020" s="162">
        <v>2</v>
      </c>
      <c r="I1020" s="98"/>
      <c r="J1020" s="101">
        <v>662.5</v>
      </c>
      <c r="K1020" s="171">
        <f t="shared" si="150"/>
        <v>0</v>
      </c>
      <c r="L1020" s="100">
        <f t="shared" si="151"/>
        <v>663</v>
      </c>
      <c r="M1020" s="167">
        <f t="shared" si="152"/>
        <v>0</v>
      </c>
      <c r="N1020" s="101"/>
      <c r="O1020" s="172"/>
      <c r="P1020" s="57">
        <v>6308</v>
      </c>
      <c r="Q1020" s="49" t="s">
        <v>983</v>
      </c>
      <c r="R1020" s="61"/>
      <c r="S1020" s="61"/>
      <c r="T1020" s="61"/>
      <c r="U1020" s="61"/>
      <c r="V1020" s="61"/>
      <c r="W1020" s="61"/>
      <c r="X1020" s="61"/>
      <c r="Y1020" s="61"/>
      <c r="Z1020" s="61"/>
      <c r="AA1020" s="61"/>
      <c r="AB1020" s="61"/>
      <c r="AC1020" s="61"/>
    </row>
    <row r="1021" spans="1:29" s="62" customFormat="1" ht="15.75" customHeight="1" x14ac:dyDescent="0.25">
      <c r="A1021" s="393"/>
      <c r="B1021" s="394"/>
      <c r="C1021" s="394"/>
      <c r="D1021" s="394"/>
      <c r="E1021" s="394"/>
      <c r="F1021" s="395"/>
      <c r="G1021" s="346"/>
      <c r="H1021" s="162">
        <v>3</v>
      </c>
      <c r="I1021" s="98"/>
      <c r="J1021" s="101">
        <v>662.5</v>
      </c>
      <c r="K1021" s="171">
        <f t="shared" si="150"/>
        <v>0</v>
      </c>
      <c r="L1021" s="100">
        <f t="shared" si="151"/>
        <v>663</v>
      </c>
      <c r="M1021" s="167">
        <f t="shared" si="152"/>
        <v>0</v>
      </c>
      <c r="N1021" s="101"/>
      <c r="O1021" s="172"/>
      <c r="P1021" s="57">
        <v>6309</v>
      </c>
      <c r="Q1021" s="49" t="s">
        <v>983</v>
      </c>
      <c r="R1021" s="61"/>
      <c r="S1021" s="61"/>
      <c r="T1021" s="61"/>
      <c r="U1021" s="61"/>
      <c r="V1021" s="61"/>
      <c r="W1021" s="61"/>
      <c r="X1021" s="61"/>
      <c r="Y1021" s="61"/>
      <c r="Z1021" s="61"/>
      <c r="AA1021" s="61"/>
      <c r="AB1021" s="61"/>
      <c r="AC1021" s="61"/>
    </row>
    <row r="1022" spans="1:29" s="62" customFormat="1" ht="15.75" customHeight="1" x14ac:dyDescent="0.25">
      <c r="A1022" s="393"/>
      <c r="B1022" s="394"/>
      <c r="C1022" s="394"/>
      <c r="D1022" s="394"/>
      <c r="E1022" s="394"/>
      <c r="F1022" s="395"/>
      <c r="G1022" s="346"/>
      <c r="H1022" s="162">
        <v>4</v>
      </c>
      <c r="I1022" s="98"/>
      <c r="J1022" s="101">
        <v>662.5</v>
      </c>
      <c r="K1022" s="171">
        <f t="shared" si="150"/>
        <v>0</v>
      </c>
      <c r="L1022" s="100">
        <f t="shared" si="151"/>
        <v>663</v>
      </c>
      <c r="M1022" s="167">
        <f t="shared" si="152"/>
        <v>0</v>
      </c>
      <c r="N1022" s="101"/>
      <c r="O1022" s="172"/>
      <c r="P1022" s="57">
        <v>6310</v>
      </c>
      <c r="Q1022" s="49" t="s">
        <v>983</v>
      </c>
      <c r="R1022" s="61"/>
      <c r="S1022" s="61"/>
      <c r="T1022" s="61"/>
      <c r="U1022" s="61"/>
      <c r="V1022" s="61"/>
      <c r="W1022" s="61"/>
      <c r="X1022" s="61"/>
      <c r="Y1022" s="61"/>
      <c r="Z1022" s="61"/>
      <c r="AA1022" s="61"/>
      <c r="AB1022" s="61"/>
      <c r="AC1022" s="61"/>
    </row>
    <row r="1023" spans="1:29" s="62" customFormat="1" ht="15.75" customHeight="1" x14ac:dyDescent="0.25">
      <c r="A1023" s="393"/>
      <c r="B1023" s="394"/>
      <c r="C1023" s="394"/>
      <c r="D1023" s="394"/>
      <c r="E1023" s="394"/>
      <c r="F1023" s="395"/>
      <c r="G1023" s="346"/>
      <c r="H1023" s="162">
        <v>5</v>
      </c>
      <c r="I1023" s="98"/>
      <c r="J1023" s="101">
        <v>662.5</v>
      </c>
      <c r="K1023" s="171">
        <f t="shared" si="150"/>
        <v>0</v>
      </c>
      <c r="L1023" s="100">
        <f t="shared" si="151"/>
        <v>663</v>
      </c>
      <c r="M1023" s="167">
        <f t="shared" si="152"/>
        <v>0</v>
      </c>
      <c r="N1023" s="101"/>
      <c r="O1023" s="172"/>
      <c r="P1023" s="57">
        <v>6311</v>
      </c>
      <c r="Q1023" s="49" t="s">
        <v>983</v>
      </c>
      <c r="R1023" s="61"/>
      <c r="S1023" s="61"/>
      <c r="T1023" s="61"/>
      <c r="U1023" s="61"/>
      <c r="V1023" s="61"/>
      <c r="W1023" s="61"/>
      <c r="X1023" s="61"/>
      <c r="Y1023" s="61"/>
      <c r="Z1023" s="61"/>
      <c r="AA1023" s="61"/>
      <c r="AB1023" s="61"/>
      <c r="AC1023" s="61"/>
    </row>
    <row r="1024" spans="1:29" s="62" customFormat="1" ht="15.75" customHeight="1" x14ac:dyDescent="0.25">
      <c r="A1024" s="393"/>
      <c r="B1024" s="394"/>
      <c r="C1024" s="394"/>
      <c r="D1024" s="394"/>
      <c r="E1024" s="394"/>
      <c r="F1024" s="395"/>
      <c r="G1024" s="346"/>
      <c r="H1024" s="162">
        <v>6</v>
      </c>
      <c r="I1024" s="98"/>
      <c r="J1024" s="101">
        <v>662.5</v>
      </c>
      <c r="K1024" s="171">
        <f t="shared" si="150"/>
        <v>0</v>
      </c>
      <c r="L1024" s="100">
        <f t="shared" si="151"/>
        <v>663</v>
      </c>
      <c r="M1024" s="167">
        <f t="shared" si="152"/>
        <v>0</v>
      </c>
      <c r="N1024" s="101"/>
      <c r="O1024" s="172"/>
      <c r="P1024" s="57">
        <v>10877</v>
      </c>
      <c r="Q1024" s="49" t="s">
        <v>983</v>
      </c>
      <c r="R1024" s="61"/>
      <c r="S1024" s="61"/>
      <c r="T1024" s="61"/>
      <c r="U1024" s="61"/>
      <c r="V1024" s="61"/>
      <c r="W1024" s="61"/>
      <c r="X1024" s="61"/>
      <c r="Y1024" s="61"/>
      <c r="Z1024" s="61"/>
      <c r="AA1024" s="61"/>
      <c r="AB1024" s="61"/>
      <c r="AC1024" s="61"/>
    </row>
    <row r="1025" spans="1:29" s="62" customFormat="1" ht="15.75" customHeight="1" x14ac:dyDescent="0.25">
      <c r="A1025" s="390" t="s">
        <v>1322</v>
      </c>
      <c r="B1025" s="391"/>
      <c r="C1025" s="391"/>
      <c r="D1025" s="391"/>
      <c r="E1025" s="391"/>
      <c r="F1025" s="392"/>
      <c r="G1025" s="348">
        <v>102</v>
      </c>
      <c r="H1025" s="162">
        <v>1</v>
      </c>
      <c r="I1025" s="98"/>
      <c r="J1025" s="101">
        <v>662.5</v>
      </c>
      <c r="K1025" s="171">
        <f t="shared" si="150"/>
        <v>0</v>
      </c>
      <c r="L1025" s="100">
        <f t="shared" si="151"/>
        <v>663</v>
      </c>
      <c r="M1025" s="167">
        <f t="shared" si="152"/>
        <v>0</v>
      </c>
      <c r="N1025" s="101"/>
      <c r="O1025" s="172"/>
      <c r="P1025" s="57">
        <v>5830</v>
      </c>
      <c r="Q1025" s="49" t="s">
        <v>983</v>
      </c>
      <c r="R1025" s="61"/>
      <c r="S1025" s="61"/>
      <c r="T1025" s="61"/>
      <c r="U1025" s="61"/>
      <c r="V1025" s="61"/>
      <c r="W1025" s="61"/>
      <c r="X1025" s="61"/>
      <c r="Y1025" s="61"/>
      <c r="Z1025" s="61"/>
      <c r="AA1025" s="61"/>
      <c r="AB1025" s="61"/>
      <c r="AC1025" s="61"/>
    </row>
    <row r="1026" spans="1:29" s="62" customFormat="1" ht="15.75" customHeight="1" x14ac:dyDescent="0.25">
      <c r="A1026" s="390"/>
      <c r="B1026" s="391"/>
      <c r="C1026" s="391"/>
      <c r="D1026" s="391"/>
      <c r="E1026" s="391"/>
      <c r="F1026" s="392"/>
      <c r="G1026" s="346"/>
      <c r="H1026" s="162">
        <v>2</v>
      </c>
      <c r="I1026" s="98"/>
      <c r="J1026" s="101">
        <v>662.5</v>
      </c>
      <c r="K1026" s="171">
        <f t="shared" si="150"/>
        <v>0</v>
      </c>
      <c r="L1026" s="100">
        <f t="shared" si="151"/>
        <v>663</v>
      </c>
      <c r="M1026" s="167">
        <f t="shared" si="152"/>
        <v>0</v>
      </c>
      <c r="N1026" s="101"/>
      <c r="O1026" s="172"/>
      <c r="P1026" s="57">
        <v>5831</v>
      </c>
      <c r="Q1026" s="49" t="s">
        <v>983</v>
      </c>
      <c r="R1026" s="61"/>
      <c r="S1026" s="61"/>
      <c r="T1026" s="61"/>
      <c r="U1026" s="61"/>
      <c r="V1026" s="61"/>
      <c r="W1026" s="61"/>
      <c r="X1026" s="61"/>
      <c r="Y1026" s="61"/>
      <c r="Z1026" s="61"/>
      <c r="AA1026" s="61"/>
      <c r="AB1026" s="61"/>
      <c r="AC1026" s="61"/>
    </row>
    <row r="1027" spans="1:29" s="62" customFormat="1" ht="15.75" customHeight="1" x14ac:dyDescent="0.25">
      <c r="A1027" s="390"/>
      <c r="B1027" s="391"/>
      <c r="C1027" s="391"/>
      <c r="D1027" s="391"/>
      <c r="E1027" s="391"/>
      <c r="F1027" s="392"/>
      <c r="G1027" s="346"/>
      <c r="H1027" s="162">
        <v>3</v>
      </c>
      <c r="I1027" s="98"/>
      <c r="J1027" s="101">
        <v>662.5</v>
      </c>
      <c r="K1027" s="171">
        <f t="shared" si="150"/>
        <v>0</v>
      </c>
      <c r="L1027" s="100">
        <f t="shared" si="151"/>
        <v>663</v>
      </c>
      <c r="M1027" s="167">
        <f t="shared" si="152"/>
        <v>0</v>
      </c>
      <c r="N1027" s="101"/>
      <c r="O1027" s="172"/>
      <c r="P1027" s="57">
        <v>5832</v>
      </c>
      <c r="Q1027" s="49" t="s">
        <v>983</v>
      </c>
      <c r="R1027" s="61"/>
      <c r="S1027" s="61"/>
      <c r="T1027" s="61"/>
      <c r="U1027" s="61"/>
      <c r="V1027" s="61"/>
      <c r="W1027" s="61"/>
      <c r="X1027" s="61"/>
      <c r="Y1027" s="61"/>
      <c r="Z1027" s="61"/>
      <c r="AA1027" s="61"/>
      <c r="AB1027" s="61"/>
      <c r="AC1027" s="61"/>
    </row>
    <row r="1028" spans="1:29" s="62" customFormat="1" ht="15.75" customHeight="1" x14ac:dyDescent="0.25">
      <c r="A1028" s="390"/>
      <c r="B1028" s="391"/>
      <c r="C1028" s="391"/>
      <c r="D1028" s="391"/>
      <c r="E1028" s="391"/>
      <c r="F1028" s="392"/>
      <c r="G1028" s="346"/>
      <c r="H1028" s="162">
        <v>4</v>
      </c>
      <c r="I1028" s="98"/>
      <c r="J1028" s="101">
        <v>662.5</v>
      </c>
      <c r="K1028" s="171">
        <f t="shared" si="150"/>
        <v>0</v>
      </c>
      <c r="L1028" s="100">
        <f t="shared" si="151"/>
        <v>663</v>
      </c>
      <c r="M1028" s="167">
        <f t="shared" si="152"/>
        <v>0</v>
      </c>
      <c r="N1028" s="101"/>
      <c r="O1028" s="172"/>
      <c r="P1028" s="57">
        <v>5833</v>
      </c>
      <c r="Q1028" s="49" t="s">
        <v>983</v>
      </c>
      <c r="R1028" s="61"/>
      <c r="S1028" s="61"/>
      <c r="T1028" s="61"/>
      <c r="U1028" s="61"/>
      <c r="V1028" s="61"/>
      <c r="W1028" s="61"/>
      <c r="X1028" s="61"/>
      <c r="Y1028" s="61"/>
      <c r="Z1028" s="61"/>
      <c r="AA1028" s="61"/>
      <c r="AB1028" s="61"/>
      <c r="AC1028" s="61"/>
    </row>
    <row r="1029" spans="1:29" s="62" customFormat="1" ht="15.75" customHeight="1" x14ac:dyDescent="0.25">
      <c r="A1029" s="390"/>
      <c r="B1029" s="391"/>
      <c r="C1029" s="391"/>
      <c r="D1029" s="391"/>
      <c r="E1029" s="391"/>
      <c r="F1029" s="392"/>
      <c r="G1029" s="346"/>
      <c r="H1029" s="162">
        <v>5</v>
      </c>
      <c r="I1029" s="98"/>
      <c r="J1029" s="101">
        <v>662.5</v>
      </c>
      <c r="K1029" s="171">
        <f t="shared" si="150"/>
        <v>0</v>
      </c>
      <c r="L1029" s="100">
        <f t="shared" si="151"/>
        <v>663</v>
      </c>
      <c r="M1029" s="167">
        <f t="shared" si="152"/>
        <v>0</v>
      </c>
      <c r="N1029" s="101"/>
      <c r="O1029" s="172"/>
      <c r="P1029" s="57">
        <v>5834</v>
      </c>
      <c r="Q1029" s="49" t="s">
        <v>983</v>
      </c>
      <c r="R1029" s="61"/>
      <c r="S1029" s="61"/>
      <c r="T1029" s="61"/>
      <c r="U1029" s="61"/>
      <c r="V1029" s="61"/>
      <c r="W1029" s="61"/>
      <c r="X1029" s="61"/>
      <c r="Y1029" s="61"/>
      <c r="Z1029" s="61"/>
      <c r="AA1029" s="61"/>
      <c r="AB1029" s="61"/>
      <c r="AC1029" s="61"/>
    </row>
    <row r="1030" spans="1:29" s="62" customFormat="1" ht="15.75" customHeight="1" x14ac:dyDescent="0.25">
      <c r="A1030" s="390"/>
      <c r="B1030" s="391"/>
      <c r="C1030" s="391"/>
      <c r="D1030" s="391"/>
      <c r="E1030" s="391"/>
      <c r="F1030" s="392"/>
      <c r="G1030" s="346"/>
      <c r="H1030" s="162">
        <v>6</v>
      </c>
      <c r="I1030" s="98"/>
      <c r="J1030" s="101">
        <v>662.5</v>
      </c>
      <c r="K1030" s="171">
        <f t="shared" si="150"/>
        <v>0</v>
      </c>
      <c r="L1030" s="100">
        <f t="shared" si="151"/>
        <v>663</v>
      </c>
      <c r="M1030" s="167">
        <f t="shared" si="152"/>
        <v>0</v>
      </c>
      <c r="N1030" s="101"/>
      <c r="O1030" s="172"/>
      <c r="P1030" s="57">
        <v>10878</v>
      </c>
      <c r="Q1030" s="49" t="s">
        <v>983</v>
      </c>
      <c r="R1030" s="61"/>
      <c r="S1030" s="61"/>
      <c r="T1030" s="61"/>
      <c r="U1030" s="61"/>
      <c r="V1030" s="61"/>
      <c r="W1030" s="61"/>
      <c r="X1030" s="61"/>
      <c r="Y1030" s="61"/>
      <c r="Z1030" s="61"/>
      <c r="AA1030" s="61"/>
      <c r="AB1030" s="61"/>
      <c r="AC1030" s="61"/>
    </row>
    <row r="1031" spans="1:29" s="62" customFormat="1" ht="15.75" customHeight="1" x14ac:dyDescent="0.25">
      <c r="A1031" s="403" t="s">
        <v>1323</v>
      </c>
      <c r="B1031" s="404"/>
      <c r="C1031" s="404"/>
      <c r="D1031" s="404"/>
      <c r="E1031" s="404"/>
      <c r="F1031" s="405"/>
      <c r="G1031" s="307">
        <v>105</v>
      </c>
      <c r="H1031" s="162">
        <v>1</v>
      </c>
      <c r="I1031" s="98"/>
      <c r="J1031" s="101">
        <v>775</v>
      </c>
      <c r="K1031" s="171">
        <f t="shared" si="150"/>
        <v>0</v>
      </c>
      <c r="L1031" s="100">
        <f t="shared" si="151"/>
        <v>775</v>
      </c>
      <c r="M1031" s="167">
        <f t="shared" si="152"/>
        <v>0</v>
      </c>
      <c r="N1031" s="101"/>
      <c r="O1031" s="172"/>
      <c r="P1031" s="57">
        <v>8333</v>
      </c>
      <c r="Q1031" s="49" t="s">
        <v>983</v>
      </c>
      <c r="R1031" s="61"/>
      <c r="S1031" s="61"/>
      <c r="T1031" s="61"/>
      <c r="U1031" s="61"/>
      <c r="V1031" s="61"/>
      <c r="W1031" s="61"/>
      <c r="X1031" s="61"/>
      <c r="Y1031" s="61"/>
      <c r="Z1031" s="61"/>
      <c r="AA1031" s="61"/>
      <c r="AB1031" s="61"/>
      <c r="AC1031" s="61"/>
    </row>
    <row r="1032" spans="1:29" s="62" customFormat="1" ht="15.75" customHeight="1" x14ac:dyDescent="0.25">
      <c r="A1032" s="393"/>
      <c r="B1032" s="394"/>
      <c r="C1032" s="394"/>
      <c r="D1032" s="394"/>
      <c r="E1032" s="394"/>
      <c r="F1032" s="395"/>
      <c r="G1032" s="346"/>
      <c r="H1032" s="162">
        <v>2</v>
      </c>
      <c r="I1032" s="98"/>
      <c r="J1032" s="101">
        <v>775</v>
      </c>
      <c r="K1032" s="171">
        <f t="shared" si="150"/>
        <v>0</v>
      </c>
      <c r="L1032" s="100">
        <f t="shared" si="151"/>
        <v>775</v>
      </c>
      <c r="M1032" s="167">
        <f t="shared" si="152"/>
        <v>0</v>
      </c>
      <c r="N1032" s="101"/>
      <c r="O1032" s="172"/>
      <c r="P1032" s="57">
        <v>8334</v>
      </c>
      <c r="Q1032" s="49" t="s">
        <v>983</v>
      </c>
      <c r="R1032" s="61"/>
      <c r="S1032" s="61"/>
      <c r="T1032" s="61"/>
      <c r="U1032" s="61"/>
      <c r="V1032" s="61"/>
      <c r="W1032" s="61"/>
      <c r="X1032" s="61"/>
      <c r="Y1032" s="61"/>
      <c r="Z1032" s="61"/>
      <c r="AA1032" s="61"/>
      <c r="AB1032" s="61"/>
      <c r="AC1032" s="61"/>
    </row>
    <row r="1033" spans="1:29" s="62" customFormat="1" ht="15.75" customHeight="1" x14ac:dyDescent="0.25">
      <c r="A1033" s="393"/>
      <c r="B1033" s="394"/>
      <c r="C1033" s="394"/>
      <c r="D1033" s="394"/>
      <c r="E1033" s="394"/>
      <c r="F1033" s="395"/>
      <c r="G1033" s="346"/>
      <c r="H1033" s="162">
        <v>3</v>
      </c>
      <c r="I1033" s="98"/>
      <c r="J1033" s="101">
        <v>775</v>
      </c>
      <c r="K1033" s="171">
        <f t="shared" si="150"/>
        <v>0</v>
      </c>
      <c r="L1033" s="100">
        <f t="shared" si="151"/>
        <v>775</v>
      </c>
      <c r="M1033" s="167">
        <f t="shared" si="152"/>
        <v>0</v>
      </c>
      <c r="N1033" s="101"/>
      <c r="O1033" s="172"/>
      <c r="P1033" s="57">
        <v>8335</v>
      </c>
      <c r="Q1033" s="49" t="s">
        <v>983</v>
      </c>
      <c r="R1033" s="61"/>
      <c r="S1033" s="61"/>
      <c r="T1033" s="61"/>
      <c r="U1033" s="61"/>
      <c r="V1033" s="61"/>
      <c r="W1033" s="61"/>
      <c r="X1033" s="61"/>
      <c r="Y1033" s="61"/>
      <c r="Z1033" s="61"/>
      <c r="AA1033" s="61"/>
      <c r="AB1033" s="61"/>
      <c r="AC1033" s="61"/>
    </row>
    <row r="1034" spans="1:29" s="62" customFormat="1" ht="15.75" customHeight="1" x14ac:dyDescent="0.25">
      <c r="A1034" s="393"/>
      <c r="B1034" s="394"/>
      <c r="C1034" s="394"/>
      <c r="D1034" s="394"/>
      <c r="E1034" s="394"/>
      <c r="F1034" s="395"/>
      <c r="G1034" s="346"/>
      <c r="H1034" s="162">
        <v>4</v>
      </c>
      <c r="I1034" s="98"/>
      <c r="J1034" s="101">
        <v>775</v>
      </c>
      <c r="K1034" s="171">
        <f t="shared" si="150"/>
        <v>0</v>
      </c>
      <c r="L1034" s="100">
        <f t="shared" si="151"/>
        <v>775</v>
      </c>
      <c r="M1034" s="167">
        <f t="shared" si="152"/>
        <v>0</v>
      </c>
      <c r="N1034" s="101"/>
      <c r="O1034" s="172"/>
      <c r="P1034" s="57">
        <v>8336</v>
      </c>
      <c r="Q1034" s="49" t="s">
        <v>983</v>
      </c>
      <c r="R1034" s="61"/>
      <c r="S1034" s="61"/>
      <c r="T1034" s="61"/>
      <c r="U1034" s="61"/>
      <c r="V1034" s="61"/>
      <c r="W1034" s="61"/>
      <c r="X1034" s="61"/>
      <c r="Y1034" s="61"/>
      <c r="Z1034" s="61"/>
      <c r="AA1034" s="61"/>
      <c r="AB1034" s="61"/>
      <c r="AC1034" s="61"/>
    </row>
    <row r="1035" spans="1:29" s="62" customFormat="1" ht="15.75" customHeight="1" x14ac:dyDescent="0.25">
      <c r="A1035" s="393"/>
      <c r="B1035" s="394"/>
      <c r="C1035" s="394"/>
      <c r="D1035" s="394"/>
      <c r="E1035" s="394"/>
      <c r="F1035" s="395"/>
      <c r="G1035" s="346"/>
      <c r="H1035" s="162">
        <v>5</v>
      </c>
      <c r="I1035" s="98"/>
      <c r="J1035" s="101">
        <v>775</v>
      </c>
      <c r="K1035" s="171">
        <f t="shared" si="150"/>
        <v>0</v>
      </c>
      <c r="L1035" s="100">
        <f t="shared" si="151"/>
        <v>775</v>
      </c>
      <c r="M1035" s="167">
        <f t="shared" si="152"/>
        <v>0</v>
      </c>
      <c r="N1035" s="101"/>
      <c r="O1035" s="172"/>
      <c r="P1035" s="57">
        <v>8337</v>
      </c>
      <c r="Q1035" s="49" t="s">
        <v>983</v>
      </c>
      <c r="R1035" s="61"/>
      <c r="S1035" s="61"/>
      <c r="T1035" s="61"/>
      <c r="U1035" s="61"/>
      <c r="V1035" s="61"/>
      <c r="W1035" s="61"/>
      <c r="X1035" s="61"/>
      <c r="Y1035" s="61"/>
      <c r="Z1035" s="61"/>
      <c r="AA1035" s="61"/>
      <c r="AB1035" s="61"/>
      <c r="AC1035" s="61"/>
    </row>
    <row r="1036" spans="1:29" s="62" customFormat="1" ht="15.75" customHeight="1" x14ac:dyDescent="0.25">
      <c r="A1036" s="393"/>
      <c r="B1036" s="394"/>
      <c r="C1036" s="394"/>
      <c r="D1036" s="394"/>
      <c r="E1036" s="394"/>
      <c r="F1036" s="395"/>
      <c r="G1036" s="346"/>
      <c r="H1036" s="162">
        <v>6</v>
      </c>
      <c r="I1036" s="98"/>
      <c r="J1036" s="101">
        <v>775</v>
      </c>
      <c r="K1036" s="171">
        <f t="shared" si="150"/>
        <v>0</v>
      </c>
      <c r="L1036" s="100">
        <f t="shared" si="151"/>
        <v>775</v>
      </c>
      <c r="M1036" s="167">
        <f t="shared" si="152"/>
        <v>0</v>
      </c>
      <c r="N1036" s="101"/>
      <c r="O1036" s="172"/>
      <c r="P1036" s="57">
        <v>11165</v>
      </c>
      <c r="Q1036" s="49" t="s">
        <v>983</v>
      </c>
      <c r="R1036" s="61"/>
      <c r="S1036" s="61"/>
      <c r="T1036" s="61"/>
      <c r="U1036" s="61"/>
      <c r="V1036" s="61"/>
      <c r="W1036" s="61"/>
      <c r="X1036" s="61"/>
      <c r="Y1036" s="61"/>
      <c r="Z1036" s="61"/>
      <c r="AA1036" s="61"/>
      <c r="AB1036" s="61"/>
      <c r="AC1036" s="61"/>
    </row>
    <row r="1037" spans="1:29" s="62" customFormat="1" ht="15.75" customHeight="1" x14ac:dyDescent="0.25">
      <c r="A1037" s="304" t="s">
        <v>1357</v>
      </c>
      <c r="B1037" s="359"/>
      <c r="C1037" s="359"/>
      <c r="D1037" s="359"/>
      <c r="E1037" s="359"/>
      <c r="F1037" s="360"/>
      <c r="G1037" s="348">
        <v>105</v>
      </c>
      <c r="H1037" s="162">
        <v>1</v>
      </c>
      <c r="I1037" s="98"/>
      <c r="J1037" s="101">
        <v>775</v>
      </c>
      <c r="K1037" s="171">
        <f t="shared" si="150"/>
        <v>0</v>
      </c>
      <c r="L1037" s="100">
        <f t="shared" si="151"/>
        <v>775</v>
      </c>
      <c r="M1037" s="167">
        <f t="shared" si="152"/>
        <v>0</v>
      </c>
      <c r="N1037" s="101"/>
      <c r="O1037" s="172"/>
      <c r="P1037" s="57">
        <v>11166</v>
      </c>
      <c r="Q1037" s="49" t="s">
        <v>983</v>
      </c>
      <c r="R1037" s="61"/>
      <c r="S1037" s="61"/>
      <c r="T1037" s="61"/>
      <c r="U1037" s="61"/>
      <c r="V1037" s="61"/>
      <c r="W1037" s="61"/>
      <c r="X1037" s="61"/>
      <c r="Y1037" s="61"/>
      <c r="Z1037" s="61"/>
      <c r="AA1037" s="61"/>
      <c r="AB1037" s="61"/>
      <c r="AC1037" s="61"/>
    </row>
    <row r="1038" spans="1:29" s="62" customFormat="1" ht="15.75" customHeight="1" x14ac:dyDescent="0.25">
      <c r="A1038" s="358"/>
      <c r="B1038" s="359"/>
      <c r="C1038" s="359"/>
      <c r="D1038" s="359"/>
      <c r="E1038" s="359"/>
      <c r="F1038" s="360"/>
      <c r="G1038" s="348"/>
      <c r="H1038" s="162">
        <v>2</v>
      </c>
      <c r="I1038" s="98"/>
      <c r="J1038" s="101">
        <v>775</v>
      </c>
      <c r="K1038" s="171">
        <f t="shared" si="150"/>
        <v>0</v>
      </c>
      <c r="L1038" s="100">
        <f t="shared" si="151"/>
        <v>775</v>
      </c>
      <c r="M1038" s="167">
        <f t="shared" si="152"/>
        <v>0</v>
      </c>
      <c r="N1038" s="101"/>
      <c r="O1038" s="172"/>
      <c r="P1038" s="57">
        <v>11167</v>
      </c>
      <c r="Q1038" s="49" t="s">
        <v>983</v>
      </c>
      <c r="R1038" s="61"/>
      <c r="S1038" s="61"/>
      <c r="T1038" s="61"/>
      <c r="U1038" s="61"/>
      <c r="V1038" s="61"/>
      <c r="W1038" s="61"/>
      <c r="X1038" s="61"/>
      <c r="Y1038" s="61"/>
      <c r="Z1038" s="61"/>
      <c r="AA1038" s="61"/>
      <c r="AB1038" s="61"/>
      <c r="AC1038" s="61"/>
    </row>
    <row r="1039" spans="1:29" s="62" customFormat="1" ht="15.75" customHeight="1" x14ac:dyDescent="0.25">
      <c r="A1039" s="358"/>
      <c r="B1039" s="359"/>
      <c r="C1039" s="359"/>
      <c r="D1039" s="359"/>
      <c r="E1039" s="359"/>
      <c r="F1039" s="360"/>
      <c r="G1039" s="348"/>
      <c r="H1039" s="162">
        <v>3</v>
      </c>
      <c r="I1039" s="98"/>
      <c r="J1039" s="101">
        <v>775</v>
      </c>
      <c r="K1039" s="171">
        <f t="shared" si="150"/>
        <v>0</v>
      </c>
      <c r="L1039" s="100">
        <f t="shared" si="151"/>
        <v>775</v>
      </c>
      <c r="M1039" s="167">
        <f t="shared" si="152"/>
        <v>0</v>
      </c>
      <c r="N1039" s="101"/>
      <c r="O1039" s="172"/>
      <c r="P1039" s="57">
        <v>11168</v>
      </c>
      <c r="Q1039" s="49" t="s">
        <v>983</v>
      </c>
      <c r="R1039" s="61"/>
      <c r="S1039" s="61"/>
      <c r="T1039" s="61"/>
      <c r="U1039" s="61"/>
      <c r="V1039" s="61"/>
      <c r="W1039" s="61"/>
      <c r="X1039" s="61"/>
      <c r="Y1039" s="61"/>
      <c r="Z1039" s="61"/>
      <c r="AA1039" s="61"/>
      <c r="AB1039" s="61"/>
      <c r="AC1039" s="61"/>
    </row>
    <row r="1040" spans="1:29" s="62" customFormat="1" ht="15.75" customHeight="1" x14ac:dyDescent="0.25">
      <c r="A1040" s="358"/>
      <c r="B1040" s="359"/>
      <c r="C1040" s="359"/>
      <c r="D1040" s="359"/>
      <c r="E1040" s="359"/>
      <c r="F1040" s="360"/>
      <c r="G1040" s="348"/>
      <c r="H1040" s="162">
        <v>4</v>
      </c>
      <c r="I1040" s="98"/>
      <c r="J1040" s="101">
        <v>775</v>
      </c>
      <c r="K1040" s="171">
        <f t="shared" si="150"/>
        <v>0</v>
      </c>
      <c r="L1040" s="100">
        <f t="shared" si="151"/>
        <v>775</v>
      </c>
      <c r="M1040" s="167">
        <f t="shared" si="152"/>
        <v>0</v>
      </c>
      <c r="N1040" s="101"/>
      <c r="O1040" s="172"/>
      <c r="P1040" s="57">
        <v>11169</v>
      </c>
      <c r="Q1040" s="49" t="s">
        <v>983</v>
      </c>
      <c r="R1040" s="61"/>
      <c r="S1040" s="61"/>
      <c r="T1040" s="61"/>
      <c r="U1040" s="61"/>
      <c r="V1040" s="61"/>
      <c r="W1040" s="61"/>
      <c r="X1040" s="61"/>
      <c r="Y1040" s="61"/>
      <c r="Z1040" s="61"/>
      <c r="AA1040" s="61"/>
      <c r="AB1040" s="61"/>
      <c r="AC1040" s="61"/>
    </row>
    <row r="1041" spans="1:29" s="62" customFormat="1" ht="15.75" customHeight="1" x14ac:dyDescent="0.25">
      <c r="A1041" s="358"/>
      <c r="B1041" s="359"/>
      <c r="C1041" s="359"/>
      <c r="D1041" s="359"/>
      <c r="E1041" s="359"/>
      <c r="F1041" s="360"/>
      <c r="G1041" s="348"/>
      <c r="H1041" s="162">
        <v>5</v>
      </c>
      <c r="I1041" s="98"/>
      <c r="J1041" s="101">
        <v>775</v>
      </c>
      <c r="K1041" s="171">
        <f t="shared" si="150"/>
        <v>0</v>
      </c>
      <c r="L1041" s="100">
        <f t="shared" si="151"/>
        <v>775</v>
      </c>
      <c r="M1041" s="167">
        <f t="shared" si="152"/>
        <v>0</v>
      </c>
      <c r="N1041" s="101"/>
      <c r="O1041" s="172"/>
      <c r="P1041" s="57">
        <v>11170</v>
      </c>
      <c r="Q1041" s="49" t="s">
        <v>983</v>
      </c>
      <c r="R1041" s="61"/>
      <c r="S1041" s="61"/>
      <c r="T1041" s="61"/>
      <c r="U1041" s="61"/>
      <c r="V1041" s="61"/>
      <c r="W1041" s="61"/>
      <c r="X1041" s="61"/>
      <c r="Y1041" s="61"/>
      <c r="Z1041" s="61"/>
      <c r="AA1041" s="61"/>
      <c r="AB1041" s="61"/>
      <c r="AC1041" s="61"/>
    </row>
    <row r="1042" spans="1:29" s="62" customFormat="1" ht="15.75" customHeight="1" x14ac:dyDescent="0.25">
      <c r="A1042" s="358"/>
      <c r="B1042" s="359"/>
      <c r="C1042" s="359"/>
      <c r="D1042" s="359"/>
      <c r="E1042" s="359"/>
      <c r="F1042" s="360"/>
      <c r="G1042" s="348"/>
      <c r="H1042" s="162">
        <v>6</v>
      </c>
      <c r="I1042" s="98"/>
      <c r="J1042" s="101">
        <v>775</v>
      </c>
      <c r="K1042" s="171">
        <f t="shared" si="150"/>
        <v>0</v>
      </c>
      <c r="L1042" s="100">
        <f t="shared" si="151"/>
        <v>775</v>
      </c>
      <c r="M1042" s="167">
        <f t="shared" si="152"/>
        <v>0</v>
      </c>
      <c r="N1042" s="101"/>
      <c r="O1042" s="172"/>
      <c r="P1042" s="57">
        <v>11171</v>
      </c>
      <c r="Q1042" s="49" t="s">
        <v>983</v>
      </c>
      <c r="R1042" s="61"/>
      <c r="S1042" s="61"/>
      <c r="T1042" s="61"/>
      <c r="U1042" s="61"/>
      <c r="V1042" s="61"/>
      <c r="W1042" s="61"/>
      <c r="X1042" s="61"/>
      <c r="Y1042" s="61"/>
      <c r="Z1042" s="61"/>
      <c r="AA1042" s="61"/>
      <c r="AB1042" s="61"/>
      <c r="AC1042" s="61"/>
    </row>
    <row r="1043" spans="1:29" s="62" customFormat="1" ht="15.75" customHeight="1" x14ac:dyDescent="0.25">
      <c r="A1043" s="308" t="s">
        <v>1358</v>
      </c>
      <c r="B1043" s="309"/>
      <c r="C1043" s="309"/>
      <c r="D1043" s="309"/>
      <c r="E1043" s="309"/>
      <c r="F1043" s="310"/>
      <c r="G1043" s="307">
        <v>112</v>
      </c>
      <c r="H1043" s="162">
        <v>1</v>
      </c>
      <c r="I1043" s="98"/>
      <c r="J1043" s="101">
        <v>875</v>
      </c>
      <c r="K1043" s="171">
        <f t="shared" si="150"/>
        <v>0</v>
      </c>
      <c r="L1043" s="100">
        <f t="shared" si="151"/>
        <v>875</v>
      </c>
      <c r="M1043" s="167">
        <f t="shared" si="152"/>
        <v>0</v>
      </c>
      <c r="N1043" s="101"/>
      <c r="O1043" s="172"/>
      <c r="P1043" s="57">
        <v>6317</v>
      </c>
      <c r="Q1043" s="49" t="s">
        <v>983</v>
      </c>
      <c r="R1043" s="61"/>
      <c r="S1043" s="61"/>
      <c r="T1043" s="61"/>
      <c r="U1043" s="61"/>
      <c r="V1043" s="61"/>
      <c r="W1043" s="61"/>
      <c r="X1043" s="61"/>
      <c r="Y1043" s="61"/>
      <c r="Z1043" s="61"/>
      <c r="AA1043" s="61"/>
      <c r="AB1043" s="61"/>
      <c r="AC1043" s="61"/>
    </row>
    <row r="1044" spans="1:29" s="62" customFormat="1" ht="15.75" customHeight="1" x14ac:dyDescent="0.25">
      <c r="A1044" s="304"/>
      <c r="B1044" s="305"/>
      <c r="C1044" s="305"/>
      <c r="D1044" s="305"/>
      <c r="E1044" s="305"/>
      <c r="F1044" s="306"/>
      <c r="G1044" s="348"/>
      <c r="H1044" s="162">
        <v>2</v>
      </c>
      <c r="I1044" s="98"/>
      <c r="J1044" s="101">
        <v>875</v>
      </c>
      <c r="K1044" s="171">
        <f t="shared" si="150"/>
        <v>0</v>
      </c>
      <c r="L1044" s="100">
        <f t="shared" si="151"/>
        <v>875</v>
      </c>
      <c r="M1044" s="167">
        <f t="shared" si="152"/>
        <v>0</v>
      </c>
      <c r="N1044" s="101"/>
      <c r="O1044" s="172"/>
      <c r="P1044" s="57">
        <v>6318</v>
      </c>
      <c r="Q1044" s="49" t="s">
        <v>983</v>
      </c>
      <c r="R1044" s="61"/>
      <c r="S1044" s="61"/>
      <c r="T1044" s="61"/>
      <c r="U1044" s="61"/>
      <c r="V1044" s="61"/>
      <c r="W1044" s="61"/>
      <c r="X1044" s="61"/>
      <c r="Y1044" s="61"/>
      <c r="Z1044" s="61"/>
      <c r="AA1044" s="61"/>
      <c r="AB1044" s="61"/>
      <c r="AC1044" s="61"/>
    </row>
    <row r="1045" spans="1:29" s="62" customFormat="1" ht="15.75" customHeight="1" x14ac:dyDescent="0.25">
      <c r="A1045" s="304"/>
      <c r="B1045" s="305"/>
      <c r="C1045" s="305"/>
      <c r="D1045" s="305"/>
      <c r="E1045" s="305"/>
      <c r="F1045" s="306"/>
      <c r="G1045" s="348"/>
      <c r="H1045" s="162">
        <v>3</v>
      </c>
      <c r="I1045" s="98"/>
      <c r="J1045" s="101">
        <v>875</v>
      </c>
      <c r="K1045" s="171">
        <f t="shared" si="150"/>
        <v>0</v>
      </c>
      <c r="L1045" s="100">
        <f t="shared" si="151"/>
        <v>875</v>
      </c>
      <c r="M1045" s="167">
        <f t="shared" si="152"/>
        <v>0</v>
      </c>
      <c r="N1045" s="101"/>
      <c r="O1045" s="172"/>
      <c r="P1045" s="57">
        <v>6319</v>
      </c>
      <c r="Q1045" s="49" t="s">
        <v>983</v>
      </c>
      <c r="R1045" s="61"/>
      <c r="S1045" s="61"/>
      <c r="T1045" s="61"/>
      <c r="U1045" s="61"/>
      <c r="V1045" s="61"/>
      <c r="W1045" s="61"/>
      <c r="X1045" s="61"/>
      <c r="Y1045" s="61"/>
      <c r="Z1045" s="61"/>
      <c r="AA1045" s="61"/>
      <c r="AB1045" s="61"/>
      <c r="AC1045" s="61"/>
    </row>
    <row r="1046" spans="1:29" s="62" customFormat="1" ht="15.75" customHeight="1" x14ac:dyDescent="0.25">
      <c r="A1046" s="304"/>
      <c r="B1046" s="305"/>
      <c r="C1046" s="305"/>
      <c r="D1046" s="305"/>
      <c r="E1046" s="305"/>
      <c r="F1046" s="306"/>
      <c r="G1046" s="348"/>
      <c r="H1046" s="162">
        <v>4</v>
      </c>
      <c r="I1046" s="98"/>
      <c r="J1046" s="101">
        <v>875</v>
      </c>
      <c r="K1046" s="171">
        <f t="shared" si="150"/>
        <v>0</v>
      </c>
      <c r="L1046" s="100">
        <f t="shared" si="151"/>
        <v>875</v>
      </c>
      <c r="M1046" s="167">
        <f t="shared" si="152"/>
        <v>0</v>
      </c>
      <c r="N1046" s="101"/>
      <c r="O1046" s="172"/>
      <c r="P1046" s="57">
        <v>6320</v>
      </c>
      <c r="Q1046" s="49" t="s">
        <v>983</v>
      </c>
      <c r="R1046" s="61"/>
      <c r="S1046" s="61"/>
      <c r="T1046" s="61"/>
      <c r="U1046" s="61"/>
      <c r="V1046" s="61"/>
      <c r="W1046" s="61"/>
      <c r="X1046" s="61"/>
      <c r="Y1046" s="61"/>
      <c r="Z1046" s="61"/>
      <c r="AA1046" s="61"/>
      <c r="AB1046" s="61"/>
      <c r="AC1046" s="61"/>
    </row>
    <row r="1047" spans="1:29" s="62" customFormat="1" ht="15.75" customHeight="1" x14ac:dyDescent="0.25">
      <c r="A1047" s="304"/>
      <c r="B1047" s="305"/>
      <c r="C1047" s="305"/>
      <c r="D1047" s="305"/>
      <c r="E1047" s="305"/>
      <c r="F1047" s="306"/>
      <c r="G1047" s="348"/>
      <c r="H1047" s="162">
        <v>5</v>
      </c>
      <c r="I1047" s="98"/>
      <c r="J1047" s="101">
        <v>875</v>
      </c>
      <c r="K1047" s="171">
        <f t="shared" si="150"/>
        <v>0</v>
      </c>
      <c r="L1047" s="100">
        <f t="shared" si="151"/>
        <v>875</v>
      </c>
      <c r="M1047" s="167">
        <f t="shared" si="152"/>
        <v>0</v>
      </c>
      <c r="N1047" s="101"/>
      <c r="O1047" s="172"/>
      <c r="P1047" s="57">
        <v>6321</v>
      </c>
      <c r="Q1047" s="49" t="s">
        <v>983</v>
      </c>
      <c r="R1047" s="61"/>
      <c r="S1047" s="61"/>
      <c r="T1047" s="61"/>
      <c r="U1047" s="61"/>
      <c r="V1047" s="61"/>
      <c r="W1047" s="61"/>
      <c r="X1047" s="61"/>
      <c r="Y1047" s="61"/>
      <c r="Z1047" s="61"/>
      <c r="AA1047" s="61"/>
      <c r="AB1047" s="61"/>
      <c r="AC1047" s="61"/>
    </row>
    <row r="1048" spans="1:29" s="62" customFormat="1" ht="15.75" customHeight="1" x14ac:dyDescent="0.25">
      <c r="A1048" s="304"/>
      <c r="B1048" s="305"/>
      <c r="C1048" s="305"/>
      <c r="D1048" s="305"/>
      <c r="E1048" s="305"/>
      <c r="F1048" s="306"/>
      <c r="G1048" s="346"/>
      <c r="H1048" s="162">
        <v>6</v>
      </c>
      <c r="I1048" s="98"/>
      <c r="J1048" s="101">
        <v>875</v>
      </c>
      <c r="K1048" s="171">
        <f t="shared" si="150"/>
        <v>0</v>
      </c>
      <c r="L1048" s="100">
        <f t="shared" si="151"/>
        <v>875</v>
      </c>
      <c r="M1048" s="167">
        <f t="shared" si="152"/>
        <v>0</v>
      </c>
      <c r="N1048" s="101"/>
      <c r="O1048" s="172"/>
      <c r="P1048" s="57">
        <v>10880</v>
      </c>
      <c r="Q1048" s="49" t="s">
        <v>983</v>
      </c>
      <c r="R1048" s="61"/>
      <c r="S1048" s="61"/>
      <c r="T1048" s="61"/>
      <c r="U1048" s="61"/>
      <c r="V1048" s="61"/>
      <c r="W1048" s="61"/>
      <c r="X1048" s="61"/>
      <c r="Y1048" s="61"/>
      <c r="Z1048" s="61"/>
      <c r="AA1048" s="61"/>
      <c r="AB1048" s="61"/>
      <c r="AC1048" s="61"/>
    </row>
    <row r="1049" spans="1:29" s="62" customFormat="1" ht="15.75" customHeight="1" x14ac:dyDescent="0.25">
      <c r="A1049" s="304" t="s">
        <v>1359</v>
      </c>
      <c r="B1049" s="305"/>
      <c r="C1049" s="305"/>
      <c r="D1049" s="305"/>
      <c r="E1049" s="305"/>
      <c r="F1049" s="306"/>
      <c r="G1049" s="307">
        <v>112</v>
      </c>
      <c r="H1049" s="162">
        <v>1</v>
      </c>
      <c r="I1049" s="98"/>
      <c r="J1049" s="101">
        <v>875</v>
      </c>
      <c r="K1049" s="171">
        <f t="shared" si="150"/>
        <v>0</v>
      </c>
      <c r="L1049" s="100">
        <f t="shared" si="151"/>
        <v>875</v>
      </c>
      <c r="M1049" s="167">
        <f t="shared" si="152"/>
        <v>0</v>
      </c>
      <c r="N1049" s="101"/>
      <c r="O1049" s="172"/>
      <c r="P1049" s="57">
        <v>5845</v>
      </c>
      <c r="Q1049" s="49" t="s">
        <v>983</v>
      </c>
      <c r="R1049" s="61"/>
      <c r="S1049" s="61"/>
      <c r="T1049" s="61"/>
      <c r="U1049" s="61"/>
      <c r="V1049" s="61"/>
      <c r="W1049" s="61"/>
      <c r="X1049" s="61"/>
      <c r="Y1049" s="61"/>
      <c r="Z1049" s="61"/>
      <c r="AA1049" s="61"/>
      <c r="AB1049" s="61"/>
      <c r="AC1049" s="61"/>
    </row>
    <row r="1050" spans="1:29" s="62" customFormat="1" ht="15.75" customHeight="1" x14ac:dyDescent="0.25">
      <c r="A1050" s="304"/>
      <c r="B1050" s="305"/>
      <c r="C1050" s="305"/>
      <c r="D1050" s="305"/>
      <c r="E1050" s="305"/>
      <c r="F1050" s="306"/>
      <c r="G1050" s="348"/>
      <c r="H1050" s="162">
        <v>2</v>
      </c>
      <c r="I1050" s="98"/>
      <c r="J1050" s="101">
        <v>875</v>
      </c>
      <c r="K1050" s="171">
        <f t="shared" si="150"/>
        <v>0</v>
      </c>
      <c r="L1050" s="100">
        <f t="shared" si="151"/>
        <v>875</v>
      </c>
      <c r="M1050" s="167">
        <f t="shared" si="152"/>
        <v>0</v>
      </c>
      <c r="N1050" s="101"/>
      <c r="O1050" s="172"/>
      <c r="P1050" s="57">
        <v>5846</v>
      </c>
      <c r="Q1050" s="49" t="s">
        <v>983</v>
      </c>
      <c r="R1050" s="61"/>
      <c r="S1050" s="61"/>
      <c r="T1050" s="61"/>
      <c r="U1050" s="61"/>
      <c r="V1050" s="61"/>
      <c r="W1050" s="61"/>
      <c r="X1050" s="61"/>
      <c r="Y1050" s="61"/>
      <c r="Z1050" s="61"/>
      <c r="AA1050" s="61"/>
      <c r="AB1050" s="61"/>
      <c r="AC1050" s="61"/>
    </row>
    <row r="1051" spans="1:29" s="62" customFormat="1" ht="15.75" customHeight="1" x14ac:dyDescent="0.25">
      <c r="A1051" s="304"/>
      <c r="B1051" s="305"/>
      <c r="C1051" s="305"/>
      <c r="D1051" s="305"/>
      <c r="E1051" s="305"/>
      <c r="F1051" s="306"/>
      <c r="G1051" s="348"/>
      <c r="H1051" s="162">
        <v>3</v>
      </c>
      <c r="I1051" s="98"/>
      <c r="J1051" s="101">
        <v>875</v>
      </c>
      <c r="K1051" s="171">
        <f t="shared" si="150"/>
        <v>0</v>
      </c>
      <c r="L1051" s="100">
        <f t="shared" si="151"/>
        <v>875</v>
      </c>
      <c r="M1051" s="167">
        <f t="shared" si="152"/>
        <v>0</v>
      </c>
      <c r="N1051" s="101"/>
      <c r="O1051" s="172"/>
      <c r="P1051" s="57">
        <v>5847</v>
      </c>
      <c r="Q1051" s="49" t="s">
        <v>983</v>
      </c>
      <c r="R1051" s="61"/>
      <c r="S1051" s="61"/>
      <c r="T1051" s="61"/>
      <c r="U1051" s="61"/>
      <c r="V1051" s="61"/>
      <c r="W1051" s="61"/>
      <c r="X1051" s="61"/>
      <c r="Y1051" s="61"/>
      <c r="Z1051" s="61"/>
      <c r="AA1051" s="61"/>
      <c r="AB1051" s="61"/>
      <c r="AC1051" s="61"/>
    </row>
    <row r="1052" spans="1:29" s="62" customFormat="1" ht="15.75" customHeight="1" x14ac:dyDescent="0.25">
      <c r="A1052" s="304"/>
      <c r="B1052" s="305"/>
      <c r="C1052" s="305"/>
      <c r="D1052" s="305"/>
      <c r="E1052" s="305"/>
      <c r="F1052" s="306"/>
      <c r="G1052" s="348"/>
      <c r="H1052" s="162">
        <v>4</v>
      </c>
      <c r="I1052" s="98"/>
      <c r="J1052" s="101">
        <v>875</v>
      </c>
      <c r="K1052" s="171">
        <f t="shared" si="150"/>
        <v>0</v>
      </c>
      <c r="L1052" s="100">
        <f t="shared" si="151"/>
        <v>875</v>
      </c>
      <c r="M1052" s="167">
        <f t="shared" si="152"/>
        <v>0</v>
      </c>
      <c r="N1052" s="101"/>
      <c r="O1052" s="172"/>
      <c r="P1052" s="57">
        <v>5848</v>
      </c>
      <c r="Q1052" s="49" t="s">
        <v>983</v>
      </c>
      <c r="R1052" s="61"/>
      <c r="S1052" s="61"/>
      <c r="T1052" s="61"/>
      <c r="U1052" s="61"/>
      <c r="V1052" s="61"/>
      <c r="W1052" s="61"/>
      <c r="X1052" s="61"/>
      <c r="Y1052" s="61"/>
      <c r="Z1052" s="61"/>
      <c r="AA1052" s="61"/>
      <c r="AB1052" s="61"/>
      <c r="AC1052" s="61"/>
    </row>
    <row r="1053" spans="1:29" s="62" customFormat="1" ht="15.75" customHeight="1" x14ac:dyDescent="0.25">
      <c r="A1053" s="304"/>
      <c r="B1053" s="305"/>
      <c r="C1053" s="305"/>
      <c r="D1053" s="305"/>
      <c r="E1053" s="305"/>
      <c r="F1053" s="306"/>
      <c r="G1053" s="348"/>
      <c r="H1053" s="162">
        <v>5</v>
      </c>
      <c r="I1053" s="98"/>
      <c r="J1053" s="101">
        <v>875</v>
      </c>
      <c r="K1053" s="171">
        <f t="shared" si="150"/>
        <v>0</v>
      </c>
      <c r="L1053" s="100">
        <f t="shared" si="151"/>
        <v>875</v>
      </c>
      <c r="M1053" s="167">
        <f t="shared" si="152"/>
        <v>0</v>
      </c>
      <c r="N1053" s="101"/>
      <c r="O1053" s="172"/>
      <c r="P1053" s="57">
        <v>5849</v>
      </c>
      <c r="Q1053" s="49" t="s">
        <v>983</v>
      </c>
      <c r="R1053" s="61"/>
      <c r="S1053" s="61"/>
      <c r="T1053" s="61"/>
      <c r="U1053" s="61"/>
      <c r="V1053" s="61"/>
      <c r="W1053" s="61"/>
      <c r="X1053" s="61"/>
      <c r="Y1053" s="61"/>
      <c r="Z1053" s="61"/>
      <c r="AA1053" s="61"/>
      <c r="AB1053" s="61"/>
      <c r="AC1053" s="61"/>
    </row>
    <row r="1054" spans="1:29" s="62" customFormat="1" ht="15.75" customHeight="1" x14ac:dyDescent="0.25">
      <c r="A1054" s="304"/>
      <c r="B1054" s="305"/>
      <c r="C1054" s="305"/>
      <c r="D1054" s="305"/>
      <c r="E1054" s="305"/>
      <c r="F1054" s="306"/>
      <c r="G1054" s="346"/>
      <c r="H1054" s="162">
        <v>6</v>
      </c>
      <c r="I1054" s="98"/>
      <c r="J1054" s="101">
        <v>875</v>
      </c>
      <c r="K1054" s="171">
        <f t="shared" si="150"/>
        <v>0</v>
      </c>
      <c r="L1054" s="100">
        <f t="shared" si="151"/>
        <v>875</v>
      </c>
      <c r="M1054" s="167">
        <f t="shared" si="152"/>
        <v>0</v>
      </c>
      <c r="N1054" s="101"/>
      <c r="O1054" s="172"/>
      <c r="P1054" s="57">
        <v>10881</v>
      </c>
      <c r="Q1054" s="49" t="s">
        <v>983</v>
      </c>
      <c r="R1054" s="61"/>
      <c r="S1054" s="61"/>
      <c r="T1054" s="61"/>
      <c r="U1054" s="61"/>
      <c r="V1054" s="61"/>
      <c r="W1054" s="61"/>
      <c r="X1054" s="61"/>
      <c r="Y1054" s="61"/>
      <c r="Z1054" s="61"/>
      <c r="AA1054" s="61"/>
      <c r="AB1054" s="61"/>
      <c r="AC1054" s="61"/>
    </row>
    <row r="1055" spans="1:29" s="62" customFormat="1" ht="15.75" customHeight="1" x14ac:dyDescent="0.25">
      <c r="A1055" s="304" t="s">
        <v>1360</v>
      </c>
      <c r="B1055" s="305"/>
      <c r="C1055" s="305"/>
      <c r="D1055" s="305"/>
      <c r="E1055" s="305"/>
      <c r="F1055" s="306"/>
      <c r="G1055" s="307">
        <v>112</v>
      </c>
      <c r="H1055" s="162">
        <v>1</v>
      </c>
      <c r="I1055" s="98"/>
      <c r="J1055" s="101">
        <v>875</v>
      </c>
      <c r="K1055" s="171">
        <f t="shared" si="150"/>
        <v>0</v>
      </c>
      <c r="L1055" s="100">
        <f t="shared" si="151"/>
        <v>875</v>
      </c>
      <c r="M1055" s="167">
        <f t="shared" si="152"/>
        <v>0</v>
      </c>
      <c r="N1055" s="101"/>
      <c r="O1055" s="172"/>
      <c r="P1055" s="57">
        <v>5855</v>
      </c>
      <c r="Q1055" s="49" t="s">
        <v>983</v>
      </c>
      <c r="R1055" s="61"/>
      <c r="S1055" s="61"/>
      <c r="T1055" s="61"/>
      <c r="U1055" s="61"/>
      <c r="V1055" s="61"/>
      <c r="W1055" s="61"/>
      <c r="X1055" s="61"/>
      <c r="Y1055" s="61"/>
      <c r="Z1055" s="61"/>
      <c r="AA1055" s="61"/>
      <c r="AB1055" s="61"/>
      <c r="AC1055" s="61"/>
    </row>
    <row r="1056" spans="1:29" s="62" customFormat="1" ht="15.75" customHeight="1" x14ac:dyDescent="0.25">
      <c r="A1056" s="304"/>
      <c r="B1056" s="305"/>
      <c r="C1056" s="305"/>
      <c r="D1056" s="305"/>
      <c r="E1056" s="305"/>
      <c r="F1056" s="306"/>
      <c r="G1056" s="348"/>
      <c r="H1056" s="162">
        <v>2</v>
      </c>
      <c r="I1056" s="98"/>
      <c r="J1056" s="101">
        <v>875</v>
      </c>
      <c r="K1056" s="171">
        <f t="shared" si="150"/>
        <v>0</v>
      </c>
      <c r="L1056" s="100">
        <f t="shared" si="151"/>
        <v>875</v>
      </c>
      <c r="M1056" s="167">
        <f t="shared" si="152"/>
        <v>0</v>
      </c>
      <c r="N1056" s="101"/>
      <c r="O1056" s="172"/>
      <c r="P1056" s="57">
        <v>5856</v>
      </c>
      <c r="Q1056" s="49" t="s">
        <v>983</v>
      </c>
      <c r="R1056" s="61"/>
      <c r="S1056" s="61"/>
      <c r="T1056" s="61"/>
      <c r="U1056" s="61"/>
      <c r="V1056" s="61"/>
      <c r="W1056" s="61"/>
      <c r="X1056" s="61"/>
      <c r="Y1056" s="61"/>
      <c r="Z1056" s="61"/>
      <c r="AA1056" s="61"/>
      <c r="AB1056" s="61"/>
      <c r="AC1056" s="61"/>
    </row>
    <row r="1057" spans="1:29" s="62" customFormat="1" ht="15.75" customHeight="1" x14ac:dyDescent="0.25">
      <c r="A1057" s="304"/>
      <c r="B1057" s="305"/>
      <c r="C1057" s="305"/>
      <c r="D1057" s="305"/>
      <c r="E1057" s="305"/>
      <c r="F1057" s="306"/>
      <c r="G1057" s="348"/>
      <c r="H1057" s="162">
        <v>3</v>
      </c>
      <c r="I1057" s="98"/>
      <c r="J1057" s="101">
        <v>875</v>
      </c>
      <c r="K1057" s="171">
        <f t="shared" si="150"/>
        <v>0</v>
      </c>
      <c r="L1057" s="100">
        <f t="shared" si="151"/>
        <v>875</v>
      </c>
      <c r="M1057" s="167">
        <f t="shared" si="152"/>
        <v>0</v>
      </c>
      <c r="N1057" s="101"/>
      <c r="O1057" s="172"/>
      <c r="P1057" s="57">
        <v>5857</v>
      </c>
      <c r="Q1057" s="49" t="s">
        <v>983</v>
      </c>
      <c r="R1057" s="61"/>
      <c r="S1057" s="61"/>
      <c r="T1057" s="61"/>
      <c r="U1057" s="61"/>
      <c r="V1057" s="61"/>
      <c r="W1057" s="61"/>
      <c r="X1057" s="61"/>
      <c r="Y1057" s="61"/>
      <c r="Z1057" s="61"/>
      <c r="AA1057" s="61"/>
      <c r="AB1057" s="61"/>
      <c r="AC1057" s="61"/>
    </row>
    <row r="1058" spans="1:29" s="62" customFormat="1" ht="15.75" customHeight="1" x14ac:dyDescent="0.25">
      <c r="A1058" s="304"/>
      <c r="B1058" s="305"/>
      <c r="C1058" s="305"/>
      <c r="D1058" s="305"/>
      <c r="E1058" s="305"/>
      <c r="F1058" s="306"/>
      <c r="G1058" s="348"/>
      <c r="H1058" s="162">
        <v>4</v>
      </c>
      <c r="I1058" s="98"/>
      <c r="J1058" s="101">
        <v>875</v>
      </c>
      <c r="K1058" s="171">
        <f t="shared" si="150"/>
        <v>0</v>
      </c>
      <c r="L1058" s="100">
        <f t="shared" si="151"/>
        <v>875</v>
      </c>
      <c r="M1058" s="167">
        <f t="shared" si="152"/>
        <v>0</v>
      </c>
      <c r="N1058" s="101"/>
      <c r="O1058" s="172"/>
      <c r="P1058" s="57">
        <v>5858</v>
      </c>
      <c r="Q1058" s="49" t="s">
        <v>983</v>
      </c>
      <c r="R1058" s="61"/>
      <c r="S1058" s="61"/>
      <c r="T1058" s="61"/>
      <c r="U1058" s="61"/>
      <c r="V1058" s="61"/>
      <c r="W1058" s="61"/>
      <c r="X1058" s="61"/>
      <c r="Y1058" s="61"/>
      <c r="Z1058" s="61"/>
      <c r="AA1058" s="61"/>
      <c r="AB1058" s="61"/>
      <c r="AC1058" s="61"/>
    </row>
    <row r="1059" spans="1:29" s="62" customFormat="1" ht="15.75" customHeight="1" x14ac:dyDescent="0.25">
      <c r="A1059" s="304"/>
      <c r="B1059" s="305"/>
      <c r="C1059" s="305"/>
      <c r="D1059" s="305"/>
      <c r="E1059" s="305"/>
      <c r="F1059" s="306"/>
      <c r="G1059" s="348"/>
      <c r="H1059" s="162">
        <v>5</v>
      </c>
      <c r="I1059" s="98"/>
      <c r="J1059" s="101">
        <v>875</v>
      </c>
      <c r="K1059" s="171">
        <f t="shared" si="150"/>
        <v>0</v>
      </c>
      <c r="L1059" s="100">
        <f t="shared" si="151"/>
        <v>875</v>
      </c>
      <c r="M1059" s="167">
        <f t="shared" si="152"/>
        <v>0</v>
      </c>
      <c r="N1059" s="101"/>
      <c r="O1059" s="172"/>
      <c r="P1059" s="57">
        <v>5859</v>
      </c>
      <c r="Q1059" s="49" t="s">
        <v>983</v>
      </c>
      <c r="R1059" s="61"/>
      <c r="S1059" s="61"/>
      <c r="T1059" s="61"/>
      <c r="U1059" s="61"/>
      <c r="V1059" s="61"/>
      <c r="W1059" s="61"/>
      <c r="X1059" s="61"/>
      <c r="Y1059" s="61"/>
      <c r="Z1059" s="61"/>
      <c r="AA1059" s="61"/>
      <c r="AB1059" s="61"/>
      <c r="AC1059" s="61"/>
    </row>
    <row r="1060" spans="1:29" s="62" customFormat="1" ht="15.75" customHeight="1" x14ac:dyDescent="0.25">
      <c r="A1060" s="385"/>
      <c r="B1060" s="362"/>
      <c r="C1060" s="362"/>
      <c r="D1060" s="362"/>
      <c r="E1060" s="362"/>
      <c r="F1060" s="386"/>
      <c r="G1060" s="346"/>
      <c r="H1060" s="162">
        <v>6</v>
      </c>
      <c r="I1060" s="98"/>
      <c r="J1060" s="101">
        <v>875</v>
      </c>
      <c r="K1060" s="171">
        <f t="shared" si="150"/>
        <v>0</v>
      </c>
      <c r="L1060" s="100">
        <f t="shared" si="151"/>
        <v>875</v>
      </c>
      <c r="M1060" s="167">
        <f t="shared" si="152"/>
        <v>0</v>
      </c>
      <c r="N1060" s="101"/>
      <c r="O1060" s="172"/>
      <c r="P1060" s="57">
        <v>10882</v>
      </c>
      <c r="Q1060" s="49" t="s">
        <v>983</v>
      </c>
      <c r="R1060" s="61"/>
      <c r="S1060" s="61"/>
      <c r="T1060" s="61"/>
      <c r="U1060" s="61"/>
      <c r="V1060" s="61"/>
      <c r="W1060" s="61"/>
      <c r="X1060" s="61"/>
      <c r="Y1060" s="61"/>
      <c r="Z1060" s="61"/>
      <c r="AA1060" s="61"/>
      <c r="AB1060" s="61"/>
      <c r="AC1060" s="61"/>
    </row>
    <row r="1061" spans="1:29" s="62" customFormat="1" ht="15.75" customHeight="1" x14ac:dyDescent="0.25">
      <c r="A1061" s="308" t="s">
        <v>1361</v>
      </c>
      <c r="B1061" s="309"/>
      <c r="C1061" s="309"/>
      <c r="D1061" s="309"/>
      <c r="E1061" s="309"/>
      <c r="F1061" s="310"/>
      <c r="G1061" s="307">
        <v>113</v>
      </c>
      <c r="H1061" s="162">
        <v>1</v>
      </c>
      <c r="I1061" s="98"/>
      <c r="J1061" s="101">
        <v>912.5</v>
      </c>
      <c r="K1061" s="171">
        <f t="shared" si="150"/>
        <v>0</v>
      </c>
      <c r="L1061" s="100">
        <f t="shared" si="151"/>
        <v>913</v>
      </c>
      <c r="M1061" s="167">
        <f t="shared" si="152"/>
        <v>0</v>
      </c>
      <c r="N1061" s="101"/>
      <c r="O1061" s="172"/>
      <c r="P1061" s="65">
        <v>6327</v>
      </c>
      <c r="Q1061" s="49" t="s">
        <v>983</v>
      </c>
      <c r="R1061" s="61"/>
      <c r="S1061" s="61"/>
      <c r="T1061" s="61"/>
      <c r="U1061" s="61"/>
      <c r="V1061" s="61"/>
      <c r="W1061" s="61"/>
      <c r="X1061" s="61"/>
      <c r="Y1061" s="61"/>
      <c r="Z1061" s="61"/>
      <c r="AA1061" s="61"/>
      <c r="AB1061" s="61"/>
      <c r="AC1061" s="61"/>
    </row>
    <row r="1062" spans="1:29" s="62" customFormat="1" ht="15.75" customHeight="1" x14ac:dyDescent="0.25">
      <c r="A1062" s="304"/>
      <c r="B1062" s="305"/>
      <c r="C1062" s="305"/>
      <c r="D1062" s="305"/>
      <c r="E1062" s="305"/>
      <c r="F1062" s="306"/>
      <c r="G1062" s="346"/>
      <c r="H1062" s="134">
        <v>2</v>
      </c>
      <c r="I1062" s="98"/>
      <c r="J1062" s="101">
        <v>912.5</v>
      </c>
      <c r="K1062" s="171">
        <f t="shared" si="150"/>
        <v>0</v>
      </c>
      <c r="L1062" s="100">
        <f t="shared" si="151"/>
        <v>913</v>
      </c>
      <c r="M1062" s="167">
        <f t="shared" si="152"/>
        <v>0</v>
      </c>
      <c r="N1062" s="101"/>
      <c r="O1062" s="172"/>
      <c r="P1062" s="65">
        <v>6328</v>
      </c>
      <c r="Q1062" s="49" t="s">
        <v>983</v>
      </c>
      <c r="R1062" s="61"/>
      <c r="S1062" s="61"/>
      <c r="T1062" s="61"/>
      <c r="U1062" s="61"/>
      <c r="V1062" s="61"/>
      <c r="W1062" s="61"/>
      <c r="X1062" s="61"/>
      <c r="Y1062" s="61"/>
      <c r="Z1062" s="61"/>
      <c r="AA1062" s="61"/>
      <c r="AB1062" s="61"/>
      <c r="AC1062" s="61"/>
    </row>
    <row r="1063" spans="1:29" s="62" customFormat="1" ht="15.75" customHeight="1" x14ac:dyDescent="0.25">
      <c r="A1063" s="304"/>
      <c r="B1063" s="305"/>
      <c r="C1063" s="305"/>
      <c r="D1063" s="305"/>
      <c r="E1063" s="305"/>
      <c r="F1063" s="306"/>
      <c r="G1063" s="346"/>
      <c r="H1063" s="134">
        <v>3</v>
      </c>
      <c r="I1063" s="98"/>
      <c r="J1063" s="101">
        <v>912.5</v>
      </c>
      <c r="K1063" s="171">
        <f t="shared" si="150"/>
        <v>0</v>
      </c>
      <c r="L1063" s="100">
        <f t="shared" si="151"/>
        <v>913</v>
      </c>
      <c r="M1063" s="167">
        <f t="shared" si="152"/>
        <v>0</v>
      </c>
      <c r="N1063" s="101"/>
      <c r="O1063" s="172"/>
      <c r="P1063" s="65">
        <v>6329</v>
      </c>
      <c r="Q1063" s="49" t="s">
        <v>983</v>
      </c>
      <c r="R1063" s="61"/>
      <c r="S1063" s="61"/>
      <c r="T1063" s="61"/>
      <c r="U1063" s="61"/>
      <c r="V1063" s="61"/>
      <c r="W1063" s="61"/>
      <c r="X1063" s="61"/>
      <c r="Y1063" s="61"/>
      <c r="Z1063" s="61"/>
      <c r="AA1063" s="61"/>
      <c r="AB1063" s="61"/>
      <c r="AC1063" s="61"/>
    </row>
    <row r="1064" spans="1:29" s="62" customFormat="1" ht="15.75" customHeight="1" x14ac:dyDescent="0.25">
      <c r="A1064" s="304"/>
      <c r="B1064" s="305"/>
      <c r="C1064" s="305"/>
      <c r="D1064" s="305"/>
      <c r="E1064" s="305"/>
      <c r="F1064" s="306"/>
      <c r="G1064" s="346"/>
      <c r="H1064" s="134">
        <v>4</v>
      </c>
      <c r="I1064" s="98"/>
      <c r="J1064" s="101">
        <v>912.5</v>
      </c>
      <c r="K1064" s="171">
        <f t="shared" si="150"/>
        <v>0</v>
      </c>
      <c r="L1064" s="100">
        <f t="shared" si="151"/>
        <v>913</v>
      </c>
      <c r="M1064" s="167">
        <f t="shared" si="152"/>
        <v>0</v>
      </c>
      <c r="N1064" s="101"/>
      <c r="O1064" s="172"/>
      <c r="P1064" s="65">
        <v>6330</v>
      </c>
      <c r="Q1064" s="49" t="s">
        <v>983</v>
      </c>
      <c r="R1064" s="61"/>
      <c r="S1064" s="61"/>
      <c r="T1064" s="61"/>
      <c r="U1064" s="61"/>
      <c r="V1064" s="61"/>
      <c r="W1064" s="61"/>
      <c r="X1064" s="61"/>
      <c r="Y1064" s="61"/>
      <c r="Z1064" s="61"/>
      <c r="AA1064" s="61"/>
      <c r="AB1064" s="61"/>
      <c r="AC1064" s="61"/>
    </row>
    <row r="1065" spans="1:29" s="62" customFormat="1" ht="15.75" customHeight="1" x14ac:dyDescent="0.25">
      <c r="A1065" s="304"/>
      <c r="B1065" s="305"/>
      <c r="C1065" s="305"/>
      <c r="D1065" s="305"/>
      <c r="E1065" s="305"/>
      <c r="F1065" s="306"/>
      <c r="G1065" s="346"/>
      <c r="H1065" s="134">
        <v>5</v>
      </c>
      <c r="I1065" s="98"/>
      <c r="J1065" s="101">
        <v>912.5</v>
      </c>
      <c r="K1065" s="171">
        <f t="shared" si="150"/>
        <v>0</v>
      </c>
      <c r="L1065" s="100">
        <f t="shared" si="151"/>
        <v>913</v>
      </c>
      <c r="M1065" s="167">
        <f t="shared" si="152"/>
        <v>0</v>
      </c>
      <c r="N1065" s="101"/>
      <c r="O1065" s="172"/>
      <c r="P1065" s="65">
        <v>6331</v>
      </c>
      <c r="Q1065" s="49" t="s">
        <v>983</v>
      </c>
      <c r="R1065" s="61"/>
      <c r="S1065" s="61"/>
      <c r="T1065" s="61"/>
      <c r="U1065" s="61"/>
      <c r="V1065" s="61"/>
      <c r="W1065" s="61"/>
      <c r="X1065" s="61"/>
      <c r="Y1065" s="61"/>
      <c r="Z1065" s="61"/>
      <c r="AA1065" s="61"/>
      <c r="AB1065" s="61"/>
      <c r="AC1065" s="61"/>
    </row>
    <row r="1066" spans="1:29" s="62" customFormat="1" ht="15.75" customHeight="1" x14ac:dyDescent="0.25">
      <c r="A1066" s="304"/>
      <c r="B1066" s="305"/>
      <c r="C1066" s="305"/>
      <c r="D1066" s="305"/>
      <c r="E1066" s="305"/>
      <c r="F1066" s="306"/>
      <c r="G1066" s="346"/>
      <c r="H1066" s="134">
        <v>6</v>
      </c>
      <c r="I1066" s="98"/>
      <c r="J1066" s="101">
        <v>912.5</v>
      </c>
      <c r="K1066" s="171">
        <f t="shared" si="150"/>
        <v>0</v>
      </c>
      <c r="L1066" s="100">
        <f t="shared" si="151"/>
        <v>913</v>
      </c>
      <c r="M1066" s="167">
        <f t="shared" si="152"/>
        <v>0</v>
      </c>
      <c r="N1066" s="101"/>
      <c r="O1066" s="172"/>
      <c r="P1066" s="65">
        <v>10883</v>
      </c>
      <c r="Q1066" s="49" t="s">
        <v>983</v>
      </c>
      <c r="R1066" s="61"/>
      <c r="S1066" s="61"/>
      <c r="T1066" s="61"/>
      <c r="U1066" s="61"/>
      <c r="V1066" s="61"/>
      <c r="W1066" s="61"/>
      <c r="X1066" s="61"/>
      <c r="Y1066" s="61"/>
      <c r="Z1066" s="61"/>
      <c r="AA1066" s="61"/>
      <c r="AB1066" s="61"/>
      <c r="AC1066" s="61"/>
    </row>
    <row r="1067" spans="1:29" s="62" customFormat="1" ht="15.75" customHeight="1" x14ac:dyDescent="0.25">
      <c r="A1067" s="304" t="s">
        <v>1356</v>
      </c>
      <c r="B1067" s="305"/>
      <c r="C1067" s="305"/>
      <c r="D1067" s="305"/>
      <c r="E1067" s="305"/>
      <c r="F1067" s="306"/>
      <c r="G1067" s="307">
        <v>113</v>
      </c>
      <c r="H1067" s="162">
        <v>1</v>
      </c>
      <c r="I1067" s="98"/>
      <c r="J1067" s="101">
        <v>912.5</v>
      </c>
      <c r="K1067" s="171">
        <f t="shared" si="150"/>
        <v>0</v>
      </c>
      <c r="L1067" s="100">
        <f t="shared" si="151"/>
        <v>913</v>
      </c>
      <c r="M1067" s="167">
        <f t="shared" si="152"/>
        <v>0</v>
      </c>
      <c r="N1067" s="101"/>
      <c r="O1067" s="172"/>
      <c r="P1067" s="65">
        <v>6022</v>
      </c>
      <c r="Q1067" s="49" t="s">
        <v>983</v>
      </c>
      <c r="R1067" s="61"/>
      <c r="S1067" s="61"/>
      <c r="T1067" s="61"/>
      <c r="U1067" s="61"/>
      <c r="V1067" s="61"/>
      <c r="W1067" s="61"/>
      <c r="X1067" s="61"/>
      <c r="Y1067" s="61"/>
      <c r="Z1067" s="61"/>
      <c r="AA1067" s="61"/>
      <c r="AB1067" s="61"/>
      <c r="AC1067" s="61"/>
    </row>
    <row r="1068" spans="1:29" s="62" customFormat="1" ht="15.75" customHeight="1" x14ac:dyDescent="0.25">
      <c r="A1068" s="304"/>
      <c r="B1068" s="305"/>
      <c r="C1068" s="305"/>
      <c r="D1068" s="305"/>
      <c r="E1068" s="305"/>
      <c r="F1068" s="306"/>
      <c r="G1068" s="348"/>
      <c r="H1068" s="162">
        <v>2</v>
      </c>
      <c r="I1068" s="98"/>
      <c r="J1068" s="101">
        <v>912.5</v>
      </c>
      <c r="K1068" s="171">
        <f t="shared" si="150"/>
        <v>0</v>
      </c>
      <c r="L1068" s="100">
        <f t="shared" si="151"/>
        <v>913</v>
      </c>
      <c r="M1068" s="167">
        <f t="shared" si="152"/>
        <v>0</v>
      </c>
      <c r="N1068" s="101"/>
      <c r="O1068" s="172"/>
      <c r="P1068" s="65">
        <v>6023</v>
      </c>
      <c r="Q1068" s="49" t="s">
        <v>983</v>
      </c>
      <c r="R1068" s="61"/>
      <c r="S1068" s="61"/>
      <c r="T1068" s="61"/>
      <c r="U1068" s="61"/>
      <c r="V1068" s="61"/>
      <c r="W1068" s="61"/>
      <c r="X1068" s="61"/>
      <c r="Y1068" s="61"/>
      <c r="Z1068" s="61"/>
      <c r="AA1068" s="61"/>
      <c r="AB1068" s="61"/>
      <c r="AC1068" s="61"/>
    </row>
    <row r="1069" spans="1:29" s="62" customFormat="1" ht="15.75" customHeight="1" x14ac:dyDescent="0.25">
      <c r="A1069" s="304"/>
      <c r="B1069" s="305"/>
      <c r="C1069" s="305"/>
      <c r="D1069" s="305"/>
      <c r="E1069" s="305"/>
      <c r="F1069" s="306"/>
      <c r="G1069" s="348"/>
      <c r="H1069" s="162">
        <v>3</v>
      </c>
      <c r="I1069" s="98"/>
      <c r="J1069" s="101">
        <v>912.5</v>
      </c>
      <c r="K1069" s="171">
        <f t="shared" si="150"/>
        <v>0</v>
      </c>
      <c r="L1069" s="100">
        <f t="shared" si="151"/>
        <v>913</v>
      </c>
      <c r="M1069" s="167">
        <f t="shared" si="152"/>
        <v>0</v>
      </c>
      <c r="N1069" s="101"/>
      <c r="O1069" s="172"/>
      <c r="P1069" s="65">
        <v>6024</v>
      </c>
      <c r="Q1069" s="49" t="s">
        <v>983</v>
      </c>
      <c r="R1069" s="61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</row>
    <row r="1070" spans="1:29" s="62" customFormat="1" ht="15.75" customHeight="1" x14ac:dyDescent="0.25">
      <c r="A1070" s="304"/>
      <c r="B1070" s="305"/>
      <c r="C1070" s="305"/>
      <c r="D1070" s="305"/>
      <c r="E1070" s="305"/>
      <c r="F1070" s="306"/>
      <c r="G1070" s="348"/>
      <c r="H1070" s="162">
        <v>4</v>
      </c>
      <c r="I1070" s="98"/>
      <c r="J1070" s="101">
        <v>912.5</v>
      </c>
      <c r="K1070" s="171">
        <f t="shared" si="150"/>
        <v>0</v>
      </c>
      <c r="L1070" s="100">
        <f t="shared" si="151"/>
        <v>913</v>
      </c>
      <c r="M1070" s="167">
        <f t="shared" si="152"/>
        <v>0</v>
      </c>
      <c r="N1070" s="101"/>
      <c r="O1070" s="172"/>
      <c r="P1070" s="65">
        <v>6025</v>
      </c>
      <c r="Q1070" s="49" t="s">
        <v>983</v>
      </c>
      <c r="R1070" s="61"/>
      <c r="S1070" s="61"/>
      <c r="T1070" s="61"/>
      <c r="U1070" s="61"/>
      <c r="V1070" s="61"/>
      <c r="W1070" s="61"/>
      <c r="X1070" s="61"/>
      <c r="Y1070" s="61"/>
      <c r="Z1070" s="61"/>
      <c r="AA1070" s="61"/>
      <c r="AB1070" s="61"/>
      <c r="AC1070" s="61"/>
    </row>
    <row r="1071" spans="1:29" s="62" customFormat="1" ht="15.75" customHeight="1" x14ac:dyDescent="0.25">
      <c r="A1071" s="304"/>
      <c r="B1071" s="305"/>
      <c r="C1071" s="305"/>
      <c r="D1071" s="305"/>
      <c r="E1071" s="305"/>
      <c r="F1071" s="306"/>
      <c r="G1071" s="348"/>
      <c r="H1071" s="162">
        <v>5</v>
      </c>
      <c r="I1071" s="98"/>
      <c r="J1071" s="101">
        <v>912.5</v>
      </c>
      <c r="K1071" s="171">
        <f t="shared" si="150"/>
        <v>0</v>
      </c>
      <c r="L1071" s="100">
        <f t="shared" si="151"/>
        <v>913</v>
      </c>
      <c r="M1071" s="167">
        <f t="shared" si="152"/>
        <v>0</v>
      </c>
      <c r="N1071" s="101"/>
      <c r="O1071" s="172"/>
      <c r="P1071" s="65">
        <v>6026</v>
      </c>
      <c r="Q1071" s="49" t="s">
        <v>983</v>
      </c>
      <c r="R1071" s="61"/>
      <c r="S1071" s="61"/>
      <c r="T1071" s="61"/>
      <c r="U1071" s="61"/>
      <c r="V1071" s="61"/>
      <c r="W1071" s="61"/>
      <c r="X1071" s="61"/>
      <c r="Y1071" s="61"/>
      <c r="Z1071" s="61"/>
      <c r="AA1071" s="61"/>
      <c r="AB1071" s="61"/>
      <c r="AC1071" s="61"/>
    </row>
    <row r="1072" spans="1:29" s="62" customFormat="1" ht="15.75" customHeight="1" x14ac:dyDescent="0.25">
      <c r="A1072" s="304"/>
      <c r="B1072" s="305"/>
      <c r="C1072" s="305"/>
      <c r="D1072" s="305"/>
      <c r="E1072" s="305"/>
      <c r="F1072" s="306"/>
      <c r="G1072" s="346"/>
      <c r="H1072" s="162">
        <v>6</v>
      </c>
      <c r="I1072" s="98"/>
      <c r="J1072" s="101">
        <v>912.5</v>
      </c>
      <c r="K1072" s="171">
        <f t="shared" si="150"/>
        <v>0</v>
      </c>
      <c r="L1072" s="100">
        <f t="shared" si="151"/>
        <v>913</v>
      </c>
      <c r="M1072" s="167">
        <f t="shared" si="152"/>
        <v>0</v>
      </c>
      <c r="N1072" s="101"/>
      <c r="O1072" s="172"/>
      <c r="P1072" s="65">
        <v>10884</v>
      </c>
      <c r="Q1072" s="49" t="s">
        <v>983</v>
      </c>
      <c r="R1072" s="61"/>
      <c r="S1072" s="61"/>
      <c r="T1072" s="61"/>
      <c r="U1072" s="61"/>
      <c r="V1072" s="61"/>
      <c r="W1072" s="61"/>
      <c r="X1072" s="61"/>
      <c r="Y1072" s="61"/>
      <c r="Z1072" s="61"/>
      <c r="AA1072" s="61"/>
      <c r="AB1072" s="61"/>
      <c r="AC1072" s="61"/>
    </row>
    <row r="1073" spans="1:29" s="62" customFormat="1" ht="15.75" customHeight="1" x14ac:dyDescent="0.25">
      <c r="A1073" s="358" t="s">
        <v>1355</v>
      </c>
      <c r="B1073" s="359"/>
      <c r="C1073" s="359"/>
      <c r="D1073" s="359"/>
      <c r="E1073" s="359"/>
      <c r="F1073" s="360"/>
      <c r="G1073" s="348">
        <v>113</v>
      </c>
      <c r="H1073" s="162">
        <v>1</v>
      </c>
      <c r="I1073" s="98"/>
      <c r="J1073" s="101">
        <v>912.5</v>
      </c>
      <c r="K1073" s="171">
        <f t="shared" si="150"/>
        <v>0</v>
      </c>
      <c r="L1073" s="100">
        <f t="shared" si="151"/>
        <v>913</v>
      </c>
      <c r="M1073" s="167">
        <f t="shared" si="152"/>
        <v>0</v>
      </c>
      <c r="N1073" s="101"/>
      <c r="O1073" s="172"/>
      <c r="P1073" s="65">
        <v>6032</v>
      </c>
      <c r="Q1073" s="49" t="s">
        <v>983</v>
      </c>
      <c r="R1073" s="61"/>
      <c r="S1073" s="61"/>
      <c r="T1073" s="61"/>
      <c r="U1073" s="61"/>
      <c r="V1073" s="61"/>
      <c r="W1073" s="61"/>
      <c r="X1073" s="61"/>
      <c r="Y1073" s="61"/>
      <c r="Z1073" s="61"/>
      <c r="AA1073" s="61"/>
      <c r="AB1073" s="61"/>
      <c r="AC1073" s="61"/>
    </row>
    <row r="1074" spans="1:29" s="62" customFormat="1" ht="15.75" customHeight="1" x14ac:dyDescent="0.25">
      <c r="A1074" s="358"/>
      <c r="B1074" s="359"/>
      <c r="C1074" s="359"/>
      <c r="D1074" s="359"/>
      <c r="E1074" s="359"/>
      <c r="F1074" s="360"/>
      <c r="G1074" s="346"/>
      <c r="H1074" s="162">
        <v>2</v>
      </c>
      <c r="I1074" s="98"/>
      <c r="J1074" s="101">
        <v>912.5</v>
      </c>
      <c r="K1074" s="171">
        <f t="shared" si="150"/>
        <v>0</v>
      </c>
      <c r="L1074" s="100">
        <f t="shared" si="151"/>
        <v>913</v>
      </c>
      <c r="M1074" s="167">
        <f t="shared" si="152"/>
        <v>0</v>
      </c>
      <c r="N1074" s="101"/>
      <c r="O1074" s="172"/>
      <c r="P1074" s="65">
        <v>6033</v>
      </c>
      <c r="Q1074" s="49" t="s">
        <v>983</v>
      </c>
      <c r="R1074" s="61"/>
      <c r="S1074" s="61"/>
      <c r="T1074" s="61"/>
      <c r="U1074" s="61"/>
      <c r="V1074" s="61"/>
      <c r="W1074" s="61"/>
      <c r="X1074" s="61"/>
      <c r="Y1074" s="61"/>
      <c r="Z1074" s="61"/>
      <c r="AA1074" s="61"/>
      <c r="AB1074" s="61"/>
      <c r="AC1074" s="61"/>
    </row>
    <row r="1075" spans="1:29" s="62" customFormat="1" ht="15.75" customHeight="1" x14ac:dyDescent="0.25">
      <c r="A1075" s="358"/>
      <c r="B1075" s="359"/>
      <c r="C1075" s="359"/>
      <c r="D1075" s="359"/>
      <c r="E1075" s="359"/>
      <c r="F1075" s="360"/>
      <c r="G1075" s="346"/>
      <c r="H1075" s="162">
        <v>3</v>
      </c>
      <c r="I1075" s="98"/>
      <c r="J1075" s="101">
        <v>912.5</v>
      </c>
      <c r="K1075" s="171">
        <f t="shared" si="150"/>
        <v>0</v>
      </c>
      <c r="L1075" s="100">
        <f t="shared" si="151"/>
        <v>913</v>
      </c>
      <c r="M1075" s="167">
        <f t="shared" si="152"/>
        <v>0</v>
      </c>
      <c r="N1075" s="101"/>
      <c r="O1075" s="172"/>
      <c r="P1075" s="65">
        <v>6034</v>
      </c>
      <c r="Q1075" s="49" t="s">
        <v>983</v>
      </c>
      <c r="R1075" s="61"/>
      <c r="S1075" s="61"/>
      <c r="T1075" s="61"/>
      <c r="U1075" s="61"/>
      <c r="V1075" s="61"/>
      <c r="W1075" s="61"/>
      <c r="X1075" s="61"/>
      <c r="Y1075" s="61"/>
      <c r="Z1075" s="61"/>
      <c r="AA1075" s="61"/>
      <c r="AB1075" s="61"/>
      <c r="AC1075" s="61"/>
    </row>
    <row r="1076" spans="1:29" s="62" customFormat="1" ht="15.75" customHeight="1" x14ac:dyDescent="0.25">
      <c r="A1076" s="358"/>
      <c r="B1076" s="359"/>
      <c r="C1076" s="359"/>
      <c r="D1076" s="359"/>
      <c r="E1076" s="359"/>
      <c r="F1076" s="360"/>
      <c r="G1076" s="346"/>
      <c r="H1076" s="162">
        <v>4</v>
      </c>
      <c r="I1076" s="98"/>
      <c r="J1076" s="101">
        <v>912.5</v>
      </c>
      <c r="K1076" s="171">
        <f t="shared" si="150"/>
        <v>0</v>
      </c>
      <c r="L1076" s="100">
        <f t="shared" si="151"/>
        <v>913</v>
      </c>
      <c r="M1076" s="167">
        <f t="shared" si="152"/>
        <v>0</v>
      </c>
      <c r="N1076" s="101"/>
      <c r="O1076" s="172"/>
      <c r="P1076" s="65">
        <v>6035</v>
      </c>
      <c r="Q1076" s="49" t="s">
        <v>983</v>
      </c>
      <c r="R1076" s="61"/>
      <c r="S1076" s="61"/>
      <c r="T1076" s="61"/>
      <c r="U1076" s="61"/>
      <c r="V1076" s="61"/>
      <c r="W1076" s="61"/>
      <c r="X1076" s="61"/>
      <c r="Y1076" s="61"/>
      <c r="Z1076" s="61"/>
      <c r="AA1076" s="61"/>
      <c r="AB1076" s="61"/>
      <c r="AC1076" s="61"/>
    </row>
    <row r="1077" spans="1:29" s="62" customFormat="1" ht="15.75" customHeight="1" x14ac:dyDescent="0.25">
      <c r="A1077" s="358"/>
      <c r="B1077" s="359"/>
      <c r="C1077" s="359"/>
      <c r="D1077" s="359"/>
      <c r="E1077" s="359"/>
      <c r="F1077" s="360"/>
      <c r="G1077" s="346"/>
      <c r="H1077" s="162">
        <v>5</v>
      </c>
      <c r="I1077" s="98"/>
      <c r="J1077" s="101">
        <v>912.5</v>
      </c>
      <c r="K1077" s="171">
        <f t="shared" ref="K1077:K1140" si="153">J1077*I1077</f>
        <v>0</v>
      </c>
      <c r="L1077" s="100">
        <f t="shared" ref="L1077:L1140" si="154">CEILING((J1077-J1077*$H$7)*(1-$K$7),1)</f>
        <v>913</v>
      </c>
      <c r="M1077" s="167">
        <f t="shared" ref="M1077:M1140" si="155">L1077*I1077</f>
        <v>0</v>
      </c>
      <c r="N1077" s="101"/>
      <c r="O1077" s="172"/>
      <c r="P1077" s="65">
        <v>6036</v>
      </c>
      <c r="Q1077" s="49" t="s">
        <v>983</v>
      </c>
      <c r="R1077" s="61"/>
      <c r="S1077" s="61"/>
      <c r="T1077" s="61"/>
      <c r="U1077" s="61"/>
      <c r="V1077" s="61"/>
      <c r="W1077" s="61"/>
      <c r="X1077" s="61"/>
      <c r="Y1077" s="61"/>
      <c r="Z1077" s="61"/>
      <c r="AA1077" s="61"/>
      <c r="AB1077" s="61"/>
      <c r="AC1077" s="61"/>
    </row>
    <row r="1078" spans="1:29" s="62" customFormat="1" ht="15.75" customHeight="1" x14ac:dyDescent="0.25">
      <c r="A1078" s="385"/>
      <c r="B1078" s="362"/>
      <c r="C1078" s="362"/>
      <c r="D1078" s="362"/>
      <c r="E1078" s="362"/>
      <c r="F1078" s="386"/>
      <c r="G1078" s="346"/>
      <c r="H1078" s="162">
        <v>6</v>
      </c>
      <c r="I1078" s="98"/>
      <c r="J1078" s="101">
        <v>912.5</v>
      </c>
      <c r="K1078" s="171">
        <f t="shared" si="153"/>
        <v>0</v>
      </c>
      <c r="L1078" s="100">
        <f t="shared" si="154"/>
        <v>913</v>
      </c>
      <c r="M1078" s="167">
        <f t="shared" si="155"/>
        <v>0</v>
      </c>
      <c r="N1078" s="101"/>
      <c r="O1078" s="172"/>
      <c r="P1078" s="65">
        <v>10885</v>
      </c>
      <c r="Q1078" s="49" t="s">
        <v>983</v>
      </c>
      <c r="R1078" s="61"/>
      <c r="S1078" s="61"/>
      <c r="T1078" s="61"/>
      <c r="U1078" s="61"/>
      <c r="V1078" s="61"/>
      <c r="W1078" s="61"/>
      <c r="X1078" s="61"/>
      <c r="Y1078" s="61"/>
      <c r="Z1078" s="61"/>
      <c r="AA1078" s="61"/>
      <c r="AB1078" s="61"/>
      <c r="AC1078" s="61"/>
    </row>
    <row r="1079" spans="1:29" s="62" customFormat="1" ht="15.75" customHeight="1" x14ac:dyDescent="0.25">
      <c r="A1079" s="308" t="s">
        <v>1354</v>
      </c>
      <c r="B1079" s="309"/>
      <c r="C1079" s="309"/>
      <c r="D1079" s="309"/>
      <c r="E1079" s="309"/>
      <c r="F1079" s="310"/>
      <c r="G1079" s="307">
        <v>115</v>
      </c>
      <c r="H1079" s="162">
        <v>1</v>
      </c>
      <c r="I1079" s="98"/>
      <c r="J1079" s="101">
        <v>987.5</v>
      </c>
      <c r="K1079" s="171">
        <f t="shared" si="153"/>
        <v>0</v>
      </c>
      <c r="L1079" s="100">
        <f t="shared" si="154"/>
        <v>988</v>
      </c>
      <c r="M1079" s="167">
        <f t="shared" si="155"/>
        <v>0</v>
      </c>
      <c r="N1079" s="101"/>
      <c r="O1079" s="172"/>
      <c r="P1079" s="65">
        <v>11173</v>
      </c>
      <c r="Q1079" s="49" t="s">
        <v>983</v>
      </c>
      <c r="R1079" s="61"/>
      <c r="S1079" s="61"/>
      <c r="T1079" s="61"/>
      <c r="U1079" s="61"/>
      <c r="V1079" s="61"/>
      <c r="W1079" s="61"/>
      <c r="X1079" s="61"/>
      <c r="Y1079" s="61"/>
      <c r="Z1079" s="61"/>
      <c r="AA1079" s="61"/>
      <c r="AB1079" s="61"/>
      <c r="AC1079" s="61"/>
    </row>
    <row r="1080" spans="1:29" s="62" customFormat="1" ht="15.75" customHeight="1" x14ac:dyDescent="0.25">
      <c r="A1080" s="304"/>
      <c r="B1080" s="305"/>
      <c r="C1080" s="305"/>
      <c r="D1080" s="305"/>
      <c r="E1080" s="305"/>
      <c r="F1080" s="306"/>
      <c r="G1080" s="346"/>
      <c r="H1080" s="162">
        <v>2</v>
      </c>
      <c r="I1080" s="98"/>
      <c r="J1080" s="101">
        <v>987.5</v>
      </c>
      <c r="K1080" s="171">
        <f t="shared" si="153"/>
        <v>0</v>
      </c>
      <c r="L1080" s="100">
        <f t="shared" si="154"/>
        <v>988</v>
      </c>
      <c r="M1080" s="167">
        <f t="shared" si="155"/>
        <v>0</v>
      </c>
      <c r="N1080" s="101"/>
      <c r="O1080" s="172"/>
      <c r="P1080" s="65">
        <v>11174</v>
      </c>
      <c r="Q1080" s="49" t="s">
        <v>983</v>
      </c>
      <c r="R1080" s="61"/>
      <c r="S1080" s="61"/>
      <c r="T1080" s="61"/>
      <c r="U1080" s="61"/>
      <c r="V1080" s="61"/>
      <c r="W1080" s="61"/>
      <c r="X1080" s="61"/>
      <c r="Y1080" s="61"/>
      <c r="Z1080" s="61"/>
      <c r="AA1080" s="61"/>
      <c r="AB1080" s="61"/>
      <c r="AC1080" s="61"/>
    </row>
    <row r="1081" spans="1:29" s="62" customFormat="1" ht="15.75" customHeight="1" x14ac:dyDescent="0.25">
      <c r="A1081" s="304"/>
      <c r="B1081" s="305"/>
      <c r="C1081" s="305"/>
      <c r="D1081" s="305"/>
      <c r="E1081" s="305"/>
      <c r="F1081" s="306"/>
      <c r="G1081" s="346"/>
      <c r="H1081" s="162">
        <v>3</v>
      </c>
      <c r="I1081" s="98"/>
      <c r="J1081" s="101">
        <v>987.5</v>
      </c>
      <c r="K1081" s="171">
        <f t="shared" si="153"/>
        <v>0</v>
      </c>
      <c r="L1081" s="100">
        <f t="shared" si="154"/>
        <v>988</v>
      </c>
      <c r="M1081" s="167">
        <f t="shared" si="155"/>
        <v>0</v>
      </c>
      <c r="N1081" s="101"/>
      <c r="O1081" s="172"/>
      <c r="P1081" s="65">
        <v>11175</v>
      </c>
      <c r="Q1081" s="49" t="s">
        <v>983</v>
      </c>
      <c r="R1081" s="61"/>
      <c r="S1081" s="61"/>
      <c r="T1081" s="61"/>
      <c r="U1081" s="61"/>
      <c r="V1081" s="61"/>
      <c r="W1081" s="61"/>
      <c r="X1081" s="61"/>
      <c r="Y1081" s="61"/>
      <c r="Z1081" s="61"/>
      <c r="AA1081" s="61"/>
      <c r="AB1081" s="61"/>
      <c r="AC1081" s="61"/>
    </row>
    <row r="1082" spans="1:29" s="62" customFormat="1" ht="15.75" customHeight="1" x14ac:dyDescent="0.25">
      <c r="A1082" s="304"/>
      <c r="B1082" s="305"/>
      <c r="C1082" s="305"/>
      <c r="D1082" s="305"/>
      <c r="E1082" s="305"/>
      <c r="F1082" s="306"/>
      <c r="G1082" s="346"/>
      <c r="H1082" s="162">
        <v>4</v>
      </c>
      <c r="I1082" s="98"/>
      <c r="J1082" s="101">
        <v>987.5</v>
      </c>
      <c r="K1082" s="171">
        <f t="shared" si="153"/>
        <v>0</v>
      </c>
      <c r="L1082" s="100">
        <f t="shared" si="154"/>
        <v>988</v>
      </c>
      <c r="M1082" s="167">
        <f t="shared" si="155"/>
        <v>0</v>
      </c>
      <c r="N1082" s="101"/>
      <c r="O1082" s="172"/>
      <c r="P1082" s="65">
        <v>11176</v>
      </c>
      <c r="Q1082" s="49" t="s">
        <v>983</v>
      </c>
      <c r="R1082" s="61"/>
      <c r="S1082" s="61"/>
      <c r="T1082" s="61"/>
      <c r="U1082" s="61"/>
      <c r="V1082" s="61"/>
      <c r="W1082" s="61"/>
      <c r="X1082" s="61"/>
      <c r="Y1082" s="61"/>
      <c r="Z1082" s="61"/>
      <c r="AA1082" s="61"/>
      <c r="AB1082" s="61"/>
      <c r="AC1082" s="61"/>
    </row>
    <row r="1083" spans="1:29" s="62" customFormat="1" ht="15.75" customHeight="1" x14ac:dyDescent="0.25">
      <c r="A1083" s="304"/>
      <c r="B1083" s="305"/>
      <c r="C1083" s="305"/>
      <c r="D1083" s="305"/>
      <c r="E1083" s="305"/>
      <c r="F1083" s="306"/>
      <c r="G1083" s="346"/>
      <c r="H1083" s="162">
        <v>5</v>
      </c>
      <c r="I1083" s="98"/>
      <c r="J1083" s="101">
        <v>987.5</v>
      </c>
      <c r="K1083" s="171">
        <f t="shared" si="153"/>
        <v>0</v>
      </c>
      <c r="L1083" s="100">
        <f t="shared" si="154"/>
        <v>988</v>
      </c>
      <c r="M1083" s="167">
        <f t="shared" si="155"/>
        <v>0</v>
      </c>
      <c r="N1083" s="101"/>
      <c r="O1083" s="172"/>
      <c r="P1083" s="65">
        <v>11177</v>
      </c>
      <c r="Q1083" s="49" t="s">
        <v>983</v>
      </c>
      <c r="R1083" s="61"/>
      <c r="S1083" s="61"/>
      <c r="T1083" s="61"/>
      <c r="U1083" s="61"/>
      <c r="V1083" s="61"/>
      <c r="W1083" s="61"/>
      <c r="X1083" s="61"/>
      <c r="Y1083" s="61"/>
      <c r="Z1083" s="61"/>
      <c r="AA1083" s="61"/>
      <c r="AB1083" s="61"/>
      <c r="AC1083" s="61"/>
    </row>
    <row r="1084" spans="1:29" s="62" customFormat="1" ht="15.75" customHeight="1" x14ac:dyDescent="0.25">
      <c r="A1084" s="385"/>
      <c r="B1084" s="362"/>
      <c r="C1084" s="362"/>
      <c r="D1084" s="362"/>
      <c r="E1084" s="362"/>
      <c r="F1084" s="386"/>
      <c r="G1084" s="346"/>
      <c r="H1084" s="162">
        <v>6</v>
      </c>
      <c r="I1084" s="98"/>
      <c r="J1084" s="101">
        <v>987.5</v>
      </c>
      <c r="K1084" s="171">
        <f t="shared" si="153"/>
        <v>0</v>
      </c>
      <c r="L1084" s="100">
        <f t="shared" si="154"/>
        <v>988</v>
      </c>
      <c r="M1084" s="167">
        <f t="shared" si="155"/>
        <v>0</v>
      </c>
      <c r="N1084" s="101"/>
      <c r="O1084" s="172"/>
      <c r="P1084" s="65">
        <v>11178</v>
      </c>
      <c r="Q1084" s="49" t="s">
        <v>983</v>
      </c>
      <c r="R1084" s="61"/>
      <c r="S1084" s="61"/>
      <c r="T1084" s="61"/>
      <c r="U1084" s="61"/>
      <c r="V1084" s="61"/>
      <c r="W1084" s="61"/>
      <c r="X1084" s="61"/>
      <c r="Y1084" s="61"/>
      <c r="Z1084" s="61"/>
      <c r="AA1084" s="61"/>
      <c r="AB1084" s="61"/>
      <c r="AC1084" s="61"/>
    </row>
    <row r="1085" spans="1:29" s="62" customFormat="1" ht="15.75" customHeight="1" x14ac:dyDescent="0.25">
      <c r="A1085" s="304" t="s">
        <v>1353</v>
      </c>
      <c r="B1085" s="305"/>
      <c r="C1085" s="305"/>
      <c r="D1085" s="305"/>
      <c r="E1085" s="305"/>
      <c r="F1085" s="306"/>
      <c r="G1085" s="307">
        <v>115</v>
      </c>
      <c r="H1085" s="162">
        <v>1</v>
      </c>
      <c r="I1085" s="98"/>
      <c r="J1085" s="101">
        <v>987.5</v>
      </c>
      <c r="K1085" s="171">
        <f t="shared" si="153"/>
        <v>0</v>
      </c>
      <c r="L1085" s="100">
        <f t="shared" si="154"/>
        <v>988</v>
      </c>
      <c r="M1085" s="167">
        <f t="shared" si="155"/>
        <v>0</v>
      </c>
      <c r="N1085" s="101"/>
      <c r="O1085" s="172"/>
      <c r="P1085" s="65">
        <v>8338</v>
      </c>
      <c r="Q1085" s="49" t="s">
        <v>983</v>
      </c>
      <c r="R1085" s="61"/>
      <c r="S1085" s="61"/>
      <c r="T1085" s="61"/>
      <c r="U1085" s="61"/>
      <c r="V1085" s="61"/>
      <c r="W1085" s="61"/>
      <c r="X1085" s="61"/>
      <c r="Y1085" s="61"/>
      <c r="Z1085" s="61"/>
      <c r="AA1085" s="61"/>
      <c r="AB1085" s="61"/>
      <c r="AC1085" s="61"/>
    </row>
    <row r="1086" spans="1:29" s="62" customFormat="1" ht="15.75" customHeight="1" x14ac:dyDescent="0.25">
      <c r="A1086" s="304"/>
      <c r="B1086" s="305"/>
      <c r="C1086" s="305"/>
      <c r="D1086" s="305"/>
      <c r="E1086" s="305"/>
      <c r="F1086" s="306"/>
      <c r="G1086" s="346"/>
      <c r="H1086" s="162">
        <v>2</v>
      </c>
      <c r="I1086" s="98"/>
      <c r="J1086" s="101">
        <v>987.5</v>
      </c>
      <c r="K1086" s="171">
        <f t="shared" si="153"/>
        <v>0</v>
      </c>
      <c r="L1086" s="100">
        <f t="shared" si="154"/>
        <v>988</v>
      </c>
      <c r="M1086" s="167">
        <f t="shared" si="155"/>
        <v>0</v>
      </c>
      <c r="N1086" s="101"/>
      <c r="O1086" s="172"/>
      <c r="P1086" s="65">
        <v>8339</v>
      </c>
      <c r="Q1086" s="49" t="s">
        <v>983</v>
      </c>
      <c r="R1086" s="61"/>
      <c r="S1086" s="61"/>
      <c r="T1086" s="61"/>
      <c r="U1086" s="61"/>
      <c r="V1086" s="61"/>
      <c r="W1086" s="61"/>
      <c r="X1086" s="61"/>
      <c r="Y1086" s="61"/>
      <c r="Z1086" s="61"/>
      <c r="AA1086" s="61"/>
      <c r="AB1086" s="61"/>
      <c r="AC1086" s="61"/>
    </row>
    <row r="1087" spans="1:29" s="62" customFormat="1" ht="15.75" customHeight="1" x14ac:dyDescent="0.25">
      <c r="A1087" s="304"/>
      <c r="B1087" s="305"/>
      <c r="C1087" s="305"/>
      <c r="D1087" s="305"/>
      <c r="E1087" s="305"/>
      <c r="F1087" s="306"/>
      <c r="G1087" s="346"/>
      <c r="H1087" s="162">
        <v>3</v>
      </c>
      <c r="I1087" s="98"/>
      <c r="J1087" s="101">
        <v>987.5</v>
      </c>
      <c r="K1087" s="171">
        <f t="shared" si="153"/>
        <v>0</v>
      </c>
      <c r="L1087" s="100">
        <f t="shared" si="154"/>
        <v>988</v>
      </c>
      <c r="M1087" s="167">
        <f t="shared" si="155"/>
        <v>0</v>
      </c>
      <c r="N1087" s="101"/>
      <c r="O1087" s="172"/>
      <c r="P1087" s="65">
        <v>8340</v>
      </c>
      <c r="Q1087" s="49" t="s">
        <v>983</v>
      </c>
      <c r="R1087" s="61"/>
      <c r="S1087" s="61"/>
      <c r="T1087" s="61"/>
      <c r="U1087" s="61"/>
      <c r="V1087" s="61"/>
      <c r="W1087" s="61"/>
      <c r="X1087" s="61"/>
      <c r="Y1087" s="61"/>
      <c r="Z1087" s="61"/>
      <c r="AA1087" s="61"/>
      <c r="AB1087" s="61"/>
      <c r="AC1087" s="61"/>
    </row>
    <row r="1088" spans="1:29" s="62" customFormat="1" ht="15.75" customHeight="1" x14ac:dyDescent="0.25">
      <c r="A1088" s="304"/>
      <c r="B1088" s="305"/>
      <c r="C1088" s="305"/>
      <c r="D1088" s="305"/>
      <c r="E1088" s="305"/>
      <c r="F1088" s="306"/>
      <c r="G1088" s="346"/>
      <c r="H1088" s="162">
        <v>4</v>
      </c>
      <c r="I1088" s="98"/>
      <c r="J1088" s="101">
        <v>987.5</v>
      </c>
      <c r="K1088" s="171">
        <f t="shared" si="153"/>
        <v>0</v>
      </c>
      <c r="L1088" s="100">
        <f t="shared" si="154"/>
        <v>988</v>
      </c>
      <c r="M1088" s="167">
        <f t="shared" si="155"/>
        <v>0</v>
      </c>
      <c r="N1088" s="101"/>
      <c r="O1088" s="172"/>
      <c r="P1088" s="65">
        <v>8341</v>
      </c>
      <c r="Q1088" s="49" t="s">
        <v>983</v>
      </c>
      <c r="R1088" s="61"/>
      <c r="S1088" s="61"/>
      <c r="T1088" s="61"/>
      <c r="U1088" s="61"/>
      <c r="V1088" s="61"/>
      <c r="W1088" s="61"/>
      <c r="X1088" s="61"/>
      <c r="Y1088" s="61"/>
      <c r="Z1088" s="61"/>
      <c r="AA1088" s="61"/>
      <c r="AB1088" s="61"/>
      <c r="AC1088" s="61"/>
    </row>
    <row r="1089" spans="1:29" s="62" customFormat="1" ht="15.75" customHeight="1" x14ac:dyDescent="0.25">
      <c r="A1089" s="304"/>
      <c r="B1089" s="305"/>
      <c r="C1089" s="305"/>
      <c r="D1089" s="305"/>
      <c r="E1089" s="305"/>
      <c r="F1089" s="306"/>
      <c r="G1089" s="346"/>
      <c r="H1089" s="162">
        <v>5</v>
      </c>
      <c r="I1089" s="98"/>
      <c r="J1089" s="101">
        <v>987.5</v>
      </c>
      <c r="K1089" s="171">
        <f t="shared" si="153"/>
        <v>0</v>
      </c>
      <c r="L1089" s="100">
        <f t="shared" si="154"/>
        <v>988</v>
      </c>
      <c r="M1089" s="167">
        <f t="shared" si="155"/>
        <v>0</v>
      </c>
      <c r="N1089" s="101"/>
      <c r="O1089" s="172"/>
      <c r="P1089" s="65">
        <v>8342</v>
      </c>
      <c r="Q1089" s="49" t="s">
        <v>983</v>
      </c>
      <c r="R1089" s="61"/>
      <c r="S1089" s="61"/>
      <c r="T1089" s="61"/>
      <c r="U1089" s="61"/>
      <c r="V1089" s="61"/>
      <c r="W1089" s="61"/>
      <c r="X1089" s="61"/>
      <c r="Y1089" s="61"/>
      <c r="Z1089" s="61"/>
      <c r="AA1089" s="61"/>
      <c r="AB1089" s="61"/>
      <c r="AC1089" s="61"/>
    </row>
    <row r="1090" spans="1:29" s="62" customFormat="1" ht="15.75" customHeight="1" x14ac:dyDescent="0.25">
      <c r="A1090" s="399"/>
      <c r="B1090" s="400"/>
      <c r="C1090" s="400"/>
      <c r="D1090" s="400"/>
      <c r="E1090" s="400"/>
      <c r="F1090" s="401"/>
      <c r="G1090" s="346"/>
      <c r="H1090" s="162">
        <v>6</v>
      </c>
      <c r="I1090" s="98"/>
      <c r="J1090" s="101">
        <v>987.5</v>
      </c>
      <c r="K1090" s="171">
        <f t="shared" si="153"/>
        <v>0</v>
      </c>
      <c r="L1090" s="100">
        <f t="shared" si="154"/>
        <v>988</v>
      </c>
      <c r="M1090" s="167">
        <f t="shared" si="155"/>
        <v>0</v>
      </c>
      <c r="N1090" s="101"/>
      <c r="O1090" s="172"/>
      <c r="P1090" s="65">
        <v>11172</v>
      </c>
      <c r="Q1090" s="49" t="s">
        <v>983</v>
      </c>
      <c r="R1090" s="61"/>
      <c r="S1090" s="61"/>
      <c r="T1090" s="61"/>
      <c r="U1090" s="61"/>
      <c r="V1090" s="61"/>
      <c r="W1090" s="61"/>
      <c r="X1090" s="61"/>
      <c r="Y1090" s="61"/>
      <c r="Z1090" s="61"/>
      <c r="AA1090" s="61"/>
      <c r="AB1090" s="61"/>
      <c r="AC1090" s="61"/>
    </row>
    <row r="1091" spans="1:29" s="62" customFormat="1" ht="15.75" customHeight="1" x14ac:dyDescent="0.25">
      <c r="A1091" s="396" t="s">
        <v>1350</v>
      </c>
      <c r="B1091" s="397"/>
      <c r="C1091" s="397"/>
      <c r="D1091" s="397"/>
      <c r="E1091" s="397"/>
      <c r="F1091" s="398"/>
      <c r="G1091" s="307">
        <v>121</v>
      </c>
      <c r="H1091" s="162">
        <v>1</v>
      </c>
      <c r="I1091" s="98"/>
      <c r="J1091" s="101">
        <v>1062.5</v>
      </c>
      <c r="K1091" s="171">
        <f t="shared" si="153"/>
        <v>0</v>
      </c>
      <c r="L1091" s="100">
        <f t="shared" si="154"/>
        <v>1063</v>
      </c>
      <c r="M1091" s="167">
        <f t="shared" si="155"/>
        <v>0</v>
      </c>
      <c r="N1091" s="101"/>
      <c r="O1091" s="172"/>
      <c r="P1091" s="65">
        <v>6312</v>
      </c>
      <c r="Q1091" s="49" t="s">
        <v>983</v>
      </c>
      <c r="R1091" s="61"/>
      <c r="S1091" s="61"/>
      <c r="T1091" s="61"/>
      <c r="U1091" s="61"/>
      <c r="V1091" s="61"/>
      <c r="W1091" s="61"/>
      <c r="X1091" s="61"/>
      <c r="Y1091" s="61"/>
      <c r="Z1091" s="61"/>
      <c r="AA1091" s="61"/>
      <c r="AB1091" s="61"/>
      <c r="AC1091" s="61"/>
    </row>
    <row r="1092" spans="1:29" s="62" customFormat="1" ht="15.75" customHeight="1" x14ac:dyDescent="0.25">
      <c r="A1092" s="396"/>
      <c r="B1092" s="397"/>
      <c r="C1092" s="397"/>
      <c r="D1092" s="397"/>
      <c r="E1092" s="397"/>
      <c r="F1092" s="398"/>
      <c r="G1092" s="346"/>
      <c r="H1092" s="162">
        <v>2</v>
      </c>
      <c r="I1092" s="98"/>
      <c r="J1092" s="101">
        <v>1062.5</v>
      </c>
      <c r="K1092" s="171">
        <f t="shared" si="153"/>
        <v>0</v>
      </c>
      <c r="L1092" s="100">
        <f t="shared" si="154"/>
        <v>1063</v>
      </c>
      <c r="M1092" s="167">
        <f t="shared" si="155"/>
        <v>0</v>
      </c>
      <c r="N1092" s="101"/>
      <c r="O1092" s="172"/>
      <c r="P1092" s="65">
        <v>6313</v>
      </c>
      <c r="Q1092" s="49" t="s">
        <v>983</v>
      </c>
      <c r="R1092" s="61"/>
      <c r="S1092" s="61"/>
      <c r="T1092" s="61"/>
      <c r="U1092" s="61"/>
      <c r="V1092" s="61"/>
      <c r="W1092" s="61"/>
      <c r="X1092" s="61"/>
      <c r="Y1092" s="61"/>
      <c r="Z1092" s="61"/>
      <c r="AA1092" s="61"/>
      <c r="AB1092" s="61"/>
      <c r="AC1092" s="61"/>
    </row>
    <row r="1093" spans="1:29" s="62" customFormat="1" ht="15.75" customHeight="1" x14ac:dyDescent="0.25">
      <c r="A1093" s="396"/>
      <c r="B1093" s="397"/>
      <c r="C1093" s="397"/>
      <c r="D1093" s="397"/>
      <c r="E1093" s="397"/>
      <c r="F1093" s="398"/>
      <c r="G1093" s="346"/>
      <c r="H1093" s="162">
        <v>3</v>
      </c>
      <c r="I1093" s="98"/>
      <c r="J1093" s="101">
        <v>1062.5</v>
      </c>
      <c r="K1093" s="171">
        <f t="shared" si="153"/>
        <v>0</v>
      </c>
      <c r="L1093" s="100">
        <f t="shared" si="154"/>
        <v>1063</v>
      </c>
      <c r="M1093" s="167">
        <f t="shared" si="155"/>
        <v>0</v>
      </c>
      <c r="N1093" s="101"/>
      <c r="O1093" s="172"/>
      <c r="P1093" s="65">
        <v>6314</v>
      </c>
      <c r="Q1093" s="49" t="s">
        <v>983</v>
      </c>
      <c r="R1093" s="61"/>
      <c r="S1093" s="61"/>
      <c r="T1093" s="61"/>
      <c r="U1093" s="61"/>
      <c r="V1093" s="61"/>
      <c r="W1093" s="61"/>
      <c r="X1093" s="61"/>
      <c r="Y1093" s="61"/>
      <c r="Z1093" s="61"/>
      <c r="AA1093" s="61"/>
      <c r="AB1093" s="61"/>
      <c r="AC1093" s="61"/>
    </row>
    <row r="1094" spans="1:29" s="62" customFormat="1" ht="15.75" customHeight="1" x14ac:dyDescent="0.25">
      <c r="A1094" s="396"/>
      <c r="B1094" s="397"/>
      <c r="C1094" s="397"/>
      <c r="D1094" s="397"/>
      <c r="E1094" s="397"/>
      <c r="F1094" s="398"/>
      <c r="G1094" s="346"/>
      <c r="H1094" s="162">
        <v>4</v>
      </c>
      <c r="I1094" s="98"/>
      <c r="J1094" s="101">
        <v>1062.5</v>
      </c>
      <c r="K1094" s="171">
        <f t="shared" si="153"/>
        <v>0</v>
      </c>
      <c r="L1094" s="100">
        <f t="shared" si="154"/>
        <v>1063</v>
      </c>
      <c r="M1094" s="167">
        <f t="shared" si="155"/>
        <v>0</v>
      </c>
      <c r="N1094" s="101"/>
      <c r="O1094" s="172"/>
      <c r="P1094" s="65">
        <v>6315</v>
      </c>
      <c r="Q1094" s="49" t="s">
        <v>983</v>
      </c>
      <c r="R1094" s="61"/>
      <c r="S1094" s="61"/>
      <c r="T1094" s="61"/>
      <c r="U1094" s="61"/>
      <c r="V1094" s="61"/>
      <c r="W1094" s="61"/>
      <c r="X1094" s="61"/>
      <c r="Y1094" s="61"/>
      <c r="Z1094" s="61"/>
      <c r="AA1094" s="61"/>
      <c r="AB1094" s="61"/>
      <c r="AC1094" s="61"/>
    </row>
    <row r="1095" spans="1:29" s="62" customFormat="1" ht="15.75" customHeight="1" x14ac:dyDescent="0.25">
      <c r="A1095" s="396"/>
      <c r="B1095" s="397"/>
      <c r="C1095" s="397"/>
      <c r="D1095" s="397"/>
      <c r="E1095" s="397"/>
      <c r="F1095" s="398"/>
      <c r="G1095" s="346"/>
      <c r="H1095" s="162">
        <v>5</v>
      </c>
      <c r="I1095" s="98"/>
      <c r="J1095" s="101">
        <v>1062.5</v>
      </c>
      <c r="K1095" s="171">
        <f t="shared" si="153"/>
        <v>0</v>
      </c>
      <c r="L1095" s="100">
        <f t="shared" si="154"/>
        <v>1063</v>
      </c>
      <c r="M1095" s="167">
        <f t="shared" si="155"/>
        <v>0</v>
      </c>
      <c r="N1095" s="101"/>
      <c r="O1095" s="172"/>
      <c r="P1095" s="65">
        <v>6316</v>
      </c>
      <c r="Q1095" s="49" t="s">
        <v>983</v>
      </c>
      <c r="R1095" s="61"/>
      <c r="S1095" s="61"/>
      <c r="T1095" s="61"/>
      <c r="U1095" s="61"/>
      <c r="V1095" s="61"/>
      <c r="W1095" s="61"/>
      <c r="X1095" s="61"/>
      <c r="Y1095" s="61"/>
      <c r="Z1095" s="61"/>
      <c r="AA1095" s="61"/>
      <c r="AB1095" s="61"/>
      <c r="AC1095" s="61"/>
    </row>
    <row r="1096" spans="1:29" s="62" customFormat="1" ht="15.75" customHeight="1" x14ac:dyDescent="0.25">
      <c r="A1096" s="385"/>
      <c r="B1096" s="362"/>
      <c r="C1096" s="362"/>
      <c r="D1096" s="362"/>
      <c r="E1096" s="362"/>
      <c r="F1096" s="386"/>
      <c r="G1096" s="346"/>
      <c r="H1096" s="162">
        <v>6</v>
      </c>
      <c r="I1096" s="98"/>
      <c r="J1096" s="101">
        <v>1062.5</v>
      </c>
      <c r="K1096" s="171">
        <f t="shared" si="153"/>
        <v>0</v>
      </c>
      <c r="L1096" s="100">
        <f t="shared" si="154"/>
        <v>1063</v>
      </c>
      <c r="M1096" s="167">
        <f t="shared" si="155"/>
        <v>0</v>
      </c>
      <c r="N1096" s="101"/>
      <c r="O1096" s="172"/>
      <c r="P1096" s="65">
        <v>11185</v>
      </c>
      <c r="Q1096" s="49" t="s">
        <v>983</v>
      </c>
      <c r="R1096" s="61"/>
      <c r="S1096" s="61"/>
      <c r="T1096" s="61"/>
      <c r="U1096" s="61"/>
      <c r="V1096" s="61"/>
      <c r="W1096" s="61"/>
      <c r="X1096" s="61"/>
      <c r="Y1096" s="61"/>
      <c r="Z1096" s="61"/>
      <c r="AA1096" s="61"/>
      <c r="AB1096" s="61"/>
      <c r="AC1096" s="61"/>
    </row>
    <row r="1097" spans="1:29" s="62" customFormat="1" ht="15.75" customHeight="1" x14ac:dyDescent="0.25">
      <c r="A1097" s="396" t="s">
        <v>1351</v>
      </c>
      <c r="B1097" s="397"/>
      <c r="C1097" s="397"/>
      <c r="D1097" s="397"/>
      <c r="E1097" s="397"/>
      <c r="F1097" s="398"/>
      <c r="G1097" s="348">
        <v>121</v>
      </c>
      <c r="H1097" s="162">
        <v>1</v>
      </c>
      <c r="I1097" s="98"/>
      <c r="J1097" s="101">
        <v>1062.5</v>
      </c>
      <c r="K1097" s="171">
        <f t="shared" si="153"/>
        <v>0</v>
      </c>
      <c r="L1097" s="100">
        <f t="shared" si="154"/>
        <v>1063</v>
      </c>
      <c r="M1097" s="167">
        <f t="shared" si="155"/>
        <v>0</v>
      </c>
      <c r="N1097" s="101"/>
      <c r="O1097" s="172"/>
      <c r="P1097" s="65">
        <v>5860</v>
      </c>
      <c r="Q1097" s="49" t="s">
        <v>983</v>
      </c>
      <c r="R1097" s="61"/>
      <c r="S1097" s="61"/>
      <c r="T1097" s="61"/>
      <c r="U1097" s="61"/>
      <c r="V1097" s="61"/>
      <c r="W1097" s="61"/>
      <c r="X1097" s="61"/>
      <c r="Y1097" s="61"/>
      <c r="Z1097" s="61"/>
      <c r="AA1097" s="61"/>
      <c r="AB1097" s="61"/>
      <c r="AC1097" s="61"/>
    </row>
    <row r="1098" spans="1:29" s="62" customFormat="1" ht="15.75" customHeight="1" x14ac:dyDescent="0.25">
      <c r="A1098" s="396"/>
      <c r="B1098" s="397"/>
      <c r="C1098" s="397"/>
      <c r="D1098" s="397"/>
      <c r="E1098" s="397"/>
      <c r="F1098" s="398"/>
      <c r="G1098" s="348"/>
      <c r="H1098" s="162">
        <v>2</v>
      </c>
      <c r="I1098" s="98"/>
      <c r="J1098" s="101">
        <v>1062.5</v>
      </c>
      <c r="K1098" s="171">
        <f t="shared" si="153"/>
        <v>0</v>
      </c>
      <c r="L1098" s="100">
        <f t="shared" si="154"/>
        <v>1063</v>
      </c>
      <c r="M1098" s="167">
        <f t="shared" si="155"/>
        <v>0</v>
      </c>
      <c r="N1098" s="101"/>
      <c r="O1098" s="172"/>
      <c r="P1098" s="65">
        <v>5861</v>
      </c>
      <c r="Q1098" s="49" t="s">
        <v>983</v>
      </c>
      <c r="R1098" s="61"/>
      <c r="S1098" s="61"/>
      <c r="T1098" s="61"/>
      <c r="U1098" s="61"/>
      <c r="V1098" s="61"/>
      <c r="W1098" s="61"/>
      <c r="X1098" s="61"/>
      <c r="Y1098" s="61"/>
      <c r="Z1098" s="61"/>
      <c r="AA1098" s="61"/>
      <c r="AB1098" s="61"/>
      <c r="AC1098" s="61"/>
    </row>
    <row r="1099" spans="1:29" s="62" customFormat="1" ht="15.75" customHeight="1" x14ac:dyDescent="0.25">
      <c r="A1099" s="396"/>
      <c r="B1099" s="397"/>
      <c r="C1099" s="397"/>
      <c r="D1099" s="397"/>
      <c r="E1099" s="397"/>
      <c r="F1099" s="398"/>
      <c r="G1099" s="348"/>
      <c r="H1099" s="162">
        <v>3</v>
      </c>
      <c r="I1099" s="98"/>
      <c r="J1099" s="101">
        <v>1062.5</v>
      </c>
      <c r="K1099" s="171">
        <f t="shared" si="153"/>
        <v>0</v>
      </c>
      <c r="L1099" s="100">
        <f t="shared" si="154"/>
        <v>1063</v>
      </c>
      <c r="M1099" s="167">
        <f t="shared" si="155"/>
        <v>0</v>
      </c>
      <c r="N1099" s="101"/>
      <c r="O1099" s="172"/>
      <c r="P1099" s="65">
        <v>5862</v>
      </c>
      <c r="Q1099" s="49" t="s">
        <v>983</v>
      </c>
      <c r="R1099" s="61"/>
      <c r="S1099" s="61"/>
      <c r="T1099" s="61"/>
      <c r="U1099" s="61"/>
      <c r="V1099" s="61"/>
      <c r="W1099" s="61"/>
      <c r="X1099" s="61"/>
      <c r="Y1099" s="61"/>
      <c r="Z1099" s="61"/>
      <c r="AA1099" s="61"/>
      <c r="AB1099" s="61"/>
      <c r="AC1099" s="61"/>
    </row>
    <row r="1100" spans="1:29" s="62" customFormat="1" ht="15.75" customHeight="1" x14ac:dyDescent="0.25">
      <c r="A1100" s="396"/>
      <c r="B1100" s="397"/>
      <c r="C1100" s="397"/>
      <c r="D1100" s="397"/>
      <c r="E1100" s="397"/>
      <c r="F1100" s="398"/>
      <c r="G1100" s="348"/>
      <c r="H1100" s="162">
        <v>4</v>
      </c>
      <c r="I1100" s="98"/>
      <c r="J1100" s="101">
        <v>1062.5</v>
      </c>
      <c r="K1100" s="171">
        <f t="shared" si="153"/>
        <v>0</v>
      </c>
      <c r="L1100" s="100">
        <f t="shared" si="154"/>
        <v>1063</v>
      </c>
      <c r="M1100" s="167">
        <f t="shared" si="155"/>
        <v>0</v>
      </c>
      <c r="N1100" s="101"/>
      <c r="O1100" s="172"/>
      <c r="P1100" s="65">
        <v>5863</v>
      </c>
      <c r="Q1100" s="49" t="s">
        <v>983</v>
      </c>
      <c r="R1100" s="61"/>
      <c r="S1100" s="61"/>
      <c r="T1100" s="61"/>
      <c r="U1100" s="61"/>
      <c r="V1100" s="61"/>
      <c r="W1100" s="61"/>
      <c r="X1100" s="61"/>
      <c r="Y1100" s="61"/>
      <c r="Z1100" s="61"/>
      <c r="AA1100" s="61"/>
      <c r="AB1100" s="61"/>
      <c r="AC1100" s="61"/>
    </row>
    <row r="1101" spans="1:29" s="62" customFormat="1" ht="15.75" customHeight="1" x14ac:dyDescent="0.25">
      <c r="A1101" s="396"/>
      <c r="B1101" s="397"/>
      <c r="C1101" s="397"/>
      <c r="D1101" s="397"/>
      <c r="E1101" s="397"/>
      <c r="F1101" s="398"/>
      <c r="G1101" s="348"/>
      <c r="H1101" s="162">
        <v>5</v>
      </c>
      <c r="I1101" s="98"/>
      <c r="J1101" s="101">
        <v>1062.5</v>
      </c>
      <c r="K1101" s="171">
        <f t="shared" si="153"/>
        <v>0</v>
      </c>
      <c r="L1101" s="100">
        <f t="shared" si="154"/>
        <v>1063</v>
      </c>
      <c r="M1101" s="167">
        <f t="shared" si="155"/>
        <v>0</v>
      </c>
      <c r="N1101" s="101"/>
      <c r="O1101" s="172"/>
      <c r="P1101" s="65">
        <v>5864</v>
      </c>
      <c r="Q1101" s="49" t="s">
        <v>983</v>
      </c>
      <c r="R1101" s="61"/>
      <c r="S1101" s="61"/>
      <c r="T1101" s="61"/>
      <c r="U1101" s="61"/>
      <c r="V1101" s="61"/>
      <c r="W1101" s="61"/>
      <c r="X1101" s="61"/>
      <c r="Y1101" s="61"/>
      <c r="Z1101" s="61"/>
      <c r="AA1101" s="61"/>
      <c r="AB1101" s="61"/>
      <c r="AC1101" s="61"/>
    </row>
    <row r="1102" spans="1:29" s="62" customFormat="1" ht="15.75" customHeight="1" x14ac:dyDescent="0.25">
      <c r="A1102" s="385"/>
      <c r="B1102" s="362"/>
      <c r="C1102" s="362"/>
      <c r="D1102" s="362"/>
      <c r="E1102" s="362"/>
      <c r="F1102" s="386"/>
      <c r="G1102" s="346"/>
      <c r="H1102" s="162">
        <v>6</v>
      </c>
      <c r="I1102" s="98"/>
      <c r="J1102" s="101">
        <v>1062.5</v>
      </c>
      <c r="K1102" s="171">
        <f t="shared" si="153"/>
        <v>0</v>
      </c>
      <c r="L1102" s="100">
        <f t="shared" si="154"/>
        <v>1063</v>
      </c>
      <c r="M1102" s="167">
        <f t="shared" si="155"/>
        <v>0</v>
      </c>
      <c r="N1102" s="101"/>
      <c r="O1102" s="172"/>
      <c r="P1102" s="65">
        <v>11186</v>
      </c>
      <c r="Q1102" s="49" t="s">
        <v>983</v>
      </c>
      <c r="R1102" s="61"/>
      <c r="S1102" s="61"/>
      <c r="T1102" s="61"/>
      <c r="U1102" s="61"/>
      <c r="V1102" s="61"/>
      <c r="W1102" s="61"/>
      <c r="X1102" s="61"/>
      <c r="Y1102" s="61"/>
      <c r="Z1102" s="61"/>
      <c r="AA1102" s="61"/>
      <c r="AB1102" s="61"/>
      <c r="AC1102" s="61"/>
    </row>
    <row r="1103" spans="1:29" s="62" customFormat="1" ht="15.75" customHeight="1" x14ac:dyDescent="0.25">
      <c r="A1103" s="396" t="s">
        <v>1352</v>
      </c>
      <c r="B1103" s="397"/>
      <c r="C1103" s="397"/>
      <c r="D1103" s="397"/>
      <c r="E1103" s="397"/>
      <c r="F1103" s="398"/>
      <c r="G1103" s="348">
        <v>121</v>
      </c>
      <c r="H1103" s="162">
        <v>1</v>
      </c>
      <c r="I1103" s="98"/>
      <c r="J1103" s="101">
        <v>1062.5</v>
      </c>
      <c r="K1103" s="171">
        <f t="shared" si="153"/>
        <v>0</v>
      </c>
      <c r="L1103" s="100">
        <f t="shared" si="154"/>
        <v>1063</v>
      </c>
      <c r="M1103" s="167">
        <f t="shared" si="155"/>
        <v>0</v>
      </c>
      <c r="N1103" s="101"/>
      <c r="O1103" s="172"/>
      <c r="P1103" s="65">
        <v>5870</v>
      </c>
      <c r="Q1103" s="49" t="s">
        <v>983</v>
      </c>
      <c r="R1103" s="61"/>
      <c r="S1103" s="61"/>
      <c r="T1103" s="61"/>
      <c r="U1103" s="61"/>
      <c r="V1103" s="61"/>
      <c r="W1103" s="61"/>
      <c r="X1103" s="61"/>
      <c r="Y1103" s="61"/>
      <c r="Z1103" s="61"/>
      <c r="AA1103" s="61"/>
      <c r="AB1103" s="61"/>
      <c r="AC1103" s="61"/>
    </row>
    <row r="1104" spans="1:29" s="62" customFormat="1" ht="15.75" customHeight="1" x14ac:dyDescent="0.25">
      <c r="A1104" s="396"/>
      <c r="B1104" s="397"/>
      <c r="C1104" s="397"/>
      <c r="D1104" s="397"/>
      <c r="E1104" s="397"/>
      <c r="F1104" s="398"/>
      <c r="G1104" s="346"/>
      <c r="H1104" s="162">
        <v>2</v>
      </c>
      <c r="I1104" s="98"/>
      <c r="J1104" s="101">
        <v>1062.5</v>
      </c>
      <c r="K1104" s="171">
        <f t="shared" si="153"/>
        <v>0</v>
      </c>
      <c r="L1104" s="100">
        <f t="shared" si="154"/>
        <v>1063</v>
      </c>
      <c r="M1104" s="167">
        <f t="shared" si="155"/>
        <v>0</v>
      </c>
      <c r="N1104" s="101"/>
      <c r="O1104" s="172"/>
      <c r="P1104" s="65">
        <v>5871</v>
      </c>
      <c r="Q1104" s="49" t="s">
        <v>983</v>
      </c>
      <c r="R1104" s="61"/>
      <c r="S1104" s="61"/>
      <c r="T1104" s="61"/>
      <c r="U1104" s="61"/>
      <c r="V1104" s="61"/>
      <c r="W1104" s="61"/>
      <c r="X1104" s="61"/>
      <c r="Y1104" s="61"/>
      <c r="Z1104" s="61"/>
      <c r="AA1104" s="61"/>
      <c r="AB1104" s="61"/>
      <c r="AC1104" s="61"/>
    </row>
    <row r="1105" spans="1:29" s="62" customFormat="1" ht="15.75" customHeight="1" x14ac:dyDescent="0.25">
      <c r="A1105" s="396"/>
      <c r="B1105" s="397"/>
      <c r="C1105" s="397"/>
      <c r="D1105" s="397"/>
      <c r="E1105" s="397"/>
      <c r="F1105" s="398"/>
      <c r="G1105" s="346"/>
      <c r="H1105" s="162">
        <v>3</v>
      </c>
      <c r="I1105" s="98"/>
      <c r="J1105" s="101">
        <v>1062.5</v>
      </c>
      <c r="K1105" s="171">
        <f t="shared" si="153"/>
        <v>0</v>
      </c>
      <c r="L1105" s="100">
        <f t="shared" si="154"/>
        <v>1063</v>
      </c>
      <c r="M1105" s="167">
        <f t="shared" si="155"/>
        <v>0</v>
      </c>
      <c r="N1105" s="101"/>
      <c r="O1105" s="172"/>
      <c r="P1105" s="65">
        <v>5872</v>
      </c>
      <c r="Q1105" s="49" t="s">
        <v>983</v>
      </c>
      <c r="R1105" s="61"/>
      <c r="S1105" s="61"/>
      <c r="T1105" s="61"/>
      <c r="U1105" s="61"/>
      <c r="V1105" s="61"/>
      <c r="W1105" s="61"/>
      <c r="X1105" s="61"/>
      <c r="Y1105" s="61"/>
      <c r="Z1105" s="61"/>
      <c r="AA1105" s="61"/>
      <c r="AB1105" s="61"/>
      <c r="AC1105" s="61"/>
    </row>
    <row r="1106" spans="1:29" s="62" customFormat="1" ht="15.75" customHeight="1" x14ac:dyDescent="0.25">
      <c r="A1106" s="396"/>
      <c r="B1106" s="397"/>
      <c r="C1106" s="397"/>
      <c r="D1106" s="397"/>
      <c r="E1106" s="397"/>
      <c r="F1106" s="398"/>
      <c r="G1106" s="346"/>
      <c r="H1106" s="162">
        <v>4</v>
      </c>
      <c r="I1106" s="98"/>
      <c r="J1106" s="101">
        <v>1062.5</v>
      </c>
      <c r="K1106" s="171">
        <f t="shared" si="153"/>
        <v>0</v>
      </c>
      <c r="L1106" s="100">
        <f t="shared" si="154"/>
        <v>1063</v>
      </c>
      <c r="M1106" s="167">
        <f t="shared" si="155"/>
        <v>0</v>
      </c>
      <c r="N1106" s="101"/>
      <c r="O1106" s="172"/>
      <c r="P1106" s="65">
        <v>5873</v>
      </c>
      <c r="Q1106" s="49" t="s">
        <v>983</v>
      </c>
      <c r="R1106" s="61"/>
      <c r="S1106" s="61"/>
      <c r="T1106" s="61"/>
      <c r="U1106" s="61"/>
      <c r="V1106" s="61"/>
      <c r="W1106" s="61"/>
      <c r="X1106" s="61"/>
      <c r="Y1106" s="61"/>
      <c r="Z1106" s="61"/>
      <c r="AA1106" s="61"/>
      <c r="AB1106" s="61"/>
      <c r="AC1106" s="61"/>
    </row>
    <row r="1107" spans="1:29" s="62" customFormat="1" ht="15.75" customHeight="1" x14ac:dyDescent="0.25">
      <c r="A1107" s="396"/>
      <c r="B1107" s="397"/>
      <c r="C1107" s="397"/>
      <c r="D1107" s="397"/>
      <c r="E1107" s="397"/>
      <c r="F1107" s="398"/>
      <c r="G1107" s="346"/>
      <c r="H1107" s="162">
        <v>5</v>
      </c>
      <c r="I1107" s="98"/>
      <c r="J1107" s="101">
        <v>1062.5</v>
      </c>
      <c r="K1107" s="171">
        <f t="shared" si="153"/>
        <v>0</v>
      </c>
      <c r="L1107" s="100">
        <f t="shared" si="154"/>
        <v>1063</v>
      </c>
      <c r="M1107" s="167">
        <f t="shared" si="155"/>
        <v>0</v>
      </c>
      <c r="N1107" s="101"/>
      <c r="O1107" s="172"/>
      <c r="P1107" s="65">
        <v>5874</v>
      </c>
      <c r="Q1107" s="49" t="s">
        <v>983</v>
      </c>
      <c r="R1107" s="61"/>
      <c r="S1107" s="61"/>
      <c r="T1107" s="61"/>
      <c r="U1107" s="61"/>
      <c r="V1107" s="61"/>
      <c r="W1107" s="61"/>
      <c r="X1107" s="61"/>
      <c r="Y1107" s="61"/>
      <c r="Z1107" s="61"/>
      <c r="AA1107" s="61"/>
      <c r="AB1107" s="61"/>
      <c r="AC1107" s="61"/>
    </row>
    <row r="1108" spans="1:29" s="62" customFormat="1" ht="15.75" customHeight="1" x14ac:dyDescent="0.25">
      <c r="A1108" s="399"/>
      <c r="B1108" s="400"/>
      <c r="C1108" s="400"/>
      <c r="D1108" s="400"/>
      <c r="E1108" s="400"/>
      <c r="F1108" s="401"/>
      <c r="G1108" s="346"/>
      <c r="H1108" s="162">
        <v>6</v>
      </c>
      <c r="I1108" s="98"/>
      <c r="J1108" s="101">
        <v>1062.5</v>
      </c>
      <c r="K1108" s="171">
        <f t="shared" si="153"/>
        <v>0</v>
      </c>
      <c r="L1108" s="100">
        <f t="shared" si="154"/>
        <v>1063</v>
      </c>
      <c r="M1108" s="167">
        <f t="shared" si="155"/>
        <v>0</v>
      </c>
      <c r="N1108" s="101"/>
      <c r="O1108" s="172"/>
      <c r="P1108" s="65">
        <v>11187</v>
      </c>
      <c r="Q1108" s="49" t="s">
        <v>983</v>
      </c>
      <c r="R1108" s="61"/>
      <c r="S1108" s="61"/>
      <c r="T1108" s="61"/>
      <c r="U1108" s="61"/>
      <c r="V1108" s="61"/>
      <c r="W1108" s="61"/>
      <c r="X1108" s="61"/>
      <c r="Y1108" s="61"/>
      <c r="Z1108" s="61"/>
      <c r="AA1108" s="61"/>
      <c r="AB1108" s="61"/>
      <c r="AC1108" s="61"/>
    </row>
    <row r="1109" spans="1:29" s="62" customFormat="1" ht="15.75" customHeight="1" x14ac:dyDescent="0.25">
      <c r="A1109" s="304" t="s">
        <v>1348</v>
      </c>
      <c r="B1109" s="305"/>
      <c r="C1109" s="305"/>
      <c r="D1109" s="305"/>
      <c r="E1109" s="305"/>
      <c r="F1109" s="306"/>
      <c r="G1109" s="307">
        <v>201</v>
      </c>
      <c r="H1109" s="162">
        <v>1</v>
      </c>
      <c r="I1109" s="98"/>
      <c r="J1109" s="101">
        <v>612.5</v>
      </c>
      <c r="K1109" s="171">
        <f t="shared" si="153"/>
        <v>0</v>
      </c>
      <c r="L1109" s="100">
        <f t="shared" si="154"/>
        <v>613</v>
      </c>
      <c r="M1109" s="167">
        <f t="shared" si="155"/>
        <v>0</v>
      </c>
      <c r="N1109" s="101"/>
      <c r="O1109" s="172"/>
      <c r="P1109" s="65">
        <v>6337</v>
      </c>
      <c r="Q1109" s="49" t="s">
        <v>983</v>
      </c>
      <c r="R1109" s="61"/>
      <c r="S1109" s="61"/>
      <c r="T1109" s="61"/>
      <c r="U1109" s="61"/>
      <c r="V1109" s="61"/>
      <c r="W1109" s="61"/>
      <c r="X1109" s="61"/>
      <c r="Y1109" s="61"/>
      <c r="Z1109" s="61"/>
      <c r="AA1109" s="61"/>
      <c r="AB1109" s="61"/>
      <c r="AC1109" s="61"/>
    </row>
    <row r="1110" spans="1:29" s="62" customFormat="1" ht="15.75" customHeight="1" x14ac:dyDescent="0.25">
      <c r="A1110" s="304"/>
      <c r="B1110" s="305"/>
      <c r="C1110" s="305"/>
      <c r="D1110" s="305"/>
      <c r="E1110" s="305"/>
      <c r="F1110" s="306"/>
      <c r="G1110" s="346"/>
      <c r="H1110" s="162">
        <v>2</v>
      </c>
      <c r="I1110" s="98"/>
      <c r="J1110" s="101">
        <v>612.5</v>
      </c>
      <c r="K1110" s="171">
        <f t="shared" si="153"/>
        <v>0</v>
      </c>
      <c r="L1110" s="100">
        <f t="shared" si="154"/>
        <v>613</v>
      </c>
      <c r="M1110" s="167">
        <f t="shared" si="155"/>
        <v>0</v>
      </c>
      <c r="N1110" s="101"/>
      <c r="O1110" s="172"/>
      <c r="P1110" s="65">
        <v>6338</v>
      </c>
      <c r="Q1110" s="49" t="s">
        <v>983</v>
      </c>
      <c r="R1110" s="61"/>
      <c r="S1110" s="61"/>
      <c r="T1110" s="61"/>
      <c r="U1110" s="61"/>
      <c r="V1110" s="61"/>
      <c r="W1110" s="61"/>
      <c r="X1110" s="61"/>
      <c r="Y1110" s="61"/>
      <c r="Z1110" s="61"/>
      <c r="AA1110" s="61"/>
      <c r="AB1110" s="61"/>
      <c r="AC1110" s="61"/>
    </row>
    <row r="1111" spans="1:29" s="62" customFormat="1" ht="15.75" customHeight="1" x14ac:dyDescent="0.25">
      <c r="A1111" s="304"/>
      <c r="B1111" s="305"/>
      <c r="C1111" s="305"/>
      <c r="D1111" s="305"/>
      <c r="E1111" s="305"/>
      <c r="F1111" s="306"/>
      <c r="G1111" s="346"/>
      <c r="H1111" s="162">
        <v>3</v>
      </c>
      <c r="I1111" s="98"/>
      <c r="J1111" s="101">
        <v>612.5</v>
      </c>
      <c r="K1111" s="171">
        <f t="shared" si="153"/>
        <v>0</v>
      </c>
      <c r="L1111" s="100">
        <f t="shared" si="154"/>
        <v>613</v>
      </c>
      <c r="M1111" s="167">
        <f t="shared" si="155"/>
        <v>0</v>
      </c>
      <c r="N1111" s="101"/>
      <c r="O1111" s="172"/>
      <c r="P1111" s="65">
        <v>6339</v>
      </c>
      <c r="Q1111" s="49" t="s">
        <v>983</v>
      </c>
      <c r="R1111" s="61"/>
      <c r="S1111" s="61"/>
      <c r="T1111" s="61"/>
      <c r="U1111" s="61"/>
      <c r="V1111" s="61"/>
      <c r="W1111" s="61"/>
      <c r="X1111" s="61"/>
      <c r="Y1111" s="61"/>
      <c r="Z1111" s="61"/>
      <c r="AA1111" s="61"/>
      <c r="AB1111" s="61"/>
      <c r="AC1111" s="61"/>
    </row>
    <row r="1112" spans="1:29" s="62" customFormat="1" ht="15.75" customHeight="1" x14ac:dyDescent="0.25">
      <c r="A1112" s="304"/>
      <c r="B1112" s="305"/>
      <c r="C1112" s="305"/>
      <c r="D1112" s="305"/>
      <c r="E1112" s="305"/>
      <c r="F1112" s="306"/>
      <c r="G1112" s="346"/>
      <c r="H1112" s="162">
        <v>4</v>
      </c>
      <c r="I1112" s="98"/>
      <c r="J1112" s="101">
        <v>612.5</v>
      </c>
      <c r="K1112" s="171">
        <f t="shared" si="153"/>
        <v>0</v>
      </c>
      <c r="L1112" s="100">
        <f t="shared" si="154"/>
        <v>613</v>
      </c>
      <c r="M1112" s="167">
        <f t="shared" si="155"/>
        <v>0</v>
      </c>
      <c r="N1112" s="101"/>
      <c r="O1112" s="172"/>
      <c r="P1112" s="65">
        <v>6340</v>
      </c>
      <c r="Q1112" s="49" t="s">
        <v>983</v>
      </c>
      <c r="R1112" s="61"/>
      <c r="S1112" s="61"/>
      <c r="T1112" s="61"/>
      <c r="U1112" s="61"/>
      <c r="V1112" s="61"/>
      <c r="W1112" s="61"/>
      <c r="X1112" s="61"/>
      <c r="Y1112" s="61"/>
      <c r="Z1112" s="61"/>
      <c r="AA1112" s="61"/>
      <c r="AB1112" s="61"/>
      <c r="AC1112" s="61"/>
    </row>
    <row r="1113" spans="1:29" s="62" customFormat="1" ht="15.75" customHeight="1" x14ac:dyDescent="0.25">
      <c r="A1113" s="304"/>
      <c r="B1113" s="305"/>
      <c r="C1113" s="305"/>
      <c r="D1113" s="305"/>
      <c r="E1113" s="305"/>
      <c r="F1113" s="306"/>
      <c r="G1113" s="346"/>
      <c r="H1113" s="162">
        <v>5</v>
      </c>
      <c r="I1113" s="98"/>
      <c r="J1113" s="101">
        <v>612.5</v>
      </c>
      <c r="K1113" s="171">
        <f t="shared" si="153"/>
        <v>0</v>
      </c>
      <c r="L1113" s="100">
        <f t="shared" si="154"/>
        <v>613</v>
      </c>
      <c r="M1113" s="167">
        <f t="shared" si="155"/>
        <v>0</v>
      </c>
      <c r="N1113" s="101"/>
      <c r="O1113" s="172"/>
      <c r="P1113" s="65">
        <v>6341</v>
      </c>
      <c r="Q1113" s="49" t="s">
        <v>983</v>
      </c>
      <c r="R1113" s="61"/>
      <c r="S1113" s="61"/>
      <c r="T1113" s="61"/>
      <c r="U1113" s="61"/>
      <c r="V1113" s="61"/>
      <c r="W1113" s="61"/>
      <c r="X1113" s="61"/>
      <c r="Y1113" s="61"/>
      <c r="Z1113" s="61"/>
      <c r="AA1113" s="61"/>
      <c r="AB1113" s="61"/>
      <c r="AC1113" s="61"/>
    </row>
    <row r="1114" spans="1:29" s="62" customFormat="1" ht="15.75" customHeight="1" x14ac:dyDescent="0.25">
      <c r="A1114" s="304"/>
      <c r="B1114" s="305"/>
      <c r="C1114" s="305"/>
      <c r="D1114" s="305"/>
      <c r="E1114" s="305"/>
      <c r="F1114" s="306"/>
      <c r="G1114" s="346"/>
      <c r="H1114" s="162">
        <v>6</v>
      </c>
      <c r="I1114" s="98"/>
      <c r="J1114" s="101">
        <v>612.5</v>
      </c>
      <c r="K1114" s="171">
        <f t="shared" si="153"/>
        <v>0</v>
      </c>
      <c r="L1114" s="100">
        <f t="shared" si="154"/>
        <v>613</v>
      </c>
      <c r="M1114" s="167">
        <f t="shared" si="155"/>
        <v>0</v>
      </c>
      <c r="N1114" s="101"/>
      <c r="O1114" s="172"/>
      <c r="P1114" s="65">
        <v>10886</v>
      </c>
      <c r="Q1114" s="49" t="s">
        <v>983</v>
      </c>
      <c r="R1114" s="61"/>
      <c r="S1114" s="61"/>
      <c r="T1114" s="61"/>
      <c r="U1114" s="61"/>
      <c r="V1114" s="61"/>
      <c r="W1114" s="61"/>
      <c r="X1114" s="61"/>
      <c r="Y1114" s="61"/>
      <c r="Z1114" s="61"/>
      <c r="AA1114" s="61"/>
      <c r="AB1114" s="61"/>
      <c r="AC1114" s="61"/>
    </row>
    <row r="1115" spans="1:29" s="62" customFormat="1" ht="15.75" customHeight="1" x14ac:dyDescent="0.25">
      <c r="A1115" s="304" t="s">
        <v>1349</v>
      </c>
      <c r="B1115" s="305"/>
      <c r="C1115" s="305"/>
      <c r="D1115" s="305"/>
      <c r="E1115" s="305"/>
      <c r="F1115" s="306"/>
      <c r="G1115" s="307">
        <v>201</v>
      </c>
      <c r="H1115" s="162">
        <v>1</v>
      </c>
      <c r="I1115" s="98"/>
      <c r="J1115" s="101">
        <v>612.5</v>
      </c>
      <c r="K1115" s="171">
        <f t="shared" si="153"/>
        <v>0</v>
      </c>
      <c r="L1115" s="100">
        <f t="shared" si="154"/>
        <v>613</v>
      </c>
      <c r="M1115" s="167">
        <f t="shared" si="155"/>
        <v>0</v>
      </c>
      <c r="N1115" s="101"/>
      <c r="O1115" s="172"/>
      <c r="P1115" s="65">
        <v>5875</v>
      </c>
      <c r="Q1115" s="49" t="s">
        <v>983</v>
      </c>
      <c r="R1115" s="61"/>
      <c r="S1115" s="61"/>
      <c r="T1115" s="61"/>
      <c r="U1115" s="61"/>
      <c r="V1115" s="61"/>
      <c r="W1115" s="61"/>
      <c r="X1115" s="61"/>
      <c r="Y1115" s="61"/>
      <c r="Z1115" s="61"/>
      <c r="AA1115" s="61"/>
      <c r="AB1115" s="61"/>
      <c r="AC1115" s="61"/>
    </row>
    <row r="1116" spans="1:29" s="62" customFormat="1" ht="15.75" customHeight="1" x14ac:dyDescent="0.25">
      <c r="A1116" s="304"/>
      <c r="B1116" s="305"/>
      <c r="C1116" s="305"/>
      <c r="D1116" s="305"/>
      <c r="E1116" s="305"/>
      <c r="F1116" s="306"/>
      <c r="G1116" s="346"/>
      <c r="H1116" s="162">
        <v>2</v>
      </c>
      <c r="I1116" s="98"/>
      <c r="J1116" s="101">
        <v>612.5</v>
      </c>
      <c r="K1116" s="171">
        <f t="shared" si="153"/>
        <v>0</v>
      </c>
      <c r="L1116" s="100">
        <f t="shared" si="154"/>
        <v>613</v>
      </c>
      <c r="M1116" s="167">
        <f t="shared" si="155"/>
        <v>0</v>
      </c>
      <c r="N1116" s="101"/>
      <c r="O1116" s="172"/>
      <c r="P1116" s="65">
        <v>5876</v>
      </c>
      <c r="Q1116" s="49" t="s">
        <v>983</v>
      </c>
      <c r="R1116" s="61"/>
      <c r="S1116" s="61"/>
      <c r="T1116" s="61"/>
      <c r="U1116" s="61"/>
      <c r="V1116" s="61"/>
      <c r="W1116" s="61"/>
      <c r="X1116" s="61"/>
      <c r="Y1116" s="61"/>
      <c r="Z1116" s="61"/>
      <c r="AA1116" s="61"/>
      <c r="AB1116" s="61"/>
      <c r="AC1116" s="61"/>
    </row>
    <row r="1117" spans="1:29" s="62" customFormat="1" ht="15.75" customHeight="1" x14ac:dyDescent="0.25">
      <c r="A1117" s="304"/>
      <c r="B1117" s="305"/>
      <c r="C1117" s="305"/>
      <c r="D1117" s="305"/>
      <c r="E1117" s="305"/>
      <c r="F1117" s="306"/>
      <c r="G1117" s="346"/>
      <c r="H1117" s="162">
        <v>3</v>
      </c>
      <c r="I1117" s="98"/>
      <c r="J1117" s="101">
        <v>612.5</v>
      </c>
      <c r="K1117" s="171">
        <f t="shared" si="153"/>
        <v>0</v>
      </c>
      <c r="L1117" s="100">
        <f t="shared" si="154"/>
        <v>613</v>
      </c>
      <c r="M1117" s="167">
        <f t="shared" si="155"/>
        <v>0</v>
      </c>
      <c r="N1117" s="101"/>
      <c r="O1117" s="172"/>
      <c r="P1117" s="65">
        <v>5877</v>
      </c>
      <c r="Q1117" s="49" t="s">
        <v>983</v>
      </c>
      <c r="R1117" s="61"/>
      <c r="S1117" s="61"/>
      <c r="T1117" s="61"/>
      <c r="U1117" s="61"/>
      <c r="V1117" s="61"/>
      <c r="W1117" s="61"/>
      <c r="X1117" s="61"/>
      <c r="Y1117" s="61"/>
      <c r="Z1117" s="61"/>
      <c r="AA1117" s="61"/>
      <c r="AB1117" s="61"/>
      <c r="AC1117" s="61"/>
    </row>
    <row r="1118" spans="1:29" s="62" customFormat="1" ht="15.75" customHeight="1" x14ac:dyDescent="0.25">
      <c r="A1118" s="304"/>
      <c r="B1118" s="305"/>
      <c r="C1118" s="305"/>
      <c r="D1118" s="305"/>
      <c r="E1118" s="305"/>
      <c r="F1118" s="306"/>
      <c r="G1118" s="346"/>
      <c r="H1118" s="162">
        <v>4</v>
      </c>
      <c r="I1118" s="98"/>
      <c r="J1118" s="101">
        <v>612.5</v>
      </c>
      <c r="K1118" s="171">
        <f t="shared" si="153"/>
        <v>0</v>
      </c>
      <c r="L1118" s="100">
        <f t="shared" si="154"/>
        <v>613</v>
      </c>
      <c r="M1118" s="167">
        <f t="shared" si="155"/>
        <v>0</v>
      </c>
      <c r="N1118" s="101"/>
      <c r="O1118" s="172"/>
      <c r="P1118" s="65">
        <v>5878</v>
      </c>
      <c r="Q1118" s="49" t="s">
        <v>983</v>
      </c>
      <c r="R1118" s="61"/>
      <c r="S1118" s="61"/>
      <c r="T1118" s="61"/>
      <c r="U1118" s="61"/>
      <c r="V1118" s="61"/>
      <c r="W1118" s="61"/>
      <c r="X1118" s="61"/>
      <c r="Y1118" s="61"/>
      <c r="Z1118" s="61"/>
      <c r="AA1118" s="61"/>
      <c r="AB1118" s="61"/>
      <c r="AC1118" s="61"/>
    </row>
    <row r="1119" spans="1:29" s="62" customFormat="1" ht="15.75" customHeight="1" x14ac:dyDescent="0.25">
      <c r="A1119" s="304"/>
      <c r="B1119" s="305"/>
      <c r="C1119" s="305"/>
      <c r="D1119" s="305"/>
      <c r="E1119" s="305"/>
      <c r="F1119" s="306"/>
      <c r="G1119" s="346"/>
      <c r="H1119" s="162">
        <v>5</v>
      </c>
      <c r="I1119" s="98"/>
      <c r="J1119" s="101">
        <v>612.5</v>
      </c>
      <c r="K1119" s="171">
        <f t="shared" si="153"/>
        <v>0</v>
      </c>
      <c r="L1119" s="100">
        <f t="shared" si="154"/>
        <v>613</v>
      </c>
      <c r="M1119" s="167">
        <f t="shared" si="155"/>
        <v>0</v>
      </c>
      <c r="N1119" s="101"/>
      <c r="O1119" s="172"/>
      <c r="P1119" s="65">
        <v>5879</v>
      </c>
      <c r="Q1119" s="49" t="s">
        <v>983</v>
      </c>
      <c r="R1119" s="61"/>
      <c r="S1119" s="61"/>
      <c r="T1119" s="61"/>
      <c r="U1119" s="61"/>
      <c r="V1119" s="61"/>
      <c r="W1119" s="61"/>
      <c r="X1119" s="61"/>
      <c r="Y1119" s="61"/>
      <c r="Z1119" s="61"/>
      <c r="AA1119" s="61"/>
      <c r="AB1119" s="61"/>
      <c r="AC1119" s="61"/>
    </row>
    <row r="1120" spans="1:29" s="62" customFormat="1" ht="15.75" customHeight="1" x14ac:dyDescent="0.25">
      <c r="A1120" s="304"/>
      <c r="B1120" s="305"/>
      <c r="C1120" s="305"/>
      <c r="D1120" s="305"/>
      <c r="E1120" s="305"/>
      <c r="F1120" s="306"/>
      <c r="G1120" s="346"/>
      <c r="H1120" s="162">
        <v>6</v>
      </c>
      <c r="I1120" s="98"/>
      <c r="J1120" s="101">
        <v>612.5</v>
      </c>
      <c r="K1120" s="171">
        <f t="shared" si="153"/>
        <v>0</v>
      </c>
      <c r="L1120" s="100">
        <f t="shared" si="154"/>
        <v>613</v>
      </c>
      <c r="M1120" s="167">
        <f t="shared" si="155"/>
        <v>0</v>
      </c>
      <c r="N1120" s="101"/>
      <c r="O1120" s="172"/>
      <c r="P1120" s="65">
        <v>10887</v>
      </c>
      <c r="Q1120" s="49" t="s">
        <v>983</v>
      </c>
      <c r="R1120" s="61"/>
      <c r="S1120" s="61"/>
      <c r="T1120" s="61"/>
      <c r="U1120" s="61"/>
      <c r="V1120" s="61"/>
      <c r="W1120" s="61"/>
      <c r="X1120" s="61"/>
      <c r="Y1120" s="61"/>
      <c r="Z1120" s="61"/>
      <c r="AA1120" s="61"/>
      <c r="AB1120" s="61"/>
      <c r="AC1120" s="61"/>
    </row>
    <row r="1121" spans="1:29" s="62" customFormat="1" ht="15.75" customHeight="1" x14ac:dyDescent="0.25">
      <c r="A1121" s="304" t="s">
        <v>1375</v>
      </c>
      <c r="B1121" s="305"/>
      <c r="C1121" s="305"/>
      <c r="D1121" s="305"/>
      <c r="E1121" s="305"/>
      <c r="F1121" s="306"/>
      <c r="G1121" s="307">
        <v>201</v>
      </c>
      <c r="H1121" s="162">
        <v>1</v>
      </c>
      <c r="I1121" s="98"/>
      <c r="J1121" s="101">
        <v>612.5</v>
      </c>
      <c r="K1121" s="171">
        <f t="shared" si="153"/>
        <v>0</v>
      </c>
      <c r="L1121" s="100">
        <f t="shared" si="154"/>
        <v>613</v>
      </c>
      <c r="M1121" s="167">
        <f t="shared" si="155"/>
        <v>0</v>
      </c>
      <c r="N1121" s="101"/>
      <c r="O1121" s="172"/>
      <c r="P1121" s="65">
        <v>5885</v>
      </c>
      <c r="Q1121" s="49" t="s">
        <v>983</v>
      </c>
      <c r="R1121" s="61"/>
      <c r="S1121" s="61"/>
      <c r="T1121" s="61"/>
      <c r="U1121" s="61"/>
      <c r="V1121" s="61"/>
      <c r="W1121" s="61"/>
      <c r="X1121" s="61"/>
      <c r="Y1121" s="61"/>
      <c r="Z1121" s="61"/>
      <c r="AA1121" s="61"/>
      <c r="AB1121" s="61"/>
      <c r="AC1121" s="61"/>
    </row>
    <row r="1122" spans="1:29" s="62" customFormat="1" ht="15.75" customHeight="1" x14ac:dyDescent="0.25">
      <c r="A1122" s="304"/>
      <c r="B1122" s="305"/>
      <c r="C1122" s="305"/>
      <c r="D1122" s="305"/>
      <c r="E1122" s="305"/>
      <c r="F1122" s="306"/>
      <c r="G1122" s="346"/>
      <c r="H1122" s="162">
        <v>2</v>
      </c>
      <c r="I1122" s="98"/>
      <c r="J1122" s="101">
        <v>612.5</v>
      </c>
      <c r="K1122" s="171">
        <f t="shared" si="153"/>
        <v>0</v>
      </c>
      <c r="L1122" s="100">
        <f t="shared" si="154"/>
        <v>613</v>
      </c>
      <c r="M1122" s="167">
        <f t="shared" si="155"/>
        <v>0</v>
      </c>
      <c r="N1122" s="101"/>
      <c r="O1122" s="172"/>
      <c r="P1122" s="65">
        <v>5886</v>
      </c>
      <c r="Q1122" s="49" t="s">
        <v>983</v>
      </c>
      <c r="R1122" s="61"/>
      <c r="S1122" s="61"/>
      <c r="T1122" s="61"/>
      <c r="U1122" s="61"/>
      <c r="V1122" s="61"/>
      <c r="W1122" s="61"/>
      <c r="X1122" s="61"/>
      <c r="Y1122" s="61"/>
      <c r="Z1122" s="61"/>
      <c r="AA1122" s="61"/>
      <c r="AB1122" s="61"/>
      <c r="AC1122" s="61"/>
    </row>
    <row r="1123" spans="1:29" s="62" customFormat="1" ht="15.75" customHeight="1" x14ac:dyDescent="0.25">
      <c r="A1123" s="304"/>
      <c r="B1123" s="305"/>
      <c r="C1123" s="305"/>
      <c r="D1123" s="305"/>
      <c r="E1123" s="305"/>
      <c r="F1123" s="306"/>
      <c r="G1123" s="346"/>
      <c r="H1123" s="162">
        <v>3</v>
      </c>
      <c r="I1123" s="98"/>
      <c r="J1123" s="101">
        <v>612.5</v>
      </c>
      <c r="K1123" s="171">
        <f t="shared" si="153"/>
        <v>0</v>
      </c>
      <c r="L1123" s="100">
        <f t="shared" si="154"/>
        <v>613</v>
      </c>
      <c r="M1123" s="167">
        <f t="shared" si="155"/>
        <v>0</v>
      </c>
      <c r="N1123" s="101"/>
      <c r="O1123" s="172"/>
      <c r="P1123" s="65">
        <v>5887</v>
      </c>
      <c r="Q1123" s="49" t="s">
        <v>983</v>
      </c>
      <c r="R1123" s="61"/>
      <c r="S1123" s="61"/>
      <c r="T1123" s="61"/>
      <c r="U1123" s="61"/>
      <c r="V1123" s="61"/>
      <c r="W1123" s="61"/>
      <c r="X1123" s="61"/>
      <c r="Y1123" s="61"/>
      <c r="Z1123" s="61"/>
      <c r="AA1123" s="61"/>
      <c r="AB1123" s="61"/>
      <c r="AC1123" s="61"/>
    </row>
    <row r="1124" spans="1:29" s="62" customFormat="1" ht="15.75" customHeight="1" x14ac:dyDescent="0.25">
      <c r="A1124" s="304"/>
      <c r="B1124" s="305"/>
      <c r="C1124" s="305"/>
      <c r="D1124" s="305"/>
      <c r="E1124" s="305"/>
      <c r="F1124" s="306"/>
      <c r="G1124" s="346"/>
      <c r="H1124" s="162">
        <v>4</v>
      </c>
      <c r="I1124" s="98"/>
      <c r="J1124" s="101">
        <v>612.5</v>
      </c>
      <c r="K1124" s="171">
        <f t="shared" si="153"/>
        <v>0</v>
      </c>
      <c r="L1124" s="100">
        <f t="shared" si="154"/>
        <v>613</v>
      </c>
      <c r="M1124" s="167">
        <f t="shared" si="155"/>
        <v>0</v>
      </c>
      <c r="N1124" s="101"/>
      <c r="O1124" s="172"/>
      <c r="P1124" s="65">
        <v>5888</v>
      </c>
      <c r="Q1124" s="49" t="s">
        <v>983</v>
      </c>
      <c r="R1124" s="61"/>
      <c r="S1124" s="61"/>
      <c r="T1124" s="61"/>
      <c r="U1124" s="61"/>
      <c r="V1124" s="61"/>
      <c r="W1124" s="61"/>
      <c r="X1124" s="61"/>
      <c r="Y1124" s="61"/>
      <c r="Z1124" s="61"/>
      <c r="AA1124" s="61"/>
      <c r="AB1124" s="61"/>
      <c r="AC1124" s="61"/>
    </row>
    <row r="1125" spans="1:29" s="62" customFormat="1" ht="15.75" customHeight="1" x14ac:dyDescent="0.25">
      <c r="A1125" s="304"/>
      <c r="B1125" s="305"/>
      <c r="C1125" s="305"/>
      <c r="D1125" s="305"/>
      <c r="E1125" s="305"/>
      <c r="F1125" s="306"/>
      <c r="G1125" s="346"/>
      <c r="H1125" s="162">
        <v>5</v>
      </c>
      <c r="I1125" s="98"/>
      <c r="J1125" s="101">
        <v>612.5</v>
      </c>
      <c r="K1125" s="171">
        <f t="shared" si="153"/>
        <v>0</v>
      </c>
      <c r="L1125" s="100">
        <f t="shared" si="154"/>
        <v>613</v>
      </c>
      <c r="M1125" s="167">
        <f t="shared" si="155"/>
        <v>0</v>
      </c>
      <c r="N1125" s="101"/>
      <c r="O1125" s="172"/>
      <c r="P1125" s="65">
        <v>5889</v>
      </c>
      <c r="Q1125" s="49" t="s">
        <v>983</v>
      </c>
      <c r="R1125" s="61"/>
      <c r="S1125" s="61"/>
      <c r="T1125" s="61"/>
      <c r="U1125" s="61"/>
      <c r="V1125" s="61"/>
      <c r="W1125" s="61"/>
      <c r="X1125" s="61"/>
      <c r="Y1125" s="61"/>
      <c r="Z1125" s="61"/>
      <c r="AA1125" s="61"/>
      <c r="AB1125" s="61"/>
      <c r="AC1125" s="61"/>
    </row>
    <row r="1126" spans="1:29" s="62" customFormat="1" ht="15.75" customHeight="1" x14ac:dyDescent="0.25">
      <c r="A1126" s="301"/>
      <c r="B1126" s="302"/>
      <c r="C1126" s="302"/>
      <c r="D1126" s="302"/>
      <c r="E1126" s="302"/>
      <c r="F1126" s="303"/>
      <c r="G1126" s="346"/>
      <c r="H1126" s="162">
        <v>6</v>
      </c>
      <c r="I1126" s="98"/>
      <c r="J1126" s="101">
        <v>612.5</v>
      </c>
      <c r="K1126" s="171">
        <f t="shared" si="153"/>
        <v>0</v>
      </c>
      <c r="L1126" s="100">
        <f t="shared" si="154"/>
        <v>613</v>
      </c>
      <c r="M1126" s="167">
        <f t="shared" si="155"/>
        <v>0</v>
      </c>
      <c r="N1126" s="101"/>
      <c r="O1126" s="172"/>
      <c r="P1126" s="65">
        <v>10888</v>
      </c>
      <c r="Q1126" s="49" t="s">
        <v>983</v>
      </c>
      <c r="R1126" s="61"/>
      <c r="S1126" s="61"/>
      <c r="T1126" s="61"/>
      <c r="U1126" s="61"/>
      <c r="V1126" s="61"/>
      <c r="W1126" s="61"/>
      <c r="X1126" s="61"/>
      <c r="Y1126" s="61"/>
      <c r="Z1126" s="61"/>
      <c r="AA1126" s="61"/>
      <c r="AB1126" s="61"/>
      <c r="AC1126" s="61"/>
    </row>
    <row r="1127" spans="1:29" s="62" customFormat="1" ht="15.75" customHeight="1" x14ac:dyDescent="0.25">
      <c r="A1127" s="304" t="s">
        <v>1345</v>
      </c>
      <c r="B1127" s="305"/>
      <c r="C1127" s="305"/>
      <c r="D1127" s="305"/>
      <c r="E1127" s="305"/>
      <c r="F1127" s="306"/>
      <c r="G1127" s="307">
        <v>211</v>
      </c>
      <c r="H1127" s="162">
        <v>1</v>
      </c>
      <c r="I1127" s="98"/>
      <c r="J1127" s="101">
        <v>837.5</v>
      </c>
      <c r="K1127" s="171">
        <f t="shared" si="153"/>
        <v>0</v>
      </c>
      <c r="L1127" s="100">
        <f t="shared" si="154"/>
        <v>838</v>
      </c>
      <c r="M1127" s="167">
        <f t="shared" si="155"/>
        <v>0</v>
      </c>
      <c r="N1127" s="101"/>
      <c r="O1127" s="172"/>
      <c r="P1127" s="65">
        <v>6342</v>
      </c>
      <c r="Q1127" s="49" t="s">
        <v>983</v>
      </c>
      <c r="R1127" s="61"/>
      <c r="S1127" s="61"/>
      <c r="T1127" s="61"/>
      <c r="U1127" s="61"/>
      <c r="V1127" s="61"/>
      <c r="W1127" s="61"/>
      <c r="X1127" s="61"/>
      <c r="Y1127" s="61"/>
      <c r="Z1127" s="61"/>
      <c r="AA1127" s="61"/>
      <c r="AB1127" s="61"/>
      <c r="AC1127" s="61"/>
    </row>
    <row r="1128" spans="1:29" s="62" customFormat="1" ht="15.75" customHeight="1" x14ac:dyDescent="0.25">
      <c r="A1128" s="304"/>
      <c r="B1128" s="305"/>
      <c r="C1128" s="305"/>
      <c r="D1128" s="305"/>
      <c r="E1128" s="305"/>
      <c r="F1128" s="306"/>
      <c r="G1128" s="346"/>
      <c r="H1128" s="162">
        <v>2</v>
      </c>
      <c r="I1128" s="98"/>
      <c r="J1128" s="101">
        <v>837.5</v>
      </c>
      <c r="K1128" s="171">
        <f t="shared" si="153"/>
        <v>0</v>
      </c>
      <c r="L1128" s="100">
        <f t="shared" si="154"/>
        <v>838</v>
      </c>
      <c r="M1128" s="167">
        <f t="shared" si="155"/>
        <v>0</v>
      </c>
      <c r="N1128" s="101"/>
      <c r="O1128" s="172"/>
      <c r="P1128" s="65">
        <v>6343</v>
      </c>
      <c r="Q1128" s="49" t="s">
        <v>983</v>
      </c>
      <c r="R1128" s="61"/>
      <c r="S1128" s="61"/>
      <c r="T1128" s="61"/>
      <c r="U1128" s="61"/>
      <c r="V1128" s="61"/>
      <c r="W1128" s="61"/>
      <c r="X1128" s="61"/>
      <c r="Y1128" s="61"/>
      <c r="Z1128" s="61"/>
      <c r="AA1128" s="61"/>
      <c r="AB1128" s="61"/>
      <c r="AC1128" s="61"/>
    </row>
    <row r="1129" spans="1:29" s="62" customFormat="1" ht="15.75" customHeight="1" x14ac:dyDescent="0.25">
      <c r="A1129" s="304"/>
      <c r="B1129" s="305"/>
      <c r="C1129" s="305"/>
      <c r="D1129" s="305"/>
      <c r="E1129" s="305"/>
      <c r="F1129" s="306"/>
      <c r="G1129" s="346"/>
      <c r="H1129" s="162">
        <v>3</v>
      </c>
      <c r="I1129" s="98"/>
      <c r="J1129" s="101">
        <v>837.5</v>
      </c>
      <c r="K1129" s="171">
        <f t="shared" si="153"/>
        <v>0</v>
      </c>
      <c r="L1129" s="100">
        <f t="shared" si="154"/>
        <v>838</v>
      </c>
      <c r="M1129" s="167">
        <f t="shared" si="155"/>
        <v>0</v>
      </c>
      <c r="N1129" s="101"/>
      <c r="O1129" s="172"/>
      <c r="P1129" s="65">
        <v>6344</v>
      </c>
      <c r="Q1129" s="49" t="s">
        <v>983</v>
      </c>
      <c r="R1129" s="61"/>
      <c r="S1129" s="61"/>
      <c r="T1129" s="61"/>
      <c r="U1129" s="61"/>
      <c r="V1129" s="61"/>
      <c r="W1129" s="61"/>
      <c r="X1129" s="61"/>
      <c r="Y1129" s="61"/>
      <c r="Z1129" s="61"/>
      <c r="AA1129" s="61"/>
      <c r="AB1129" s="61"/>
      <c r="AC1129" s="61"/>
    </row>
    <row r="1130" spans="1:29" s="62" customFormat="1" ht="15.75" customHeight="1" x14ac:dyDescent="0.25">
      <c r="A1130" s="304"/>
      <c r="B1130" s="305"/>
      <c r="C1130" s="305"/>
      <c r="D1130" s="305"/>
      <c r="E1130" s="305"/>
      <c r="F1130" s="306"/>
      <c r="G1130" s="346"/>
      <c r="H1130" s="162">
        <v>4</v>
      </c>
      <c r="I1130" s="98"/>
      <c r="J1130" s="101">
        <v>837.5</v>
      </c>
      <c r="K1130" s="171">
        <f t="shared" si="153"/>
        <v>0</v>
      </c>
      <c r="L1130" s="100">
        <f t="shared" si="154"/>
        <v>838</v>
      </c>
      <c r="M1130" s="167">
        <f t="shared" si="155"/>
        <v>0</v>
      </c>
      <c r="N1130" s="101"/>
      <c r="O1130" s="172"/>
      <c r="P1130" s="65">
        <v>6345</v>
      </c>
      <c r="Q1130" s="49" t="s">
        <v>983</v>
      </c>
      <c r="R1130" s="61"/>
      <c r="S1130" s="61"/>
      <c r="T1130" s="61"/>
      <c r="U1130" s="61"/>
      <c r="V1130" s="61"/>
      <c r="W1130" s="61"/>
      <c r="X1130" s="61"/>
      <c r="Y1130" s="61"/>
      <c r="Z1130" s="61"/>
      <c r="AA1130" s="61"/>
      <c r="AB1130" s="61"/>
      <c r="AC1130" s="61"/>
    </row>
    <row r="1131" spans="1:29" s="62" customFormat="1" ht="15.75" customHeight="1" x14ac:dyDescent="0.25">
      <c r="A1131" s="304"/>
      <c r="B1131" s="305"/>
      <c r="C1131" s="305"/>
      <c r="D1131" s="305"/>
      <c r="E1131" s="305"/>
      <c r="F1131" s="306"/>
      <c r="G1131" s="346"/>
      <c r="H1131" s="162">
        <v>5</v>
      </c>
      <c r="I1131" s="98"/>
      <c r="J1131" s="101">
        <v>837.5</v>
      </c>
      <c r="K1131" s="171">
        <f t="shared" si="153"/>
        <v>0</v>
      </c>
      <c r="L1131" s="100">
        <f t="shared" si="154"/>
        <v>838</v>
      </c>
      <c r="M1131" s="167">
        <f t="shared" si="155"/>
        <v>0</v>
      </c>
      <c r="N1131" s="101"/>
      <c r="O1131" s="172"/>
      <c r="P1131" s="65">
        <v>6346</v>
      </c>
      <c r="Q1131" s="49" t="s">
        <v>983</v>
      </c>
      <c r="R1131" s="61"/>
      <c r="S1131" s="61"/>
      <c r="T1131" s="61"/>
      <c r="U1131" s="61"/>
      <c r="V1131" s="61"/>
      <c r="W1131" s="61"/>
      <c r="X1131" s="61"/>
      <c r="Y1131" s="61"/>
      <c r="Z1131" s="61"/>
      <c r="AA1131" s="61"/>
      <c r="AB1131" s="61"/>
      <c r="AC1131" s="61"/>
    </row>
    <row r="1132" spans="1:29" s="62" customFormat="1" ht="15.75" customHeight="1" x14ac:dyDescent="0.25">
      <c r="A1132" s="304"/>
      <c r="B1132" s="305"/>
      <c r="C1132" s="305"/>
      <c r="D1132" s="305"/>
      <c r="E1132" s="305"/>
      <c r="F1132" s="306"/>
      <c r="G1132" s="346"/>
      <c r="H1132" s="162">
        <v>6</v>
      </c>
      <c r="I1132" s="98"/>
      <c r="J1132" s="101">
        <v>837.5</v>
      </c>
      <c r="K1132" s="171">
        <f t="shared" si="153"/>
        <v>0</v>
      </c>
      <c r="L1132" s="100">
        <f t="shared" si="154"/>
        <v>838</v>
      </c>
      <c r="M1132" s="167">
        <f t="shared" si="155"/>
        <v>0</v>
      </c>
      <c r="N1132" s="101"/>
      <c r="O1132" s="172"/>
      <c r="P1132" s="65">
        <v>10889</v>
      </c>
      <c r="Q1132" s="49" t="s">
        <v>983</v>
      </c>
      <c r="R1132" s="61"/>
      <c r="S1132" s="61"/>
      <c r="T1132" s="61"/>
      <c r="U1132" s="61"/>
      <c r="V1132" s="61"/>
      <c r="W1132" s="61"/>
      <c r="X1132" s="61"/>
      <c r="Y1132" s="61"/>
      <c r="Z1132" s="61"/>
      <c r="AA1132" s="61"/>
      <c r="AB1132" s="61"/>
      <c r="AC1132" s="61"/>
    </row>
    <row r="1133" spans="1:29" s="62" customFormat="1" ht="15.75" customHeight="1" x14ac:dyDescent="0.25">
      <c r="A1133" s="304" t="s">
        <v>1346</v>
      </c>
      <c r="B1133" s="305"/>
      <c r="C1133" s="305"/>
      <c r="D1133" s="305"/>
      <c r="E1133" s="305"/>
      <c r="F1133" s="306"/>
      <c r="G1133" s="307">
        <v>211</v>
      </c>
      <c r="H1133" s="162">
        <v>1</v>
      </c>
      <c r="I1133" s="98"/>
      <c r="J1133" s="101">
        <v>837.5</v>
      </c>
      <c r="K1133" s="171">
        <f t="shared" si="153"/>
        <v>0</v>
      </c>
      <c r="L1133" s="100">
        <f t="shared" si="154"/>
        <v>838</v>
      </c>
      <c r="M1133" s="167">
        <f t="shared" si="155"/>
        <v>0</v>
      </c>
      <c r="N1133" s="101"/>
      <c r="O1133" s="172"/>
      <c r="P1133" s="65">
        <v>5890</v>
      </c>
      <c r="Q1133" s="49" t="s">
        <v>983</v>
      </c>
      <c r="R1133" s="61"/>
      <c r="S1133" s="61"/>
      <c r="T1133" s="61"/>
      <c r="U1133" s="61"/>
      <c r="V1133" s="61"/>
      <c r="W1133" s="61"/>
      <c r="X1133" s="61"/>
      <c r="Y1133" s="61"/>
      <c r="Z1133" s="61"/>
      <c r="AA1133" s="61"/>
      <c r="AB1133" s="61"/>
      <c r="AC1133" s="61"/>
    </row>
    <row r="1134" spans="1:29" s="62" customFormat="1" ht="15.75" customHeight="1" x14ac:dyDescent="0.25">
      <c r="A1134" s="304"/>
      <c r="B1134" s="305"/>
      <c r="C1134" s="305"/>
      <c r="D1134" s="305"/>
      <c r="E1134" s="305"/>
      <c r="F1134" s="306"/>
      <c r="G1134" s="346"/>
      <c r="H1134" s="162">
        <v>2</v>
      </c>
      <c r="I1134" s="98"/>
      <c r="J1134" s="101">
        <v>837.5</v>
      </c>
      <c r="K1134" s="171">
        <f t="shared" si="153"/>
        <v>0</v>
      </c>
      <c r="L1134" s="100">
        <f t="shared" si="154"/>
        <v>838</v>
      </c>
      <c r="M1134" s="167">
        <f t="shared" si="155"/>
        <v>0</v>
      </c>
      <c r="N1134" s="101"/>
      <c r="O1134" s="172"/>
      <c r="P1134" s="65">
        <v>5891</v>
      </c>
      <c r="Q1134" s="49" t="s">
        <v>983</v>
      </c>
      <c r="R1134" s="61"/>
      <c r="S1134" s="61"/>
      <c r="T1134" s="61"/>
      <c r="U1134" s="61"/>
      <c r="V1134" s="61"/>
      <c r="W1134" s="61"/>
      <c r="X1134" s="61"/>
      <c r="Y1134" s="61"/>
      <c r="Z1134" s="61"/>
      <c r="AA1134" s="61"/>
      <c r="AB1134" s="61"/>
      <c r="AC1134" s="61"/>
    </row>
    <row r="1135" spans="1:29" s="62" customFormat="1" ht="15.75" customHeight="1" x14ac:dyDescent="0.25">
      <c r="A1135" s="304"/>
      <c r="B1135" s="305"/>
      <c r="C1135" s="305"/>
      <c r="D1135" s="305"/>
      <c r="E1135" s="305"/>
      <c r="F1135" s="306"/>
      <c r="G1135" s="346"/>
      <c r="H1135" s="162">
        <v>3</v>
      </c>
      <c r="I1135" s="98"/>
      <c r="J1135" s="101">
        <v>837.5</v>
      </c>
      <c r="K1135" s="171">
        <f t="shared" si="153"/>
        <v>0</v>
      </c>
      <c r="L1135" s="100">
        <f t="shared" si="154"/>
        <v>838</v>
      </c>
      <c r="M1135" s="167">
        <f t="shared" si="155"/>
        <v>0</v>
      </c>
      <c r="N1135" s="101"/>
      <c r="O1135" s="172"/>
      <c r="P1135" s="65">
        <v>5892</v>
      </c>
      <c r="Q1135" s="49" t="s">
        <v>983</v>
      </c>
      <c r="R1135" s="61"/>
      <c r="S1135" s="61"/>
      <c r="T1135" s="61"/>
      <c r="U1135" s="61"/>
      <c r="V1135" s="61"/>
      <c r="W1135" s="61"/>
      <c r="X1135" s="61"/>
      <c r="Y1135" s="61"/>
      <c r="Z1135" s="61"/>
      <c r="AA1135" s="61"/>
      <c r="AB1135" s="61"/>
      <c r="AC1135" s="61"/>
    </row>
    <row r="1136" spans="1:29" s="62" customFormat="1" ht="15.75" customHeight="1" x14ac:dyDescent="0.25">
      <c r="A1136" s="304"/>
      <c r="B1136" s="305"/>
      <c r="C1136" s="305"/>
      <c r="D1136" s="305"/>
      <c r="E1136" s="305"/>
      <c r="F1136" s="306"/>
      <c r="G1136" s="346"/>
      <c r="H1136" s="162">
        <v>4</v>
      </c>
      <c r="I1136" s="98"/>
      <c r="J1136" s="101">
        <v>837.5</v>
      </c>
      <c r="K1136" s="171">
        <f t="shared" si="153"/>
        <v>0</v>
      </c>
      <c r="L1136" s="100">
        <f t="shared" si="154"/>
        <v>838</v>
      </c>
      <c r="M1136" s="167">
        <f t="shared" si="155"/>
        <v>0</v>
      </c>
      <c r="N1136" s="101"/>
      <c r="O1136" s="172"/>
      <c r="P1136" s="65">
        <v>5893</v>
      </c>
      <c r="Q1136" s="49" t="s">
        <v>983</v>
      </c>
      <c r="R1136" s="61"/>
      <c r="S1136" s="61"/>
      <c r="T1136" s="61"/>
      <c r="U1136" s="61"/>
      <c r="V1136" s="61"/>
      <c r="W1136" s="61"/>
      <c r="X1136" s="61"/>
      <c r="Y1136" s="61"/>
      <c r="Z1136" s="61"/>
      <c r="AA1136" s="61"/>
      <c r="AB1136" s="61"/>
      <c r="AC1136" s="61"/>
    </row>
    <row r="1137" spans="1:29" s="62" customFormat="1" ht="15.75" customHeight="1" x14ac:dyDescent="0.25">
      <c r="A1137" s="304"/>
      <c r="B1137" s="305"/>
      <c r="C1137" s="305"/>
      <c r="D1137" s="305"/>
      <c r="E1137" s="305"/>
      <c r="F1137" s="306"/>
      <c r="G1137" s="346"/>
      <c r="H1137" s="162">
        <v>5</v>
      </c>
      <c r="I1137" s="98"/>
      <c r="J1137" s="101">
        <v>837.5</v>
      </c>
      <c r="K1137" s="171">
        <f t="shared" si="153"/>
        <v>0</v>
      </c>
      <c r="L1137" s="100">
        <f t="shared" si="154"/>
        <v>838</v>
      </c>
      <c r="M1137" s="167">
        <f t="shared" si="155"/>
        <v>0</v>
      </c>
      <c r="N1137" s="101"/>
      <c r="O1137" s="172"/>
      <c r="P1137" s="65">
        <v>5894</v>
      </c>
      <c r="Q1137" s="49" t="s">
        <v>983</v>
      </c>
      <c r="R1137" s="61"/>
      <c r="S1137" s="61"/>
      <c r="T1137" s="61"/>
      <c r="U1137" s="61"/>
      <c r="V1137" s="61"/>
      <c r="W1137" s="61"/>
      <c r="X1137" s="61"/>
      <c r="Y1137" s="61"/>
      <c r="Z1137" s="61"/>
      <c r="AA1137" s="61"/>
      <c r="AB1137" s="61"/>
      <c r="AC1137" s="61"/>
    </row>
    <row r="1138" spans="1:29" s="62" customFormat="1" ht="15.75" customHeight="1" x14ac:dyDescent="0.25">
      <c r="A1138" s="304"/>
      <c r="B1138" s="305"/>
      <c r="C1138" s="305"/>
      <c r="D1138" s="305"/>
      <c r="E1138" s="305"/>
      <c r="F1138" s="306"/>
      <c r="G1138" s="346"/>
      <c r="H1138" s="162">
        <v>6</v>
      </c>
      <c r="I1138" s="98"/>
      <c r="J1138" s="101">
        <v>837.5</v>
      </c>
      <c r="K1138" s="171">
        <f t="shared" si="153"/>
        <v>0</v>
      </c>
      <c r="L1138" s="100">
        <f t="shared" si="154"/>
        <v>838</v>
      </c>
      <c r="M1138" s="167">
        <f t="shared" si="155"/>
        <v>0</v>
      </c>
      <c r="N1138" s="101"/>
      <c r="O1138" s="172"/>
      <c r="P1138" s="65">
        <v>10890</v>
      </c>
      <c r="Q1138" s="49" t="s">
        <v>983</v>
      </c>
      <c r="R1138" s="61"/>
      <c r="S1138" s="61"/>
      <c r="T1138" s="61"/>
      <c r="U1138" s="61"/>
      <c r="V1138" s="61"/>
      <c r="W1138" s="61"/>
      <c r="X1138" s="61"/>
      <c r="Y1138" s="61"/>
      <c r="Z1138" s="61"/>
      <c r="AA1138" s="61"/>
      <c r="AB1138" s="61"/>
      <c r="AC1138" s="61"/>
    </row>
    <row r="1139" spans="1:29" s="62" customFormat="1" ht="15.75" customHeight="1" x14ac:dyDescent="0.25">
      <c r="A1139" s="304" t="s">
        <v>1347</v>
      </c>
      <c r="B1139" s="305"/>
      <c r="C1139" s="305"/>
      <c r="D1139" s="305"/>
      <c r="E1139" s="305"/>
      <c r="F1139" s="306"/>
      <c r="G1139" s="307">
        <v>211</v>
      </c>
      <c r="H1139" s="162">
        <v>1</v>
      </c>
      <c r="I1139" s="98"/>
      <c r="J1139" s="101">
        <v>837.5</v>
      </c>
      <c r="K1139" s="171">
        <f t="shared" si="153"/>
        <v>0</v>
      </c>
      <c r="L1139" s="100">
        <f t="shared" si="154"/>
        <v>838</v>
      </c>
      <c r="M1139" s="167">
        <f t="shared" si="155"/>
        <v>0</v>
      </c>
      <c r="N1139" s="101"/>
      <c r="O1139" s="172"/>
      <c r="P1139" s="65">
        <v>5900</v>
      </c>
      <c r="Q1139" s="49" t="s">
        <v>983</v>
      </c>
      <c r="R1139" s="61"/>
      <c r="S1139" s="61"/>
      <c r="T1139" s="61"/>
      <c r="U1139" s="61"/>
      <c r="V1139" s="61"/>
      <c r="W1139" s="61"/>
      <c r="X1139" s="61"/>
      <c r="Y1139" s="61"/>
      <c r="Z1139" s="61"/>
      <c r="AA1139" s="61"/>
      <c r="AB1139" s="61"/>
      <c r="AC1139" s="61"/>
    </row>
    <row r="1140" spans="1:29" s="62" customFormat="1" ht="15.75" customHeight="1" x14ac:dyDescent="0.25">
      <c r="A1140" s="304"/>
      <c r="B1140" s="305"/>
      <c r="C1140" s="305"/>
      <c r="D1140" s="305"/>
      <c r="E1140" s="305"/>
      <c r="F1140" s="306"/>
      <c r="G1140" s="346"/>
      <c r="H1140" s="162">
        <v>2</v>
      </c>
      <c r="I1140" s="98"/>
      <c r="J1140" s="101">
        <v>837.5</v>
      </c>
      <c r="K1140" s="171">
        <f t="shared" si="153"/>
        <v>0</v>
      </c>
      <c r="L1140" s="100">
        <f t="shared" si="154"/>
        <v>838</v>
      </c>
      <c r="M1140" s="167">
        <f t="shared" si="155"/>
        <v>0</v>
      </c>
      <c r="N1140" s="101"/>
      <c r="O1140" s="172"/>
      <c r="P1140" s="65">
        <v>5901</v>
      </c>
      <c r="Q1140" s="49" t="s">
        <v>983</v>
      </c>
      <c r="R1140" s="61"/>
      <c r="S1140" s="61"/>
      <c r="T1140" s="61"/>
      <c r="U1140" s="61"/>
      <c r="V1140" s="61"/>
      <c r="W1140" s="61"/>
      <c r="X1140" s="61"/>
      <c r="Y1140" s="61"/>
      <c r="Z1140" s="61"/>
      <c r="AA1140" s="61"/>
      <c r="AB1140" s="61"/>
      <c r="AC1140" s="61"/>
    </row>
    <row r="1141" spans="1:29" s="62" customFormat="1" ht="15.75" customHeight="1" x14ac:dyDescent="0.25">
      <c r="A1141" s="304"/>
      <c r="B1141" s="305"/>
      <c r="C1141" s="305"/>
      <c r="D1141" s="305"/>
      <c r="E1141" s="305"/>
      <c r="F1141" s="306"/>
      <c r="G1141" s="346"/>
      <c r="H1141" s="162">
        <v>3</v>
      </c>
      <c r="I1141" s="98"/>
      <c r="J1141" s="101">
        <v>837.5</v>
      </c>
      <c r="K1141" s="171">
        <f t="shared" ref="K1141:K1204" si="156">J1141*I1141</f>
        <v>0</v>
      </c>
      <c r="L1141" s="100">
        <f t="shared" ref="L1141:L1204" si="157">CEILING((J1141-J1141*$H$7)*(1-$K$7),1)</f>
        <v>838</v>
      </c>
      <c r="M1141" s="167">
        <f t="shared" ref="M1141:M1204" si="158">L1141*I1141</f>
        <v>0</v>
      </c>
      <c r="N1141" s="101"/>
      <c r="O1141" s="172"/>
      <c r="P1141" s="65">
        <v>5902</v>
      </c>
      <c r="Q1141" s="49" t="s">
        <v>983</v>
      </c>
      <c r="R1141" s="61"/>
      <c r="S1141" s="61"/>
      <c r="T1141" s="61"/>
      <c r="U1141" s="61"/>
      <c r="V1141" s="61"/>
      <c r="W1141" s="61"/>
      <c r="X1141" s="61"/>
      <c r="Y1141" s="61"/>
      <c r="Z1141" s="61"/>
      <c r="AA1141" s="61"/>
      <c r="AB1141" s="61"/>
      <c r="AC1141" s="61"/>
    </row>
    <row r="1142" spans="1:29" s="62" customFormat="1" ht="15.75" customHeight="1" x14ac:dyDescent="0.25">
      <c r="A1142" s="304"/>
      <c r="B1142" s="305"/>
      <c r="C1142" s="305"/>
      <c r="D1142" s="305"/>
      <c r="E1142" s="305"/>
      <c r="F1142" s="306"/>
      <c r="G1142" s="346"/>
      <c r="H1142" s="162">
        <v>4</v>
      </c>
      <c r="I1142" s="98"/>
      <c r="J1142" s="101">
        <v>837.5</v>
      </c>
      <c r="K1142" s="171">
        <f t="shared" si="156"/>
        <v>0</v>
      </c>
      <c r="L1142" s="100">
        <f t="shared" si="157"/>
        <v>838</v>
      </c>
      <c r="M1142" s="167">
        <f t="shared" si="158"/>
        <v>0</v>
      </c>
      <c r="N1142" s="101"/>
      <c r="O1142" s="172"/>
      <c r="P1142" s="65">
        <v>5903</v>
      </c>
      <c r="Q1142" s="49" t="s">
        <v>983</v>
      </c>
      <c r="R1142" s="61"/>
      <c r="S1142" s="61"/>
      <c r="T1142" s="61"/>
      <c r="U1142" s="61"/>
      <c r="V1142" s="61"/>
      <c r="W1142" s="61"/>
      <c r="X1142" s="61"/>
      <c r="Y1142" s="61"/>
      <c r="Z1142" s="61"/>
      <c r="AA1142" s="61"/>
      <c r="AB1142" s="61"/>
      <c r="AC1142" s="61"/>
    </row>
    <row r="1143" spans="1:29" s="62" customFormat="1" ht="15.75" customHeight="1" x14ac:dyDescent="0.25">
      <c r="A1143" s="304"/>
      <c r="B1143" s="305"/>
      <c r="C1143" s="305"/>
      <c r="D1143" s="305"/>
      <c r="E1143" s="305"/>
      <c r="F1143" s="306"/>
      <c r="G1143" s="346"/>
      <c r="H1143" s="162">
        <v>5</v>
      </c>
      <c r="I1143" s="98"/>
      <c r="J1143" s="101">
        <v>837.5</v>
      </c>
      <c r="K1143" s="171">
        <f t="shared" si="156"/>
        <v>0</v>
      </c>
      <c r="L1143" s="100">
        <f t="shared" si="157"/>
        <v>838</v>
      </c>
      <c r="M1143" s="167">
        <f t="shared" si="158"/>
        <v>0</v>
      </c>
      <c r="N1143" s="101"/>
      <c r="O1143" s="172"/>
      <c r="P1143" s="65">
        <v>5904</v>
      </c>
      <c r="Q1143" s="49" t="s">
        <v>983</v>
      </c>
      <c r="R1143" s="61"/>
      <c r="S1143" s="61"/>
      <c r="T1143" s="61"/>
      <c r="U1143" s="61"/>
      <c r="V1143" s="61"/>
      <c r="W1143" s="61"/>
      <c r="X1143" s="61"/>
      <c r="Y1143" s="61"/>
      <c r="Z1143" s="61"/>
      <c r="AA1143" s="61"/>
      <c r="AB1143" s="61"/>
      <c r="AC1143" s="61"/>
    </row>
    <row r="1144" spans="1:29" s="62" customFormat="1" ht="15.75" customHeight="1" x14ac:dyDescent="0.25">
      <c r="A1144" s="301"/>
      <c r="B1144" s="302"/>
      <c r="C1144" s="302"/>
      <c r="D1144" s="302"/>
      <c r="E1144" s="302"/>
      <c r="F1144" s="303"/>
      <c r="G1144" s="346"/>
      <c r="H1144" s="162">
        <v>6</v>
      </c>
      <c r="I1144" s="98"/>
      <c r="J1144" s="101">
        <v>837.5</v>
      </c>
      <c r="K1144" s="171">
        <f t="shared" si="156"/>
        <v>0</v>
      </c>
      <c r="L1144" s="100">
        <f t="shared" si="157"/>
        <v>838</v>
      </c>
      <c r="M1144" s="167">
        <f t="shared" si="158"/>
        <v>0</v>
      </c>
      <c r="N1144" s="101"/>
      <c r="O1144" s="172"/>
      <c r="P1144" s="65">
        <v>10891</v>
      </c>
      <c r="Q1144" s="49" t="s">
        <v>983</v>
      </c>
      <c r="R1144" s="61"/>
      <c r="S1144" s="61"/>
      <c r="T1144" s="61"/>
      <c r="U1144" s="61"/>
      <c r="V1144" s="61"/>
      <c r="W1144" s="61"/>
      <c r="X1144" s="61"/>
      <c r="Y1144" s="61"/>
      <c r="Z1144" s="61"/>
      <c r="AA1144" s="61"/>
      <c r="AB1144" s="61"/>
      <c r="AC1144" s="61"/>
    </row>
    <row r="1145" spans="1:29" s="62" customFormat="1" ht="15.75" customHeight="1" x14ac:dyDescent="0.25">
      <c r="A1145" s="304" t="s">
        <v>1342</v>
      </c>
      <c r="B1145" s="305"/>
      <c r="C1145" s="305"/>
      <c r="D1145" s="305"/>
      <c r="E1145" s="305"/>
      <c r="F1145" s="306"/>
      <c r="G1145" s="307">
        <v>221</v>
      </c>
      <c r="H1145" s="162">
        <v>1</v>
      </c>
      <c r="I1145" s="98"/>
      <c r="J1145" s="101">
        <v>687.5</v>
      </c>
      <c r="K1145" s="171">
        <f t="shared" si="156"/>
        <v>0</v>
      </c>
      <c r="L1145" s="100">
        <f t="shared" si="157"/>
        <v>688</v>
      </c>
      <c r="M1145" s="167">
        <f t="shared" si="158"/>
        <v>0</v>
      </c>
      <c r="N1145" s="101"/>
      <c r="O1145" s="172"/>
      <c r="P1145" s="65">
        <v>6322</v>
      </c>
      <c r="Q1145" s="49" t="s">
        <v>983</v>
      </c>
      <c r="R1145" s="61"/>
      <c r="S1145" s="61"/>
      <c r="T1145" s="61"/>
      <c r="U1145" s="61"/>
      <c r="V1145" s="61"/>
      <c r="W1145" s="61"/>
      <c r="X1145" s="61"/>
      <c r="Y1145" s="61"/>
      <c r="Z1145" s="61"/>
      <c r="AA1145" s="61"/>
      <c r="AB1145" s="61"/>
      <c r="AC1145" s="61"/>
    </row>
    <row r="1146" spans="1:29" s="62" customFormat="1" ht="15.75" customHeight="1" x14ac:dyDescent="0.25">
      <c r="A1146" s="304"/>
      <c r="B1146" s="305"/>
      <c r="C1146" s="305"/>
      <c r="D1146" s="305"/>
      <c r="E1146" s="305"/>
      <c r="F1146" s="306"/>
      <c r="G1146" s="346"/>
      <c r="H1146" s="162">
        <v>2</v>
      </c>
      <c r="I1146" s="98"/>
      <c r="J1146" s="101">
        <v>687.5</v>
      </c>
      <c r="K1146" s="171">
        <f t="shared" si="156"/>
        <v>0</v>
      </c>
      <c r="L1146" s="100">
        <f t="shared" si="157"/>
        <v>688</v>
      </c>
      <c r="M1146" s="167">
        <f t="shared" si="158"/>
        <v>0</v>
      </c>
      <c r="N1146" s="101"/>
      <c r="O1146" s="172"/>
      <c r="P1146" s="65">
        <v>6323</v>
      </c>
      <c r="Q1146" s="49" t="s">
        <v>983</v>
      </c>
      <c r="R1146" s="61"/>
      <c r="S1146" s="61"/>
      <c r="T1146" s="61"/>
      <c r="U1146" s="61"/>
      <c r="V1146" s="61"/>
      <c r="W1146" s="61"/>
      <c r="X1146" s="61"/>
      <c r="Y1146" s="61"/>
      <c r="Z1146" s="61"/>
      <c r="AA1146" s="61"/>
      <c r="AB1146" s="61"/>
      <c r="AC1146" s="61"/>
    </row>
    <row r="1147" spans="1:29" s="62" customFormat="1" ht="15.75" customHeight="1" x14ac:dyDescent="0.25">
      <c r="A1147" s="304"/>
      <c r="B1147" s="305"/>
      <c r="C1147" s="305"/>
      <c r="D1147" s="305"/>
      <c r="E1147" s="305"/>
      <c r="F1147" s="306"/>
      <c r="G1147" s="346"/>
      <c r="H1147" s="162">
        <v>3</v>
      </c>
      <c r="I1147" s="98"/>
      <c r="J1147" s="101">
        <v>687.5</v>
      </c>
      <c r="K1147" s="171">
        <f t="shared" si="156"/>
        <v>0</v>
      </c>
      <c r="L1147" s="100">
        <f t="shared" si="157"/>
        <v>688</v>
      </c>
      <c r="M1147" s="167">
        <f t="shared" si="158"/>
        <v>0</v>
      </c>
      <c r="N1147" s="101"/>
      <c r="O1147" s="172"/>
      <c r="P1147" s="65">
        <v>6324</v>
      </c>
      <c r="Q1147" s="49" t="s">
        <v>983</v>
      </c>
      <c r="R1147" s="61"/>
      <c r="S1147" s="61"/>
      <c r="T1147" s="61"/>
      <c r="U1147" s="61"/>
      <c r="V1147" s="61"/>
      <c r="W1147" s="61"/>
      <c r="X1147" s="61"/>
      <c r="Y1147" s="61"/>
      <c r="Z1147" s="61"/>
      <c r="AA1147" s="61"/>
      <c r="AB1147" s="61"/>
      <c r="AC1147" s="61"/>
    </row>
    <row r="1148" spans="1:29" s="62" customFormat="1" ht="15.75" customHeight="1" x14ac:dyDescent="0.25">
      <c r="A1148" s="304"/>
      <c r="B1148" s="305"/>
      <c r="C1148" s="305"/>
      <c r="D1148" s="305"/>
      <c r="E1148" s="305"/>
      <c r="F1148" s="306"/>
      <c r="G1148" s="346"/>
      <c r="H1148" s="162">
        <v>4</v>
      </c>
      <c r="I1148" s="98"/>
      <c r="J1148" s="101">
        <v>687.5</v>
      </c>
      <c r="K1148" s="171">
        <f t="shared" si="156"/>
        <v>0</v>
      </c>
      <c r="L1148" s="100">
        <f t="shared" si="157"/>
        <v>688</v>
      </c>
      <c r="M1148" s="167">
        <f t="shared" si="158"/>
        <v>0</v>
      </c>
      <c r="N1148" s="101"/>
      <c r="O1148" s="172"/>
      <c r="P1148" s="65">
        <v>6325</v>
      </c>
      <c r="Q1148" s="49" t="s">
        <v>983</v>
      </c>
      <c r="R1148" s="61"/>
      <c r="S1148" s="61"/>
      <c r="T1148" s="61"/>
      <c r="U1148" s="61"/>
      <c r="V1148" s="61"/>
      <c r="W1148" s="61"/>
      <c r="X1148" s="61"/>
      <c r="Y1148" s="61"/>
      <c r="Z1148" s="61"/>
      <c r="AA1148" s="61"/>
      <c r="AB1148" s="61"/>
      <c r="AC1148" s="61"/>
    </row>
    <row r="1149" spans="1:29" s="62" customFormat="1" ht="15.75" customHeight="1" x14ac:dyDescent="0.25">
      <c r="A1149" s="304"/>
      <c r="B1149" s="305"/>
      <c r="C1149" s="305"/>
      <c r="D1149" s="305"/>
      <c r="E1149" s="305"/>
      <c r="F1149" s="306"/>
      <c r="G1149" s="346"/>
      <c r="H1149" s="162">
        <v>5</v>
      </c>
      <c r="I1149" s="98"/>
      <c r="J1149" s="101">
        <v>687.5</v>
      </c>
      <c r="K1149" s="171">
        <f t="shared" si="156"/>
        <v>0</v>
      </c>
      <c r="L1149" s="100">
        <f t="shared" si="157"/>
        <v>688</v>
      </c>
      <c r="M1149" s="167">
        <f t="shared" si="158"/>
        <v>0</v>
      </c>
      <c r="N1149" s="101"/>
      <c r="O1149" s="172"/>
      <c r="P1149" s="65">
        <v>6326</v>
      </c>
      <c r="Q1149" s="49" t="s">
        <v>983</v>
      </c>
      <c r="R1149" s="61"/>
      <c r="S1149" s="61"/>
      <c r="T1149" s="61"/>
      <c r="U1149" s="61"/>
      <c r="V1149" s="61"/>
      <c r="W1149" s="61"/>
      <c r="X1149" s="61"/>
      <c r="Y1149" s="61"/>
      <c r="Z1149" s="61"/>
      <c r="AA1149" s="61"/>
      <c r="AB1149" s="61"/>
      <c r="AC1149" s="61"/>
    </row>
    <row r="1150" spans="1:29" s="62" customFormat="1" ht="15.75" customHeight="1" x14ac:dyDescent="0.25">
      <c r="A1150" s="304"/>
      <c r="B1150" s="305"/>
      <c r="C1150" s="305"/>
      <c r="D1150" s="305"/>
      <c r="E1150" s="305"/>
      <c r="F1150" s="306"/>
      <c r="G1150" s="346"/>
      <c r="H1150" s="162">
        <v>6</v>
      </c>
      <c r="I1150" s="98"/>
      <c r="J1150" s="101">
        <v>687.5</v>
      </c>
      <c r="K1150" s="171">
        <f t="shared" si="156"/>
        <v>0</v>
      </c>
      <c r="L1150" s="100">
        <f t="shared" si="157"/>
        <v>688</v>
      </c>
      <c r="M1150" s="167">
        <f t="shared" si="158"/>
        <v>0</v>
      </c>
      <c r="N1150" s="101"/>
      <c r="O1150" s="172"/>
      <c r="P1150" s="65">
        <v>11179</v>
      </c>
      <c r="Q1150" s="49" t="s">
        <v>983</v>
      </c>
      <c r="R1150" s="61"/>
      <c r="S1150" s="61"/>
      <c r="T1150" s="61"/>
      <c r="U1150" s="61"/>
      <c r="V1150" s="61"/>
      <c r="W1150" s="61"/>
      <c r="X1150" s="61"/>
      <c r="Y1150" s="61"/>
      <c r="Z1150" s="61"/>
      <c r="AA1150" s="61"/>
      <c r="AB1150" s="61"/>
      <c r="AC1150" s="61"/>
    </row>
    <row r="1151" spans="1:29" s="62" customFormat="1" ht="15.75" customHeight="1" x14ac:dyDescent="0.25">
      <c r="A1151" s="304" t="s">
        <v>1343</v>
      </c>
      <c r="B1151" s="305"/>
      <c r="C1151" s="305"/>
      <c r="D1151" s="305"/>
      <c r="E1151" s="305"/>
      <c r="F1151" s="306"/>
      <c r="G1151" s="307">
        <v>221</v>
      </c>
      <c r="H1151" s="162">
        <v>1</v>
      </c>
      <c r="I1151" s="98"/>
      <c r="J1151" s="101">
        <v>687.5</v>
      </c>
      <c r="K1151" s="171">
        <f t="shared" si="156"/>
        <v>0</v>
      </c>
      <c r="L1151" s="100">
        <f t="shared" si="157"/>
        <v>688</v>
      </c>
      <c r="M1151" s="167">
        <f t="shared" si="158"/>
        <v>0</v>
      </c>
      <c r="N1151" s="101"/>
      <c r="O1151" s="172"/>
      <c r="P1151" s="65">
        <v>5905</v>
      </c>
      <c r="Q1151" s="49" t="s">
        <v>983</v>
      </c>
      <c r="R1151" s="61"/>
      <c r="S1151" s="61"/>
      <c r="T1151" s="61"/>
      <c r="U1151" s="61"/>
      <c r="V1151" s="61"/>
      <c r="W1151" s="61"/>
      <c r="X1151" s="61"/>
      <c r="Y1151" s="61"/>
      <c r="Z1151" s="61"/>
      <c r="AA1151" s="61"/>
      <c r="AB1151" s="61"/>
      <c r="AC1151" s="61"/>
    </row>
    <row r="1152" spans="1:29" s="62" customFormat="1" ht="15.75" customHeight="1" x14ac:dyDescent="0.25">
      <c r="A1152" s="304"/>
      <c r="B1152" s="305"/>
      <c r="C1152" s="305"/>
      <c r="D1152" s="305"/>
      <c r="E1152" s="305"/>
      <c r="F1152" s="306"/>
      <c r="G1152" s="346"/>
      <c r="H1152" s="162">
        <v>2</v>
      </c>
      <c r="I1152" s="98"/>
      <c r="J1152" s="101">
        <v>687.5</v>
      </c>
      <c r="K1152" s="171">
        <f t="shared" si="156"/>
        <v>0</v>
      </c>
      <c r="L1152" s="100">
        <f t="shared" si="157"/>
        <v>688</v>
      </c>
      <c r="M1152" s="167">
        <f t="shared" si="158"/>
        <v>0</v>
      </c>
      <c r="N1152" s="101"/>
      <c r="O1152" s="172"/>
      <c r="P1152" s="65">
        <v>5906</v>
      </c>
      <c r="Q1152" s="49" t="s">
        <v>983</v>
      </c>
      <c r="R1152" s="61"/>
      <c r="S1152" s="61"/>
      <c r="T1152" s="61"/>
      <c r="U1152" s="61"/>
      <c r="V1152" s="61"/>
      <c r="W1152" s="61"/>
      <c r="X1152" s="61"/>
      <c r="Y1152" s="61"/>
      <c r="Z1152" s="61"/>
      <c r="AA1152" s="61"/>
      <c r="AB1152" s="61"/>
      <c r="AC1152" s="61"/>
    </row>
    <row r="1153" spans="1:29" s="62" customFormat="1" ht="15.75" customHeight="1" x14ac:dyDescent="0.25">
      <c r="A1153" s="304"/>
      <c r="B1153" s="305"/>
      <c r="C1153" s="305"/>
      <c r="D1153" s="305"/>
      <c r="E1153" s="305"/>
      <c r="F1153" s="306"/>
      <c r="G1153" s="346"/>
      <c r="H1153" s="162">
        <v>3</v>
      </c>
      <c r="I1153" s="98"/>
      <c r="J1153" s="101">
        <v>687.5</v>
      </c>
      <c r="K1153" s="171">
        <f t="shared" si="156"/>
        <v>0</v>
      </c>
      <c r="L1153" s="100">
        <f t="shared" si="157"/>
        <v>688</v>
      </c>
      <c r="M1153" s="167">
        <f t="shared" si="158"/>
        <v>0</v>
      </c>
      <c r="N1153" s="101"/>
      <c r="O1153" s="172"/>
      <c r="P1153" s="65">
        <v>5907</v>
      </c>
      <c r="Q1153" s="49" t="s">
        <v>983</v>
      </c>
      <c r="R1153" s="61"/>
      <c r="S1153" s="61"/>
      <c r="T1153" s="61"/>
      <c r="U1153" s="61"/>
      <c r="V1153" s="61"/>
      <c r="W1153" s="61"/>
      <c r="X1153" s="61"/>
      <c r="Y1153" s="61"/>
      <c r="Z1153" s="61"/>
      <c r="AA1153" s="61"/>
      <c r="AB1153" s="61"/>
      <c r="AC1153" s="61"/>
    </row>
    <row r="1154" spans="1:29" s="62" customFormat="1" ht="15.75" customHeight="1" x14ac:dyDescent="0.25">
      <c r="A1154" s="304"/>
      <c r="B1154" s="305"/>
      <c r="C1154" s="305"/>
      <c r="D1154" s="305"/>
      <c r="E1154" s="305"/>
      <c r="F1154" s="306"/>
      <c r="G1154" s="346"/>
      <c r="H1154" s="162">
        <v>4</v>
      </c>
      <c r="I1154" s="98"/>
      <c r="J1154" s="101">
        <v>687.5</v>
      </c>
      <c r="K1154" s="171">
        <f t="shared" si="156"/>
        <v>0</v>
      </c>
      <c r="L1154" s="100">
        <f t="shared" si="157"/>
        <v>688</v>
      </c>
      <c r="M1154" s="167">
        <f t="shared" si="158"/>
        <v>0</v>
      </c>
      <c r="N1154" s="101"/>
      <c r="O1154" s="172"/>
      <c r="P1154" s="65">
        <v>5908</v>
      </c>
      <c r="Q1154" s="49" t="s">
        <v>983</v>
      </c>
      <c r="R1154" s="61"/>
      <c r="S1154" s="61"/>
      <c r="T1154" s="61"/>
      <c r="U1154" s="61"/>
      <c r="V1154" s="61"/>
      <c r="W1154" s="61"/>
      <c r="X1154" s="61"/>
      <c r="Y1154" s="61"/>
      <c r="Z1154" s="61"/>
      <c r="AA1154" s="61"/>
      <c r="AB1154" s="61"/>
      <c r="AC1154" s="61"/>
    </row>
    <row r="1155" spans="1:29" s="62" customFormat="1" ht="15.75" customHeight="1" x14ac:dyDescent="0.25">
      <c r="A1155" s="304"/>
      <c r="B1155" s="305"/>
      <c r="C1155" s="305"/>
      <c r="D1155" s="305"/>
      <c r="E1155" s="305"/>
      <c r="F1155" s="306"/>
      <c r="G1155" s="346"/>
      <c r="H1155" s="162">
        <v>5</v>
      </c>
      <c r="I1155" s="98"/>
      <c r="J1155" s="101">
        <v>687.5</v>
      </c>
      <c r="K1155" s="171">
        <f t="shared" si="156"/>
        <v>0</v>
      </c>
      <c r="L1155" s="100">
        <f t="shared" si="157"/>
        <v>688</v>
      </c>
      <c r="M1155" s="167">
        <f t="shared" si="158"/>
        <v>0</v>
      </c>
      <c r="N1155" s="101"/>
      <c r="O1155" s="172"/>
      <c r="P1155" s="65">
        <v>5909</v>
      </c>
      <c r="Q1155" s="49" t="s">
        <v>983</v>
      </c>
      <c r="R1155" s="61"/>
      <c r="S1155" s="61"/>
      <c r="T1155" s="61"/>
      <c r="U1155" s="61"/>
      <c r="V1155" s="61"/>
      <c r="W1155" s="61"/>
      <c r="X1155" s="61"/>
      <c r="Y1155" s="61"/>
      <c r="Z1155" s="61"/>
      <c r="AA1155" s="61"/>
      <c r="AB1155" s="61"/>
      <c r="AC1155" s="61"/>
    </row>
    <row r="1156" spans="1:29" s="62" customFormat="1" ht="15.75" customHeight="1" x14ac:dyDescent="0.25">
      <c r="A1156" s="304"/>
      <c r="B1156" s="305"/>
      <c r="C1156" s="305"/>
      <c r="D1156" s="305"/>
      <c r="E1156" s="305"/>
      <c r="F1156" s="306"/>
      <c r="G1156" s="346"/>
      <c r="H1156" s="162">
        <v>6</v>
      </c>
      <c r="I1156" s="98"/>
      <c r="J1156" s="101">
        <v>687.5</v>
      </c>
      <c r="K1156" s="171">
        <f t="shared" si="156"/>
        <v>0</v>
      </c>
      <c r="L1156" s="100">
        <f t="shared" si="157"/>
        <v>688</v>
      </c>
      <c r="M1156" s="167">
        <f t="shared" si="158"/>
        <v>0</v>
      </c>
      <c r="N1156" s="101"/>
      <c r="O1156" s="172"/>
      <c r="P1156" s="65">
        <v>11180</v>
      </c>
      <c r="Q1156" s="49" t="s">
        <v>983</v>
      </c>
      <c r="R1156" s="61"/>
      <c r="S1156" s="61"/>
      <c r="T1156" s="61"/>
      <c r="U1156" s="61"/>
      <c r="V1156" s="61"/>
      <c r="W1156" s="61"/>
      <c r="X1156" s="61"/>
      <c r="Y1156" s="61"/>
      <c r="Z1156" s="61"/>
      <c r="AA1156" s="61"/>
      <c r="AB1156" s="61"/>
      <c r="AC1156" s="61"/>
    </row>
    <row r="1157" spans="1:29" s="62" customFormat="1" ht="15.75" customHeight="1" x14ac:dyDescent="0.25">
      <c r="A1157" s="304" t="s">
        <v>1344</v>
      </c>
      <c r="B1157" s="305"/>
      <c r="C1157" s="305"/>
      <c r="D1157" s="305"/>
      <c r="E1157" s="305"/>
      <c r="F1157" s="306"/>
      <c r="G1157" s="307">
        <v>221</v>
      </c>
      <c r="H1157" s="162">
        <v>1</v>
      </c>
      <c r="I1157" s="98"/>
      <c r="J1157" s="101">
        <v>687.5</v>
      </c>
      <c r="K1157" s="171">
        <f t="shared" si="156"/>
        <v>0</v>
      </c>
      <c r="L1157" s="100">
        <f t="shared" si="157"/>
        <v>688</v>
      </c>
      <c r="M1157" s="167">
        <f t="shared" si="158"/>
        <v>0</v>
      </c>
      <c r="N1157" s="101"/>
      <c r="O1157" s="172"/>
      <c r="P1157" s="65">
        <v>5915</v>
      </c>
      <c r="Q1157" s="49" t="s">
        <v>983</v>
      </c>
      <c r="R1157" s="61"/>
      <c r="S1157" s="61"/>
      <c r="T1157" s="61"/>
      <c r="U1157" s="61"/>
      <c r="V1157" s="61"/>
      <c r="W1157" s="61"/>
      <c r="X1157" s="61"/>
      <c r="Y1157" s="61"/>
      <c r="Z1157" s="61"/>
      <c r="AA1157" s="61"/>
      <c r="AB1157" s="61"/>
      <c r="AC1157" s="61"/>
    </row>
    <row r="1158" spans="1:29" s="62" customFormat="1" ht="15.75" customHeight="1" x14ac:dyDescent="0.25">
      <c r="A1158" s="304"/>
      <c r="B1158" s="305"/>
      <c r="C1158" s="305"/>
      <c r="D1158" s="305"/>
      <c r="E1158" s="305"/>
      <c r="F1158" s="306"/>
      <c r="G1158" s="346"/>
      <c r="H1158" s="162">
        <v>2</v>
      </c>
      <c r="I1158" s="98"/>
      <c r="J1158" s="101">
        <v>687.5</v>
      </c>
      <c r="K1158" s="171">
        <f t="shared" si="156"/>
        <v>0</v>
      </c>
      <c r="L1158" s="100">
        <f t="shared" si="157"/>
        <v>688</v>
      </c>
      <c r="M1158" s="167">
        <f t="shared" si="158"/>
        <v>0</v>
      </c>
      <c r="N1158" s="101"/>
      <c r="O1158" s="172"/>
      <c r="P1158" s="65">
        <v>5916</v>
      </c>
      <c r="Q1158" s="49" t="s">
        <v>983</v>
      </c>
      <c r="R1158" s="61"/>
      <c r="S1158" s="61"/>
      <c r="T1158" s="61"/>
      <c r="U1158" s="61"/>
      <c r="V1158" s="61"/>
      <c r="W1158" s="61"/>
      <c r="X1158" s="61"/>
      <c r="Y1158" s="61"/>
      <c r="Z1158" s="61"/>
      <c r="AA1158" s="61"/>
      <c r="AB1158" s="61"/>
      <c r="AC1158" s="61"/>
    </row>
    <row r="1159" spans="1:29" s="62" customFormat="1" ht="15.75" customHeight="1" x14ac:dyDescent="0.25">
      <c r="A1159" s="304"/>
      <c r="B1159" s="305"/>
      <c r="C1159" s="305"/>
      <c r="D1159" s="305"/>
      <c r="E1159" s="305"/>
      <c r="F1159" s="306"/>
      <c r="G1159" s="346"/>
      <c r="H1159" s="162">
        <v>3</v>
      </c>
      <c r="I1159" s="98"/>
      <c r="J1159" s="101">
        <v>687.5</v>
      </c>
      <c r="K1159" s="171">
        <f t="shared" si="156"/>
        <v>0</v>
      </c>
      <c r="L1159" s="100">
        <f t="shared" si="157"/>
        <v>688</v>
      </c>
      <c r="M1159" s="167">
        <f t="shared" si="158"/>
        <v>0</v>
      </c>
      <c r="N1159" s="101"/>
      <c r="O1159" s="172"/>
      <c r="P1159" s="65">
        <v>5917</v>
      </c>
      <c r="Q1159" s="49" t="s">
        <v>983</v>
      </c>
      <c r="R1159" s="61"/>
      <c r="S1159" s="61"/>
      <c r="T1159" s="61"/>
      <c r="U1159" s="61"/>
      <c r="V1159" s="61"/>
      <c r="W1159" s="61"/>
      <c r="X1159" s="61"/>
      <c r="Y1159" s="61"/>
      <c r="Z1159" s="61"/>
      <c r="AA1159" s="61"/>
      <c r="AB1159" s="61"/>
      <c r="AC1159" s="61"/>
    </row>
    <row r="1160" spans="1:29" s="62" customFormat="1" ht="15.75" customHeight="1" x14ac:dyDescent="0.25">
      <c r="A1160" s="304"/>
      <c r="B1160" s="305"/>
      <c r="C1160" s="305"/>
      <c r="D1160" s="305"/>
      <c r="E1160" s="305"/>
      <c r="F1160" s="306"/>
      <c r="G1160" s="346"/>
      <c r="H1160" s="162">
        <v>4</v>
      </c>
      <c r="I1160" s="98"/>
      <c r="J1160" s="101">
        <v>687.5</v>
      </c>
      <c r="K1160" s="171">
        <f t="shared" si="156"/>
        <v>0</v>
      </c>
      <c r="L1160" s="100">
        <f t="shared" si="157"/>
        <v>688</v>
      </c>
      <c r="M1160" s="167">
        <f t="shared" si="158"/>
        <v>0</v>
      </c>
      <c r="N1160" s="101"/>
      <c r="O1160" s="172"/>
      <c r="P1160" s="65">
        <v>5918</v>
      </c>
      <c r="Q1160" s="49" t="s">
        <v>983</v>
      </c>
      <c r="R1160" s="61"/>
      <c r="S1160" s="61"/>
      <c r="T1160" s="61"/>
      <c r="U1160" s="61"/>
      <c r="V1160" s="61"/>
      <c r="W1160" s="61"/>
      <c r="X1160" s="61"/>
      <c r="Y1160" s="61"/>
      <c r="Z1160" s="61"/>
      <c r="AA1160" s="61"/>
      <c r="AB1160" s="61"/>
      <c r="AC1160" s="61"/>
    </row>
    <row r="1161" spans="1:29" s="62" customFormat="1" ht="15.75" customHeight="1" x14ac:dyDescent="0.25">
      <c r="A1161" s="304"/>
      <c r="B1161" s="305"/>
      <c r="C1161" s="305"/>
      <c r="D1161" s="305"/>
      <c r="E1161" s="305"/>
      <c r="F1161" s="306"/>
      <c r="G1161" s="346"/>
      <c r="H1161" s="162">
        <v>5</v>
      </c>
      <c r="I1161" s="98"/>
      <c r="J1161" s="101">
        <v>687.5</v>
      </c>
      <c r="K1161" s="171">
        <f t="shared" si="156"/>
        <v>0</v>
      </c>
      <c r="L1161" s="100">
        <f t="shared" si="157"/>
        <v>688</v>
      </c>
      <c r="M1161" s="167">
        <f t="shared" si="158"/>
        <v>0</v>
      </c>
      <c r="N1161" s="101"/>
      <c r="O1161" s="172"/>
      <c r="P1161" s="65">
        <v>5919</v>
      </c>
      <c r="Q1161" s="49" t="s">
        <v>983</v>
      </c>
      <c r="R1161" s="61"/>
      <c r="S1161" s="61"/>
      <c r="T1161" s="61"/>
      <c r="U1161" s="61"/>
      <c r="V1161" s="61"/>
      <c r="W1161" s="61"/>
      <c r="X1161" s="61"/>
      <c r="Y1161" s="61"/>
      <c r="Z1161" s="61"/>
      <c r="AA1161" s="61"/>
      <c r="AB1161" s="61"/>
      <c r="AC1161" s="61"/>
    </row>
    <row r="1162" spans="1:29" s="62" customFormat="1" ht="15.75" customHeight="1" x14ac:dyDescent="0.25">
      <c r="A1162" s="301"/>
      <c r="B1162" s="302"/>
      <c r="C1162" s="302"/>
      <c r="D1162" s="302"/>
      <c r="E1162" s="302"/>
      <c r="F1162" s="303"/>
      <c r="G1162" s="346"/>
      <c r="H1162" s="162">
        <v>6</v>
      </c>
      <c r="I1162" s="98"/>
      <c r="J1162" s="101">
        <v>687.5</v>
      </c>
      <c r="K1162" s="171">
        <f t="shared" si="156"/>
        <v>0</v>
      </c>
      <c r="L1162" s="100">
        <f t="shared" si="157"/>
        <v>688</v>
      </c>
      <c r="M1162" s="167">
        <f t="shared" si="158"/>
        <v>0</v>
      </c>
      <c r="N1162" s="101"/>
      <c r="O1162" s="172"/>
      <c r="P1162" s="160">
        <v>11181</v>
      </c>
      <c r="Q1162" s="49" t="s">
        <v>983</v>
      </c>
      <c r="R1162" s="61"/>
      <c r="S1162" s="61"/>
      <c r="T1162" s="61"/>
      <c r="U1162" s="61"/>
      <c r="V1162" s="61"/>
      <c r="W1162" s="61"/>
      <c r="X1162" s="61"/>
      <c r="Y1162" s="61"/>
      <c r="Z1162" s="61"/>
      <c r="AA1162" s="61"/>
      <c r="AB1162" s="61"/>
      <c r="AC1162" s="61"/>
    </row>
    <row r="1163" spans="1:29" s="62" customFormat="1" ht="15.75" customHeight="1" x14ac:dyDescent="0.25">
      <c r="A1163" s="304" t="s">
        <v>1339</v>
      </c>
      <c r="B1163" s="305"/>
      <c r="C1163" s="305"/>
      <c r="D1163" s="305"/>
      <c r="E1163" s="305"/>
      <c r="F1163" s="306"/>
      <c r="G1163" s="307">
        <v>301</v>
      </c>
      <c r="H1163" s="162">
        <v>1</v>
      </c>
      <c r="I1163" s="98"/>
      <c r="J1163" s="101">
        <v>362.5</v>
      </c>
      <c r="K1163" s="171">
        <f t="shared" si="156"/>
        <v>0</v>
      </c>
      <c r="L1163" s="100">
        <f t="shared" si="157"/>
        <v>363</v>
      </c>
      <c r="M1163" s="167">
        <f t="shared" si="158"/>
        <v>0</v>
      </c>
      <c r="N1163" s="101"/>
      <c r="O1163" s="172"/>
      <c r="P1163" s="65">
        <v>6352</v>
      </c>
      <c r="Q1163" s="49" t="s">
        <v>983</v>
      </c>
      <c r="R1163" s="61"/>
      <c r="S1163" s="61"/>
      <c r="T1163" s="61"/>
      <c r="U1163" s="61"/>
      <c r="V1163" s="61"/>
      <c r="W1163" s="61"/>
      <c r="X1163" s="61"/>
      <c r="Y1163" s="61"/>
      <c r="Z1163" s="61"/>
      <c r="AA1163" s="61"/>
      <c r="AB1163" s="61"/>
      <c r="AC1163" s="61"/>
    </row>
    <row r="1164" spans="1:29" s="62" customFormat="1" ht="15.75" customHeight="1" x14ac:dyDescent="0.25">
      <c r="A1164" s="304"/>
      <c r="B1164" s="305"/>
      <c r="C1164" s="305"/>
      <c r="D1164" s="305"/>
      <c r="E1164" s="305"/>
      <c r="F1164" s="306"/>
      <c r="G1164" s="346"/>
      <c r="H1164" s="162">
        <v>2</v>
      </c>
      <c r="I1164" s="98"/>
      <c r="J1164" s="101">
        <v>362.5</v>
      </c>
      <c r="K1164" s="171">
        <f t="shared" si="156"/>
        <v>0</v>
      </c>
      <c r="L1164" s="100">
        <f t="shared" si="157"/>
        <v>363</v>
      </c>
      <c r="M1164" s="167">
        <f t="shared" si="158"/>
        <v>0</v>
      </c>
      <c r="N1164" s="101"/>
      <c r="O1164" s="172"/>
      <c r="P1164" s="65">
        <v>6353</v>
      </c>
      <c r="Q1164" s="49" t="s">
        <v>983</v>
      </c>
      <c r="R1164" s="61"/>
      <c r="S1164" s="61"/>
      <c r="T1164" s="61"/>
      <c r="U1164" s="61"/>
      <c r="V1164" s="61"/>
      <c r="W1164" s="61"/>
      <c r="X1164" s="61"/>
      <c r="Y1164" s="61"/>
      <c r="Z1164" s="61"/>
      <c r="AA1164" s="61"/>
      <c r="AB1164" s="61"/>
      <c r="AC1164" s="61"/>
    </row>
    <row r="1165" spans="1:29" s="62" customFormat="1" ht="15.75" customHeight="1" x14ac:dyDescent="0.25">
      <c r="A1165" s="304"/>
      <c r="B1165" s="305"/>
      <c r="C1165" s="305"/>
      <c r="D1165" s="305"/>
      <c r="E1165" s="305"/>
      <c r="F1165" s="306"/>
      <c r="G1165" s="346"/>
      <c r="H1165" s="162">
        <v>3</v>
      </c>
      <c r="I1165" s="98"/>
      <c r="J1165" s="101">
        <v>362.5</v>
      </c>
      <c r="K1165" s="171">
        <f t="shared" si="156"/>
        <v>0</v>
      </c>
      <c r="L1165" s="100">
        <f t="shared" si="157"/>
        <v>363</v>
      </c>
      <c r="M1165" s="167">
        <f t="shared" si="158"/>
        <v>0</v>
      </c>
      <c r="N1165" s="101"/>
      <c r="O1165" s="172"/>
      <c r="P1165" s="65">
        <v>6354</v>
      </c>
      <c r="Q1165" s="49" t="s">
        <v>983</v>
      </c>
      <c r="R1165" s="61"/>
      <c r="S1165" s="61"/>
      <c r="T1165" s="61"/>
      <c r="U1165" s="61"/>
      <c r="V1165" s="61"/>
      <c r="W1165" s="61"/>
      <c r="X1165" s="61"/>
      <c r="Y1165" s="61"/>
      <c r="Z1165" s="61"/>
      <c r="AA1165" s="61"/>
      <c r="AB1165" s="61"/>
      <c r="AC1165" s="61"/>
    </row>
    <row r="1166" spans="1:29" s="62" customFormat="1" ht="15.75" customHeight="1" x14ac:dyDescent="0.25">
      <c r="A1166" s="304"/>
      <c r="B1166" s="305"/>
      <c r="C1166" s="305"/>
      <c r="D1166" s="305"/>
      <c r="E1166" s="305"/>
      <c r="F1166" s="306"/>
      <c r="G1166" s="346"/>
      <c r="H1166" s="162">
        <v>4</v>
      </c>
      <c r="I1166" s="98"/>
      <c r="J1166" s="101">
        <v>362.5</v>
      </c>
      <c r="K1166" s="171">
        <f t="shared" si="156"/>
        <v>0</v>
      </c>
      <c r="L1166" s="100">
        <f t="shared" si="157"/>
        <v>363</v>
      </c>
      <c r="M1166" s="167">
        <f t="shared" si="158"/>
        <v>0</v>
      </c>
      <c r="N1166" s="101"/>
      <c r="O1166" s="172"/>
      <c r="P1166" s="65">
        <v>6355</v>
      </c>
      <c r="Q1166" s="49" t="s">
        <v>983</v>
      </c>
      <c r="R1166" s="61"/>
      <c r="S1166" s="61"/>
      <c r="T1166" s="61"/>
      <c r="U1166" s="61"/>
      <c r="V1166" s="61"/>
      <c r="W1166" s="61"/>
      <c r="X1166" s="61"/>
      <c r="Y1166" s="61"/>
      <c r="Z1166" s="61"/>
      <c r="AA1166" s="61"/>
      <c r="AB1166" s="61"/>
      <c r="AC1166" s="61"/>
    </row>
    <row r="1167" spans="1:29" s="62" customFormat="1" ht="15.75" customHeight="1" x14ac:dyDescent="0.25">
      <c r="A1167" s="304"/>
      <c r="B1167" s="305"/>
      <c r="C1167" s="305"/>
      <c r="D1167" s="305"/>
      <c r="E1167" s="305"/>
      <c r="F1167" s="306"/>
      <c r="G1167" s="346"/>
      <c r="H1167" s="162">
        <v>5</v>
      </c>
      <c r="I1167" s="98"/>
      <c r="J1167" s="101">
        <v>362.5</v>
      </c>
      <c r="K1167" s="171">
        <f t="shared" si="156"/>
        <v>0</v>
      </c>
      <c r="L1167" s="100">
        <f t="shared" si="157"/>
        <v>363</v>
      </c>
      <c r="M1167" s="167">
        <f t="shared" si="158"/>
        <v>0</v>
      </c>
      <c r="N1167" s="101"/>
      <c r="O1167" s="172"/>
      <c r="P1167" s="65">
        <v>6356</v>
      </c>
      <c r="Q1167" s="49" t="s">
        <v>983</v>
      </c>
      <c r="R1167" s="61"/>
      <c r="S1167" s="61"/>
      <c r="T1167" s="61"/>
      <c r="U1167" s="61"/>
      <c r="V1167" s="61"/>
      <c r="W1167" s="61"/>
      <c r="X1167" s="61"/>
      <c r="Y1167" s="61"/>
      <c r="Z1167" s="61"/>
      <c r="AA1167" s="61"/>
      <c r="AB1167" s="61"/>
      <c r="AC1167" s="61"/>
    </row>
    <row r="1168" spans="1:29" s="62" customFormat="1" ht="15.75" customHeight="1" x14ac:dyDescent="0.25">
      <c r="A1168" s="304"/>
      <c r="B1168" s="305"/>
      <c r="C1168" s="305"/>
      <c r="D1168" s="305"/>
      <c r="E1168" s="305"/>
      <c r="F1168" s="306"/>
      <c r="G1168" s="346"/>
      <c r="H1168" s="162">
        <v>6</v>
      </c>
      <c r="I1168" s="98"/>
      <c r="J1168" s="101">
        <v>362.5</v>
      </c>
      <c r="K1168" s="171">
        <f t="shared" si="156"/>
        <v>0</v>
      </c>
      <c r="L1168" s="100">
        <f t="shared" si="157"/>
        <v>363</v>
      </c>
      <c r="M1168" s="167">
        <f t="shared" si="158"/>
        <v>0</v>
      </c>
      <c r="N1168" s="101"/>
      <c r="O1168" s="172"/>
      <c r="P1168" s="65">
        <v>10892</v>
      </c>
      <c r="Q1168" s="49" t="s">
        <v>983</v>
      </c>
      <c r="R1168" s="61"/>
      <c r="S1168" s="61"/>
      <c r="T1168" s="61"/>
      <c r="U1168" s="61"/>
      <c r="V1168" s="61"/>
      <c r="W1168" s="61"/>
      <c r="X1168" s="61"/>
      <c r="Y1168" s="61"/>
      <c r="Z1168" s="61"/>
      <c r="AA1168" s="61"/>
      <c r="AB1168" s="61"/>
      <c r="AC1168" s="61"/>
    </row>
    <row r="1169" spans="1:29" s="62" customFormat="1" ht="15.75" customHeight="1" x14ac:dyDescent="0.25">
      <c r="A1169" s="304" t="s">
        <v>1340</v>
      </c>
      <c r="B1169" s="305"/>
      <c r="C1169" s="305"/>
      <c r="D1169" s="305"/>
      <c r="E1169" s="305"/>
      <c r="F1169" s="306"/>
      <c r="G1169" s="307">
        <v>301</v>
      </c>
      <c r="H1169" s="162">
        <v>1</v>
      </c>
      <c r="I1169" s="98"/>
      <c r="J1169" s="101">
        <v>362.5</v>
      </c>
      <c r="K1169" s="171">
        <f t="shared" si="156"/>
        <v>0</v>
      </c>
      <c r="L1169" s="100">
        <f t="shared" si="157"/>
        <v>363</v>
      </c>
      <c r="M1169" s="167">
        <f t="shared" si="158"/>
        <v>0</v>
      </c>
      <c r="N1169" s="101"/>
      <c r="O1169" s="172"/>
      <c r="P1169" s="65">
        <v>5920</v>
      </c>
      <c r="Q1169" s="49" t="s">
        <v>983</v>
      </c>
      <c r="R1169" s="61"/>
      <c r="S1169" s="61"/>
      <c r="T1169" s="61"/>
      <c r="U1169" s="61"/>
      <c r="V1169" s="61"/>
      <c r="W1169" s="61"/>
      <c r="X1169" s="61"/>
      <c r="Y1169" s="61"/>
      <c r="Z1169" s="61"/>
      <c r="AA1169" s="61"/>
      <c r="AB1169" s="61"/>
      <c r="AC1169" s="61"/>
    </row>
    <row r="1170" spans="1:29" s="62" customFormat="1" ht="15.75" customHeight="1" x14ac:dyDescent="0.25">
      <c r="A1170" s="304"/>
      <c r="B1170" s="305"/>
      <c r="C1170" s="305"/>
      <c r="D1170" s="305"/>
      <c r="E1170" s="305"/>
      <c r="F1170" s="306"/>
      <c r="G1170" s="346"/>
      <c r="H1170" s="162">
        <v>2</v>
      </c>
      <c r="I1170" s="98"/>
      <c r="J1170" s="101">
        <v>362.5</v>
      </c>
      <c r="K1170" s="171">
        <f t="shared" si="156"/>
        <v>0</v>
      </c>
      <c r="L1170" s="100">
        <f t="shared" si="157"/>
        <v>363</v>
      </c>
      <c r="M1170" s="167">
        <f t="shared" si="158"/>
        <v>0</v>
      </c>
      <c r="N1170" s="101"/>
      <c r="O1170" s="172"/>
      <c r="P1170" s="65">
        <v>5921</v>
      </c>
      <c r="Q1170" s="49" t="s">
        <v>983</v>
      </c>
      <c r="R1170" s="61"/>
      <c r="S1170" s="61"/>
      <c r="T1170" s="61"/>
      <c r="U1170" s="61"/>
      <c r="V1170" s="61"/>
      <c r="W1170" s="61"/>
      <c r="X1170" s="61"/>
      <c r="Y1170" s="61"/>
      <c r="Z1170" s="61"/>
      <c r="AA1170" s="61"/>
      <c r="AB1170" s="61"/>
      <c r="AC1170" s="61"/>
    </row>
    <row r="1171" spans="1:29" s="62" customFormat="1" ht="15.75" customHeight="1" x14ac:dyDescent="0.25">
      <c r="A1171" s="304"/>
      <c r="B1171" s="305"/>
      <c r="C1171" s="305"/>
      <c r="D1171" s="305"/>
      <c r="E1171" s="305"/>
      <c r="F1171" s="306"/>
      <c r="G1171" s="346"/>
      <c r="H1171" s="162">
        <v>3</v>
      </c>
      <c r="I1171" s="98"/>
      <c r="J1171" s="101">
        <v>362.5</v>
      </c>
      <c r="K1171" s="171">
        <f t="shared" si="156"/>
        <v>0</v>
      </c>
      <c r="L1171" s="100">
        <f t="shared" si="157"/>
        <v>363</v>
      </c>
      <c r="M1171" s="167">
        <f t="shared" si="158"/>
        <v>0</v>
      </c>
      <c r="N1171" s="101"/>
      <c r="O1171" s="172"/>
      <c r="P1171" s="65">
        <v>5922</v>
      </c>
      <c r="Q1171" s="49" t="s">
        <v>983</v>
      </c>
      <c r="R1171" s="61"/>
      <c r="S1171" s="61"/>
      <c r="T1171" s="61"/>
      <c r="U1171" s="61"/>
      <c r="V1171" s="61"/>
      <c r="W1171" s="61"/>
      <c r="X1171" s="61"/>
      <c r="Y1171" s="61"/>
      <c r="Z1171" s="61"/>
      <c r="AA1171" s="61"/>
      <c r="AB1171" s="61"/>
      <c r="AC1171" s="61"/>
    </row>
    <row r="1172" spans="1:29" s="62" customFormat="1" ht="15.75" customHeight="1" x14ac:dyDescent="0.25">
      <c r="A1172" s="304"/>
      <c r="B1172" s="305"/>
      <c r="C1172" s="305"/>
      <c r="D1172" s="305"/>
      <c r="E1172" s="305"/>
      <c r="F1172" s="306"/>
      <c r="G1172" s="346"/>
      <c r="H1172" s="162">
        <v>4</v>
      </c>
      <c r="I1172" s="98"/>
      <c r="J1172" s="101">
        <v>362.5</v>
      </c>
      <c r="K1172" s="171">
        <f t="shared" si="156"/>
        <v>0</v>
      </c>
      <c r="L1172" s="100">
        <f t="shared" si="157"/>
        <v>363</v>
      </c>
      <c r="M1172" s="167">
        <f t="shared" si="158"/>
        <v>0</v>
      </c>
      <c r="N1172" s="101"/>
      <c r="O1172" s="172"/>
      <c r="P1172" s="65">
        <v>5923</v>
      </c>
      <c r="Q1172" s="49" t="s">
        <v>983</v>
      </c>
      <c r="R1172" s="61"/>
      <c r="S1172" s="61"/>
      <c r="T1172" s="61"/>
      <c r="U1172" s="61"/>
      <c r="V1172" s="61"/>
      <c r="W1172" s="61"/>
      <c r="X1172" s="61"/>
      <c r="Y1172" s="61"/>
      <c r="Z1172" s="61"/>
      <c r="AA1172" s="61"/>
      <c r="AB1172" s="61"/>
      <c r="AC1172" s="61"/>
    </row>
    <row r="1173" spans="1:29" s="62" customFormat="1" ht="15.75" customHeight="1" x14ac:dyDescent="0.25">
      <c r="A1173" s="304"/>
      <c r="B1173" s="305"/>
      <c r="C1173" s="305"/>
      <c r="D1173" s="305"/>
      <c r="E1173" s="305"/>
      <c r="F1173" s="306"/>
      <c r="G1173" s="346"/>
      <c r="H1173" s="162">
        <v>5</v>
      </c>
      <c r="I1173" s="98"/>
      <c r="J1173" s="101">
        <v>362.5</v>
      </c>
      <c r="K1173" s="171">
        <f t="shared" si="156"/>
        <v>0</v>
      </c>
      <c r="L1173" s="100">
        <f t="shared" si="157"/>
        <v>363</v>
      </c>
      <c r="M1173" s="167">
        <f t="shared" si="158"/>
        <v>0</v>
      </c>
      <c r="N1173" s="101"/>
      <c r="O1173" s="172"/>
      <c r="P1173" s="65">
        <v>5924</v>
      </c>
      <c r="Q1173" s="49" t="s">
        <v>983</v>
      </c>
      <c r="R1173" s="61"/>
      <c r="S1173" s="61"/>
      <c r="T1173" s="61"/>
      <c r="U1173" s="61"/>
      <c r="V1173" s="61"/>
      <c r="W1173" s="61"/>
      <c r="X1173" s="61"/>
      <c r="Y1173" s="61"/>
      <c r="Z1173" s="61"/>
      <c r="AA1173" s="61"/>
      <c r="AB1173" s="61"/>
      <c r="AC1173" s="61"/>
    </row>
    <row r="1174" spans="1:29" s="62" customFormat="1" ht="15.75" customHeight="1" x14ac:dyDescent="0.25">
      <c r="A1174" s="304"/>
      <c r="B1174" s="305"/>
      <c r="C1174" s="305"/>
      <c r="D1174" s="305"/>
      <c r="E1174" s="305"/>
      <c r="F1174" s="306"/>
      <c r="G1174" s="346"/>
      <c r="H1174" s="162">
        <v>6</v>
      </c>
      <c r="I1174" s="98"/>
      <c r="J1174" s="101">
        <v>362.5</v>
      </c>
      <c r="K1174" s="171">
        <f t="shared" si="156"/>
        <v>0</v>
      </c>
      <c r="L1174" s="100">
        <f t="shared" si="157"/>
        <v>363</v>
      </c>
      <c r="M1174" s="167">
        <f t="shared" si="158"/>
        <v>0</v>
      </c>
      <c r="N1174" s="101"/>
      <c r="O1174" s="172"/>
      <c r="P1174" s="65">
        <v>10893</v>
      </c>
      <c r="Q1174" s="49" t="s">
        <v>983</v>
      </c>
      <c r="R1174" s="61"/>
      <c r="S1174" s="61"/>
      <c r="T1174" s="61"/>
      <c r="U1174" s="61"/>
      <c r="V1174" s="61"/>
      <c r="W1174" s="61"/>
      <c r="X1174" s="61"/>
      <c r="Y1174" s="61"/>
      <c r="Z1174" s="61"/>
      <c r="AA1174" s="61"/>
      <c r="AB1174" s="61"/>
      <c r="AC1174" s="61"/>
    </row>
    <row r="1175" spans="1:29" s="62" customFormat="1" ht="15.75" customHeight="1" x14ac:dyDescent="0.25">
      <c r="A1175" s="304" t="s">
        <v>1341</v>
      </c>
      <c r="B1175" s="305"/>
      <c r="C1175" s="305"/>
      <c r="D1175" s="305"/>
      <c r="E1175" s="305"/>
      <c r="F1175" s="306"/>
      <c r="G1175" s="307">
        <v>301</v>
      </c>
      <c r="H1175" s="162">
        <v>1</v>
      </c>
      <c r="I1175" s="98"/>
      <c r="J1175" s="101">
        <v>362.5</v>
      </c>
      <c r="K1175" s="171">
        <f t="shared" si="156"/>
        <v>0</v>
      </c>
      <c r="L1175" s="100">
        <f t="shared" si="157"/>
        <v>363</v>
      </c>
      <c r="M1175" s="167">
        <f t="shared" si="158"/>
        <v>0</v>
      </c>
      <c r="N1175" s="101"/>
      <c r="O1175" s="172"/>
      <c r="P1175" s="65">
        <v>5930</v>
      </c>
      <c r="Q1175" s="49" t="s">
        <v>983</v>
      </c>
      <c r="R1175" s="61"/>
      <c r="S1175" s="61"/>
      <c r="T1175" s="61"/>
      <c r="U1175" s="61"/>
      <c r="V1175" s="61"/>
      <c r="W1175" s="61"/>
      <c r="X1175" s="61"/>
      <c r="Y1175" s="61"/>
      <c r="Z1175" s="61"/>
      <c r="AA1175" s="61"/>
      <c r="AB1175" s="61"/>
      <c r="AC1175" s="61"/>
    </row>
    <row r="1176" spans="1:29" s="62" customFormat="1" ht="15.75" customHeight="1" x14ac:dyDescent="0.25">
      <c r="A1176" s="304"/>
      <c r="B1176" s="305"/>
      <c r="C1176" s="305"/>
      <c r="D1176" s="305"/>
      <c r="E1176" s="305"/>
      <c r="F1176" s="306"/>
      <c r="G1176" s="346"/>
      <c r="H1176" s="162">
        <v>2</v>
      </c>
      <c r="I1176" s="98"/>
      <c r="J1176" s="101">
        <v>362.5</v>
      </c>
      <c r="K1176" s="171">
        <f t="shared" si="156"/>
        <v>0</v>
      </c>
      <c r="L1176" s="100">
        <f t="shared" si="157"/>
        <v>363</v>
      </c>
      <c r="M1176" s="167">
        <f t="shared" si="158"/>
        <v>0</v>
      </c>
      <c r="N1176" s="101"/>
      <c r="O1176" s="172"/>
      <c r="P1176" s="65">
        <v>5931</v>
      </c>
      <c r="Q1176" s="49" t="s">
        <v>983</v>
      </c>
      <c r="R1176" s="61"/>
      <c r="S1176" s="61"/>
      <c r="T1176" s="61"/>
      <c r="U1176" s="61"/>
      <c r="V1176" s="61"/>
      <c r="W1176" s="61"/>
      <c r="X1176" s="61"/>
      <c r="Y1176" s="61"/>
      <c r="Z1176" s="61"/>
      <c r="AA1176" s="61"/>
      <c r="AB1176" s="61"/>
      <c r="AC1176" s="61"/>
    </row>
    <row r="1177" spans="1:29" s="62" customFormat="1" ht="15.75" customHeight="1" x14ac:dyDescent="0.25">
      <c r="A1177" s="304"/>
      <c r="B1177" s="305"/>
      <c r="C1177" s="305"/>
      <c r="D1177" s="305"/>
      <c r="E1177" s="305"/>
      <c r="F1177" s="306"/>
      <c r="G1177" s="346"/>
      <c r="H1177" s="162">
        <v>3</v>
      </c>
      <c r="I1177" s="98"/>
      <c r="J1177" s="101">
        <v>362.5</v>
      </c>
      <c r="K1177" s="171">
        <f t="shared" si="156"/>
        <v>0</v>
      </c>
      <c r="L1177" s="100">
        <f t="shared" si="157"/>
        <v>363</v>
      </c>
      <c r="M1177" s="167">
        <f t="shared" si="158"/>
        <v>0</v>
      </c>
      <c r="N1177" s="101"/>
      <c r="O1177" s="172"/>
      <c r="P1177" s="65">
        <v>5932</v>
      </c>
      <c r="Q1177" s="49" t="s">
        <v>983</v>
      </c>
      <c r="R1177" s="61"/>
      <c r="S1177" s="61"/>
      <c r="T1177" s="61"/>
      <c r="U1177" s="61"/>
      <c r="V1177" s="61"/>
      <c r="W1177" s="61"/>
      <c r="X1177" s="61"/>
      <c r="Y1177" s="61"/>
      <c r="Z1177" s="61"/>
      <c r="AA1177" s="61"/>
      <c r="AB1177" s="61"/>
      <c r="AC1177" s="61"/>
    </row>
    <row r="1178" spans="1:29" s="62" customFormat="1" ht="15.75" customHeight="1" x14ac:dyDescent="0.25">
      <c r="A1178" s="304"/>
      <c r="B1178" s="305"/>
      <c r="C1178" s="305"/>
      <c r="D1178" s="305"/>
      <c r="E1178" s="305"/>
      <c r="F1178" s="306"/>
      <c r="G1178" s="346"/>
      <c r="H1178" s="162">
        <v>4</v>
      </c>
      <c r="I1178" s="98"/>
      <c r="J1178" s="101">
        <v>362.5</v>
      </c>
      <c r="K1178" s="171">
        <f t="shared" si="156"/>
        <v>0</v>
      </c>
      <c r="L1178" s="100">
        <f t="shared" si="157"/>
        <v>363</v>
      </c>
      <c r="M1178" s="167">
        <f t="shared" si="158"/>
        <v>0</v>
      </c>
      <c r="N1178" s="101"/>
      <c r="O1178" s="172"/>
      <c r="P1178" s="65">
        <v>5933</v>
      </c>
      <c r="Q1178" s="49" t="s">
        <v>983</v>
      </c>
      <c r="R1178" s="61"/>
      <c r="S1178" s="61"/>
      <c r="T1178" s="61"/>
      <c r="U1178" s="61"/>
      <c r="V1178" s="61"/>
      <c r="W1178" s="61"/>
      <c r="X1178" s="61"/>
      <c r="Y1178" s="61"/>
      <c r="Z1178" s="61"/>
      <c r="AA1178" s="61"/>
      <c r="AB1178" s="61"/>
      <c r="AC1178" s="61"/>
    </row>
    <row r="1179" spans="1:29" s="62" customFormat="1" ht="15.75" customHeight="1" x14ac:dyDescent="0.25">
      <c r="A1179" s="304"/>
      <c r="B1179" s="305"/>
      <c r="C1179" s="305"/>
      <c r="D1179" s="305"/>
      <c r="E1179" s="305"/>
      <c r="F1179" s="306"/>
      <c r="G1179" s="346"/>
      <c r="H1179" s="162">
        <v>5</v>
      </c>
      <c r="I1179" s="98"/>
      <c r="J1179" s="101">
        <v>362.5</v>
      </c>
      <c r="K1179" s="171">
        <f t="shared" si="156"/>
        <v>0</v>
      </c>
      <c r="L1179" s="100">
        <f t="shared" si="157"/>
        <v>363</v>
      </c>
      <c r="M1179" s="167">
        <f t="shared" si="158"/>
        <v>0</v>
      </c>
      <c r="N1179" s="101"/>
      <c r="O1179" s="172"/>
      <c r="P1179" s="65">
        <v>5934</v>
      </c>
      <c r="Q1179" s="49" t="s">
        <v>983</v>
      </c>
      <c r="R1179" s="61"/>
      <c r="S1179" s="61"/>
      <c r="T1179" s="61"/>
      <c r="U1179" s="61"/>
      <c r="V1179" s="61"/>
      <c r="W1179" s="61"/>
      <c r="X1179" s="61"/>
      <c r="Y1179" s="61"/>
      <c r="Z1179" s="61"/>
      <c r="AA1179" s="61"/>
      <c r="AB1179" s="61"/>
      <c r="AC1179" s="61"/>
    </row>
    <row r="1180" spans="1:29" s="62" customFormat="1" ht="15.75" customHeight="1" x14ac:dyDescent="0.25">
      <c r="A1180" s="301"/>
      <c r="B1180" s="302"/>
      <c r="C1180" s="302"/>
      <c r="D1180" s="302"/>
      <c r="E1180" s="302"/>
      <c r="F1180" s="303"/>
      <c r="G1180" s="346"/>
      <c r="H1180" s="162">
        <v>6</v>
      </c>
      <c r="I1180" s="98"/>
      <c r="J1180" s="101">
        <v>362.5</v>
      </c>
      <c r="K1180" s="171">
        <f t="shared" si="156"/>
        <v>0</v>
      </c>
      <c r="L1180" s="100">
        <f t="shared" si="157"/>
        <v>363</v>
      </c>
      <c r="M1180" s="167">
        <f t="shared" si="158"/>
        <v>0</v>
      </c>
      <c r="N1180" s="101"/>
      <c r="O1180" s="172"/>
      <c r="P1180" s="65">
        <v>10894</v>
      </c>
      <c r="Q1180" s="49" t="s">
        <v>983</v>
      </c>
      <c r="R1180" s="61"/>
      <c r="S1180" s="61"/>
      <c r="T1180" s="61"/>
      <c r="U1180" s="61"/>
      <c r="V1180" s="61"/>
      <c r="W1180" s="61"/>
      <c r="X1180" s="61"/>
      <c r="Y1180" s="61"/>
      <c r="Z1180" s="61"/>
      <c r="AA1180" s="61"/>
      <c r="AB1180" s="61"/>
      <c r="AC1180" s="61"/>
    </row>
    <row r="1181" spans="1:29" s="62" customFormat="1" ht="15.75" customHeight="1" x14ac:dyDescent="0.25">
      <c r="A1181" s="304" t="s">
        <v>1338</v>
      </c>
      <c r="B1181" s="305"/>
      <c r="C1181" s="305"/>
      <c r="D1181" s="305"/>
      <c r="E1181" s="305"/>
      <c r="F1181" s="306"/>
      <c r="G1181" s="307">
        <v>311</v>
      </c>
      <c r="H1181" s="162">
        <v>1</v>
      </c>
      <c r="I1181" s="98"/>
      <c r="J1181" s="101">
        <v>462.5</v>
      </c>
      <c r="K1181" s="171">
        <f t="shared" si="156"/>
        <v>0</v>
      </c>
      <c r="L1181" s="100">
        <f t="shared" si="157"/>
        <v>463</v>
      </c>
      <c r="M1181" s="167">
        <f t="shared" si="158"/>
        <v>0</v>
      </c>
      <c r="N1181" s="101"/>
      <c r="O1181" s="172"/>
      <c r="P1181" s="65">
        <v>6332</v>
      </c>
      <c r="Q1181" s="49" t="s">
        <v>983</v>
      </c>
      <c r="R1181" s="61"/>
      <c r="S1181" s="61"/>
      <c r="T1181" s="61"/>
      <c r="U1181" s="61"/>
      <c r="V1181" s="61"/>
      <c r="W1181" s="61"/>
      <c r="X1181" s="61"/>
      <c r="Y1181" s="61"/>
      <c r="Z1181" s="61"/>
      <c r="AA1181" s="61"/>
      <c r="AB1181" s="61"/>
      <c r="AC1181" s="61"/>
    </row>
    <row r="1182" spans="1:29" s="62" customFormat="1" ht="15.75" customHeight="1" x14ac:dyDescent="0.25">
      <c r="A1182" s="304"/>
      <c r="B1182" s="305"/>
      <c r="C1182" s="305"/>
      <c r="D1182" s="305"/>
      <c r="E1182" s="305"/>
      <c r="F1182" s="306"/>
      <c r="G1182" s="346"/>
      <c r="H1182" s="162">
        <v>2</v>
      </c>
      <c r="I1182" s="98"/>
      <c r="J1182" s="101">
        <v>462.5</v>
      </c>
      <c r="K1182" s="171">
        <f t="shared" si="156"/>
        <v>0</v>
      </c>
      <c r="L1182" s="100">
        <f t="shared" si="157"/>
        <v>463</v>
      </c>
      <c r="M1182" s="167">
        <f t="shared" si="158"/>
        <v>0</v>
      </c>
      <c r="N1182" s="101"/>
      <c r="O1182" s="172"/>
      <c r="P1182" s="65">
        <v>6333</v>
      </c>
      <c r="Q1182" s="49" t="s">
        <v>983</v>
      </c>
      <c r="R1182" s="61"/>
      <c r="S1182" s="61"/>
      <c r="T1182" s="61"/>
      <c r="U1182" s="61"/>
      <c r="V1182" s="61"/>
      <c r="W1182" s="61"/>
      <c r="X1182" s="61"/>
      <c r="Y1182" s="61"/>
      <c r="Z1182" s="61"/>
      <c r="AA1182" s="61"/>
      <c r="AB1182" s="61"/>
      <c r="AC1182" s="61"/>
    </row>
    <row r="1183" spans="1:29" s="62" customFormat="1" ht="15.75" customHeight="1" x14ac:dyDescent="0.25">
      <c r="A1183" s="304"/>
      <c r="B1183" s="305"/>
      <c r="C1183" s="305"/>
      <c r="D1183" s="305"/>
      <c r="E1183" s="305"/>
      <c r="F1183" s="306"/>
      <c r="G1183" s="346"/>
      <c r="H1183" s="162">
        <v>3</v>
      </c>
      <c r="I1183" s="98"/>
      <c r="J1183" s="101">
        <v>462.5</v>
      </c>
      <c r="K1183" s="171">
        <f t="shared" si="156"/>
        <v>0</v>
      </c>
      <c r="L1183" s="100">
        <f t="shared" si="157"/>
        <v>463</v>
      </c>
      <c r="M1183" s="167">
        <f t="shared" si="158"/>
        <v>0</v>
      </c>
      <c r="N1183" s="101"/>
      <c r="O1183" s="172"/>
      <c r="P1183" s="65">
        <v>6334</v>
      </c>
      <c r="Q1183" s="49" t="s">
        <v>983</v>
      </c>
      <c r="R1183" s="61"/>
      <c r="S1183" s="61"/>
      <c r="T1183" s="61"/>
      <c r="U1183" s="61"/>
      <c r="V1183" s="61"/>
      <c r="W1183" s="61"/>
      <c r="X1183" s="61"/>
      <c r="Y1183" s="61"/>
      <c r="Z1183" s="61"/>
      <c r="AA1183" s="61"/>
      <c r="AB1183" s="61"/>
      <c r="AC1183" s="61"/>
    </row>
    <row r="1184" spans="1:29" s="62" customFormat="1" ht="15.75" customHeight="1" x14ac:dyDescent="0.25">
      <c r="A1184" s="304"/>
      <c r="B1184" s="305"/>
      <c r="C1184" s="305"/>
      <c r="D1184" s="305"/>
      <c r="E1184" s="305"/>
      <c r="F1184" s="306"/>
      <c r="G1184" s="346"/>
      <c r="H1184" s="162">
        <v>4</v>
      </c>
      <c r="I1184" s="98"/>
      <c r="J1184" s="101">
        <v>462.5</v>
      </c>
      <c r="K1184" s="171">
        <f t="shared" si="156"/>
        <v>0</v>
      </c>
      <c r="L1184" s="100">
        <f t="shared" si="157"/>
        <v>463</v>
      </c>
      <c r="M1184" s="167">
        <f t="shared" si="158"/>
        <v>0</v>
      </c>
      <c r="N1184" s="101"/>
      <c r="O1184" s="172"/>
      <c r="P1184" s="65">
        <v>6335</v>
      </c>
      <c r="Q1184" s="49" t="s">
        <v>983</v>
      </c>
      <c r="R1184" s="61"/>
      <c r="S1184" s="61"/>
      <c r="T1184" s="61"/>
      <c r="U1184" s="61"/>
      <c r="V1184" s="61"/>
      <c r="W1184" s="61"/>
      <c r="X1184" s="61"/>
      <c r="Y1184" s="61"/>
      <c r="Z1184" s="61"/>
      <c r="AA1184" s="61"/>
      <c r="AB1184" s="61"/>
      <c r="AC1184" s="61"/>
    </row>
    <row r="1185" spans="1:29" s="62" customFormat="1" ht="15.75" customHeight="1" x14ac:dyDescent="0.25">
      <c r="A1185" s="304"/>
      <c r="B1185" s="305"/>
      <c r="C1185" s="305"/>
      <c r="D1185" s="305"/>
      <c r="E1185" s="305"/>
      <c r="F1185" s="306"/>
      <c r="G1185" s="346"/>
      <c r="H1185" s="162">
        <v>5</v>
      </c>
      <c r="I1185" s="98"/>
      <c r="J1185" s="101">
        <v>462.5</v>
      </c>
      <c r="K1185" s="171">
        <f t="shared" si="156"/>
        <v>0</v>
      </c>
      <c r="L1185" s="100">
        <f t="shared" si="157"/>
        <v>463</v>
      </c>
      <c r="M1185" s="167">
        <f t="shared" si="158"/>
        <v>0</v>
      </c>
      <c r="N1185" s="101"/>
      <c r="O1185" s="172"/>
      <c r="P1185" s="65">
        <v>6336</v>
      </c>
      <c r="Q1185" s="49" t="s">
        <v>983</v>
      </c>
      <c r="R1185" s="61"/>
      <c r="S1185" s="61"/>
      <c r="T1185" s="61"/>
      <c r="U1185" s="61"/>
      <c r="V1185" s="61"/>
      <c r="W1185" s="61"/>
      <c r="X1185" s="61"/>
      <c r="Y1185" s="61"/>
      <c r="Z1185" s="61"/>
      <c r="AA1185" s="61"/>
      <c r="AB1185" s="61"/>
      <c r="AC1185" s="61"/>
    </row>
    <row r="1186" spans="1:29" s="62" customFormat="1" ht="15.75" customHeight="1" x14ac:dyDescent="0.25">
      <c r="A1186" s="304"/>
      <c r="B1186" s="305"/>
      <c r="C1186" s="305"/>
      <c r="D1186" s="305"/>
      <c r="E1186" s="305"/>
      <c r="F1186" s="306"/>
      <c r="G1186" s="346"/>
      <c r="H1186" s="162">
        <v>6</v>
      </c>
      <c r="I1186" s="98"/>
      <c r="J1186" s="101">
        <v>462.5</v>
      </c>
      <c r="K1186" s="171">
        <f t="shared" si="156"/>
        <v>0</v>
      </c>
      <c r="L1186" s="100">
        <f t="shared" si="157"/>
        <v>463</v>
      </c>
      <c r="M1186" s="167">
        <f t="shared" si="158"/>
        <v>0</v>
      </c>
      <c r="N1186" s="101"/>
      <c r="O1186" s="172"/>
      <c r="P1186" s="65">
        <v>10895</v>
      </c>
      <c r="Q1186" s="49" t="s">
        <v>983</v>
      </c>
      <c r="R1186" s="61"/>
      <c r="S1186" s="61"/>
      <c r="T1186" s="61"/>
      <c r="U1186" s="61"/>
      <c r="V1186" s="61"/>
      <c r="W1186" s="61"/>
      <c r="X1186" s="61"/>
      <c r="Y1186" s="61"/>
      <c r="Z1186" s="61"/>
      <c r="AA1186" s="61"/>
      <c r="AB1186" s="61"/>
      <c r="AC1186" s="61"/>
    </row>
    <row r="1187" spans="1:29" s="62" customFormat="1" ht="15.75" customHeight="1" x14ac:dyDescent="0.25">
      <c r="A1187" s="304" t="s">
        <v>1337</v>
      </c>
      <c r="B1187" s="305"/>
      <c r="C1187" s="305"/>
      <c r="D1187" s="305"/>
      <c r="E1187" s="305"/>
      <c r="F1187" s="306"/>
      <c r="G1187" s="307">
        <v>311</v>
      </c>
      <c r="H1187" s="162">
        <v>1</v>
      </c>
      <c r="I1187" s="98"/>
      <c r="J1187" s="101">
        <v>462.5</v>
      </c>
      <c r="K1187" s="171">
        <f t="shared" si="156"/>
        <v>0</v>
      </c>
      <c r="L1187" s="100">
        <f t="shared" si="157"/>
        <v>463</v>
      </c>
      <c r="M1187" s="167">
        <f t="shared" si="158"/>
        <v>0</v>
      </c>
      <c r="N1187" s="101"/>
      <c r="O1187" s="172"/>
      <c r="P1187" s="65">
        <v>5935</v>
      </c>
      <c r="Q1187" s="49" t="s">
        <v>983</v>
      </c>
      <c r="R1187" s="61"/>
      <c r="S1187" s="61"/>
      <c r="T1187" s="61"/>
      <c r="U1187" s="61"/>
      <c r="V1187" s="61"/>
      <c r="W1187" s="61"/>
      <c r="X1187" s="61"/>
      <c r="Y1187" s="61"/>
      <c r="Z1187" s="61"/>
      <c r="AA1187" s="61"/>
      <c r="AB1187" s="61"/>
      <c r="AC1187" s="61"/>
    </row>
    <row r="1188" spans="1:29" s="62" customFormat="1" ht="15.75" customHeight="1" x14ac:dyDescent="0.25">
      <c r="A1188" s="304"/>
      <c r="B1188" s="305"/>
      <c r="C1188" s="305"/>
      <c r="D1188" s="305"/>
      <c r="E1188" s="305"/>
      <c r="F1188" s="306"/>
      <c r="G1188" s="346"/>
      <c r="H1188" s="162">
        <v>2</v>
      </c>
      <c r="I1188" s="98"/>
      <c r="J1188" s="101">
        <v>462.5</v>
      </c>
      <c r="K1188" s="171">
        <f t="shared" si="156"/>
        <v>0</v>
      </c>
      <c r="L1188" s="100">
        <f t="shared" si="157"/>
        <v>463</v>
      </c>
      <c r="M1188" s="167">
        <f t="shared" si="158"/>
        <v>0</v>
      </c>
      <c r="N1188" s="101"/>
      <c r="O1188" s="172"/>
      <c r="P1188" s="65">
        <v>5936</v>
      </c>
      <c r="Q1188" s="49" t="s">
        <v>983</v>
      </c>
      <c r="R1188" s="61"/>
      <c r="S1188" s="61"/>
      <c r="T1188" s="61"/>
      <c r="U1188" s="61"/>
      <c r="V1188" s="61"/>
      <c r="W1188" s="61"/>
      <c r="X1188" s="61"/>
      <c r="Y1188" s="61"/>
      <c r="Z1188" s="61"/>
      <c r="AA1188" s="61"/>
      <c r="AB1188" s="61"/>
      <c r="AC1188" s="61"/>
    </row>
    <row r="1189" spans="1:29" s="62" customFormat="1" ht="15.75" customHeight="1" x14ac:dyDescent="0.25">
      <c r="A1189" s="304"/>
      <c r="B1189" s="305"/>
      <c r="C1189" s="305"/>
      <c r="D1189" s="305"/>
      <c r="E1189" s="305"/>
      <c r="F1189" s="306"/>
      <c r="G1189" s="346"/>
      <c r="H1189" s="162">
        <v>3</v>
      </c>
      <c r="I1189" s="98"/>
      <c r="J1189" s="101">
        <v>462.5</v>
      </c>
      <c r="K1189" s="171">
        <f t="shared" si="156"/>
        <v>0</v>
      </c>
      <c r="L1189" s="100">
        <f t="shared" si="157"/>
        <v>463</v>
      </c>
      <c r="M1189" s="167">
        <f t="shared" si="158"/>
        <v>0</v>
      </c>
      <c r="N1189" s="101"/>
      <c r="O1189" s="172"/>
      <c r="P1189" s="65">
        <v>5937</v>
      </c>
      <c r="Q1189" s="49" t="s">
        <v>983</v>
      </c>
      <c r="R1189" s="61"/>
      <c r="S1189" s="61"/>
      <c r="T1189" s="61"/>
      <c r="U1189" s="61"/>
      <c r="V1189" s="61"/>
      <c r="W1189" s="61"/>
      <c r="X1189" s="61"/>
      <c r="Y1189" s="61"/>
      <c r="Z1189" s="61"/>
      <c r="AA1189" s="61"/>
      <c r="AB1189" s="61"/>
      <c r="AC1189" s="61"/>
    </row>
    <row r="1190" spans="1:29" s="62" customFormat="1" ht="15.75" customHeight="1" x14ac:dyDescent="0.25">
      <c r="A1190" s="304"/>
      <c r="B1190" s="305"/>
      <c r="C1190" s="305"/>
      <c r="D1190" s="305"/>
      <c r="E1190" s="305"/>
      <c r="F1190" s="306"/>
      <c r="G1190" s="346"/>
      <c r="H1190" s="162">
        <v>4</v>
      </c>
      <c r="I1190" s="98"/>
      <c r="J1190" s="101">
        <v>462.5</v>
      </c>
      <c r="K1190" s="171">
        <f t="shared" si="156"/>
        <v>0</v>
      </c>
      <c r="L1190" s="100">
        <f t="shared" si="157"/>
        <v>463</v>
      </c>
      <c r="M1190" s="167">
        <f t="shared" si="158"/>
        <v>0</v>
      </c>
      <c r="N1190" s="101"/>
      <c r="O1190" s="172"/>
      <c r="P1190" s="65">
        <v>5938</v>
      </c>
      <c r="Q1190" s="49" t="s">
        <v>983</v>
      </c>
      <c r="R1190" s="61"/>
      <c r="S1190" s="61"/>
      <c r="T1190" s="61"/>
      <c r="U1190" s="61"/>
      <c r="V1190" s="61"/>
      <c r="W1190" s="61"/>
      <c r="X1190" s="61"/>
      <c r="Y1190" s="61"/>
      <c r="Z1190" s="61"/>
      <c r="AA1190" s="61"/>
      <c r="AB1190" s="61"/>
      <c r="AC1190" s="61"/>
    </row>
    <row r="1191" spans="1:29" s="62" customFormat="1" ht="15.75" customHeight="1" x14ac:dyDescent="0.25">
      <c r="A1191" s="304"/>
      <c r="B1191" s="305"/>
      <c r="C1191" s="305"/>
      <c r="D1191" s="305"/>
      <c r="E1191" s="305"/>
      <c r="F1191" s="306"/>
      <c r="G1191" s="346"/>
      <c r="H1191" s="162">
        <v>5</v>
      </c>
      <c r="I1191" s="98"/>
      <c r="J1191" s="101">
        <v>462.5</v>
      </c>
      <c r="K1191" s="171">
        <f t="shared" si="156"/>
        <v>0</v>
      </c>
      <c r="L1191" s="100">
        <f t="shared" si="157"/>
        <v>463</v>
      </c>
      <c r="M1191" s="167">
        <f t="shared" si="158"/>
        <v>0</v>
      </c>
      <c r="N1191" s="101"/>
      <c r="O1191" s="172"/>
      <c r="P1191" s="65">
        <v>5939</v>
      </c>
      <c r="Q1191" s="49" t="s">
        <v>983</v>
      </c>
      <c r="R1191" s="61"/>
      <c r="S1191" s="61"/>
      <c r="T1191" s="61"/>
      <c r="U1191" s="61"/>
      <c r="V1191" s="61"/>
      <c r="W1191" s="61"/>
      <c r="X1191" s="61"/>
      <c r="Y1191" s="61"/>
      <c r="Z1191" s="61"/>
      <c r="AA1191" s="61"/>
      <c r="AB1191" s="61"/>
      <c r="AC1191" s="61"/>
    </row>
    <row r="1192" spans="1:29" s="62" customFormat="1" ht="15.75" customHeight="1" x14ac:dyDescent="0.25">
      <c r="A1192" s="304"/>
      <c r="B1192" s="305"/>
      <c r="C1192" s="305"/>
      <c r="D1192" s="305"/>
      <c r="E1192" s="305"/>
      <c r="F1192" s="306"/>
      <c r="G1192" s="346"/>
      <c r="H1192" s="162">
        <v>6</v>
      </c>
      <c r="I1192" s="98"/>
      <c r="J1192" s="101">
        <v>462.5</v>
      </c>
      <c r="K1192" s="171">
        <f t="shared" si="156"/>
        <v>0</v>
      </c>
      <c r="L1192" s="100">
        <f t="shared" si="157"/>
        <v>463</v>
      </c>
      <c r="M1192" s="167">
        <f t="shared" si="158"/>
        <v>0</v>
      </c>
      <c r="N1192" s="101"/>
      <c r="O1192" s="172"/>
      <c r="P1192" s="65">
        <v>10896</v>
      </c>
      <c r="Q1192" s="49" t="s">
        <v>983</v>
      </c>
      <c r="R1192" s="61"/>
      <c r="S1192" s="61"/>
      <c r="T1192" s="61"/>
      <c r="U1192" s="61"/>
      <c r="V1192" s="61"/>
      <c r="W1192" s="61"/>
      <c r="X1192" s="61"/>
      <c r="Y1192" s="61"/>
      <c r="Z1192" s="61"/>
      <c r="AA1192" s="61"/>
      <c r="AB1192" s="61"/>
      <c r="AC1192" s="61"/>
    </row>
    <row r="1193" spans="1:29" s="62" customFormat="1" ht="15.75" customHeight="1" x14ac:dyDescent="0.25">
      <c r="A1193" s="304" t="s">
        <v>1336</v>
      </c>
      <c r="B1193" s="305"/>
      <c r="C1193" s="305"/>
      <c r="D1193" s="305"/>
      <c r="E1193" s="305"/>
      <c r="F1193" s="306"/>
      <c r="G1193" s="307">
        <v>311</v>
      </c>
      <c r="H1193" s="162">
        <v>1</v>
      </c>
      <c r="I1193" s="98"/>
      <c r="J1193" s="101">
        <v>462.5</v>
      </c>
      <c r="K1193" s="171">
        <f t="shared" si="156"/>
        <v>0</v>
      </c>
      <c r="L1193" s="100">
        <f t="shared" si="157"/>
        <v>463</v>
      </c>
      <c r="M1193" s="167">
        <f t="shared" si="158"/>
        <v>0</v>
      </c>
      <c r="N1193" s="101"/>
      <c r="O1193" s="172"/>
      <c r="P1193" s="65">
        <v>5945</v>
      </c>
      <c r="Q1193" s="49" t="s">
        <v>983</v>
      </c>
      <c r="R1193" s="61"/>
      <c r="S1193" s="61"/>
      <c r="T1193" s="61"/>
      <c r="U1193" s="61"/>
      <c r="V1193" s="61"/>
      <c r="W1193" s="61"/>
      <c r="X1193" s="61"/>
      <c r="Y1193" s="61"/>
      <c r="Z1193" s="61"/>
      <c r="AA1193" s="61"/>
      <c r="AB1193" s="61"/>
      <c r="AC1193" s="61"/>
    </row>
    <row r="1194" spans="1:29" s="62" customFormat="1" ht="15.75" customHeight="1" x14ac:dyDescent="0.25">
      <c r="A1194" s="304"/>
      <c r="B1194" s="305"/>
      <c r="C1194" s="305"/>
      <c r="D1194" s="305"/>
      <c r="E1194" s="305"/>
      <c r="F1194" s="306"/>
      <c r="G1194" s="346"/>
      <c r="H1194" s="162">
        <v>2</v>
      </c>
      <c r="I1194" s="98"/>
      <c r="J1194" s="101">
        <v>462.5</v>
      </c>
      <c r="K1194" s="171">
        <f t="shared" si="156"/>
        <v>0</v>
      </c>
      <c r="L1194" s="100">
        <f t="shared" si="157"/>
        <v>463</v>
      </c>
      <c r="M1194" s="167">
        <f t="shared" si="158"/>
        <v>0</v>
      </c>
      <c r="N1194" s="101"/>
      <c r="O1194" s="172"/>
      <c r="P1194" s="65">
        <v>5946</v>
      </c>
      <c r="Q1194" s="49" t="s">
        <v>983</v>
      </c>
      <c r="R1194" s="61"/>
      <c r="S1194" s="61"/>
      <c r="T1194" s="61"/>
      <c r="U1194" s="61"/>
      <c r="V1194" s="61"/>
      <c r="W1194" s="61"/>
      <c r="X1194" s="61"/>
      <c r="Y1194" s="61"/>
      <c r="Z1194" s="61"/>
      <c r="AA1194" s="61"/>
      <c r="AB1194" s="61"/>
      <c r="AC1194" s="61"/>
    </row>
    <row r="1195" spans="1:29" s="62" customFormat="1" ht="15.75" customHeight="1" x14ac:dyDescent="0.25">
      <c r="A1195" s="304"/>
      <c r="B1195" s="305"/>
      <c r="C1195" s="305"/>
      <c r="D1195" s="305"/>
      <c r="E1195" s="305"/>
      <c r="F1195" s="306"/>
      <c r="G1195" s="346"/>
      <c r="H1195" s="162">
        <v>3</v>
      </c>
      <c r="I1195" s="98"/>
      <c r="J1195" s="101">
        <v>462.5</v>
      </c>
      <c r="K1195" s="171">
        <f t="shared" si="156"/>
        <v>0</v>
      </c>
      <c r="L1195" s="100">
        <f t="shared" si="157"/>
        <v>463</v>
      </c>
      <c r="M1195" s="167">
        <f t="shared" si="158"/>
        <v>0</v>
      </c>
      <c r="N1195" s="101"/>
      <c r="O1195" s="172"/>
      <c r="P1195" s="65">
        <v>5947</v>
      </c>
      <c r="Q1195" s="49" t="s">
        <v>983</v>
      </c>
      <c r="R1195" s="61"/>
      <c r="S1195" s="61"/>
      <c r="T1195" s="61"/>
      <c r="U1195" s="61"/>
      <c r="V1195" s="61"/>
      <c r="W1195" s="61"/>
      <c r="X1195" s="61"/>
      <c r="Y1195" s="61"/>
      <c r="Z1195" s="61"/>
      <c r="AA1195" s="61"/>
      <c r="AB1195" s="61"/>
      <c r="AC1195" s="61"/>
    </row>
    <row r="1196" spans="1:29" s="62" customFormat="1" ht="15.75" customHeight="1" x14ac:dyDescent="0.25">
      <c r="A1196" s="304"/>
      <c r="B1196" s="305"/>
      <c r="C1196" s="305"/>
      <c r="D1196" s="305"/>
      <c r="E1196" s="305"/>
      <c r="F1196" s="306"/>
      <c r="G1196" s="346"/>
      <c r="H1196" s="162">
        <v>4</v>
      </c>
      <c r="I1196" s="98"/>
      <c r="J1196" s="101">
        <v>462.5</v>
      </c>
      <c r="K1196" s="171">
        <f t="shared" si="156"/>
        <v>0</v>
      </c>
      <c r="L1196" s="100">
        <f t="shared" si="157"/>
        <v>463</v>
      </c>
      <c r="M1196" s="167">
        <f t="shared" si="158"/>
        <v>0</v>
      </c>
      <c r="N1196" s="101"/>
      <c r="O1196" s="172"/>
      <c r="P1196" s="65">
        <v>5948</v>
      </c>
      <c r="Q1196" s="49" t="s">
        <v>983</v>
      </c>
      <c r="R1196" s="61"/>
      <c r="S1196" s="61"/>
      <c r="T1196" s="61"/>
      <c r="U1196" s="61"/>
      <c r="V1196" s="61"/>
      <c r="W1196" s="61"/>
      <c r="X1196" s="61"/>
      <c r="Y1196" s="61"/>
      <c r="Z1196" s="61"/>
      <c r="AA1196" s="61"/>
      <c r="AB1196" s="61"/>
      <c r="AC1196" s="61"/>
    </row>
    <row r="1197" spans="1:29" s="62" customFormat="1" ht="15.75" customHeight="1" x14ac:dyDescent="0.25">
      <c r="A1197" s="304"/>
      <c r="B1197" s="305"/>
      <c r="C1197" s="305"/>
      <c r="D1197" s="305"/>
      <c r="E1197" s="305"/>
      <c r="F1197" s="306"/>
      <c r="G1197" s="346"/>
      <c r="H1197" s="162">
        <v>5</v>
      </c>
      <c r="I1197" s="98"/>
      <c r="J1197" s="101">
        <v>462.5</v>
      </c>
      <c r="K1197" s="171">
        <f t="shared" si="156"/>
        <v>0</v>
      </c>
      <c r="L1197" s="100">
        <f t="shared" si="157"/>
        <v>463</v>
      </c>
      <c r="M1197" s="167">
        <f t="shared" si="158"/>
        <v>0</v>
      </c>
      <c r="N1197" s="101"/>
      <c r="O1197" s="172"/>
      <c r="P1197" s="65">
        <v>5949</v>
      </c>
      <c r="Q1197" s="49" t="s">
        <v>983</v>
      </c>
      <c r="R1197" s="61"/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</row>
    <row r="1198" spans="1:29" s="62" customFormat="1" ht="15.75" customHeight="1" x14ac:dyDescent="0.25">
      <c r="A1198" s="399"/>
      <c r="B1198" s="400"/>
      <c r="C1198" s="400"/>
      <c r="D1198" s="400"/>
      <c r="E1198" s="400"/>
      <c r="F1198" s="401"/>
      <c r="G1198" s="346"/>
      <c r="H1198" s="162">
        <v>6</v>
      </c>
      <c r="I1198" s="98"/>
      <c r="J1198" s="101">
        <v>462.5</v>
      </c>
      <c r="K1198" s="171">
        <f t="shared" si="156"/>
        <v>0</v>
      </c>
      <c r="L1198" s="100">
        <f t="shared" si="157"/>
        <v>463</v>
      </c>
      <c r="M1198" s="167">
        <f t="shared" si="158"/>
        <v>0</v>
      </c>
      <c r="N1198" s="101"/>
      <c r="O1198" s="172"/>
      <c r="P1198" s="65">
        <v>10897</v>
      </c>
      <c r="Q1198" s="49" t="s">
        <v>983</v>
      </c>
      <c r="R1198" s="61"/>
      <c r="S1198" s="61"/>
      <c r="T1198" s="61"/>
      <c r="U1198" s="61"/>
      <c r="V1198" s="61"/>
      <c r="W1198" s="61"/>
      <c r="X1198" s="61"/>
      <c r="Y1198" s="61"/>
      <c r="Z1198" s="61"/>
      <c r="AA1198" s="61"/>
      <c r="AB1198" s="61"/>
      <c r="AC1198" s="61"/>
    </row>
    <row r="1199" spans="1:29" s="62" customFormat="1" ht="15.75" customHeight="1" x14ac:dyDescent="0.25">
      <c r="A1199" s="304" t="s">
        <v>1334</v>
      </c>
      <c r="B1199" s="305"/>
      <c r="C1199" s="305"/>
      <c r="D1199" s="305"/>
      <c r="E1199" s="305"/>
      <c r="F1199" s="306"/>
      <c r="G1199" s="307">
        <v>321</v>
      </c>
      <c r="H1199" s="162">
        <v>1</v>
      </c>
      <c r="I1199" s="98"/>
      <c r="J1199" s="101">
        <v>600</v>
      </c>
      <c r="K1199" s="171">
        <f t="shared" si="156"/>
        <v>0</v>
      </c>
      <c r="L1199" s="100">
        <f t="shared" si="157"/>
        <v>600</v>
      </c>
      <c r="M1199" s="167">
        <f t="shared" si="158"/>
        <v>0</v>
      </c>
      <c r="N1199" s="101"/>
      <c r="O1199" s="172"/>
      <c r="P1199" s="65">
        <v>6347</v>
      </c>
      <c r="Q1199" s="49" t="s">
        <v>983</v>
      </c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</row>
    <row r="1200" spans="1:29" s="62" customFormat="1" ht="15.75" customHeight="1" x14ac:dyDescent="0.25">
      <c r="A1200" s="304"/>
      <c r="B1200" s="305"/>
      <c r="C1200" s="305"/>
      <c r="D1200" s="305"/>
      <c r="E1200" s="305"/>
      <c r="F1200" s="306"/>
      <c r="G1200" s="346"/>
      <c r="H1200" s="162">
        <v>2</v>
      </c>
      <c r="I1200" s="98"/>
      <c r="J1200" s="101">
        <v>600</v>
      </c>
      <c r="K1200" s="171">
        <f t="shared" si="156"/>
        <v>0</v>
      </c>
      <c r="L1200" s="100">
        <f t="shared" si="157"/>
        <v>600</v>
      </c>
      <c r="M1200" s="167">
        <f t="shared" si="158"/>
        <v>0</v>
      </c>
      <c r="N1200" s="101"/>
      <c r="O1200" s="172"/>
      <c r="P1200" s="65">
        <v>6348</v>
      </c>
      <c r="Q1200" s="49" t="s">
        <v>983</v>
      </c>
      <c r="R1200" s="61"/>
      <c r="S1200" s="61"/>
      <c r="T1200" s="61"/>
      <c r="U1200" s="61"/>
      <c r="V1200" s="61"/>
      <c r="W1200" s="61"/>
      <c r="X1200" s="61"/>
      <c r="Y1200" s="61"/>
      <c r="Z1200" s="61"/>
      <c r="AA1200" s="61"/>
      <c r="AB1200" s="61"/>
      <c r="AC1200" s="61"/>
    </row>
    <row r="1201" spans="1:29" s="62" customFormat="1" ht="15.75" customHeight="1" x14ac:dyDescent="0.25">
      <c r="A1201" s="304"/>
      <c r="B1201" s="305"/>
      <c r="C1201" s="305"/>
      <c r="D1201" s="305"/>
      <c r="E1201" s="305"/>
      <c r="F1201" s="306"/>
      <c r="G1201" s="346"/>
      <c r="H1201" s="162">
        <v>3</v>
      </c>
      <c r="I1201" s="98"/>
      <c r="J1201" s="101">
        <v>600</v>
      </c>
      <c r="K1201" s="171">
        <f t="shared" si="156"/>
        <v>0</v>
      </c>
      <c r="L1201" s="100">
        <f t="shared" si="157"/>
        <v>600</v>
      </c>
      <c r="M1201" s="167">
        <f t="shared" si="158"/>
        <v>0</v>
      </c>
      <c r="N1201" s="101"/>
      <c r="O1201" s="172"/>
      <c r="P1201" s="65">
        <v>6349</v>
      </c>
      <c r="Q1201" s="49" t="s">
        <v>983</v>
      </c>
      <c r="R1201" s="61"/>
      <c r="S1201" s="61"/>
      <c r="T1201" s="61"/>
      <c r="U1201" s="61"/>
      <c r="V1201" s="61"/>
      <c r="W1201" s="61"/>
      <c r="X1201" s="61"/>
      <c r="Y1201" s="61"/>
      <c r="Z1201" s="61"/>
      <c r="AA1201" s="61"/>
      <c r="AB1201" s="61"/>
      <c r="AC1201" s="61"/>
    </row>
    <row r="1202" spans="1:29" s="62" customFormat="1" ht="15.75" customHeight="1" x14ac:dyDescent="0.25">
      <c r="A1202" s="304"/>
      <c r="B1202" s="305"/>
      <c r="C1202" s="305"/>
      <c r="D1202" s="305"/>
      <c r="E1202" s="305"/>
      <c r="F1202" s="306"/>
      <c r="G1202" s="346"/>
      <c r="H1202" s="162">
        <v>4</v>
      </c>
      <c r="I1202" s="98"/>
      <c r="J1202" s="101">
        <v>600</v>
      </c>
      <c r="K1202" s="171">
        <f t="shared" si="156"/>
        <v>0</v>
      </c>
      <c r="L1202" s="100">
        <f t="shared" si="157"/>
        <v>600</v>
      </c>
      <c r="M1202" s="167">
        <f t="shared" si="158"/>
        <v>0</v>
      </c>
      <c r="N1202" s="101"/>
      <c r="O1202" s="172"/>
      <c r="P1202" s="65">
        <v>6350</v>
      </c>
      <c r="Q1202" s="49" t="s">
        <v>983</v>
      </c>
      <c r="R1202" s="61"/>
      <c r="S1202" s="61"/>
      <c r="T1202" s="61"/>
      <c r="U1202" s="61"/>
      <c r="V1202" s="61"/>
      <c r="W1202" s="61"/>
      <c r="X1202" s="61"/>
      <c r="Y1202" s="61"/>
      <c r="Z1202" s="61"/>
      <c r="AA1202" s="61"/>
      <c r="AB1202" s="61"/>
      <c r="AC1202" s="61"/>
    </row>
    <row r="1203" spans="1:29" s="62" customFormat="1" ht="15.75" customHeight="1" x14ac:dyDescent="0.25">
      <c r="A1203" s="304"/>
      <c r="B1203" s="305"/>
      <c r="C1203" s="305"/>
      <c r="D1203" s="305"/>
      <c r="E1203" s="305"/>
      <c r="F1203" s="306"/>
      <c r="G1203" s="346"/>
      <c r="H1203" s="162">
        <v>5</v>
      </c>
      <c r="I1203" s="98"/>
      <c r="J1203" s="101">
        <v>600</v>
      </c>
      <c r="K1203" s="171">
        <f t="shared" si="156"/>
        <v>0</v>
      </c>
      <c r="L1203" s="100">
        <f t="shared" si="157"/>
        <v>600</v>
      </c>
      <c r="M1203" s="167">
        <f t="shared" si="158"/>
        <v>0</v>
      </c>
      <c r="N1203" s="101"/>
      <c r="O1203" s="172"/>
      <c r="P1203" s="65">
        <v>6351</v>
      </c>
      <c r="Q1203" s="49" t="s">
        <v>983</v>
      </c>
      <c r="R1203" s="61"/>
      <c r="S1203" s="61"/>
      <c r="T1203" s="61"/>
      <c r="U1203" s="61"/>
      <c r="V1203" s="61"/>
      <c r="W1203" s="61"/>
      <c r="X1203" s="61"/>
      <c r="Y1203" s="61"/>
      <c r="Z1203" s="61"/>
      <c r="AA1203" s="61"/>
      <c r="AB1203" s="61"/>
      <c r="AC1203" s="61"/>
    </row>
    <row r="1204" spans="1:29" s="62" customFormat="1" ht="15.75" customHeight="1" x14ac:dyDescent="0.25">
      <c r="A1204" s="304"/>
      <c r="B1204" s="305"/>
      <c r="C1204" s="305"/>
      <c r="D1204" s="305"/>
      <c r="E1204" s="305"/>
      <c r="F1204" s="306"/>
      <c r="G1204" s="346"/>
      <c r="H1204" s="162">
        <v>6</v>
      </c>
      <c r="I1204" s="98"/>
      <c r="J1204" s="101">
        <v>600</v>
      </c>
      <c r="K1204" s="171">
        <f t="shared" si="156"/>
        <v>0</v>
      </c>
      <c r="L1204" s="100">
        <f t="shared" si="157"/>
        <v>600</v>
      </c>
      <c r="M1204" s="167">
        <f t="shared" si="158"/>
        <v>0</v>
      </c>
      <c r="N1204" s="101"/>
      <c r="O1204" s="172"/>
      <c r="P1204" s="65">
        <v>11182</v>
      </c>
      <c r="Q1204" s="49" t="s">
        <v>983</v>
      </c>
      <c r="R1204" s="61"/>
      <c r="S1204" s="61"/>
      <c r="T1204" s="61"/>
      <c r="U1204" s="61"/>
      <c r="V1204" s="61"/>
      <c r="W1204" s="61"/>
      <c r="X1204" s="61"/>
      <c r="Y1204" s="61"/>
      <c r="Z1204" s="61"/>
      <c r="AA1204" s="61"/>
      <c r="AB1204" s="61"/>
      <c r="AC1204" s="61"/>
    </row>
    <row r="1205" spans="1:29" s="62" customFormat="1" ht="15.75" customHeight="1" x14ac:dyDescent="0.25">
      <c r="A1205" s="304" t="s">
        <v>1335</v>
      </c>
      <c r="B1205" s="305"/>
      <c r="C1205" s="305"/>
      <c r="D1205" s="305"/>
      <c r="E1205" s="305"/>
      <c r="F1205" s="306"/>
      <c r="G1205" s="307">
        <v>321</v>
      </c>
      <c r="H1205" s="162">
        <v>1</v>
      </c>
      <c r="I1205" s="98"/>
      <c r="J1205" s="101">
        <v>600</v>
      </c>
      <c r="K1205" s="171">
        <f t="shared" ref="K1205:K1260" si="159">J1205*I1205</f>
        <v>0</v>
      </c>
      <c r="L1205" s="100">
        <f t="shared" ref="L1205:L1270" si="160">CEILING((J1205-J1205*$H$7)*(1-$K$7),1)</f>
        <v>600</v>
      </c>
      <c r="M1205" s="167">
        <f t="shared" ref="M1205:M1268" si="161">L1205*I1205</f>
        <v>0</v>
      </c>
      <c r="N1205" s="101"/>
      <c r="O1205" s="172"/>
      <c r="P1205" s="65">
        <v>5950</v>
      </c>
      <c r="Q1205" s="49" t="s">
        <v>983</v>
      </c>
      <c r="R1205" s="61"/>
      <c r="S1205" s="61"/>
      <c r="T1205" s="61"/>
      <c r="U1205" s="61"/>
      <c r="V1205" s="61"/>
      <c r="W1205" s="61"/>
      <c r="X1205" s="61"/>
      <c r="Y1205" s="61"/>
      <c r="Z1205" s="61"/>
      <c r="AA1205" s="61"/>
      <c r="AB1205" s="61"/>
      <c r="AC1205" s="61"/>
    </row>
    <row r="1206" spans="1:29" s="62" customFormat="1" ht="15.75" customHeight="1" x14ac:dyDescent="0.25">
      <c r="A1206" s="304"/>
      <c r="B1206" s="305"/>
      <c r="C1206" s="305"/>
      <c r="D1206" s="305"/>
      <c r="E1206" s="305"/>
      <c r="F1206" s="306"/>
      <c r="G1206" s="346"/>
      <c r="H1206" s="162">
        <v>2</v>
      </c>
      <c r="I1206" s="98"/>
      <c r="J1206" s="101">
        <v>600</v>
      </c>
      <c r="K1206" s="171">
        <f t="shared" si="159"/>
        <v>0</v>
      </c>
      <c r="L1206" s="100">
        <f t="shared" si="160"/>
        <v>600</v>
      </c>
      <c r="M1206" s="167">
        <f t="shared" si="161"/>
        <v>0</v>
      </c>
      <c r="N1206" s="101"/>
      <c r="O1206" s="172"/>
      <c r="P1206" s="65">
        <v>5951</v>
      </c>
      <c r="Q1206" s="49" t="s">
        <v>983</v>
      </c>
      <c r="R1206" s="61"/>
      <c r="S1206" s="61"/>
      <c r="T1206" s="61"/>
      <c r="U1206" s="61"/>
      <c r="V1206" s="61"/>
      <c r="W1206" s="61"/>
      <c r="X1206" s="61"/>
      <c r="Y1206" s="61"/>
      <c r="Z1206" s="61"/>
      <c r="AA1206" s="61"/>
      <c r="AB1206" s="61"/>
      <c r="AC1206" s="61"/>
    </row>
    <row r="1207" spans="1:29" s="62" customFormat="1" ht="15.75" customHeight="1" x14ac:dyDescent="0.25">
      <c r="A1207" s="304"/>
      <c r="B1207" s="305"/>
      <c r="C1207" s="305"/>
      <c r="D1207" s="305"/>
      <c r="E1207" s="305"/>
      <c r="F1207" s="306"/>
      <c r="G1207" s="346"/>
      <c r="H1207" s="162">
        <v>3</v>
      </c>
      <c r="I1207" s="98"/>
      <c r="J1207" s="101">
        <v>600</v>
      </c>
      <c r="K1207" s="171">
        <f t="shared" si="159"/>
        <v>0</v>
      </c>
      <c r="L1207" s="100">
        <f t="shared" si="160"/>
        <v>600</v>
      </c>
      <c r="M1207" s="167">
        <f t="shared" si="161"/>
        <v>0</v>
      </c>
      <c r="N1207" s="101"/>
      <c r="O1207" s="172"/>
      <c r="P1207" s="65">
        <v>5952</v>
      </c>
      <c r="Q1207" s="49" t="s">
        <v>983</v>
      </c>
      <c r="R1207" s="61"/>
      <c r="S1207" s="61"/>
      <c r="T1207" s="61"/>
      <c r="U1207" s="61"/>
      <c r="V1207" s="61"/>
      <c r="W1207" s="61"/>
      <c r="X1207" s="61"/>
      <c r="Y1207" s="61"/>
      <c r="Z1207" s="61"/>
      <c r="AA1207" s="61"/>
      <c r="AB1207" s="61"/>
      <c r="AC1207" s="61"/>
    </row>
    <row r="1208" spans="1:29" s="62" customFormat="1" ht="15.75" customHeight="1" x14ac:dyDescent="0.25">
      <c r="A1208" s="304"/>
      <c r="B1208" s="305"/>
      <c r="C1208" s="305"/>
      <c r="D1208" s="305"/>
      <c r="E1208" s="305"/>
      <c r="F1208" s="306"/>
      <c r="G1208" s="346"/>
      <c r="H1208" s="162">
        <v>4</v>
      </c>
      <c r="I1208" s="98"/>
      <c r="J1208" s="101">
        <v>600</v>
      </c>
      <c r="K1208" s="171">
        <f t="shared" si="159"/>
        <v>0</v>
      </c>
      <c r="L1208" s="100">
        <f t="shared" si="160"/>
        <v>600</v>
      </c>
      <c r="M1208" s="167">
        <f t="shared" si="161"/>
        <v>0</v>
      </c>
      <c r="N1208" s="101"/>
      <c r="O1208" s="172"/>
      <c r="P1208" s="65">
        <v>5953</v>
      </c>
      <c r="Q1208" s="49" t="s">
        <v>983</v>
      </c>
      <c r="R1208" s="61"/>
      <c r="S1208" s="61"/>
      <c r="T1208" s="61"/>
      <c r="U1208" s="61"/>
      <c r="V1208" s="61"/>
      <c r="W1208" s="61"/>
      <c r="X1208" s="61"/>
      <c r="Y1208" s="61"/>
      <c r="Z1208" s="61"/>
      <c r="AA1208" s="61"/>
      <c r="AB1208" s="61"/>
      <c r="AC1208" s="61"/>
    </row>
    <row r="1209" spans="1:29" s="62" customFormat="1" ht="15.75" customHeight="1" x14ac:dyDescent="0.25">
      <c r="A1209" s="304"/>
      <c r="B1209" s="305"/>
      <c r="C1209" s="305"/>
      <c r="D1209" s="305"/>
      <c r="E1209" s="305"/>
      <c r="F1209" s="306"/>
      <c r="G1209" s="346"/>
      <c r="H1209" s="162">
        <v>5</v>
      </c>
      <c r="I1209" s="98"/>
      <c r="J1209" s="101">
        <v>600</v>
      </c>
      <c r="K1209" s="171">
        <f t="shared" si="159"/>
        <v>0</v>
      </c>
      <c r="L1209" s="100">
        <f t="shared" si="160"/>
        <v>600</v>
      </c>
      <c r="M1209" s="167">
        <f t="shared" si="161"/>
        <v>0</v>
      </c>
      <c r="N1209" s="101"/>
      <c r="O1209" s="172"/>
      <c r="P1209" s="65">
        <v>5954</v>
      </c>
      <c r="Q1209" s="49" t="s">
        <v>983</v>
      </c>
      <c r="R1209" s="61"/>
      <c r="S1209" s="61"/>
      <c r="T1209" s="61"/>
      <c r="U1209" s="61"/>
      <c r="V1209" s="61"/>
      <c r="W1209" s="61"/>
      <c r="X1209" s="61"/>
      <c r="Y1209" s="61"/>
      <c r="Z1209" s="61"/>
      <c r="AA1209" s="61"/>
      <c r="AB1209" s="61"/>
      <c r="AC1209" s="61"/>
    </row>
    <row r="1210" spans="1:29" s="62" customFormat="1" ht="15.75" customHeight="1" x14ac:dyDescent="0.25">
      <c r="A1210" s="304"/>
      <c r="B1210" s="305"/>
      <c r="C1210" s="305"/>
      <c r="D1210" s="305"/>
      <c r="E1210" s="305"/>
      <c r="F1210" s="306"/>
      <c r="G1210" s="346"/>
      <c r="H1210" s="162">
        <v>6</v>
      </c>
      <c r="I1210" s="98"/>
      <c r="J1210" s="101">
        <v>600</v>
      </c>
      <c r="K1210" s="171">
        <f t="shared" si="159"/>
        <v>0</v>
      </c>
      <c r="L1210" s="100">
        <f t="shared" si="160"/>
        <v>600</v>
      </c>
      <c r="M1210" s="167">
        <f t="shared" si="161"/>
        <v>0</v>
      </c>
      <c r="N1210" s="101"/>
      <c r="O1210" s="172"/>
      <c r="P1210" s="65">
        <v>11183</v>
      </c>
      <c r="Q1210" s="49" t="s">
        <v>983</v>
      </c>
      <c r="R1210" s="61"/>
      <c r="S1210" s="61"/>
      <c r="T1210" s="61"/>
      <c r="U1210" s="61"/>
      <c r="V1210" s="61"/>
      <c r="W1210" s="61"/>
      <c r="X1210" s="61"/>
      <c r="Y1210" s="61"/>
      <c r="Z1210" s="61"/>
      <c r="AA1210" s="61"/>
      <c r="AB1210" s="61"/>
      <c r="AC1210" s="61"/>
    </row>
    <row r="1211" spans="1:29" s="62" customFormat="1" ht="15.75" customHeight="1" x14ac:dyDescent="0.25">
      <c r="A1211" s="304" t="s">
        <v>1333</v>
      </c>
      <c r="B1211" s="305"/>
      <c r="C1211" s="305"/>
      <c r="D1211" s="305"/>
      <c r="E1211" s="305"/>
      <c r="F1211" s="306"/>
      <c r="G1211" s="307">
        <v>321</v>
      </c>
      <c r="H1211" s="162">
        <v>1</v>
      </c>
      <c r="I1211" s="98"/>
      <c r="J1211" s="101">
        <v>600</v>
      </c>
      <c r="K1211" s="171">
        <f t="shared" si="159"/>
        <v>0</v>
      </c>
      <c r="L1211" s="100">
        <f t="shared" si="160"/>
        <v>600</v>
      </c>
      <c r="M1211" s="167">
        <f t="shared" si="161"/>
        <v>0</v>
      </c>
      <c r="N1211" s="101"/>
      <c r="O1211" s="172"/>
      <c r="P1211" s="65">
        <v>5960</v>
      </c>
      <c r="Q1211" s="49" t="s">
        <v>983</v>
      </c>
      <c r="R1211" s="61"/>
      <c r="S1211" s="61"/>
      <c r="T1211" s="61"/>
      <c r="U1211" s="61"/>
      <c r="V1211" s="61"/>
      <c r="W1211" s="61"/>
      <c r="X1211" s="61"/>
      <c r="Y1211" s="61"/>
      <c r="Z1211" s="61"/>
      <c r="AA1211" s="61"/>
      <c r="AB1211" s="61"/>
      <c r="AC1211" s="61"/>
    </row>
    <row r="1212" spans="1:29" s="62" customFormat="1" ht="15.75" customHeight="1" x14ac:dyDescent="0.25">
      <c r="A1212" s="304"/>
      <c r="B1212" s="305"/>
      <c r="C1212" s="305"/>
      <c r="D1212" s="305"/>
      <c r="E1212" s="305"/>
      <c r="F1212" s="306"/>
      <c r="G1212" s="346"/>
      <c r="H1212" s="162">
        <v>2</v>
      </c>
      <c r="I1212" s="98"/>
      <c r="J1212" s="101">
        <v>600</v>
      </c>
      <c r="K1212" s="171">
        <f t="shared" si="159"/>
        <v>0</v>
      </c>
      <c r="L1212" s="100">
        <f t="shared" si="160"/>
        <v>600</v>
      </c>
      <c r="M1212" s="167">
        <f t="shared" si="161"/>
        <v>0</v>
      </c>
      <c r="N1212" s="101"/>
      <c r="O1212" s="172"/>
      <c r="P1212" s="65">
        <v>5961</v>
      </c>
      <c r="Q1212" s="49" t="s">
        <v>983</v>
      </c>
      <c r="R1212" s="61"/>
      <c r="S1212" s="61"/>
      <c r="T1212" s="61"/>
      <c r="U1212" s="61"/>
      <c r="V1212" s="61"/>
      <c r="W1212" s="61"/>
      <c r="X1212" s="61"/>
      <c r="Y1212" s="61"/>
      <c r="Z1212" s="61"/>
      <c r="AA1212" s="61"/>
      <c r="AB1212" s="61"/>
      <c r="AC1212" s="61"/>
    </row>
    <row r="1213" spans="1:29" s="62" customFormat="1" ht="15.75" customHeight="1" x14ac:dyDescent="0.25">
      <c r="A1213" s="304"/>
      <c r="B1213" s="305"/>
      <c r="C1213" s="305"/>
      <c r="D1213" s="305"/>
      <c r="E1213" s="305"/>
      <c r="F1213" s="306"/>
      <c r="G1213" s="346"/>
      <c r="H1213" s="162">
        <v>3</v>
      </c>
      <c r="I1213" s="98"/>
      <c r="J1213" s="101">
        <v>600</v>
      </c>
      <c r="K1213" s="171">
        <f t="shared" si="159"/>
        <v>0</v>
      </c>
      <c r="L1213" s="100">
        <f t="shared" si="160"/>
        <v>600</v>
      </c>
      <c r="M1213" s="167">
        <f t="shared" si="161"/>
        <v>0</v>
      </c>
      <c r="N1213" s="101"/>
      <c r="O1213" s="172"/>
      <c r="P1213" s="65">
        <v>5962</v>
      </c>
      <c r="Q1213" s="49" t="s">
        <v>983</v>
      </c>
      <c r="R1213" s="61"/>
      <c r="S1213" s="61"/>
      <c r="T1213" s="61"/>
      <c r="U1213" s="61"/>
      <c r="V1213" s="61"/>
      <c r="W1213" s="61"/>
      <c r="X1213" s="61"/>
      <c r="Y1213" s="61"/>
      <c r="Z1213" s="61"/>
      <c r="AA1213" s="61"/>
      <c r="AB1213" s="61"/>
      <c r="AC1213" s="61"/>
    </row>
    <row r="1214" spans="1:29" s="62" customFormat="1" ht="15.75" customHeight="1" x14ac:dyDescent="0.25">
      <c r="A1214" s="304"/>
      <c r="B1214" s="305"/>
      <c r="C1214" s="305"/>
      <c r="D1214" s="305"/>
      <c r="E1214" s="305"/>
      <c r="F1214" s="306"/>
      <c r="G1214" s="346"/>
      <c r="H1214" s="162">
        <v>4</v>
      </c>
      <c r="I1214" s="98"/>
      <c r="J1214" s="101">
        <v>600</v>
      </c>
      <c r="K1214" s="171">
        <f t="shared" si="159"/>
        <v>0</v>
      </c>
      <c r="L1214" s="100">
        <f t="shared" si="160"/>
        <v>600</v>
      </c>
      <c r="M1214" s="167">
        <f t="shared" si="161"/>
        <v>0</v>
      </c>
      <c r="N1214" s="101"/>
      <c r="O1214" s="172"/>
      <c r="P1214" s="65">
        <v>5963</v>
      </c>
      <c r="Q1214" s="49" t="s">
        <v>983</v>
      </c>
      <c r="R1214" s="61"/>
      <c r="S1214" s="61"/>
      <c r="T1214" s="61"/>
      <c r="U1214" s="61"/>
      <c r="V1214" s="61"/>
      <c r="W1214" s="61"/>
      <c r="X1214" s="61"/>
      <c r="Y1214" s="61"/>
      <c r="Z1214" s="61"/>
      <c r="AA1214" s="61"/>
      <c r="AB1214" s="61"/>
      <c r="AC1214" s="61"/>
    </row>
    <row r="1215" spans="1:29" s="62" customFormat="1" ht="15.75" customHeight="1" x14ac:dyDescent="0.25">
      <c r="A1215" s="304"/>
      <c r="B1215" s="305"/>
      <c r="C1215" s="305"/>
      <c r="D1215" s="305"/>
      <c r="E1215" s="305"/>
      <c r="F1215" s="306"/>
      <c r="G1215" s="346"/>
      <c r="H1215" s="162">
        <v>5</v>
      </c>
      <c r="I1215" s="98"/>
      <c r="J1215" s="101">
        <v>600</v>
      </c>
      <c r="K1215" s="171">
        <f t="shared" si="159"/>
        <v>0</v>
      </c>
      <c r="L1215" s="100">
        <f t="shared" si="160"/>
        <v>600</v>
      </c>
      <c r="M1215" s="167">
        <f t="shared" si="161"/>
        <v>0</v>
      </c>
      <c r="N1215" s="101"/>
      <c r="O1215" s="172"/>
      <c r="P1215" s="65">
        <v>5964</v>
      </c>
      <c r="Q1215" s="49" t="s">
        <v>983</v>
      </c>
      <c r="R1215" s="61"/>
      <c r="S1215" s="61"/>
      <c r="T1215" s="61"/>
      <c r="U1215" s="61"/>
      <c r="V1215" s="61"/>
      <c r="W1215" s="61"/>
      <c r="X1215" s="61"/>
      <c r="Y1215" s="61"/>
      <c r="Z1215" s="61"/>
      <c r="AA1215" s="61"/>
      <c r="AB1215" s="61"/>
      <c r="AC1215" s="61"/>
    </row>
    <row r="1216" spans="1:29" s="62" customFormat="1" ht="15.75" customHeight="1" x14ac:dyDescent="0.25">
      <c r="A1216" s="399"/>
      <c r="B1216" s="400"/>
      <c r="C1216" s="400"/>
      <c r="D1216" s="400"/>
      <c r="E1216" s="400"/>
      <c r="F1216" s="401"/>
      <c r="G1216" s="346"/>
      <c r="H1216" s="162">
        <v>6</v>
      </c>
      <c r="I1216" s="98"/>
      <c r="J1216" s="101">
        <v>600</v>
      </c>
      <c r="K1216" s="171">
        <f t="shared" si="159"/>
        <v>0</v>
      </c>
      <c r="L1216" s="100">
        <f t="shared" si="160"/>
        <v>600</v>
      </c>
      <c r="M1216" s="167">
        <f t="shared" si="161"/>
        <v>0</v>
      </c>
      <c r="N1216" s="101"/>
      <c r="O1216" s="172"/>
      <c r="P1216" s="65">
        <v>11184</v>
      </c>
      <c r="Q1216" s="49" t="s">
        <v>983</v>
      </c>
      <c r="R1216" s="61"/>
      <c r="S1216" s="61"/>
      <c r="T1216" s="61"/>
      <c r="U1216" s="61"/>
      <c r="V1216" s="61"/>
      <c r="W1216" s="61"/>
      <c r="X1216" s="61"/>
      <c r="Y1216" s="61"/>
      <c r="Z1216" s="61"/>
      <c r="AA1216" s="61"/>
      <c r="AB1216" s="61"/>
      <c r="AC1216" s="61"/>
    </row>
    <row r="1217" spans="1:29" s="62" customFormat="1" ht="15.75" customHeight="1" x14ac:dyDescent="0.25">
      <c r="A1217" s="304" t="s">
        <v>1332</v>
      </c>
      <c r="B1217" s="305"/>
      <c r="C1217" s="305"/>
      <c r="D1217" s="305"/>
      <c r="E1217" s="305"/>
      <c r="F1217" s="306"/>
      <c r="G1217" s="307">
        <v>302</v>
      </c>
      <c r="H1217" s="162">
        <v>1</v>
      </c>
      <c r="I1217" s="98"/>
      <c r="J1217" s="101">
        <v>437.5</v>
      </c>
      <c r="K1217" s="171">
        <f t="shared" si="159"/>
        <v>0</v>
      </c>
      <c r="L1217" s="100">
        <f t="shared" si="160"/>
        <v>438</v>
      </c>
      <c r="M1217" s="167">
        <f t="shared" si="161"/>
        <v>0</v>
      </c>
      <c r="N1217" s="101"/>
      <c r="O1217" s="172"/>
      <c r="P1217" s="65">
        <v>5965</v>
      </c>
      <c r="Q1217" s="49" t="s">
        <v>983</v>
      </c>
      <c r="R1217" s="61"/>
      <c r="S1217" s="61"/>
      <c r="T1217" s="61"/>
      <c r="U1217" s="61"/>
      <c r="V1217" s="61"/>
      <c r="W1217" s="61"/>
      <c r="X1217" s="61"/>
      <c r="Y1217" s="61"/>
      <c r="Z1217" s="61"/>
      <c r="AA1217" s="61"/>
      <c r="AB1217" s="61"/>
      <c r="AC1217" s="61"/>
    </row>
    <row r="1218" spans="1:29" s="62" customFormat="1" ht="15.75" customHeight="1" x14ac:dyDescent="0.25">
      <c r="A1218" s="304"/>
      <c r="B1218" s="305"/>
      <c r="C1218" s="305"/>
      <c r="D1218" s="305"/>
      <c r="E1218" s="305"/>
      <c r="F1218" s="306"/>
      <c r="G1218" s="346"/>
      <c r="H1218" s="162">
        <v>2</v>
      </c>
      <c r="I1218" s="98"/>
      <c r="J1218" s="101">
        <v>437.5</v>
      </c>
      <c r="K1218" s="171">
        <f t="shared" si="159"/>
        <v>0</v>
      </c>
      <c r="L1218" s="100">
        <f t="shared" si="160"/>
        <v>438</v>
      </c>
      <c r="M1218" s="167">
        <f t="shared" si="161"/>
        <v>0</v>
      </c>
      <c r="N1218" s="101"/>
      <c r="O1218" s="172"/>
      <c r="P1218" s="65">
        <v>5966</v>
      </c>
      <c r="Q1218" s="49" t="s">
        <v>983</v>
      </c>
      <c r="R1218" s="61"/>
      <c r="S1218" s="61"/>
      <c r="T1218" s="61"/>
      <c r="U1218" s="61"/>
      <c r="V1218" s="61"/>
      <c r="W1218" s="61"/>
      <c r="X1218" s="61"/>
      <c r="Y1218" s="61"/>
      <c r="Z1218" s="61"/>
      <c r="AA1218" s="61"/>
      <c r="AB1218" s="61"/>
      <c r="AC1218" s="61"/>
    </row>
    <row r="1219" spans="1:29" s="62" customFormat="1" ht="15.75" customHeight="1" x14ac:dyDescent="0.25">
      <c r="A1219" s="304"/>
      <c r="B1219" s="305"/>
      <c r="C1219" s="305"/>
      <c r="D1219" s="305"/>
      <c r="E1219" s="305"/>
      <c r="F1219" s="306"/>
      <c r="G1219" s="346"/>
      <c r="H1219" s="162">
        <v>3</v>
      </c>
      <c r="I1219" s="98"/>
      <c r="J1219" s="101">
        <v>437.5</v>
      </c>
      <c r="K1219" s="171">
        <f t="shared" si="159"/>
        <v>0</v>
      </c>
      <c r="L1219" s="100">
        <f t="shared" si="160"/>
        <v>438</v>
      </c>
      <c r="M1219" s="167">
        <f t="shared" si="161"/>
        <v>0</v>
      </c>
      <c r="N1219" s="101"/>
      <c r="O1219" s="172"/>
      <c r="P1219" s="65">
        <v>5967</v>
      </c>
      <c r="Q1219" s="49" t="s">
        <v>983</v>
      </c>
      <c r="R1219" s="61"/>
      <c r="S1219" s="61"/>
      <c r="T1219" s="61"/>
      <c r="U1219" s="61"/>
      <c r="V1219" s="61"/>
      <c r="W1219" s="61"/>
      <c r="X1219" s="61"/>
      <c r="Y1219" s="61"/>
      <c r="Z1219" s="61"/>
      <c r="AA1219" s="61"/>
      <c r="AB1219" s="61"/>
      <c r="AC1219" s="61"/>
    </row>
    <row r="1220" spans="1:29" s="62" customFormat="1" ht="15.75" customHeight="1" x14ac:dyDescent="0.25">
      <c r="A1220" s="304"/>
      <c r="B1220" s="305"/>
      <c r="C1220" s="305"/>
      <c r="D1220" s="305"/>
      <c r="E1220" s="305"/>
      <c r="F1220" s="306"/>
      <c r="G1220" s="346"/>
      <c r="H1220" s="162">
        <v>4</v>
      </c>
      <c r="I1220" s="98"/>
      <c r="J1220" s="101">
        <v>437.5</v>
      </c>
      <c r="K1220" s="171">
        <f t="shared" si="159"/>
        <v>0</v>
      </c>
      <c r="L1220" s="100">
        <f t="shared" si="160"/>
        <v>438</v>
      </c>
      <c r="M1220" s="167">
        <f t="shared" si="161"/>
        <v>0</v>
      </c>
      <c r="N1220" s="101"/>
      <c r="O1220" s="172"/>
      <c r="P1220" s="65">
        <v>5968</v>
      </c>
      <c r="Q1220" s="49" t="s">
        <v>983</v>
      </c>
      <c r="R1220" s="61"/>
      <c r="S1220" s="61"/>
      <c r="T1220" s="61"/>
      <c r="U1220" s="61"/>
      <c r="V1220" s="61"/>
      <c r="W1220" s="61"/>
      <c r="X1220" s="61"/>
      <c r="Y1220" s="61"/>
      <c r="Z1220" s="61"/>
      <c r="AA1220" s="61"/>
      <c r="AB1220" s="61"/>
      <c r="AC1220" s="61"/>
    </row>
    <row r="1221" spans="1:29" s="62" customFormat="1" ht="15.75" customHeight="1" x14ac:dyDescent="0.25">
      <c r="A1221" s="304"/>
      <c r="B1221" s="305"/>
      <c r="C1221" s="305"/>
      <c r="D1221" s="305"/>
      <c r="E1221" s="305"/>
      <c r="F1221" s="306"/>
      <c r="G1221" s="346"/>
      <c r="H1221" s="162">
        <v>5</v>
      </c>
      <c r="I1221" s="98"/>
      <c r="J1221" s="101">
        <v>437.5</v>
      </c>
      <c r="K1221" s="171">
        <f t="shared" si="159"/>
        <v>0</v>
      </c>
      <c r="L1221" s="100">
        <f t="shared" si="160"/>
        <v>438</v>
      </c>
      <c r="M1221" s="167">
        <f t="shared" si="161"/>
        <v>0</v>
      </c>
      <c r="N1221" s="101"/>
      <c r="O1221" s="172"/>
      <c r="P1221" s="65">
        <v>5969</v>
      </c>
      <c r="Q1221" s="49" t="s">
        <v>983</v>
      </c>
      <c r="R1221" s="61"/>
      <c r="S1221" s="61"/>
      <c r="T1221" s="61"/>
      <c r="U1221" s="61"/>
      <c r="V1221" s="61"/>
      <c r="W1221" s="61"/>
      <c r="X1221" s="61"/>
      <c r="Y1221" s="61"/>
      <c r="Z1221" s="61"/>
      <c r="AA1221" s="61"/>
      <c r="AB1221" s="61"/>
      <c r="AC1221" s="61"/>
    </row>
    <row r="1222" spans="1:29" s="62" customFormat="1" ht="15.75" customHeight="1" x14ac:dyDescent="0.25">
      <c r="A1222" s="304"/>
      <c r="B1222" s="305"/>
      <c r="C1222" s="305"/>
      <c r="D1222" s="305"/>
      <c r="E1222" s="305"/>
      <c r="F1222" s="306"/>
      <c r="G1222" s="346"/>
      <c r="H1222" s="162">
        <v>6</v>
      </c>
      <c r="I1222" s="98"/>
      <c r="J1222" s="101">
        <v>437.5</v>
      </c>
      <c r="K1222" s="171">
        <f t="shared" si="159"/>
        <v>0</v>
      </c>
      <c r="L1222" s="100">
        <f t="shared" si="160"/>
        <v>438</v>
      </c>
      <c r="M1222" s="167">
        <f t="shared" si="161"/>
        <v>0</v>
      </c>
      <c r="N1222" s="101"/>
      <c r="O1222" s="172"/>
      <c r="P1222" s="65">
        <v>5970</v>
      </c>
      <c r="Q1222" s="49" t="s">
        <v>983</v>
      </c>
      <c r="R1222" s="61"/>
      <c r="S1222" s="61"/>
      <c r="T1222" s="61"/>
      <c r="U1222" s="61"/>
      <c r="V1222" s="61"/>
      <c r="W1222" s="61"/>
      <c r="X1222" s="61"/>
      <c r="Y1222" s="61"/>
      <c r="Z1222" s="61"/>
      <c r="AA1222" s="61"/>
      <c r="AB1222" s="61"/>
      <c r="AC1222" s="61"/>
    </row>
    <row r="1223" spans="1:29" s="62" customFormat="1" ht="15.75" customHeight="1" x14ac:dyDescent="0.25">
      <c r="A1223" s="304" t="s">
        <v>1330</v>
      </c>
      <c r="B1223" s="305"/>
      <c r="C1223" s="305"/>
      <c r="D1223" s="305"/>
      <c r="E1223" s="305"/>
      <c r="F1223" s="306"/>
      <c r="G1223" s="307">
        <v>302</v>
      </c>
      <c r="H1223" s="162">
        <v>1</v>
      </c>
      <c r="I1223" s="98"/>
      <c r="J1223" s="101">
        <v>437.5</v>
      </c>
      <c r="K1223" s="171">
        <f t="shared" si="159"/>
        <v>0</v>
      </c>
      <c r="L1223" s="100">
        <f t="shared" si="160"/>
        <v>438</v>
      </c>
      <c r="M1223" s="167">
        <f t="shared" si="161"/>
        <v>0</v>
      </c>
      <c r="N1223" s="101"/>
      <c r="O1223" s="172"/>
      <c r="P1223" s="65">
        <v>6357</v>
      </c>
      <c r="Q1223" s="49" t="s">
        <v>983</v>
      </c>
      <c r="R1223" s="61"/>
      <c r="S1223" s="61"/>
      <c r="T1223" s="61"/>
      <c r="U1223" s="61"/>
      <c r="V1223" s="61"/>
      <c r="W1223" s="61"/>
      <c r="X1223" s="61"/>
      <c r="Y1223" s="61"/>
      <c r="Z1223" s="61"/>
      <c r="AA1223" s="61"/>
      <c r="AB1223" s="61"/>
      <c r="AC1223" s="61"/>
    </row>
    <row r="1224" spans="1:29" s="62" customFormat="1" ht="15.75" customHeight="1" x14ac:dyDescent="0.25">
      <c r="A1224" s="304"/>
      <c r="B1224" s="305"/>
      <c r="C1224" s="305"/>
      <c r="D1224" s="305"/>
      <c r="E1224" s="305"/>
      <c r="F1224" s="306"/>
      <c r="G1224" s="346"/>
      <c r="H1224" s="162">
        <v>2</v>
      </c>
      <c r="I1224" s="98"/>
      <c r="J1224" s="101">
        <v>437.5</v>
      </c>
      <c r="K1224" s="171">
        <f t="shared" si="159"/>
        <v>0</v>
      </c>
      <c r="L1224" s="100">
        <f t="shared" si="160"/>
        <v>438</v>
      </c>
      <c r="M1224" s="167">
        <f t="shared" si="161"/>
        <v>0</v>
      </c>
      <c r="N1224" s="101"/>
      <c r="O1224" s="172"/>
      <c r="P1224" s="65">
        <v>6358</v>
      </c>
      <c r="Q1224" s="49" t="s">
        <v>983</v>
      </c>
      <c r="R1224" s="61"/>
      <c r="S1224" s="61"/>
      <c r="T1224" s="61"/>
      <c r="U1224" s="61"/>
      <c r="V1224" s="61"/>
      <c r="W1224" s="61"/>
      <c r="X1224" s="61"/>
      <c r="Y1224" s="61"/>
      <c r="Z1224" s="61"/>
      <c r="AA1224" s="61"/>
      <c r="AB1224" s="61"/>
      <c r="AC1224" s="61"/>
    </row>
    <row r="1225" spans="1:29" s="62" customFormat="1" ht="15.75" customHeight="1" x14ac:dyDescent="0.25">
      <c r="A1225" s="304"/>
      <c r="B1225" s="305"/>
      <c r="C1225" s="305"/>
      <c r="D1225" s="305"/>
      <c r="E1225" s="305"/>
      <c r="F1225" s="306"/>
      <c r="G1225" s="346"/>
      <c r="H1225" s="162">
        <v>3</v>
      </c>
      <c r="I1225" s="98"/>
      <c r="J1225" s="101">
        <v>437.5</v>
      </c>
      <c r="K1225" s="171">
        <f t="shared" si="159"/>
        <v>0</v>
      </c>
      <c r="L1225" s="100">
        <f t="shared" si="160"/>
        <v>438</v>
      </c>
      <c r="M1225" s="167">
        <f t="shared" si="161"/>
        <v>0</v>
      </c>
      <c r="N1225" s="101"/>
      <c r="O1225" s="172"/>
      <c r="P1225" s="65">
        <v>6359</v>
      </c>
      <c r="Q1225" s="49" t="s">
        <v>983</v>
      </c>
      <c r="R1225" s="61"/>
      <c r="S1225" s="61"/>
      <c r="T1225" s="61"/>
      <c r="U1225" s="61"/>
      <c r="V1225" s="61"/>
      <c r="W1225" s="61"/>
      <c r="X1225" s="61"/>
      <c r="Y1225" s="61"/>
      <c r="Z1225" s="61"/>
      <c r="AA1225" s="61"/>
      <c r="AB1225" s="61"/>
      <c r="AC1225" s="61"/>
    </row>
    <row r="1226" spans="1:29" s="62" customFormat="1" ht="15.75" customHeight="1" x14ac:dyDescent="0.25">
      <c r="A1226" s="304"/>
      <c r="B1226" s="305"/>
      <c r="C1226" s="305"/>
      <c r="D1226" s="305"/>
      <c r="E1226" s="305"/>
      <c r="F1226" s="306"/>
      <c r="G1226" s="346"/>
      <c r="H1226" s="162">
        <v>4</v>
      </c>
      <c r="I1226" s="98"/>
      <c r="J1226" s="101">
        <v>437.5</v>
      </c>
      <c r="K1226" s="171">
        <f t="shared" si="159"/>
        <v>0</v>
      </c>
      <c r="L1226" s="100">
        <f t="shared" si="160"/>
        <v>438</v>
      </c>
      <c r="M1226" s="167">
        <f t="shared" si="161"/>
        <v>0</v>
      </c>
      <c r="N1226" s="101"/>
      <c r="O1226" s="172"/>
      <c r="P1226" s="65">
        <v>6360</v>
      </c>
      <c r="Q1226" s="49" t="s">
        <v>983</v>
      </c>
      <c r="R1226" s="61"/>
      <c r="S1226" s="61"/>
      <c r="T1226" s="61"/>
      <c r="U1226" s="61"/>
      <c r="V1226" s="61"/>
      <c r="W1226" s="61"/>
      <c r="X1226" s="61"/>
      <c r="Y1226" s="61"/>
      <c r="Z1226" s="61"/>
      <c r="AA1226" s="61"/>
      <c r="AB1226" s="61"/>
      <c r="AC1226" s="61"/>
    </row>
    <row r="1227" spans="1:29" s="62" customFormat="1" ht="15.75" customHeight="1" x14ac:dyDescent="0.25">
      <c r="A1227" s="304"/>
      <c r="B1227" s="305"/>
      <c r="C1227" s="305"/>
      <c r="D1227" s="305"/>
      <c r="E1227" s="305"/>
      <c r="F1227" s="306"/>
      <c r="G1227" s="346"/>
      <c r="H1227" s="162">
        <v>5</v>
      </c>
      <c r="I1227" s="98"/>
      <c r="J1227" s="101">
        <v>437.5</v>
      </c>
      <c r="K1227" s="171">
        <f t="shared" si="159"/>
        <v>0</v>
      </c>
      <c r="L1227" s="100">
        <f t="shared" si="160"/>
        <v>438</v>
      </c>
      <c r="M1227" s="167">
        <f t="shared" si="161"/>
        <v>0</v>
      </c>
      <c r="N1227" s="101"/>
      <c r="O1227" s="172"/>
      <c r="P1227" s="65">
        <v>6361</v>
      </c>
      <c r="Q1227" s="49" t="s">
        <v>983</v>
      </c>
      <c r="R1227" s="61"/>
      <c r="S1227" s="61"/>
      <c r="T1227" s="61"/>
      <c r="U1227" s="61"/>
      <c r="V1227" s="61"/>
      <c r="W1227" s="61"/>
      <c r="X1227" s="61"/>
      <c r="Y1227" s="61"/>
      <c r="Z1227" s="61"/>
      <c r="AA1227" s="61"/>
      <c r="AB1227" s="61"/>
      <c r="AC1227" s="61"/>
    </row>
    <row r="1228" spans="1:29" s="62" customFormat="1" ht="15.75" customHeight="1" x14ac:dyDescent="0.25">
      <c r="A1228" s="304"/>
      <c r="B1228" s="305"/>
      <c r="C1228" s="305"/>
      <c r="D1228" s="305"/>
      <c r="E1228" s="305"/>
      <c r="F1228" s="306"/>
      <c r="G1228" s="346"/>
      <c r="H1228" s="162">
        <v>6</v>
      </c>
      <c r="I1228" s="98"/>
      <c r="J1228" s="101">
        <v>437.5</v>
      </c>
      <c r="K1228" s="171">
        <f t="shared" si="159"/>
        <v>0</v>
      </c>
      <c r="L1228" s="100">
        <f t="shared" si="160"/>
        <v>438</v>
      </c>
      <c r="M1228" s="167">
        <f t="shared" si="161"/>
        <v>0</v>
      </c>
      <c r="N1228" s="101"/>
      <c r="O1228" s="172"/>
      <c r="P1228" s="65">
        <v>6362</v>
      </c>
      <c r="Q1228" s="49" t="s">
        <v>983</v>
      </c>
      <c r="R1228" s="61"/>
      <c r="S1228" s="61"/>
      <c r="T1228" s="61"/>
      <c r="U1228" s="61"/>
      <c r="V1228" s="61"/>
      <c r="W1228" s="61"/>
      <c r="X1228" s="61"/>
      <c r="Y1228" s="61"/>
      <c r="Z1228" s="61"/>
      <c r="AA1228" s="61"/>
      <c r="AB1228" s="61"/>
      <c r="AC1228" s="61"/>
    </row>
    <row r="1229" spans="1:29" s="62" customFormat="1" ht="15.75" customHeight="1" x14ac:dyDescent="0.25">
      <c r="A1229" s="304" t="s">
        <v>1331</v>
      </c>
      <c r="B1229" s="305"/>
      <c r="C1229" s="305"/>
      <c r="D1229" s="305"/>
      <c r="E1229" s="305"/>
      <c r="F1229" s="306"/>
      <c r="G1229" s="307">
        <v>302</v>
      </c>
      <c r="H1229" s="162">
        <v>1</v>
      </c>
      <c r="I1229" s="98"/>
      <c r="J1229" s="101">
        <v>437.5</v>
      </c>
      <c r="K1229" s="171">
        <f t="shared" si="159"/>
        <v>0</v>
      </c>
      <c r="L1229" s="100">
        <f t="shared" si="160"/>
        <v>438</v>
      </c>
      <c r="M1229" s="167">
        <f t="shared" si="161"/>
        <v>0</v>
      </c>
      <c r="N1229" s="101"/>
      <c r="O1229" s="172"/>
      <c r="P1229" s="65">
        <v>5977</v>
      </c>
      <c r="Q1229" s="49" t="s">
        <v>983</v>
      </c>
      <c r="R1229" s="61"/>
      <c r="S1229" s="61"/>
      <c r="T1229" s="61"/>
      <c r="U1229" s="61"/>
      <c r="V1229" s="61"/>
      <c r="W1229" s="61"/>
      <c r="X1229" s="61"/>
      <c r="Y1229" s="61"/>
      <c r="Z1229" s="61"/>
      <c r="AA1229" s="61"/>
      <c r="AB1229" s="61"/>
      <c r="AC1229" s="61"/>
    </row>
    <row r="1230" spans="1:29" s="62" customFormat="1" ht="15.75" customHeight="1" x14ac:dyDescent="0.25">
      <c r="A1230" s="304"/>
      <c r="B1230" s="305"/>
      <c r="C1230" s="305"/>
      <c r="D1230" s="305"/>
      <c r="E1230" s="305"/>
      <c r="F1230" s="306"/>
      <c r="G1230" s="346"/>
      <c r="H1230" s="162">
        <v>2</v>
      </c>
      <c r="I1230" s="98"/>
      <c r="J1230" s="101">
        <v>437.5</v>
      </c>
      <c r="K1230" s="171">
        <f t="shared" si="159"/>
        <v>0</v>
      </c>
      <c r="L1230" s="100">
        <f t="shared" si="160"/>
        <v>438</v>
      </c>
      <c r="M1230" s="167">
        <f t="shared" si="161"/>
        <v>0</v>
      </c>
      <c r="N1230" s="101"/>
      <c r="O1230" s="172"/>
      <c r="P1230" s="65">
        <v>5978</v>
      </c>
      <c r="Q1230" s="49" t="s">
        <v>983</v>
      </c>
      <c r="R1230" s="61"/>
      <c r="S1230" s="61"/>
      <c r="T1230" s="61"/>
      <c r="U1230" s="61"/>
      <c r="V1230" s="61"/>
      <c r="W1230" s="61"/>
      <c r="X1230" s="61"/>
      <c r="Y1230" s="61"/>
      <c r="Z1230" s="61"/>
      <c r="AA1230" s="61"/>
      <c r="AB1230" s="61"/>
      <c r="AC1230" s="61"/>
    </row>
    <row r="1231" spans="1:29" s="62" customFormat="1" ht="15.75" customHeight="1" x14ac:dyDescent="0.25">
      <c r="A1231" s="304"/>
      <c r="B1231" s="305"/>
      <c r="C1231" s="305"/>
      <c r="D1231" s="305"/>
      <c r="E1231" s="305"/>
      <c r="F1231" s="306"/>
      <c r="G1231" s="346"/>
      <c r="H1231" s="162">
        <v>3</v>
      </c>
      <c r="I1231" s="98"/>
      <c r="J1231" s="101">
        <v>437.5</v>
      </c>
      <c r="K1231" s="171">
        <f t="shared" si="159"/>
        <v>0</v>
      </c>
      <c r="L1231" s="100">
        <f t="shared" si="160"/>
        <v>438</v>
      </c>
      <c r="M1231" s="167">
        <f t="shared" si="161"/>
        <v>0</v>
      </c>
      <c r="N1231" s="101"/>
      <c r="O1231" s="172"/>
      <c r="P1231" s="65">
        <v>5979</v>
      </c>
      <c r="Q1231" s="49" t="s">
        <v>983</v>
      </c>
      <c r="R1231" s="61"/>
      <c r="S1231" s="61"/>
      <c r="T1231" s="61"/>
      <c r="U1231" s="61"/>
      <c r="V1231" s="61"/>
      <c r="W1231" s="61"/>
      <c r="X1231" s="61"/>
      <c r="Y1231" s="61"/>
      <c r="Z1231" s="61"/>
      <c r="AA1231" s="61"/>
      <c r="AB1231" s="61"/>
      <c r="AC1231" s="61"/>
    </row>
    <row r="1232" spans="1:29" s="62" customFormat="1" ht="15.75" customHeight="1" x14ac:dyDescent="0.25">
      <c r="A1232" s="304"/>
      <c r="B1232" s="305"/>
      <c r="C1232" s="305"/>
      <c r="D1232" s="305"/>
      <c r="E1232" s="305"/>
      <c r="F1232" s="306"/>
      <c r="G1232" s="346"/>
      <c r="H1232" s="162">
        <v>4</v>
      </c>
      <c r="I1232" s="98"/>
      <c r="J1232" s="101">
        <v>437.5</v>
      </c>
      <c r="K1232" s="171">
        <f t="shared" si="159"/>
        <v>0</v>
      </c>
      <c r="L1232" s="100">
        <f t="shared" si="160"/>
        <v>438</v>
      </c>
      <c r="M1232" s="167">
        <f t="shared" si="161"/>
        <v>0</v>
      </c>
      <c r="N1232" s="101"/>
      <c r="O1232" s="172"/>
      <c r="P1232" s="65">
        <v>5980</v>
      </c>
      <c r="Q1232" s="49" t="s">
        <v>983</v>
      </c>
      <c r="R1232" s="61"/>
      <c r="S1232" s="61"/>
      <c r="T1232" s="61"/>
      <c r="U1232" s="61"/>
      <c r="V1232" s="61"/>
      <c r="W1232" s="61"/>
      <c r="X1232" s="61"/>
      <c r="Y1232" s="61"/>
      <c r="Z1232" s="61"/>
      <c r="AA1232" s="61"/>
      <c r="AB1232" s="61"/>
      <c r="AC1232" s="61"/>
    </row>
    <row r="1233" spans="1:29" s="62" customFormat="1" ht="15.75" customHeight="1" x14ac:dyDescent="0.25">
      <c r="A1233" s="304"/>
      <c r="B1233" s="305"/>
      <c r="C1233" s="305"/>
      <c r="D1233" s="305"/>
      <c r="E1233" s="305"/>
      <c r="F1233" s="306"/>
      <c r="G1233" s="346"/>
      <c r="H1233" s="162">
        <v>5</v>
      </c>
      <c r="I1233" s="98"/>
      <c r="J1233" s="101">
        <v>437.5</v>
      </c>
      <c r="K1233" s="171">
        <f t="shared" si="159"/>
        <v>0</v>
      </c>
      <c r="L1233" s="100">
        <f t="shared" si="160"/>
        <v>438</v>
      </c>
      <c r="M1233" s="167">
        <f t="shared" si="161"/>
        <v>0</v>
      </c>
      <c r="N1233" s="101"/>
      <c r="O1233" s="172"/>
      <c r="P1233" s="65">
        <v>5981</v>
      </c>
      <c r="Q1233" s="49" t="s">
        <v>983</v>
      </c>
      <c r="R1233" s="61"/>
      <c r="S1233" s="61"/>
      <c r="T1233" s="61"/>
      <c r="U1233" s="61"/>
      <c r="V1233" s="61"/>
      <c r="W1233" s="61"/>
      <c r="X1233" s="61"/>
      <c r="Y1233" s="61"/>
      <c r="Z1233" s="61"/>
      <c r="AA1233" s="61"/>
      <c r="AB1233" s="61"/>
      <c r="AC1233" s="61"/>
    </row>
    <row r="1234" spans="1:29" s="62" customFormat="1" ht="15.75" customHeight="1" x14ac:dyDescent="0.25">
      <c r="A1234" s="301"/>
      <c r="B1234" s="302"/>
      <c r="C1234" s="302"/>
      <c r="D1234" s="302"/>
      <c r="E1234" s="302"/>
      <c r="F1234" s="303"/>
      <c r="G1234" s="346"/>
      <c r="H1234" s="162">
        <v>6</v>
      </c>
      <c r="I1234" s="98"/>
      <c r="J1234" s="101">
        <v>437.5</v>
      </c>
      <c r="K1234" s="171">
        <f t="shared" si="159"/>
        <v>0</v>
      </c>
      <c r="L1234" s="100">
        <f t="shared" si="160"/>
        <v>438</v>
      </c>
      <c r="M1234" s="167">
        <f t="shared" si="161"/>
        <v>0</v>
      </c>
      <c r="N1234" s="101"/>
      <c r="O1234" s="172"/>
      <c r="P1234" s="65">
        <v>5982</v>
      </c>
      <c r="Q1234" s="49" t="s">
        <v>983</v>
      </c>
      <c r="R1234" s="61"/>
      <c r="S1234" s="61"/>
      <c r="T1234" s="61"/>
      <c r="U1234" s="61"/>
      <c r="V1234" s="61"/>
      <c r="W1234" s="61"/>
      <c r="X1234" s="61"/>
      <c r="Y1234" s="61"/>
      <c r="Z1234" s="61"/>
      <c r="AA1234" s="61"/>
      <c r="AB1234" s="61"/>
      <c r="AC1234" s="61"/>
    </row>
    <row r="1235" spans="1:29" s="62" customFormat="1" ht="15.75" customHeight="1" x14ac:dyDescent="0.25">
      <c r="A1235" s="304" t="s">
        <v>1328</v>
      </c>
      <c r="B1235" s="305"/>
      <c r="C1235" s="305"/>
      <c r="D1235" s="305"/>
      <c r="E1235" s="305"/>
      <c r="F1235" s="306"/>
      <c r="G1235" s="350">
        <v>312</v>
      </c>
      <c r="H1235" s="162">
        <v>2</v>
      </c>
      <c r="I1235" s="98"/>
      <c r="J1235" s="101">
        <v>475</v>
      </c>
      <c r="K1235" s="171">
        <f t="shared" si="159"/>
        <v>0</v>
      </c>
      <c r="L1235" s="100">
        <f t="shared" si="160"/>
        <v>475</v>
      </c>
      <c r="M1235" s="167">
        <f t="shared" si="161"/>
        <v>0</v>
      </c>
      <c r="N1235" s="101"/>
      <c r="O1235" s="172"/>
      <c r="P1235" s="65">
        <v>5987</v>
      </c>
      <c r="Q1235" s="49" t="s">
        <v>983</v>
      </c>
      <c r="R1235" s="61"/>
      <c r="S1235" s="61"/>
      <c r="T1235" s="61"/>
      <c r="U1235" s="61"/>
      <c r="V1235" s="61"/>
      <c r="W1235" s="61"/>
      <c r="X1235" s="61"/>
      <c r="Y1235" s="61"/>
      <c r="Z1235" s="61"/>
      <c r="AA1235" s="61"/>
      <c r="AB1235" s="61"/>
      <c r="AC1235" s="61"/>
    </row>
    <row r="1236" spans="1:29" s="62" customFormat="1" ht="15.75" customHeight="1" x14ac:dyDescent="0.25">
      <c r="A1236" s="304"/>
      <c r="B1236" s="305"/>
      <c r="C1236" s="305"/>
      <c r="D1236" s="305"/>
      <c r="E1236" s="305"/>
      <c r="F1236" s="306"/>
      <c r="G1236" s="343"/>
      <c r="H1236" s="162">
        <v>3</v>
      </c>
      <c r="I1236" s="98"/>
      <c r="J1236" s="101">
        <v>475</v>
      </c>
      <c r="K1236" s="171">
        <f t="shared" si="159"/>
        <v>0</v>
      </c>
      <c r="L1236" s="100">
        <f t="shared" si="160"/>
        <v>475</v>
      </c>
      <c r="M1236" s="167">
        <f t="shared" si="161"/>
        <v>0</v>
      </c>
      <c r="N1236" s="101"/>
      <c r="O1236" s="172"/>
      <c r="P1236" s="65">
        <v>5988</v>
      </c>
      <c r="Q1236" s="49" t="s">
        <v>983</v>
      </c>
      <c r="R1236" s="61"/>
      <c r="S1236" s="61"/>
      <c r="T1236" s="61"/>
      <c r="U1236" s="61"/>
      <c r="V1236" s="61"/>
      <c r="W1236" s="61"/>
      <c r="X1236" s="61"/>
      <c r="Y1236" s="61"/>
      <c r="Z1236" s="61"/>
      <c r="AA1236" s="61"/>
      <c r="AB1236" s="61"/>
      <c r="AC1236" s="61"/>
    </row>
    <row r="1237" spans="1:29" s="62" customFormat="1" ht="15.75" customHeight="1" x14ac:dyDescent="0.25">
      <c r="A1237" s="304"/>
      <c r="B1237" s="305"/>
      <c r="C1237" s="305"/>
      <c r="D1237" s="305"/>
      <c r="E1237" s="305"/>
      <c r="F1237" s="306"/>
      <c r="G1237" s="343"/>
      <c r="H1237" s="162">
        <v>4</v>
      </c>
      <c r="I1237" s="98"/>
      <c r="J1237" s="101">
        <v>475</v>
      </c>
      <c r="K1237" s="171">
        <f t="shared" si="159"/>
        <v>0</v>
      </c>
      <c r="L1237" s="100">
        <f t="shared" si="160"/>
        <v>475</v>
      </c>
      <c r="M1237" s="167">
        <f t="shared" si="161"/>
        <v>0</v>
      </c>
      <c r="N1237" s="101"/>
      <c r="O1237" s="172"/>
      <c r="P1237" s="65">
        <v>5989</v>
      </c>
      <c r="Q1237" s="49" t="s">
        <v>983</v>
      </c>
      <c r="R1237" s="61"/>
      <c r="S1237" s="61"/>
      <c r="T1237" s="61"/>
      <c r="U1237" s="61"/>
      <c r="V1237" s="61"/>
      <c r="W1237" s="61"/>
      <c r="X1237" s="61"/>
      <c r="Y1237" s="61"/>
      <c r="Z1237" s="61"/>
      <c r="AA1237" s="61"/>
      <c r="AB1237" s="61"/>
      <c r="AC1237" s="61"/>
    </row>
    <row r="1238" spans="1:29" s="62" customFormat="1" ht="15.75" customHeight="1" x14ac:dyDescent="0.25">
      <c r="A1238" s="304"/>
      <c r="B1238" s="305"/>
      <c r="C1238" s="305"/>
      <c r="D1238" s="305"/>
      <c r="E1238" s="305"/>
      <c r="F1238" s="306"/>
      <c r="G1238" s="343"/>
      <c r="H1238" s="162">
        <v>5</v>
      </c>
      <c r="I1238" s="98"/>
      <c r="J1238" s="101">
        <v>475</v>
      </c>
      <c r="K1238" s="171">
        <f t="shared" si="159"/>
        <v>0</v>
      </c>
      <c r="L1238" s="100">
        <f t="shared" si="160"/>
        <v>475</v>
      </c>
      <c r="M1238" s="167">
        <f t="shared" si="161"/>
        <v>0</v>
      </c>
      <c r="N1238" s="101"/>
      <c r="O1238" s="172"/>
      <c r="P1238" s="65">
        <v>5990</v>
      </c>
      <c r="Q1238" s="49" t="s">
        <v>983</v>
      </c>
      <c r="R1238" s="61"/>
      <c r="S1238" s="61"/>
      <c r="T1238" s="61"/>
      <c r="U1238" s="61"/>
      <c r="V1238" s="61"/>
      <c r="W1238" s="61"/>
      <c r="X1238" s="61"/>
      <c r="Y1238" s="61"/>
      <c r="Z1238" s="61"/>
      <c r="AA1238" s="61"/>
      <c r="AB1238" s="61"/>
      <c r="AC1238" s="61"/>
    </row>
    <row r="1239" spans="1:29" s="62" customFormat="1" ht="15.75" customHeight="1" x14ac:dyDescent="0.25">
      <c r="A1239" s="304" t="s">
        <v>1329</v>
      </c>
      <c r="B1239" s="305"/>
      <c r="C1239" s="305"/>
      <c r="D1239" s="305"/>
      <c r="E1239" s="305"/>
      <c r="F1239" s="306"/>
      <c r="G1239" s="350">
        <v>312</v>
      </c>
      <c r="H1239" s="162">
        <v>2</v>
      </c>
      <c r="I1239" s="98"/>
      <c r="J1239" s="101">
        <v>475</v>
      </c>
      <c r="K1239" s="171">
        <f t="shared" si="159"/>
        <v>0</v>
      </c>
      <c r="L1239" s="100">
        <f t="shared" si="160"/>
        <v>475</v>
      </c>
      <c r="M1239" s="167">
        <f t="shared" si="161"/>
        <v>0</v>
      </c>
      <c r="N1239" s="101"/>
      <c r="O1239" s="172"/>
      <c r="P1239" s="65">
        <v>5991</v>
      </c>
      <c r="Q1239" s="49" t="s">
        <v>983</v>
      </c>
      <c r="R1239" s="61"/>
      <c r="S1239" s="61"/>
      <c r="T1239" s="61"/>
      <c r="U1239" s="61"/>
      <c r="V1239" s="61"/>
      <c r="W1239" s="61"/>
      <c r="X1239" s="61"/>
      <c r="Y1239" s="61"/>
      <c r="Z1239" s="61"/>
      <c r="AA1239" s="61"/>
      <c r="AB1239" s="61"/>
      <c r="AC1239" s="61"/>
    </row>
    <row r="1240" spans="1:29" s="62" customFormat="1" ht="15.75" customHeight="1" x14ac:dyDescent="0.25">
      <c r="A1240" s="304"/>
      <c r="B1240" s="305"/>
      <c r="C1240" s="305"/>
      <c r="D1240" s="305"/>
      <c r="E1240" s="305"/>
      <c r="F1240" s="306"/>
      <c r="G1240" s="343"/>
      <c r="H1240" s="162">
        <v>3</v>
      </c>
      <c r="I1240" s="98"/>
      <c r="J1240" s="101">
        <v>475</v>
      </c>
      <c r="K1240" s="171">
        <f t="shared" si="159"/>
        <v>0</v>
      </c>
      <c r="L1240" s="100">
        <f t="shared" si="160"/>
        <v>475</v>
      </c>
      <c r="M1240" s="167">
        <f t="shared" si="161"/>
        <v>0</v>
      </c>
      <c r="N1240" s="101"/>
      <c r="O1240" s="172"/>
      <c r="P1240" s="65">
        <v>5992</v>
      </c>
      <c r="Q1240" s="49" t="s">
        <v>983</v>
      </c>
      <c r="R1240" s="61"/>
      <c r="S1240" s="61"/>
      <c r="T1240" s="61"/>
      <c r="U1240" s="61"/>
      <c r="V1240" s="61"/>
      <c r="W1240" s="61"/>
      <c r="X1240" s="61"/>
      <c r="Y1240" s="61"/>
      <c r="Z1240" s="61"/>
      <c r="AA1240" s="61"/>
      <c r="AB1240" s="61"/>
      <c r="AC1240" s="61"/>
    </row>
    <row r="1241" spans="1:29" s="62" customFormat="1" ht="15.75" customHeight="1" x14ac:dyDescent="0.25">
      <c r="A1241" s="304"/>
      <c r="B1241" s="305"/>
      <c r="C1241" s="305"/>
      <c r="D1241" s="305"/>
      <c r="E1241" s="305"/>
      <c r="F1241" s="306"/>
      <c r="G1241" s="343"/>
      <c r="H1241" s="162">
        <v>4</v>
      </c>
      <c r="I1241" s="98"/>
      <c r="J1241" s="101">
        <v>475</v>
      </c>
      <c r="K1241" s="171">
        <f t="shared" si="159"/>
        <v>0</v>
      </c>
      <c r="L1241" s="100">
        <f t="shared" si="160"/>
        <v>475</v>
      </c>
      <c r="M1241" s="167">
        <f t="shared" si="161"/>
        <v>0</v>
      </c>
      <c r="N1241" s="101"/>
      <c r="O1241" s="172"/>
      <c r="P1241" s="65">
        <v>5993</v>
      </c>
      <c r="Q1241" s="49" t="s">
        <v>983</v>
      </c>
      <c r="R1241" s="61"/>
      <c r="S1241" s="61"/>
      <c r="T1241" s="61"/>
      <c r="U1241" s="61"/>
      <c r="V1241" s="61"/>
      <c r="W1241" s="61"/>
      <c r="X1241" s="61"/>
      <c r="Y1241" s="61"/>
      <c r="Z1241" s="61"/>
      <c r="AA1241" s="61"/>
      <c r="AB1241" s="61"/>
      <c r="AC1241" s="61"/>
    </row>
    <row r="1242" spans="1:29" s="62" customFormat="1" ht="15.75" customHeight="1" x14ac:dyDescent="0.25">
      <c r="A1242" s="301"/>
      <c r="B1242" s="302"/>
      <c r="C1242" s="302"/>
      <c r="D1242" s="302"/>
      <c r="E1242" s="302"/>
      <c r="F1242" s="303"/>
      <c r="G1242" s="343"/>
      <c r="H1242" s="162">
        <v>5</v>
      </c>
      <c r="I1242" s="98"/>
      <c r="J1242" s="101">
        <v>475</v>
      </c>
      <c r="K1242" s="171">
        <f t="shared" si="159"/>
        <v>0</v>
      </c>
      <c r="L1242" s="100">
        <f t="shared" si="160"/>
        <v>475</v>
      </c>
      <c r="M1242" s="167">
        <f t="shared" si="161"/>
        <v>0</v>
      </c>
      <c r="N1242" s="101"/>
      <c r="O1242" s="172"/>
      <c r="P1242" s="65">
        <v>5994</v>
      </c>
      <c r="Q1242" s="49" t="s">
        <v>983</v>
      </c>
      <c r="R1242" s="61"/>
      <c r="S1242" s="61"/>
      <c r="T1242" s="61"/>
      <c r="U1242" s="61"/>
      <c r="V1242" s="61"/>
      <c r="W1242" s="61"/>
      <c r="X1242" s="61"/>
      <c r="Y1242" s="61"/>
      <c r="Z1242" s="61"/>
      <c r="AA1242" s="61"/>
      <c r="AB1242" s="61"/>
      <c r="AC1242" s="61"/>
    </row>
    <row r="1243" spans="1:29" s="62" customFormat="1" ht="15.75" customHeight="1" x14ac:dyDescent="0.25">
      <c r="A1243" s="308" t="s">
        <v>1327</v>
      </c>
      <c r="B1243" s="309"/>
      <c r="C1243" s="309"/>
      <c r="D1243" s="309"/>
      <c r="E1243" s="309"/>
      <c r="F1243" s="310"/>
      <c r="G1243" s="307">
        <v>313</v>
      </c>
      <c r="H1243" s="162">
        <v>2</v>
      </c>
      <c r="I1243" s="98"/>
      <c r="J1243" s="101">
        <v>612.5</v>
      </c>
      <c r="K1243" s="171">
        <f t="shared" si="159"/>
        <v>0</v>
      </c>
      <c r="L1243" s="100">
        <f t="shared" si="160"/>
        <v>613</v>
      </c>
      <c r="M1243" s="167">
        <f t="shared" si="161"/>
        <v>0</v>
      </c>
      <c r="N1243" s="101"/>
      <c r="O1243" s="172"/>
      <c r="P1243" s="65">
        <v>5999</v>
      </c>
      <c r="Q1243" s="49" t="s">
        <v>983</v>
      </c>
      <c r="R1243" s="61"/>
      <c r="S1243" s="61"/>
      <c r="T1243" s="61"/>
      <c r="U1243" s="61"/>
      <c r="V1243" s="61"/>
      <c r="W1243" s="61"/>
      <c r="X1243" s="61"/>
      <c r="Y1243" s="61"/>
      <c r="Z1243" s="61"/>
      <c r="AA1243" s="61"/>
      <c r="AB1243" s="61"/>
      <c r="AC1243" s="61"/>
    </row>
    <row r="1244" spans="1:29" s="62" customFormat="1" ht="15.75" customHeight="1" x14ac:dyDescent="0.25">
      <c r="A1244" s="304"/>
      <c r="B1244" s="305"/>
      <c r="C1244" s="305"/>
      <c r="D1244" s="305"/>
      <c r="E1244" s="305"/>
      <c r="F1244" s="306"/>
      <c r="G1244" s="346"/>
      <c r="H1244" s="162">
        <v>3</v>
      </c>
      <c r="I1244" s="98"/>
      <c r="J1244" s="101">
        <v>612.5</v>
      </c>
      <c r="K1244" s="171">
        <f t="shared" si="159"/>
        <v>0</v>
      </c>
      <c r="L1244" s="100">
        <f t="shared" si="160"/>
        <v>613</v>
      </c>
      <c r="M1244" s="167">
        <f t="shared" si="161"/>
        <v>0</v>
      </c>
      <c r="N1244" s="101"/>
      <c r="O1244" s="172"/>
      <c r="P1244" s="65">
        <v>6000</v>
      </c>
      <c r="Q1244" s="49" t="s">
        <v>983</v>
      </c>
      <c r="R1244" s="61"/>
      <c r="S1244" s="61"/>
      <c r="T1244" s="61"/>
      <c r="U1244" s="61"/>
      <c r="V1244" s="61"/>
      <c r="W1244" s="61"/>
      <c r="X1244" s="61"/>
      <c r="Y1244" s="61"/>
      <c r="Z1244" s="61"/>
      <c r="AA1244" s="61"/>
      <c r="AB1244" s="61"/>
      <c r="AC1244" s="61"/>
    </row>
    <row r="1245" spans="1:29" s="62" customFormat="1" ht="15.75" customHeight="1" x14ac:dyDescent="0.25">
      <c r="A1245" s="304"/>
      <c r="B1245" s="305"/>
      <c r="C1245" s="305"/>
      <c r="D1245" s="305"/>
      <c r="E1245" s="305"/>
      <c r="F1245" s="306"/>
      <c r="G1245" s="346"/>
      <c r="H1245" s="162">
        <v>4</v>
      </c>
      <c r="I1245" s="98"/>
      <c r="J1245" s="101">
        <v>612.5</v>
      </c>
      <c r="K1245" s="171">
        <f t="shared" si="159"/>
        <v>0</v>
      </c>
      <c r="L1245" s="100">
        <f t="shared" si="160"/>
        <v>613</v>
      </c>
      <c r="M1245" s="167">
        <f t="shared" si="161"/>
        <v>0</v>
      </c>
      <c r="N1245" s="101"/>
      <c r="O1245" s="172"/>
      <c r="P1245" s="65">
        <v>6001</v>
      </c>
      <c r="Q1245" s="49" t="s">
        <v>983</v>
      </c>
      <c r="R1245" s="61"/>
      <c r="S1245" s="61"/>
      <c r="T1245" s="61"/>
      <c r="U1245" s="61"/>
      <c r="V1245" s="61"/>
      <c r="W1245" s="61"/>
      <c r="X1245" s="61"/>
      <c r="Y1245" s="61"/>
      <c r="Z1245" s="61"/>
      <c r="AA1245" s="61"/>
      <c r="AB1245" s="61"/>
      <c r="AC1245" s="61"/>
    </row>
    <row r="1246" spans="1:29" s="62" customFormat="1" ht="15.75" customHeight="1" x14ac:dyDescent="0.25">
      <c r="A1246" s="304"/>
      <c r="B1246" s="305"/>
      <c r="C1246" s="305"/>
      <c r="D1246" s="305"/>
      <c r="E1246" s="305"/>
      <c r="F1246" s="306"/>
      <c r="G1246" s="346"/>
      <c r="H1246" s="162">
        <v>5</v>
      </c>
      <c r="I1246" s="98"/>
      <c r="J1246" s="101">
        <v>612.5</v>
      </c>
      <c r="K1246" s="171">
        <f t="shared" si="159"/>
        <v>0</v>
      </c>
      <c r="L1246" s="100">
        <f t="shared" si="160"/>
        <v>613</v>
      </c>
      <c r="M1246" s="167">
        <f t="shared" si="161"/>
        <v>0</v>
      </c>
      <c r="N1246" s="101"/>
      <c r="O1246" s="172"/>
      <c r="P1246" s="65">
        <v>6002</v>
      </c>
      <c r="Q1246" s="49" t="s">
        <v>983</v>
      </c>
      <c r="R1246" s="61"/>
      <c r="S1246" s="61"/>
      <c r="T1246" s="61"/>
      <c r="U1246" s="61"/>
      <c r="V1246" s="61"/>
      <c r="W1246" s="61"/>
      <c r="X1246" s="61"/>
      <c r="Y1246" s="61"/>
      <c r="Z1246" s="61"/>
      <c r="AA1246" s="61"/>
      <c r="AB1246" s="61"/>
      <c r="AC1246" s="61"/>
    </row>
    <row r="1247" spans="1:29" s="62" customFormat="1" ht="15.75" customHeight="1" x14ac:dyDescent="0.25">
      <c r="A1247" s="304" t="s">
        <v>1326</v>
      </c>
      <c r="B1247" s="305"/>
      <c r="C1247" s="305"/>
      <c r="D1247" s="305"/>
      <c r="E1247" s="305"/>
      <c r="F1247" s="306"/>
      <c r="G1247" s="307">
        <v>313</v>
      </c>
      <c r="H1247" s="162">
        <v>2</v>
      </c>
      <c r="I1247" s="98"/>
      <c r="J1247" s="101">
        <v>612.5</v>
      </c>
      <c r="K1247" s="171">
        <f t="shared" si="159"/>
        <v>0</v>
      </c>
      <c r="L1247" s="100">
        <f t="shared" si="160"/>
        <v>613</v>
      </c>
      <c r="M1247" s="167">
        <f t="shared" si="161"/>
        <v>0</v>
      </c>
      <c r="N1247" s="101"/>
      <c r="O1247" s="172"/>
      <c r="P1247" s="65">
        <v>6003</v>
      </c>
      <c r="Q1247" s="49" t="s">
        <v>983</v>
      </c>
      <c r="R1247" s="61"/>
      <c r="S1247" s="61"/>
      <c r="T1247" s="61"/>
      <c r="U1247" s="61"/>
      <c r="V1247" s="61"/>
      <c r="W1247" s="61"/>
      <c r="X1247" s="61"/>
      <c r="Y1247" s="61"/>
      <c r="Z1247" s="61"/>
      <c r="AA1247" s="61"/>
      <c r="AB1247" s="61"/>
      <c r="AC1247" s="61"/>
    </row>
    <row r="1248" spans="1:29" s="62" customFormat="1" ht="15.75" customHeight="1" x14ac:dyDescent="0.25">
      <c r="A1248" s="304"/>
      <c r="B1248" s="305"/>
      <c r="C1248" s="305"/>
      <c r="D1248" s="305"/>
      <c r="E1248" s="305"/>
      <c r="F1248" s="306"/>
      <c r="G1248" s="346"/>
      <c r="H1248" s="162">
        <v>3</v>
      </c>
      <c r="I1248" s="98"/>
      <c r="J1248" s="101">
        <v>612.5</v>
      </c>
      <c r="K1248" s="171">
        <f t="shared" si="159"/>
        <v>0</v>
      </c>
      <c r="L1248" s="100">
        <f t="shared" si="160"/>
        <v>613</v>
      </c>
      <c r="M1248" s="167">
        <f t="shared" si="161"/>
        <v>0</v>
      </c>
      <c r="N1248" s="101"/>
      <c r="O1248" s="172"/>
      <c r="P1248" s="65">
        <v>6004</v>
      </c>
      <c r="Q1248" s="49" t="s">
        <v>983</v>
      </c>
      <c r="R1248" s="61"/>
      <c r="S1248" s="61"/>
      <c r="T1248" s="61"/>
      <c r="U1248" s="61"/>
      <c r="V1248" s="61"/>
      <c r="W1248" s="61"/>
      <c r="X1248" s="61"/>
      <c r="Y1248" s="61"/>
      <c r="Z1248" s="61"/>
      <c r="AA1248" s="61"/>
      <c r="AB1248" s="61"/>
      <c r="AC1248" s="61"/>
    </row>
    <row r="1249" spans="1:29" s="62" customFormat="1" ht="15.75" customHeight="1" x14ac:dyDescent="0.25">
      <c r="A1249" s="304"/>
      <c r="B1249" s="305"/>
      <c r="C1249" s="305"/>
      <c r="D1249" s="305"/>
      <c r="E1249" s="305"/>
      <c r="F1249" s="306"/>
      <c r="G1249" s="346"/>
      <c r="H1249" s="162">
        <v>4</v>
      </c>
      <c r="I1249" s="98"/>
      <c r="J1249" s="101">
        <v>612.5</v>
      </c>
      <c r="K1249" s="171">
        <f t="shared" si="159"/>
        <v>0</v>
      </c>
      <c r="L1249" s="100">
        <f t="shared" si="160"/>
        <v>613</v>
      </c>
      <c r="M1249" s="167">
        <f t="shared" si="161"/>
        <v>0</v>
      </c>
      <c r="N1249" s="101"/>
      <c r="O1249" s="172"/>
      <c r="P1249" s="65">
        <v>6005</v>
      </c>
      <c r="Q1249" s="49" t="s">
        <v>983</v>
      </c>
      <c r="R1249" s="61"/>
      <c r="S1249" s="61"/>
      <c r="T1249" s="61"/>
      <c r="U1249" s="61"/>
      <c r="V1249" s="61"/>
      <c r="W1249" s="61"/>
      <c r="X1249" s="61"/>
      <c r="Y1249" s="61"/>
      <c r="Z1249" s="61"/>
      <c r="AA1249" s="61"/>
      <c r="AB1249" s="61"/>
      <c r="AC1249" s="61"/>
    </row>
    <row r="1250" spans="1:29" s="62" customFormat="1" ht="15.75" customHeight="1" x14ac:dyDescent="0.25">
      <c r="A1250" s="301"/>
      <c r="B1250" s="302"/>
      <c r="C1250" s="302"/>
      <c r="D1250" s="302"/>
      <c r="E1250" s="302"/>
      <c r="F1250" s="303"/>
      <c r="G1250" s="346"/>
      <c r="H1250" s="162">
        <v>5</v>
      </c>
      <c r="I1250" s="98"/>
      <c r="J1250" s="101">
        <v>612.5</v>
      </c>
      <c r="K1250" s="171">
        <f t="shared" si="159"/>
        <v>0</v>
      </c>
      <c r="L1250" s="100">
        <f t="shared" si="160"/>
        <v>613</v>
      </c>
      <c r="M1250" s="167">
        <f t="shared" si="161"/>
        <v>0</v>
      </c>
      <c r="N1250" s="101"/>
      <c r="O1250" s="172"/>
      <c r="P1250" s="65">
        <v>6006</v>
      </c>
      <c r="Q1250" s="49" t="s">
        <v>983</v>
      </c>
      <c r="R1250" s="61"/>
      <c r="S1250" s="61"/>
      <c r="T1250" s="61"/>
      <c r="U1250" s="61"/>
      <c r="V1250" s="61"/>
      <c r="W1250" s="61"/>
      <c r="X1250" s="61"/>
      <c r="Y1250" s="61"/>
      <c r="Z1250" s="61"/>
      <c r="AA1250" s="61"/>
      <c r="AB1250" s="61"/>
      <c r="AC1250" s="61"/>
    </row>
    <row r="1251" spans="1:29" s="62" customFormat="1" ht="15.75" customHeight="1" x14ac:dyDescent="0.25">
      <c r="A1251" s="304" t="s">
        <v>1324</v>
      </c>
      <c r="B1251" s="305"/>
      <c r="C1251" s="305"/>
      <c r="D1251" s="305"/>
      <c r="E1251" s="305"/>
      <c r="F1251" s="306"/>
      <c r="G1251" s="307">
        <v>322</v>
      </c>
      <c r="H1251" s="162">
        <v>2</v>
      </c>
      <c r="I1251" s="98"/>
      <c r="J1251" s="101">
        <v>575</v>
      </c>
      <c r="K1251" s="171">
        <f t="shared" si="159"/>
        <v>0</v>
      </c>
      <c r="L1251" s="100">
        <f t="shared" si="160"/>
        <v>575</v>
      </c>
      <c r="M1251" s="167">
        <f t="shared" si="161"/>
        <v>0</v>
      </c>
      <c r="N1251" s="101"/>
      <c r="O1251" s="172"/>
      <c r="P1251" s="65">
        <v>6007</v>
      </c>
      <c r="Q1251" s="49" t="s">
        <v>983</v>
      </c>
      <c r="R1251" s="61"/>
      <c r="S1251" s="61"/>
      <c r="T1251" s="61"/>
      <c r="U1251" s="61"/>
      <c r="V1251" s="61"/>
      <c r="W1251" s="61"/>
      <c r="X1251" s="61"/>
      <c r="Y1251" s="61"/>
      <c r="Z1251" s="61"/>
      <c r="AA1251" s="61"/>
      <c r="AB1251" s="61"/>
      <c r="AC1251" s="61"/>
    </row>
    <row r="1252" spans="1:29" s="62" customFormat="1" ht="15.75" customHeight="1" x14ac:dyDescent="0.25">
      <c r="A1252" s="304"/>
      <c r="B1252" s="305"/>
      <c r="C1252" s="305"/>
      <c r="D1252" s="305"/>
      <c r="E1252" s="305"/>
      <c r="F1252" s="306"/>
      <c r="G1252" s="346"/>
      <c r="H1252" s="162">
        <v>3</v>
      </c>
      <c r="I1252" s="98"/>
      <c r="J1252" s="101">
        <v>575</v>
      </c>
      <c r="K1252" s="171">
        <f t="shared" si="159"/>
        <v>0</v>
      </c>
      <c r="L1252" s="100">
        <f t="shared" si="160"/>
        <v>575</v>
      </c>
      <c r="M1252" s="167">
        <f t="shared" si="161"/>
        <v>0</v>
      </c>
      <c r="N1252" s="101"/>
      <c r="O1252" s="172"/>
      <c r="P1252" s="65">
        <v>6008</v>
      </c>
      <c r="Q1252" s="49" t="s">
        <v>983</v>
      </c>
      <c r="R1252" s="61"/>
      <c r="S1252" s="61"/>
      <c r="T1252" s="61"/>
      <c r="U1252" s="61"/>
      <c r="V1252" s="61"/>
      <c r="W1252" s="61"/>
      <c r="X1252" s="61"/>
      <c r="Y1252" s="61"/>
      <c r="Z1252" s="61"/>
      <c r="AA1252" s="61"/>
      <c r="AB1252" s="61"/>
      <c r="AC1252" s="61"/>
    </row>
    <row r="1253" spans="1:29" s="62" customFormat="1" ht="15.75" customHeight="1" x14ac:dyDescent="0.25">
      <c r="A1253" s="304"/>
      <c r="B1253" s="305"/>
      <c r="C1253" s="305"/>
      <c r="D1253" s="305"/>
      <c r="E1253" s="305"/>
      <c r="F1253" s="306"/>
      <c r="G1253" s="346"/>
      <c r="H1253" s="162">
        <v>4</v>
      </c>
      <c r="I1253" s="98"/>
      <c r="J1253" s="101">
        <v>575</v>
      </c>
      <c r="K1253" s="171">
        <f t="shared" si="159"/>
        <v>0</v>
      </c>
      <c r="L1253" s="100">
        <f t="shared" si="160"/>
        <v>575</v>
      </c>
      <c r="M1253" s="167">
        <f t="shared" si="161"/>
        <v>0</v>
      </c>
      <c r="N1253" s="101"/>
      <c r="O1253" s="172"/>
      <c r="P1253" s="65">
        <v>6009</v>
      </c>
      <c r="Q1253" s="49" t="s">
        <v>983</v>
      </c>
      <c r="R1253" s="61"/>
      <c r="S1253" s="61"/>
      <c r="T1253" s="61"/>
      <c r="U1253" s="61"/>
      <c r="V1253" s="61"/>
      <c r="W1253" s="61"/>
      <c r="X1253" s="61"/>
      <c r="Y1253" s="61"/>
      <c r="Z1253" s="61"/>
      <c r="AA1253" s="61"/>
      <c r="AB1253" s="61"/>
      <c r="AC1253" s="61"/>
    </row>
    <row r="1254" spans="1:29" s="62" customFormat="1" ht="15.75" customHeight="1" x14ac:dyDescent="0.25">
      <c r="A1254" s="304"/>
      <c r="B1254" s="305"/>
      <c r="C1254" s="305"/>
      <c r="D1254" s="305"/>
      <c r="E1254" s="305"/>
      <c r="F1254" s="306"/>
      <c r="G1254" s="346"/>
      <c r="H1254" s="162">
        <v>5</v>
      </c>
      <c r="I1254" s="98"/>
      <c r="J1254" s="101">
        <v>575</v>
      </c>
      <c r="K1254" s="171">
        <f t="shared" si="159"/>
        <v>0</v>
      </c>
      <c r="L1254" s="100">
        <f t="shared" si="160"/>
        <v>575</v>
      </c>
      <c r="M1254" s="167">
        <f t="shared" si="161"/>
        <v>0</v>
      </c>
      <c r="N1254" s="101"/>
      <c r="O1254" s="172"/>
      <c r="P1254" s="65">
        <v>6010</v>
      </c>
      <c r="Q1254" s="49" t="s">
        <v>983</v>
      </c>
      <c r="R1254" s="61"/>
      <c r="S1254" s="61"/>
      <c r="T1254" s="61"/>
      <c r="U1254" s="61"/>
      <c r="V1254" s="61"/>
      <c r="W1254" s="61"/>
      <c r="X1254" s="61"/>
      <c r="Y1254" s="61"/>
      <c r="Z1254" s="61"/>
      <c r="AA1254" s="61"/>
      <c r="AB1254" s="61"/>
      <c r="AC1254" s="61"/>
    </row>
    <row r="1255" spans="1:29" s="62" customFormat="1" ht="15.75" customHeight="1" x14ac:dyDescent="0.25">
      <c r="A1255" s="304"/>
      <c r="B1255" s="305"/>
      <c r="C1255" s="305"/>
      <c r="D1255" s="305"/>
      <c r="E1255" s="305"/>
      <c r="F1255" s="306"/>
      <c r="G1255" s="346"/>
      <c r="H1255" s="162">
        <v>6</v>
      </c>
      <c r="I1255" s="98"/>
      <c r="J1255" s="101">
        <v>575</v>
      </c>
      <c r="K1255" s="171">
        <f t="shared" si="159"/>
        <v>0</v>
      </c>
      <c r="L1255" s="100">
        <f t="shared" si="160"/>
        <v>575</v>
      </c>
      <c r="M1255" s="167">
        <f t="shared" si="161"/>
        <v>0</v>
      </c>
      <c r="N1255" s="101"/>
      <c r="O1255" s="172"/>
      <c r="P1255" s="65">
        <v>6011</v>
      </c>
      <c r="Q1255" s="49" t="s">
        <v>983</v>
      </c>
      <c r="R1255" s="61"/>
      <c r="S1255" s="61"/>
      <c r="T1255" s="61"/>
      <c r="U1255" s="61"/>
      <c r="V1255" s="61"/>
      <c r="W1255" s="61"/>
      <c r="X1255" s="61"/>
      <c r="Y1255" s="61"/>
      <c r="Z1255" s="61"/>
      <c r="AA1255" s="61"/>
      <c r="AB1255" s="61"/>
      <c r="AC1255" s="61"/>
    </row>
    <row r="1256" spans="1:29" s="62" customFormat="1" ht="15.75" customHeight="1" x14ac:dyDescent="0.25">
      <c r="A1256" s="304" t="s">
        <v>1325</v>
      </c>
      <c r="B1256" s="305"/>
      <c r="C1256" s="305"/>
      <c r="D1256" s="305"/>
      <c r="E1256" s="305"/>
      <c r="F1256" s="306"/>
      <c r="G1256" s="307">
        <v>322</v>
      </c>
      <c r="H1256" s="162">
        <v>2</v>
      </c>
      <c r="I1256" s="98"/>
      <c r="J1256" s="101">
        <v>575</v>
      </c>
      <c r="K1256" s="171">
        <f t="shared" si="159"/>
        <v>0</v>
      </c>
      <c r="L1256" s="100">
        <f t="shared" si="160"/>
        <v>575</v>
      </c>
      <c r="M1256" s="167">
        <f t="shared" si="161"/>
        <v>0</v>
      </c>
      <c r="N1256" s="101"/>
      <c r="O1256" s="172"/>
      <c r="P1256" s="65">
        <v>6017</v>
      </c>
      <c r="Q1256" s="49" t="s">
        <v>983</v>
      </c>
      <c r="R1256" s="61"/>
      <c r="S1256" s="61"/>
      <c r="T1256" s="61"/>
      <c r="U1256" s="61"/>
      <c r="V1256" s="61"/>
      <c r="W1256" s="61"/>
      <c r="X1256" s="61"/>
      <c r="Y1256" s="61"/>
      <c r="Z1256" s="61"/>
      <c r="AA1256" s="61"/>
      <c r="AB1256" s="61"/>
      <c r="AC1256" s="61"/>
    </row>
    <row r="1257" spans="1:29" s="62" customFormat="1" ht="15.75" customHeight="1" x14ac:dyDescent="0.25">
      <c r="A1257" s="304"/>
      <c r="B1257" s="305"/>
      <c r="C1257" s="305"/>
      <c r="D1257" s="305"/>
      <c r="E1257" s="305"/>
      <c r="F1257" s="306"/>
      <c r="G1257" s="346"/>
      <c r="H1257" s="162">
        <v>3</v>
      </c>
      <c r="I1257" s="98"/>
      <c r="J1257" s="101">
        <v>575</v>
      </c>
      <c r="K1257" s="171">
        <f t="shared" si="159"/>
        <v>0</v>
      </c>
      <c r="L1257" s="100">
        <f t="shared" si="160"/>
        <v>575</v>
      </c>
      <c r="M1257" s="167">
        <f t="shared" si="161"/>
        <v>0</v>
      </c>
      <c r="N1257" s="101"/>
      <c r="O1257" s="172"/>
      <c r="P1257" s="65">
        <v>6018</v>
      </c>
      <c r="Q1257" s="49" t="s">
        <v>983</v>
      </c>
      <c r="R1257" s="61"/>
      <c r="S1257" s="61"/>
      <c r="T1257" s="61"/>
      <c r="U1257" s="61"/>
      <c r="V1257" s="61"/>
      <c r="W1257" s="61"/>
      <c r="X1257" s="61"/>
      <c r="Y1257" s="61"/>
      <c r="Z1257" s="61"/>
      <c r="AA1257" s="61"/>
      <c r="AB1257" s="61"/>
      <c r="AC1257" s="61"/>
    </row>
    <row r="1258" spans="1:29" s="62" customFormat="1" ht="15.75" customHeight="1" x14ac:dyDescent="0.25">
      <c r="A1258" s="304"/>
      <c r="B1258" s="305"/>
      <c r="C1258" s="305"/>
      <c r="D1258" s="305"/>
      <c r="E1258" s="305"/>
      <c r="F1258" s="306"/>
      <c r="G1258" s="346"/>
      <c r="H1258" s="162">
        <v>4</v>
      </c>
      <c r="I1258" s="98"/>
      <c r="J1258" s="101">
        <v>575</v>
      </c>
      <c r="K1258" s="171">
        <f t="shared" si="159"/>
        <v>0</v>
      </c>
      <c r="L1258" s="100">
        <f t="shared" si="160"/>
        <v>575</v>
      </c>
      <c r="M1258" s="167">
        <f t="shared" si="161"/>
        <v>0</v>
      </c>
      <c r="N1258" s="101"/>
      <c r="O1258" s="172"/>
      <c r="P1258" s="65">
        <v>6019</v>
      </c>
      <c r="Q1258" s="49" t="s">
        <v>983</v>
      </c>
      <c r="R1258" s="61"/>
      <c r="S1258" s="61"/>
      <c r="T1258" s="61"/>
      <c r="U1258" s="61"/>
      <c r="V1258" s="61"/>
      <c r="W1258" s="61"/>
      <c r="X1258" s="61"/>
      <c r="Y1258" s="61"/>
      <c r="Z1258" s="61"/>
      <c r="AA1258" s="61"/>
      <c r="AB1258" s="61"/>
      <c r="AC1258" s="61"/>
    </row>
    <row r="1259" spans="1:29" s="62" customFormat="1" ht="15.75" customHeight="1" x14ac:dyDescent="0.25">
      <c r="A1259" s="304"/>
      <c r="B1259" s="305"/>
      <c r="C1259" s="305"/>
      <c r="D1259" s="305"/>
      <c r="E1259" s="305"/>
      <c r="F1259" s="306"/>
      <c r="G1259" s="346"/>
      <c r="H1259" s="162">
        <v>5</v>
      </c>
      <c r="I1259" s="98"/>
      <c r="J1259" s="101">
        <v>575</v>
      </c>
      <c r="K1259" s="171">
        <f t="shared" si="159"/>
        <v>0</v>
      </c>
      <c r="L1259" s="100">
        <f t="shared" si="160"/>
        <v>575</v>
      </c>
      <c r="M1259" s="167">
        <f t="shared" si="161"/>
        <v>0</v>
      </c>
      <c r="N1259" s="101"/>
      <c r="O1259" s="172"/>
      <c r="P1259" s="65">
        <v>6020</v>
      </c>
      <c r="Q1259" s="49" t="s">
        <v>983</v>
      </c>
      <c r="R1259" s="61"/>
      <c r="S1259" s="61"/>
      <c r="T1259" s="61"/>
      <c r="U1259" s="61"/>
      <c r="V1259" s="61"/>
      <c r="W1259" s="61"/>
      <c r="X1259" s="61"/>
      <c r="Y1259" s="61"/>
      <c r="Z1259" s="61"/>
      <c r="AA1259" s="61"/>
      <c r="AB1259" s="61"/>
      <c r="AC1259" s="61"/>
    </row>
    <row r="1260" spans="1:29" s="62" customFormat="1" ht="15.75" customHeight="1" x14ac:dyDescent="0.25">
      <c r="A1260" s="301"/>
      <c r="B1260" s="302"/>
      <c r="C1260" s="302"/>
      <c r="D1260" s="302"/>
      <c r="E1260" s="302"/>
      <c r="F1260" s="303"/>
      <c r="G1260" s="346"/>
      <c r="H1260" s="162">
        <v>6</v>
      </c>
      <c r="I1260" s="98"/>
      <c r="J1260" s="101">
        <v>575</v>
      </c>
      <c r="K1260" s="171">
        <f t="shared" si="159"/>
        <v>0</v>
      </c>
      <c r="L1260" s="100">
        <f t="shared" si="160"/>
        <v>575</v>
      </c>
      <c r="M1260" s="167">
        <f t="shared" si="161"/>
        <v>0</v>
      </c>
      <c r="N1260" s="101"/>
      <c r="O1260" s="172"/>
      <c r="P1260" s="65">
        <v>6021</v>
      </c>
      <c r="Q1260" s="49" t="s">
        <v>983</v>
      </c>
      <c r="R1260" s="61"/>
      <c r="S1260" s="61"/>
      <c r="T1260" s="61"/>
      <c r="U1260" s="61"/>
      <c r="V1260" s="61"/>
      <c r="W1260" s="61"/>
      <c r="X1260" s="61"/>
      <c r="Y1260" s="61"/>
      <c r="Z1260" s="61"/>
      <c r="AA1260" s="61"/>
      <c r="AB1260" s="61"/>
      <c r="AC1260" s="61"/>
    </row>
    <row r="1261" spans="1:29" s="62" customFormat="1" ht="15.75" customHeight="1" x14ac:dyDescent="0.25">
      <c r="A1261" s="311" t="s">
        <v>63</v>
      </c>
      <c r="B1261" s="311"/>
      <c r="C1261" s="311"/>
      <c r="D1261" s="311"/>
      <c r="E1261" s="311"/>
      <c r="F1261" s="311"/>
      <c r="G1261" s="350" t="s">
        <v>62</v>
      </c>
      <c r="H1261" s="162">
        <v>1</v>
      </c>
      <c r="I1261" s="98"/>
      <c r="J1261" s="101">
        <v>862.5</v>
      </c>
      <c r="K1261" s="171">
        <f t="shared" ref="K1261:K1270" si="162">J1261*I1261</f>
        <v>0</v>
      </c>
      <c r="L1261" s="100">
        <f t="shared" si="160"/>
        <v>863</v>
      </c>
      <c r="M1261" s="167">
        <f t="shared" si="161"/>
        <v>0</v>
      </c>
      <c r="N1261" s="101"/>
      <c r="O1261" s="172"/>
      <c r="P1261" s="65">
        <v>15290</v>
      </c>
      <c r="Q1261" s="49" t="s">
        <v>983</v>
      </c>
      <c r="R1261" s="61"/>
      <c r="S1261" s="61"/>
      <c r="T1261" s="61"/>
      <c r="U1261" s="61"/>
      <c r="V1261" s="61"/>
      <c r="W1261" s="61"/>
      <c r="X1261" s="61"/>
      <c r="Y1261" s="61"/>
      <c r="Z1261" s="61"/>
      <c r="AA1261" s="61"/>
      <c r="AB1261" s="61"/>
      <c r="AC1261" s="61"/>
    </row>
    <row r="1262" spans="1:29" s="62" customFormat="1" ht="15.75" customHeight="1" x14ac:dyDescent="0.25">
      <c r="A1262" s="314"/>
      <c r="B1262" s="314"/>
      <c r="C1262" s="314"/>
      <c r="D1262" s="314"/>
      <c r="E1262" s="314"/>
      <c r="F1262" s="314"/>
      <c r="G1262" s="350"/>
      <c r="H1262" s="162">
        <v>2</v>
      </c>
      <c r="I1262" s="98"/>
      <c r="J1262" s="101">
        <v>862.5</v>
      </c>
      <c r="K1262" s="171">
        <f t="shared" si="162"/>
        <v>0</v>
      </c>
      <c r="L1262" s="100">
        <f t="shared" si="160"/>
        <v>863</v>
      </c>
      <c r="M1262" s="167">
        <f t="shared" si="161"/>
        <v>0</v>
      </c>
      <c r="N1262" s="101"/>
      <c r="O1262" s="172"/>
      <c r="P1262" s="65">
        <v>15291</v>
      </c>
      <c r="Q1262" s="49" t="s">
        <v>983</v>
      </c>
      <c r="R1262" s="61"/>
      <c r="S1262" s="61"/>
      <c r="T1262" s="61"/>
      <c r="U1262" s="61"/>
      <c r="V1262" s="61"/>
      <c r="W1262" s="61"/>
      <c r="X1262" s="61"/>
      <c r="Y1262" s="61"/>
      <c r="Z1262" s="61"/>
      <c r="AA1262" s="61"/>
      <c r="AB1262" s="61"/>
      <c r="AC1262" s="61"/>
    </row>
    <row r="1263" spans="1:29" s="62" customFormat="1" ht="15.75" customHeight="1" x14ac:dyDescent="0.25">
      <c r="A1263" s="314"/>
      <c r="B1263" s="314"/>
      <c r="C1263" s="314"/>
      <c r="D1263" s="314"/>
      <c r="E1263" s="314"/>
      <c r="F1263" s="314"/>
      <c r="G1263" s="350"/>
      <c r="H1263" s="162">
        <v>3</v>
      </c>
      <c r="I1263" s="98"/>
      <c r="J1263" s="101">
        <v>862.5</v>
      </c>
      <c r="K1263" s="171">
        <f t="shared" si="162"/>
        <v>0</v>
      </c>
      <c r="L1263" s="100">
        <f t="shared" si="160"/>
        <v>863</v>
      </c>
      <c r="M1263" s="167">
        <f t="shared" si="161"/>
        <v>0</v>
      </c>
      <c r="N1263" s="101"/>
      <c r="O1263" s="172"/>
      <c r="P1263" s="65">
        <v>15292</v>
      </c>
      <c r="Q1263" s="49" t="s">
        <v>983</v>
      </c>
      <c r="R1263" s="61"/>
      <c r="S1263" s="61"/>
      <c r="T1263" s="61"/>
      <c r="U1263" s="61"/>
      <c r="V1263" s="61"/>
      <c r="W1263" s="61"/>
      <c r="X1263" s="61"/>
      <c r="Y1263" s="61"/>
      <c r="Z1263" s="61"/>
      <c r="AA1263" s="61"/>
      <c r="AB1263" s="61"/>
      <c r="AC1263" s="61"/>
    </row>
    <row r="1264" spans="1:29" s="62" customFormat="1" ht="15.75" customHeight="1" x14ac:dyDescent="0.25">
      <c r="A1264" s="314"/>
      <c r="B1264" s="314"/>
      <c r="C1264" s="314"/>
      <c r="D1264" s="314"/>
      <c r="E1264" s="314"/>
      <c r="F1264" s="314"/>
      <c r="G1264" s="350"/>
      <c r="H1264" s="162">
        <v>4</v>
      </c>
      <c r="I1264" s="98"/>
      <c r="J1264" s="101">
        <v>862.5</v>
      </c>
      <c r="K1264" s="171">
        <f t="shared" si="162"/>
        <v>0</v>
      </c>
      <c r="L1264" s="100">
        <f t="shared" si="160"/>
        <v>863</v>
      </c>
      <c r="M1264" s="167">
        <f t="shared" si="161"/>
        <v>0</v>
      </c>
      <c r="N1264" s="101"/>
      <c r="O1264" s="172"/>
      <c r="P1264" s="65">
        <v>15293</v>
      </c>
      <c r="Q1264" s="49" t="s">
        <v>983</v>
      </c>
      <c r="R1264" s="61"/>
      <c r="S1264" s="61"/>
      <c r="T1264" s="61"/>
      <c r="U1264" s="61"/>
      <c r="V1264" s="61"/>
      <c r="W1264" s="61"/>
      <c r="X1264" s="61"/>
      <c r="Y1264" s="61"/>
      <c r="Z1264" s="61"/>
      <c r="AA1264" s="61"/>
      <c r="AB1264" s="61"/>
      <c r="AC1264" s="61"/>
    </row>
    <row r="1265" spans="1:29" s="62" customFormat="1" ht="15.75" customHeight="1" x14ac:dyDescent="0.25">
      <c r="A1265" s="314"/>
      <c r="B1265" s="314"/>
      <c r="C1265" s="314"/>
      <c r="D1265" s="314"/>
      <c r="E1265" s="314"/>
      <c r="F1265" s="314"/>
      <c r="G1265" s="350"/>
      <c r="H1265" s="162">
        <v>5</v>
      </c>
      <c r="I1265" s="98"/>
      <c r="J1265" s="101">
        <v>862.5</v>
      </c>
      <c r="K1265" s="171">
        <f t="shared" si="162"/>
        <v>0</v>
      </c>
      <c r="L1265" s="100">
        <f t="shared" si="160"/>
        <v>863</v>
      </c>
      <c r="M1265" s="167">
        <f t="shared" si="161"/>
        <v>0</v>
      </c>
      <c r="N1265" s="101"/>
      <c r="O1265" s="172"/>
      <c r="P1265" s="65">
        <v>15294</v>
      </c>
      <c r="Q1265" s="49" t="s">
        <v>983</v>
      </c>
      <c r="R1265" s="61"/>
      <c r="S1265" s="61"/>
      <c r="T1265" s="61"/>
      <c r="U1265" s="61"/>
      <c r="V1265" s="61"/>
      <c r="W1265" s="61"/>
      <c r="X1265" s="61"/>
      <c r="Y1265" s="61"/>
      <c r="Z1265" s="61"/>
      <c r="AA1265" s="61"/>
      <c r="AB1265" s="61"/>
      <c r="AC1265" s="61"/>
    </row>
    <row r="1266" spans="1:29" s="62" customFormat="1" ht="15.75" customHeight="1" x14ac:dyDescent="0.25">
      <c r="A1266" s="314" t="s">
        <v>867</v>
      </c>
      <c r="B1266" s="314"/>
      <c r="C1266" s="314"/>
      <c r="D1266" s="314"/>
      <c r="E1266" s="314"/>
      <c r="F1266" s="314"/>
      <c r="G1266" s="350">
        <v>213</v>
      </c>
      <c r="H1266" s="162">
        <v>1</v>
      </c>
      <c r="I1266" s="98"/>
      <c r="J1266" s="101">
        <v>933.75</v>
      </c>
      <c r="K1266" s="171">
        <f t="shared" si="162"/>
        <v>0</v>
      </c>
      <c r="L1266" s="100">
        <f t="shared" si="160"/>
        <v>934</v>
      </c>
      <c r="M1266" s="167">
        <f t="shared" si="161"/>
        <v>0</v>
      </c>
      <c r="N1266" s="101"/>
      <c r="O1266" s="172"/>
      <c r="P1266" s="65">
        <v>6906</v>
      </c>
      <c r="Q1266" s="49" t="s">
        <v>983</v>
      </c>
      <c r="R1266" s="61"/>
      <c r="S1266" s="61"/>
      <c r="T1266" s="61"/>
      <c r="U1266" s="61"/>
      <c r="V1266" s="61"/>
      <c r="W1266" s="61"/>
      <c r="X1266" s="61"/>
      <c r="Y1266" s="61"/>
      <c r="Z1266" s="61"/>
      <c r="AA1266" s="61"/>
      <c r="AB1266" s="61"/>
      <c r="AC1266" s="61"/>
    </row>
    <row r="1267" spans="1:29" s="62" customFormat="1" ht="15.75" customHeight="1" x14ac:dyDescent="0.25">
      <c r="A1267" s="314"/>
      <c r="B1267" s="314"/>
      <c r="C1267" s="314"/>
      <c r="D1267" s="314"/>
      <c r="E1267" s="314"/>
      <c r="F1267" s="314"/>
      <c r="G1267" s="343"/>
      <c r="H1267" s="162">
        <v>2</v>
      </c>
      <c r="I1267" s="98"/>
      <c r="J1267" s="101">
        <v>933.75</v>
      </c>
      <c r="K1267" s="171">
        <f t="shared" si="162"/>
        <v>0</v>
      </c>
      <c r="L1267" s="100">
        <f t="shared" si="160"/>
        <v>934</v>
      </c>
      <c r="M1267" s="167">
        <f t="shared" si="161"/>
        <v>0</v>
      </c>
      <c r="N1267" s="101"/>
      <c r="O1267" s="172"/>
      <c r="P1267" s="65">
        <v>6907</v>
      </c>
      <c r="Q1267" s="49" t="s">
        <v>983</v>
      </c>
      <c r="R1267" s="61"/>
      <c r="S1267" s="61"/>
      <c r="T1267" s="61"/>
      <c r="U1267" s="61"/>
      <c r="V1267" s="61"/>
      <c r="W1267" s="61"/>
      <c r="X1267" s="61"/>
      <c r="Y1267" s="61"/>
      <c r="Z1267" s="61"/>
      <c r="AA1267" s="61"/>
      <c r="AB1267" s="61"/>
      <c r="AC1267" s="61"/>
    </row>
    <row r="1268" spans="1:29" s="62" customFormat="1" ht="15.75" customHeight="1" x14ac:dyDescent="0.25">
      <c r="A1268" s="314"/>
      <c r="B1268" s="314"/>
      <c r="C1268" s="314"/>
      <c r="D1268" s="314"/>
      <c r="E1268" s="314"/>
      <c r="F1268" s="314"/>
      <c r="G1268" s="343"/>
      <c r="H1268" s="162">
        <v>3</v>
      </c>
      <c r="I1268" s="98"/>
      <c r="J1268" s="101">
        <v>933.75</v>
      </c>
      <c r="K1268" s="171">
        <f t="shared" si="162"/>
        <v>0</v>
      </c>
      <c r="L1268" s="100">
        <f t="shared" si="160"/>
        <v>934</v>
      </c>
      <c r="M1268" s="167">
        <f t="shared" si="161"/>
        <v>0</v>
      </c>
      <c r="N1268" s="101"/>
      <c r="O1268" s="172"/>
      <c r="P1268" s="65">
        <v>6908</v>
      </c>
      <c r="Q1268" s="49" t="s">
        <v>983</v>
      </c>
      <c r="R1268" s="61"/>
      <c r="S1268" s="61"/>
      <c r="T1268" s="61"/>
      <c r="U1268" s="61"/>
      <c r="V1268" s="61"/>
      <c r="W1268" s="61"/>
      <c r="X1268" s="61"/>
      <c r="Y1268" s="61"/>
      <c r="Z1268" s="61"/>
      <c r="AA1268" s="61"/>
      <c r="AB1268" s="61"/>
      <c r="AC1268" s="61"/>
    </row>
    <row r="1269" spans="1:29" s="62" customFormat="1" ht="15.75" customHeight="1" x14ac:dyDescent="0.25">
      <c r="A1269" s="314"/>
      <c r="B1269" s="314"/>
      <c r="C1269" s="314"/>
      <c r="D1269" s="314"/>
      <c r="E1269" s="314"/>
      <c r="F1269" s="314"/>
      <c r="G1269" s="343"/>
      <c r="H1269" s="162">
        <v>4</v>
      </c>
      <c r="I1269" s="98"/>
      <c r="J1269" s="101">
        <v>933.75</v>
      </c>
      <c r="K1269" s="171">
        <f t="shared" si="162"/>
        <v>0</v>
      </c>
      <c r="L1269" s="100">
        <f t="shared" si="160"/>
        <v>934</v>
      </c>
      <c r="M1269" s="167">
        <f>L1269*I1269</f>
        <v>0</v>
      </c>
      <c r="N1269" s="101"/>
      <c r="O1269" s="172"/>
      <c r="P1269" s="65">
        <v>6909</v>
      </c>
      <c r="Q1269" s="49" t="s">
        <v>983</v>
      </c>
      <c r="R1269" s="61"/>
      <c r="S1269" s="61"/>
      <c r="T1269" s="61"/>
      <c r="U1269" s="61"/>
      <c r="V1269" s="61"/>
      <c r="W1269" s="61"/>
      <c r="X1269" s="61"/>
      <c r="Y1269" s="61"/>
      <c r="Z1269" s="61"/>
      <c r="AA1269" s="61"/>
      <c r="AB1269" s="61"/>
      <c r="AC1269" s="61"/>
    </row>
    <row r="1270" spans="1:29" s="62" customFormat="1" ht="15.75" customHeight="1" x14ac:dyDescent="0.25">
      <c r="A1270" s="314"/>
      <c r="B1270" s="314"/>
      <c r="C1270" s="314"/>
      <c r="D1270" s="314"/>
      <c r="E1270" s="314"/>
      <c r="F1270" s="314"/>
      <c r="G1270" s="343"/>
      <c r="H1270" s="162">
        <v>5</v>
      </c>
      <c r="I1270" s="98"/>
      <c r="J1270" s="101">
        <v>933.75</v>
      </c>
      <c r="K1270" s="171">
        <f t="shared" si="162"/>
        <v>0</v>
      </c>
      <c r="L1270" s="100">
        <f t="shared" si="160"/>
        <v>934</v>
      </c>
      <c r="M1270" s="167">
        <f>L1270*I1270</f>
        <v>0</v>
      </c>
      <c r="N1270" s="101"/>
      <c r="O1270" s="172"/>
      <c r="P1270" s="65">
        <v>6910</v>
      </c>
      <c r="Q1270" s="49" t="s">
        <v>983</v>
      </c>
      <c r="R1270" s="61"/>
      <c r="S1270" s="61"/>
      <c r="T1270" s="61"/>
      <c r="U1270" s="61"/>
      <c r="V1270" s="61"/>
      <c r="W1270" s="61"/>
      <c r="X1270" s="61"/>
      <c r="Y1270" s="61"/>
      <c r="Z1270" s="61"/>
      <c r="AA1270" s="61"/>
      <c r="AB1270" s="61"/>
      <c r="AC1270" s="61"/>
    </row>
    <row r="1271" spans="1:29" s="55" customFormat="1" ht="15.75" customHeight="1" x14ac:dyDescent="0.25">
      <c r="A1271" s="122" t="s">
        <v>1436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4"/>
      <c r="P1271" s="52"/>
      <c r="Q1271" s="52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</row>
    <row r="1272" spans="1:29" s="62" customFormat="1" ht="15.75" customHeight="1" x14ac:dyDescent="0.25">
      <c r="A1272" s="286" t="s">
        <v>41</v>
      </c>
      <c r="B1272" s="384"/>
      <c r="C1272" s="384"/>
      <c r="D1272" s="384"/>
      <c r="E1272" s="384"/>
      <c r="F1272" s="384"/>
      <c r="G1272" s="96">
        <v>331</v>
      </c>
      <c r="H1272" s="106" t="s">
        <v>37</v>
      </c>
      <c r="I1272" s="98"/>
      <c r="J1272" s="101">
        <v>1173.75</v>
      </c>
      <c r="K1272" s="173">
        <f t="shared" ref="K1272:K1289" si="163">J1272*I1272</f>
        <v>0</v>
      </c>
      <c r="L1272" s="174">
        <f t="shared" ref="L1272:L1289" si="164">CEILING((J1272-J1272*$H$7)*(1-$K$7),1)</f>
        <v>1174</v>
      </c>
      <c r="M1272" s="174">
        <f t="shared" ref="M1272:M1289" si="165">L1272*I1272</f>
        <v>0</v>
      </c>
      <c r="N1272" s="101"/>
      <c r="O1272" s="172"/>
      <c r="P1272" s="65">
        <v>9469</v>
      </c>
      <c r="Q1272" s="49" t="s">
        <v>983</v>
      </c>
      <c r="R1272" s="61"/>
      <c r="S1272" s="61"/>
      <c r="T1272" s="61"/>
      <c r="U1272" s="61"/>
      <c r="V1272" s="61"/>
      <c r="W1272" s="61"/>
      <c r="X1272" s="61"/>
      <c r="Y1272" s="61"/>
      <c r="Z1272" s="61"/>
      <c r="AA1272" s="61"/>
      <c r="AB1272" s="61"/>
      <c r="AC1272" s="61"/>
    </row>
    <row r="1273" spans="1:29" s="62" customFormat="1" ht="15.75" customHeight="1" x14ac:dyDescent="0.25">
      <c r="A1273" s="286" t="s">
        <v>42</v>
      </c>
      <c r="B1273" s="377"/>
      <c r="C1273" s="377"/>
      <c r="D1273" s="377"/>
      <c r="E1273" s="377"/>
      <c r="F1273" s="377"/>
      <c r="G1273" s="284">
        <v>332</v>
      </c>
      <c r="H1273" s="106" t="s">
        <v>37</v>
      </c>
      <c r="I1273" s="98"/>
      <c r="J1273" s="101">
        <v>876.25</v>
      </c>
      <c r="K1273" s="173">
        <f t="shared" si="163"/>
        <v>0</v>
      </c>
      <c r="L1273" s="174">
        <f t="shared" si="164"/>
        <v>877</v>
      </c>
      <c r="M1273" s="174">
        <f t="shared" si="165"/>
        <v>0</v>
      </c>
      <c r="N1273" s="101"/>
      <c r="O1273" s="172"/>
      <c r="P1273" s="65">
        <v>9555</v>
      </c>
      <c r="Q1273" s="49" t="s">
        <v>983</v>
      </c>
      <c r="R1273" s="61"/>
      <c r="S1273" s="61"/>
      <c r="T1273" s="61"/>
      <c r="U1273" s="61"/>
      <c r="V1273" s="61"/>
      <c r="W1273" s="61"/>
      <c r="X1273" s="61"/>
      <c r="Y1273" s="61"/>
      <c r="Z1273" s="61"/>
      <c r="AA1273" s="61"/>
      <c r="AB1273" s="61"/>
      <c r="AC1273" s="61"/>
    </row>
    <row r="1274" spans="1:29" s="62" customFormat="1" ht="15.75" customHeight="1" x14ac:dyDescent="0.25">
      <c r="A1274" s="377"/>
      <c r="B1274" s="377"/>
      <c r="C1274" s="377"/>
      <c r="D1274" s="377"/>
      <c r="E1274" s="377"/>
      <c r="F1274" s="377"/>
      <c r="G1274" s="378"/>
      <c r="H1274" s="106" t="s">
        <v>38</v>
      </c>
      <c r="I1274" s="98"/>
      <c r="J1274" s="101">
        <v>876.25</v>
      </c>
      <c r="K1274" s="173">
        <f t="shared" si="163"/>
        <v>0</v>
      </c>
      <c r="L1274" s="174">
        <f t="shared" si="164"/>
        <v>877</v>
      </c>
      <c r="M1274" s="174">
        <f t="shared" si="165"/>
        <v>0</v>
      </c>
      <c r="N1274" s="101"/>
      <c r="O1274" s="172"/>
      <c r="P1274" s="65">
        <v>9556</v>
      </c>
      <c r="Q1274" s="49" t="s">
        <v>983</v>
      </c>
      <c r="R1274" s="61"/>
      <c r="S1274" s="61"/>
      <c r="T1274" s="61"/>
      <c r="U1274" s="61"/>
      <c r="V1274" s="61"/>
      <c r="W1274" s="61"/>
      <c r="X1274" s="61"/>
      <c r="Y1274" s="61"/>
      <c r="Z1274" s="61"/>
      <c r="AA1274" s="61"/>
      <c r="AB1274" s="61"/>
      <c r="AC1274" s="61"/>
    </row>
    <row r="1275" spans="1:29" s="62" customFormat="1" ht="15.75" customHeight="1" x14ac:dyDescent="0.25">
      <c r="A1275" s="377"/>
      <c r="B1275" s="377"/>
      <c r="C1275" s="377"/>
      <c r="D1275" s="377"/>
      <c r="E1275" s="377"/>
      <c r="F1275" s="377"/>
      <c r="G1275" s="378"/>
      <c r="H1275" s="106" t="s">
        <v>39</v>
      </c>
      <c r="I1275" s="98"/>
      <c r="J1275" s="101">
        <v>876.25</v>
      </c>
      <c r="K1275" s="173">
        <f t="shared" si="163"/>
        <v>0</v>
      </c>
      <c r="L1275" s="174">
        <f t="shared" si="164"/>
        <v>877</v>
      </c>
      <c r="M1275" s="174">
        <f t="shared" si="165"/>
        <v>0</v>
      </c>
      <c r="N1275" s="101"/>
      <c r="O1275" s="172"/>
      <c r="P1275" s="65">
        <v>9557</v>
      </c>
      <c r="Q1275" s="49" t="s">
        <v>983</v>
      </c>
      <c r="R1275" s="61"/>
      <c r="S1275" s="61"/>
      <c r="T1275" s="61"/>
      <c r="U1275" s="61"/>
      <c r="V1275" s="61"/>
      <c r="W1275" s="61"/>
      <c r="X1275" s="61"/>
      <c r="Y1275" s="61"/>
      <c r="Z1275" s="61"/>
      <c r="AA1275" s="61"/>
      <c r="AB1275" s="61"/>
      <c r="AC1275" s="61"/>
    </row>
    <row r="1276" spans="1:29" s="62" customFormat="1" ht="15.75" customHeight="1" x14ac:dyDescent="0.25">
      <c r="A1276" s="286" t="s">
        <v>43</v>
      </c>
      <c r="B1276" s="384"/>
      <c r="C1276" s="384"/>
      <c r="D1276" s="384"/>
      <c r="E1276" s="384"/>
      <c r="F1276" s="384"/>
      <c r="G1276" s="284">
        <v>332</v>
      </c>
      <c r="H1276" s="106" t="s">
        <v>37</v>
      </c>
      <c r="I1276" s="98"/>
      <c r="J1276" s="101">
        <v>876.25</v>
      </c>
      <c r="K1276" s="173">
        <f t="shared" si="163"/>
        <v>0</v>
      </c>
      <c r="L1276" s="174">
        <f t="shared" si="164"/>
        <v>877</v>
      </c>
      <c r="M1276" s="174">
        <f t="shared" si="165"/>
        <v>0</v>
      </c>
      <c r="N1276" s="101"/>
      <c r="O1276" s="172"/>
      <c r="P1276" s="65">
        <v>9533</v>
      </c>
      <c r="Q1276" s="49" t="s">
        <v>983</v>
      </c>
      <c r="R1276" s="61"/>
      <c r="S1276" s="61"/>
      <c r="T1276" s="61"/>
      <c r="U1276" s="61"/>
      <c r="V1276" s="61"/>
      <c r="W1276" s="61"/>
      <c r="X1276" s="61"/>
      <c r="Y1276" s="61"/>
      <c r="Z1276" s="61"/>
      <c r="AA1276" s="61"/>
      <c r="AB1276" s="61"/>
      <c r="AC1276" s="61"/>
    </row>
    <row r="1277" spans="1:29" s="62" customFormat="1" ht="15.75" customHeight="1" x14ac:dyDescent="0.25">
      <c r="A1277" s="384"/>
      <c r="B1277" s="384"/>
      <c r="C1277" s="384"/>
      <c r="D1277" s="384"/>
      <c r="E1277" s="384"/>
      <c r="F1277" s="384"/>
      <c r="G1277" s="378"/>
      <c r="H1277" s="106" t="s">
        <v>38</v>
      </c>
      <c r="I1277" s="98"/>
      <c r="J1277" s="101">
        <v>876.25</v>
      </c>
      <c r="K1277" s="173">
        <f t="shared" si="163"/>
        <v>0</v>
      </c>
      <c r="L1277" s="174">
        <f t="shared" si="164"/>
        <v>877</v>
      </c>
      <c r="M1277" s="174">
        <f t="shared" si="165"/>
        <v>0</v>
      </c>
      <c r="N1277" s="101"/>
      <c r="O1277" s="172"/>
      <c r="P1277" s="65">
        <v>9552</v>
      </c>
      <c r="Q1277" s="49" t="s">
        <v>983</v>
      </c>
      <c r="R1277" s="61"/>
      <c r="S1277" s="61"/>
      <c r="T1277" s="61"/>
      <c r="U1277" s="61"/>
      <c r="V1277" s="61"/>
      <c r="W1277" s="61"/>
      <c r="X1277" s="61"/>
      <c r="Y1277" s="61"/>
      <c r="Z1277" s="61"/>
      <c r="AA1277" s="61"/>
      <c r="AB1277" s="61"/>
      <c r="AC1277" s="61"/>
    </row>
    <row r="1278" spans="1:29" s="62" customFormat="1" ht="15.75" customHeight="1" x14ac:dyDescent="0.25">
      <c r="A1278" s="384"/>
      <c r="B1278" s="384"/>
      <c r="C1278" s="384"/>
      <c r="D1278" s="384"/>
      <c r="E1278" s="384"/>
      <c r="F1278" s="384"/>
      <c r="G1278" s="378"/>
      <c r="H1278" s="106" t="s">
        <v>39</v>
      </c>
      <c r="I1278" s="98"/>
      <c r="J1278" s="101">
        <v>876.25</v>
      </c>
      <c r="K1278" s="173">
        <f t="shared" si="163"/>
        <v>0</v>
      </c>
      <c r="L1278" s="174">
        <f t="shared" si="164"/>
        <v>877</v>
      </c>
      <c r="M1278" s="174">
        <f t="shared" si="165"/>
        <v>0</v>
      </c>
      <c r="N1278" s="101"/>
      <c r="O1278" s="172"/>
      <c r="P1278" s="65">
        <v>9554</v>
      </c>
      <c r="Q1278" s="49" t="s">
        <v>983</v>
      </c>
      <c r="R1278" s="61"/>
      <c r="S1278" s="61"/>
      <c r="T1278" s="61"/>
      <c r="U1278" s="61"/>
      <c r="V1278" s="61"/>
      <c r="W1278" s="61"/>
      <c r="X1278" s="61"/>
      <c r="Y1278" s="61"/>
      <c r="Z1278" s="61"/>
      <c r="AA1278" s="61"/>
      <c r="AB1278" s="61"/>
      <c r="AC1278" s="61"/>
    </row>
    <row r="1279" spans="1:29" s="62" customFormat="1" ht="15.75" customHeight="1" x14ac:dyDescent="0.25">
      <c r="A1279" s="286" t="s">
        <v>35</v>
      </c>
      <c r="B1279" s="377"/>
      <c r="C1279" s="377"/>
      <c r="D1279" s="377"/>
      <c r="E1279" s="377"/>
      <c r="F1279" s="377"/>
      <c r="G1279" s="284">
        <v>334</v>
      </c>
      <c r="H1279" s="106" t="s">
        <v>262</v>
      </c>
      <c r="I1279" s="98"/>
      <c r="J1279" s="101">
        <v>361.25</v>
      </c>
      <c r="K1279" s="173">
        <f t="shared" si="163"/>
        <v>0</v>
      </c>
      <c r="L1279" s="174">
        <f t="shared" si="164"/>
        <v>362</v>
      </c>
      <c r="M1279" s="174">
        <f t="shared" si="165"/>
        <v>0</v>
      </c>
      <c r="N1279" s="101"/>
      <c r="O1279" s="172"/>
      <c r="P1279" s="65">
        <v>14536</v>
      </c>
      <c r="Q1279" s="49" t="s">
        <v>983</v>
      </c>
      <c r="R1279" s="61"/>
      <c r="S1279" s="61"/>
      <c r="T1279" s="61"/>
      <c r="U1279" s="61"/>
      <c r="V1279" s="61"/>
      <c r="W1279" s="61"/>
      <c r="X1279" s="61"/>
      <c r="Y1279" s="61"/>
      <c r="Z1279" s="61"/>
      <c r="AA1279" s="61"/>
      <c r="AB1279" s="61"/>
      <c r="AC1279" s="61"/>
    </row>
    <row r="1280" spans="1:29" s="62" customFormat="1" ht="15.75" customHeight="1" x14ac:dyDescent="0.25">
      <c r="A1280" s="377"/>
      <c r="B1280" s="377"/>
      <c r="C1280" s="377"/>
      <c r="D1280" s="377"/>
      <c r="E1280" s="377"/>
      <c r="F1280" s="377"/>
      <c r="G1280" s="284"/>
      <c r="H1280" s="106" t="s">
        <v>263</v>
      </c>
      <c r="I1280" s="98"/>
      <c r="J1280" s="101">
        <v>361.25</v>
      </c>
      <c r="K1280" s="173">
        <f t="shared" si="163"/>
        <v>0</v>
      </c>
      <c r="L1280" s="174">
        <f t="shared" si="164"/>
        <v>362</v>
      </c>
      <c r="M1280" s="174">
        <f t="shared" si="165"/>
        <v>0</v>
      </c>
      <c r="N1280" s="101"/>
      <c r="O1280" s="172"/>
      <c r="P1280" s="65">
        <v>14537</v>
      </c>
      <c r="Q1280" s="49" t="s">
        <v>983</v>
      </c>
      <c r="R1280" s="61"/>
      <c r="S1280" s="61"/>
      <c r="T1280" s="61"/>
      <c r="U1280" s="61"/>
      <c r="V1280" s="61"/>
      <c r="W1280" s="61"/>
      <c r="X1280" s="61"/>
      <c r="Y1280" s="61"/>
      <c r="Z1280" s="61"/>
      <c r="AA1280" s="61"/>
      <c r="AB1280" s="61"/>
      <c r="AC1280" s="61"/>
    </row>
    <row r="1281" spans="1:29" s="62" customFormat="1" ht="15.75" customHeight="1" x14ac:dyDescent="0.25">
      <c r="A1281" s="377"/>
      <c r="B1281" s="377"/>
      <c r="C1281" s="377"/>
      <c r="D1281" s="377"/>
      <c r="E1281" s="377"/>
      <c r="F1281" s="377"/>
      <c r="G1281" s="284"/>
      <c r="H1281" s="106" t="s">
        <v>264</v>
      </c>
      <c r="I1281" s="98"/>
      <c r="J1281" s="101">
        <v>361.25</v>
      </c>
      <c r="K1281" s="173">
        <f t="shared" si="163"/>
        <v>0</v>
      </c>
      <c r="L1281" s="174">
        <f t="shared" si="164"/>
        <v>362</v>
      </c>
      <c r="M1281" s="174">
        <f t="shared" si="165"/>
        <v>0</v>
      </c>
      <c r="N1281" s="101"/>
      <c r="O1281" s="172"/>
      <c r="P1281" s="65">
        <v>14538</v>
      </c>
      <c r="Q1281" s="49" t="s">
        <v>983</v>
      </c>
      <c r="R1281" s="61"/>
      <c r="S1281" s="61"/>
      <c r="T1281" s="61"/>
      <c r="U1281" s="61"/>
      <c r="V1281" s="61"/>
      <c r="W1281" s="61"/>
      <c r="X1281" s="61"/>
      <c r="Y1281" s="61"/>
      <c r="Z1281" s="61"/>
      <c r="AA1281" s="61"/>
      <c r="AB1281" s="61"/>
      <c r="AC1281" s="61"/>
    </row>
    <row r="1282" spans="1:29" s="62" customFormat="1" ht="15.75" customHeight="1" x14ac:dyDescent="0.25">
      <c r="A1282" s="377"/>
      <c r="B1282" s="377"/>
      <c r="C1282" s="377"/>
      <c r="D1282" s="377"/>
      <c r="E1282" s="377"/>
      <c r="F1282" s="377"/>
      <c r="G1282" s="284"/>
      <c r="H1282" s="106" t="s">
        <v>265</v>
      </c>
      <c r="I1282" s="98"/>
      <c r="J1282" s="101">
        <v>361.25</v>
      </c>
      <c r="K1282" s="173">
        <f t="shared" si="163"/>
        <v>0</v>
      </c>
      <c r="L1282" s="174">
        <f t="shared" si="164"/>
        <v>362</v>
      </c>
      <c r="M1282" s="174">
        <f t="shared" si="165"/>
        <v>0</v>
      </c>
      <c r="N1282" s="101"/>
      <c r="O1282" s="172"/>
      <c r="P1282" s="65">
        <v>14539</v>
      </c>
      <c r="Q1282" s="49" t="s">
        <v>983</v>
      </c>
      <c r="R1282" s="61"/>
      <c r="S1282" s="61"/>
      <c r="T1282" s="61"/>
      <c r="U1282" s="61"/>
      <c r="V1282" s="61"/>
      <c r="W1282" s="61"/>
      <c r="X1282" s="61"/>
      <c r="Y1282" s="61"/>
      <c r="Z1282" s="61"/>
      <c r="AA1282" s="61"/>
      <c r="AB1282" s="61"/>
      <c r="AC1282" s="61"/>
    </row>
    <row r="1283" spans="1:29" s="62" customFormat="1" ht="15.75" customHeight="1" x14ac:dyDescent="0.25">
      <c r="A1283" s="286" t="s">
        <v>36</v>
      </c>
      <c r="B1283" s="377"/>
      <c r="C1283" s="377"/>
      <c r="D1283" s="377"/>
      <c r="E1283" s="377"/>
      <c r="F1283" s="377"/>
      <c r="G1283" s="284">
        <v>334</v>
      </c>
      <c r="H1283" s="106" t="s">
        <v>262</v>
      </c>
      <c r="I1283" s="98"/>
      <c r="J1283" s="101">
        <v>361.25</v>
      </c>
      <c r="K1283" s="173">
        <f t="shared" si="163"/>
        <v>0</v>
      </c>
      <c r="L1283" s="174">
        <f t="shared" si="164"/>
        <v>362</v>
      </c>
      <c r="M1283" s="174">
        <f t="shared" si="165"/>
        <v>0</v>
      </c>
      <c r="N1283" s="101"/>
      <c r="O1283" s="172"/>
      <c r="P1283" s="65">
        <v>14540</v>
      </c>
      <c r="Q1283" s="49" t="s">
        <v>983</v>
      </c>
      <c r="R1283" s="61"/>
      <c r="S1283" s="61"/>
      <c r="T1283" s="61"/>
      <c r="U1283" s="61"/>
      <c r="V1283" s="61"/>
      <c r="W1283" s="61"/>
      <c r="X1283" s="61"/>
      <c r="Y1283" s="61"/>
      <c r="Z1283" s="61"/>
      <c r="AA1283" s="61"/>
      <c r="AB1283" s="61"/>
      <c r="AC1283" s="61"/>
    </row>
    <row r="1284" spans="1:29" s="62" customFormat="1" ht="15.75" customHeight="1" x14ac:dyDescent="0.25">
      <c r="A1284" s="377"/>
      <c r="B1284" s="377"/>
      <c r="C1284" s="377"/>
      <c r="D1284" s="377"/>
      <c r="E1284" s="377"/>
      <c r="F1284" s="377"/>
      <c r="G1284" s="284"/>
      <c r="H1284" s="106" t="s">
        <v>263</v>
      </c>
      <c r="I1284" s="98"/>
      <c r="J1284" s="101">
        <v>361.25</v>
      </c>
      <c r="K1284" s="173">
        <f t="shared" si="163"/>
        <v>0</v>
      </c>
      <c r="L1284" s="174">
        <f t="shared" si="164"/>
        <v>362</v>
      </c>
      <c r="M1284" s="174">
        <f t="shared" si="165"/>
        <v>0</v>
      </c>
      <c r="N1284" s="101"/>
      <c r="O1284" s="172"/>
      <c r="P1284" s="65">
        <v>14541</v>
      </c>
      <c r="Q1284" s="49" t="s">
        <v>983</v>
      </c>
      <c r="R1284" s="61"/>
      <c r="S1284" s="61"/>
      <c r="T1284" s="61"/>
      <c r="U1284" s="61"/>
      <c r="V1284" s="61"/>
      <c r="W1284" s="61"/>
      <c r="X1284" s="61"/>
      <c r="Y1284" s="61"/>
      <c r="Z1284" s="61"/>
      <c r="AA1284" s="61"/>
      <c r="AB1284" s="61"/>
      <c r="AC1284" s="61"/>
    </row>
    <row r="1285" spans="1:29" s="62" customFormat="1" ht="15.75" customHeight="1" x14ac:dyDescent="0.25">
      <c r="A1285" s="377"/>
      <c r="B1285" s="377"/>
      <c r="C1285" s="377"/>
      <c r="D1285" s="377"/>
      <c r="E1285" s="377"/>
      <c r="F1285" s="377"/>
      <c r="G1285" s="284"/>
      <c r="H1285" s="106" t="s">
        <v>264</v>
      </c>
      <c r="I1285" s="98"/>
      <c r="J1285" s="101">
        <v>361.25</v>
      </c>
      <c r="K1285" s="173">
        <f t="shared" si="163"/>
        <v>0</v>
      </c>
      <c r="L1285" s="174">
        <f t="shared" si="164"/>
        <v>362</v>
      </c>
      <c r="M1285" s="174">
        <f t="shared" si="165"/>
        <v>0</v>
      </c>
      <c r="N1285" s="101"/>
      <c r="O1285" s="172"/>
      <c r="P1285" s="65">
        <v>14542</v>
      </c>
      <c r="Q1285" s="49" t="s">
        <v>983</v>
      </c>
      <c r="R1285" s="61"/>
      <c r="S1285" s="61"/>
      <c r="T1285" s="61"/>
      <c r="U1285" s="61"/>
      <c r="V1285" s="61"/>
      <c r="W1285" s="61"/>
      <c r="X1285" s="61"/>
      <c r="Y1285" s="61"/>
      <c r="Z1285" s="61"/>
      <c r="AA1285" s="61"/>
      <c r="AB1285" s="61"/>
      <c r="AC1285" s="61"/>
    </row>
    <row r="1286" spans="1:29" s="62" customFormat="1" ht="15.75" customHeight="1" x14ac:dyDescent="0.25">
      <c r="A1286" s="377"/>
      <c r="B1286" s="377"/>
      <c r="C1286" s="377"/>
      <c r="D1286" s="377"/>
      <c r="E1286" s="377"/>
      <c r="F1286" s="377"/>
      <c r="G1286" s="284"/>
      <c r="H1286" s="106" t="s">
        <v>265</v>
      </c>
      <c r="I1286" s="98"/>
      <c r="J1286" s="101">
        <v>361.25</v>
      </c>
      <c r="K1286" s="173">
        <f t="shared" si="163"/>
        <v>0</v>
      </c>
      <c r="L1286" s="174">
        <f t="shared" si="164"/>
        <v>362</v>
      </c>
      <c r="M1286" s="174">
        <f t="shared" si="165"/>
        <v>0</v>
      </c>
      <c r="N1286" s="101"/>
      <c r="O1286" s="172"/>
      <c r="P1286" s="65">
        <v>14543</v>
      </c>
      <c r="Q1286" s="49" t="s">
        <v>983</v>
      </c>
      <c r="R1286" s="61"/>
      <c r="S1286" s="61"/>
      <c r="T1286" s="61"/>
      <c r="U1286" s="61"/>
      <c r="V1286" s="61"/>
      <c r="W1286" s="61"/>
      <c r="X1286" s="61"/>
      <c r="Y1286" s="61"/>
      <c r="Z1286" s="61"/>
      <c r="AA1286" s="61"/>
      <c r="AB1286" s="61"/>
      <c r="AC1286" s="61"/>
    </row>
    <row r="1287" spans="1:29" s="62" customFormat="1" ht="15.75" customHeight="1" x14ac:dyDescent="0.25">
      <c r="A1287" s="286" t="s">
        <v>40</v>
      </c>
      <c r="B1287" s="286"/>
      <c r="C1287" s="286"/>
      <c r="D1287" s="286"/>
      <c r="E1287" s="286"/>
      <c r="F1287" s="286"/>
      <c r="G1287" s="284">
        <v>334</v>
      </c>
      <c r="H1287" s="106" t="s">
        <v>263</v>
      </c>
      <c r="I1287" s="98"/>
      <c r="J1287" s="101">
        <v>361.25</v>
      </c>
      <c r="K1287" s="173">
        <f t="shared" si="163"/>
        <v>0</v>
      </c>
      <c r="L1287" s="174">
        <f t="shared" si="164"/>
        <v>362</v>
      </c>
      <c r="M1287" s="174">
        <f t="shared" si="165"/>
        <v>0</v>
      </c>
      <c r="N1287" s="101"/>
      <c r="O1287" s="172"/>
      <c r="P1287" s="65">
        <v>14545</v>
      </c>
      <c r="Q1287" s="49" t="s">
        <v>983</v>
      </c>
      <c r="R1287" s="61"/>
      <c r="S1287" s="61"/>
      <c r="T1287" s="61"/>
      <c r="U1287" s="61"/>
      <c r="V1287" s="61"/>
      <c r="W1287" s="61"/>
      <c r="X1287" s="61"/>
      <c r="Y1287" s="61"/>
      <c r="Z1287" s="61"/>
      <c r="AA1287" s="61"/>
      <c r="AB1287" s="61"/>
      <c r="AC1287" s="61"/>
    </row>
    <row r="1288" spans="1:29" s="62" customFormat="1" ht="15.75" customHeight="1" x14ac:dyDescent="0.25">
      <c r="A1288" s="286"/>
      <c r="B1288" s="286"/>
      <c r="C1288" s="286"/>
      <c r="D1288" s="286"/>
      <c r="E1288" s="286"/>
      <c r="F1288" s="286"/>
      <c r="G1288" s="284"/>
      <c r="H1288" s="106" t="s">
        <v>264</v>
      </c>
      <c r="I1288" s="98"/>
      <c r="J1288" s="101">
        <v>361.25</v>
      </c>
      <c r="K1288" s="173">
        <f t="shared" si="163"/>
        <v>0</v>
      </c>
      <c r="L1288" s="174">
        <f t="shared" si="164"/>
        <v>362</v>
      </c>
      <c r="M1288" s="174">
        <f t="shared" si="165"/>
        <v>0</v>
      </c>
      <c r="N1288" s="101"/>
      <c r="O1288" s="172"/>
      <c r="P1288" s="65">
        <v>14546</v>
      </c>
      <c r="Q1288" s="49" t="s">
        <v>983</v>
      </c>
      <c r="R1288" s="61"/>
      <c r="S1288" s="61"/>
      <c r="T1288" s="61"/>
      <c r="U1288" s="61"/>
      <c r="V1288" s="61"/>
      <c r="W1288" s="61"/>
      <c r="X1288" s="61"/>
      <c r="Y1288" s="61"/>
      <c r="Z1288" s="61"/>
      <c r="AA1288" s="61"/>
      <c r="AB1288" s="61"/>
      <c r="AC1288" s="61"/>
    </row>
    <row r="1289" spans="1:29" s="62" customFormat="1" ht="15.75" customHeight="1" x14ac:dyDescent="0.25">
      <c r="A1289" s="286"/>
      <c r="B1289" s="286"/>
      <c r="C1289" s="286"/>
      <c r="D1289" s="286"/>
      <c r="E1289" s="286"/>
      <c r="F1289" s="286"/>
      <c r="G1289" s="284"/>
      <c r="H1289" s="106" t="s">
        <v>265</v>
      </c>
      <c r="I1289" s="98"/>
      <c r="J1289" s="101">
        <v>361.25</v>
      </c>
      <c r="K1289" s="173">
        <f t="shared" si="163"/>
        <v>0</v>
      </c>
      <c r="L1289" s="174">
        <f t="shared" si="164"/>
        <v>362</v>
      </c>
      <c r="M1289" s="174">
        <f t="shared" si="165"/>
        <v>0</v>
      </c>
      <c r="N1289" s="101"/>
      <c r="O1289" s="172"/>
      <c r="P1289" s="65">
        <v>14547</v>
      </c>
      <c r="Q1289" s="49" t="s">
        <v>983</v>
      </c>
      <c r="R1289" s="61"/>
      <c r="S1289" s="61"/>
      <c r="T1289" s="61"/>
      <c r="U1289" s="61"/>
      <c r="V1289" s="61"/>
      <c r="W1289" s="61"/>
      <c r="X1289" s="61"/>
      <c r="Y1289" s="61"/>
      <c r="Z1289" s="61"/>
      <c r="AA1289" s="61"/>
      <c r="AB1289" s="61"/>
      <c r="AC1289" s="61"/>
    </row>
    <row r="1290" spans="1:29" s="62" customFormat="1" ht="15.75" customHeight="1" x14ac:dyDescent="0.25">
      <c r="A1290" s="175" t="s">
        <v>1</v>
      </c>
      <c r="B1290" s="95"/>
      <c r="C1290" s="95"/>
      <c r="D1290" s="95"/>
      <c r="E1290" s="95"/>
      <c r="F1290" s="95"/>
      <c r="G1290" s="95"/>
      <c r="H1290" s="95"/>
      <c r="I1290" s="95"/>
      <c r="J1290" s="95"/>
      <c r="K1290" s="95"/>
      <c r="L1290" s="95"/>
      <c r="M1290" s="95"/>
      <c r="N1290" s="176"/>
      <c r="O1290" s="95"/>
      <c r="P1290" s="52"/>
      <c r="Q1290" s="52" t="s">
        <v>983</v>
      </c>
      <c r="R1290" s="61"/>
      <c r="S1290" s="61"/>
      <c r="T1290" s="61"/>
      <c r="U1290" s="61"/>
      <c r="V1290" s="61"/>
      <c r="W1290" s="61"/>
      <c r="X1290" s="61"/>
      <c r="Y1290" s="61"/>
      <c r="Z1290" s="61"/>
      <c r="AA1290" s="61"/>
      <c r="AB1290" s="61"/>
      <c r="AC1290" s="61"/>
    </row>
    <row r="1291" spans="1:29" s="55" customFormat="1" ht="15.75" customHeight="1" x14ac:dyDescent="0.25">
      <c r="A1291" s="122" t="s">
        <v>1437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4"/>
      <c r="P1291" s="52"/>
      <c r="Q1291" s="52" t="s">
        <v>983</v>
      </c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</row>
    <row r="1292" spans="1:29" s="62" customFormat="1" ht="52.5" customHeight="1" x14ac:dyDescent="0.25">
      <c r="A1292" s="308" t="s">
        <v>68</v>
      </c>
      <c r="B1292" s="309"/>
      <c r="C1292" s="309"/>
      <c r="D1292" s="309"/>
      <c r="E1292" s="309"/>
      <c r="F1292" s="310"/>
      <c r="G1292" s="248" t="s">
        <v>172</v>
      </c>
      <c r="H1292" s="97" t="s">
        <v>278</v>
      </c>
      <c r="I1292" s="98"/>
      <c r="J1292" s="101">
        <v>1170</v>
      </c>
      <c r="K1292" s="171">
        <f>J1292*I1292</f>
        <v>0</v>
      </c>
      <c r="L1292" s="100">
        <f>CEILING((J1292-J1292*$H$7)*(1-$K$7),1)</f>
        <v>1170</v>
      </c>
      <c r="M1292" s="100">
        <f>L1292*I1292</f>
        <v>0</v>
      </c>
      <c r="N1292" s="101"/>
      <c r="O1292" s="172"/>
      <c r="P1292" s="65">
        <v>5385</v>
      </c>
      <c r="Q1292" s="49" t="s">
        <v>983</v>
      </c>
      <c r="R1292" s="61"/>
      <c r="S1292" s="61"/>
      <c r="T1292" s="61"/>
      <c r="U1292" s="61"/>
      <c r="V1292" s="61"/>
      <c r="W1292" s="61"/>
      <c r="X1292" s="61"/>
      <c r="Y1292" s="61"/>
      <c r="Z1292" s="61"/>
      <c r="AA1292" s="61"/>
      <c r="AB1292" s="61"/>
      <c r="AC1292" s="61"/>
    </row>
    <row r="1293" spans="1:29" s="62" customFormat="1" ht="46.5" customHeight="1" x14ac:dyDescent="0.25">
      <c r="A1293" s="311" t="s">
        <v>985</v>
      </c>
      <c r="B1293" s="311"/>
      <c r="C1293" s="311"/>
      <c r="D1293" s="311"/>
      <c r="E1293" s="311"/>
      <c r="F1293" s="311"/>
      <c r="G1293" s="349" t="s">
        <v>987</v>
      </c>
      <c r="H1293" s="97" t="s">
        <v>278</v>
      </c>
      <c r="I1293" s="98"/>
      <c r="J1293" s="101">
        <v>612.5</v>
      </c>
      <c r="K1293" s="171">
        <f>J1293*I1293</f>
        <v>0</v>
      </c>
      <c r="L1293" s="100">
        <f>CEILING((J1293-J1293*$H$7)*(1-$K$7),1)</f>
        <v>613</v>
      </c>
      <c r="M1293" s="100">
        <f>L1293*I1293</f>
        <v>0</v>
      </c>
      <c r="N1293" s="101"/>
      <c r="O1293" s="172"/>
      <c r="P1293" s="65"/>
      <c r="Q1293" s="49"/>
      <c r="R1293" s="61"/>
      <c r="S1293" s="61"/>
      <c r="T1293" s="61"/>
      <c r="U1293" s="61"/>
      <c r="V1293" s="61"/>
      <c r="W1293" s="61"/>
      <c r="X1293" s="61"/>
      <c r="Y1293" s="61"/>
      <c r="Z1293" s="61"/>
      <c r="AA1293" s="61"/>
      <c r="AB1293" s="61"/>
      <c r="AC1293" s="61"/>
    </row>
    <row r="1294" spans="1:29" s="51" customFormat="1" ht="55.5" customHeight="1" x14ac:dyDescent="0.25">
      <c r="A1294" s="314" t="s">
        <v>986</v>
      </c>
      <c r="B1294" s="314"/>
      <c r="C1294" s="314"/>
      <c r="D1294" s="314"/>
      <c r="E1294" s="314"/>
      <c r="F1294" s="314"/>
      <c r="G1294" s="349"/>
      <c r="H1294" s="97" t="s">
        <v>278</v>
      </c>
      <c r="I1294" s="98"/>
      <c r="J1294" s="101">
        <v>737.5</v>
      </c>
      <c r="K1294" s="171">
        <f>J1294*I1294</f>
        <v>0</v>
      </c>
      <c r="L1294" s="100">
        <f>CEILING((J1294-J1294*$H$7)*(1-$K$7),1)</f>
        <v>738</v>
      </c>
      <c r="M1294" s="100">
        <f>L1294*I1294</f>
        <v>0</v>
      </c>
      <c r="N1294" s="101"/>
      <c r="O1294" s="172"/>
      <c r="P1294" s="65"/>
      <c r="Q1294" s="49"/>
      <c r="R1294" s="50"/>
      <c r="S1294" s="50"/>
      <c r="T1294" s="50"/>
      <c r="U1294" s="50"/>
      <c r="V1294" s="50"/>
      <c r="W1294" s="50"/>
      <c r="X1294" s="50"/>
      <c r="Y1294" s="50"/>
      <c r="Z1294" s="50"/>
      <c r="AA1294" s="50"/>
      <c r="AB1294" s="50"/>
      <c r="AC1294" s="50"/>
    </row>
    <row r="1295" spans="1:29" s="55" customFormat="1" ht="15.75" customHeight="1" x14ac:dyDescent="0.25">
      <c r="A1295" s="122" t="s">
        <v>1438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4"/>
      <c r="P1295" s="52"/>
      <c r="Q1295" s="52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</row>
    <row r="1296" spans="1:29" s="62" customFormat="1" ht="15.75" customHeight="1" x14ac:dyDescent="0.25">
      <c r="A1296" s="308" t="s">
        <v>1296</v>
      </c>
      <c r="B1296" s="309"/>
      <c r="C1296" s="309"/>
      <c r="D1296" s="309"/>
      <c r="E1296" s="309"/>
      <c r="F1296" s="310"/>
      <c r="G1296" s="307" t="s">
        <v>266</v>
      </c>
      <c r="H1296" s="162">
        <v>1</v>
      </c>
      <c r="I1296" s="98"/>
      <c r="J1296" s="101">
        <v>1326.25</v>
      </c>
      <c r="K1296" s="171">
        <f t="shared" ref="K1296:K1327" si="166">J1296*I1296</f>
        <v>0</v>
      </c>
      <c r="L1296" s="100">
        <f t="shared" ref="L1296:L1327" si="167">CEILING((J1296-J1296*$H$7)*(1-$K$7),1)</f>
        <v>1327</v>
      </c>
      <c r="M1296" s="167">
        <f t="shared" ref="M1296:M1327" si="168">L1296*I1296</f>
        <v>0</v>
      </c>
      <c r="N1296" s="101"/>
      <c r="O1296" s="172"/>
      <c r="P1296" s="65">
        <v>10785</v>
      </c>
      <c r="Q1296" s="49" t="s">
        <v>983</v>
      </c>
      <c r="R1296" s="61"/>
      <c r="S1296" s="61"/>
      <c r="T1296" s="61"/>
      <c r="U1296" s="61"/>
      <c r="V1296" s="61"/>
      <c r="W1296" s="61"/>
      <c r="X1296" s="61"/>
      <c r="Y1296" s="61"/>
      <c r="Z1296" s="61"/>
      <c r="AA1296" s="61"/>
      <c r="AB1296" s="61"/>
      <c r="AC1296" s="61"/>
    </row>
    <row r="1297" spans="1:29" s="62" customFormat="1" ht="15.75" customHeight="1" x14ac:dyDescent="0.25">
      <c r="A1297" s="304"/>
      <c r="B1297" s="305"/>
      <c r="C1297" s="305"/>
      <c r="D1297" s="305"/>
      <c r="E1297" s="305"/>
      <c r="F1297" s="306"/>
      <c r="G1297" s="307"/>
      <c r="H1297" s="162">
        <v>2</v>
      </c>
      <c r="I1297" s="98"/>
      <c r="J1297" s="101">
        <v>1326.25</v>
      </c>
      <c r="K1297" s="171">
        <f t="shared" si="166"/>
        <v>0</v>
      </c>
      <c r="L1297" s="100">
        <f t="shared" si="167"/>
        <v>1327</v>
      </c>
      <c r="M1297" s="167">
        <f t="shared" si="168"/>
        <v>0</v>
      </c>
      <c r="N1297" s="101"/>
      <c r="O1297" s="172"/>
      <c r="P1297" s="65">
        <v>10786</v>
      </c>
      <c r="Q1297" s="49" t="s">
        <v>983</v>
      </c>
      <c r="R1297" s="61"/>
      <c r="S1297" s="61"/>
      <c r="T1297" s="61"/>
      <c r="U1297" s="61"/>
      <c r="V1297" s="61"/>
      <c r="W1297" s="61"/>
      <c r="X1297" s="61"/>
      <c r="Y1297" s="61"/>
      <c r="Z1297" s="61"/>
      <c r="AA1297" s="61"/>
      <c r="AB1297" s="61"/>
      <c r="AC1297" s="61"/>
    </row>
    <row r="1298" spans="1:29" s="62" customFormat="1" ht="15.75" customHeight="1" x14ac:dyDescent="0.25">
      <c r="A1298" s="304"/>
      <c r="B1298" s="305"/>
      <c r="C1298" s="305"/>
      <c r="D1298" s="305"/>
      <c r="E1298" s="305"/>
      <c r="F1298" s="306"/>
      <c r="G1298" s="307"/>
      <c r="H1298" s="162">
        <v>3</v>
      </c>
      <c r="I1298" s="98"/>
      <c r="J1298" s="101">
        <v>1326.25</v>
      </c>
      <c r="K1298" s="171">
        <f t="shared" si="166"/>
        <v>0</v>
      </c>
      <c r="L1298" s="100">
        <f t="shared" si="167"/>
        <v>1327</v>
      </c>
      <c r="M1298" s="167">
        <f t="shared" si="168"/>
        <v>0</v>
      </c>
      <c r="N1298" s="101"/>
      <c r="O1298" s="172"/>
      <c r="P1298" s="65">
        <v>10787</v>
      </c>
      <c r="Q1298" s="49" t="s">
        <v>983</v>
      </c>
      <c r="R1298" s="61"/>
      <c r="S1298" s="61"/>
      <c r="T1298" s="61"/>
      <c r="U1298" s="61"/>
      <c r="V1298" s="61"/>
      <c r="W1298" s="61"/>
      <c r="X1298" s="61"/>
      <c r="Y1298" s="61"/>
      <c r="Z1298" s="61"/>
      <c r="AA1298" s="61"/>
      <c r="AB1298" s="61"/>
      <c r="AC1298" s="61"/>
    </row>
    <row r="1299" spans="1:29" s="62" customFormat="1" ht="15.75" customHeight="1" x14ac:dyDescent="0.25">
      <c r="A1299" s="304"/>
      <c r="B1299" s="305"/>
      <c r="C1299" s="305"/>
      <c r="D1299" s="305"/>
      <c r="E1299" s="305"/>
      <c r="F1299" s="306"/>
      <c r="G1299" s="307"/>
      <c r="H1299" s="162">
        <v>4</v>
      </c>
      <c r="I1299" s="98"/>
      <c r="J1299" s="101">
        <v>1326.25</v>
      </c>
      <c r="K1299" s="171">
        <f t="shared" si="166"/>
        <v>0</v>
      </c>
      <c r="L1299" s="100">
        <f t="shared" si="167"/>
        <v>1327</v>
      </c>
      <c r="M1299" s="167">
        <f t="shared" si="168"/>
        <v>0</v>
      </c>
      <c r="N1299" s="101"/>
      <c r="O1299" s="172"/>
      <c r="P1299" s="65">
        <v>10788</v>
      </c>
      <c r="Q1299" s="49" t="s">
        <v>983</v>
      </c>
      <c r="R1299" s="61"/>
      <c r="S1299" s="61"/>
      <c r="T1299" s="61"/>
      <c r="U1299" s="61"/>
      <c r="V1299" s="61"/>
      <c r="W1299" s="61"/>
      <c r="X1299" s="61"/>
      <c r="Y1299" s="61"/>
      <c r="Z1299" s="61"/>
      <c r="AA1299" s="61"/>
      <c r="AB1299" s="61"/>
      <c r="AC1299" s="61"/>
    </row>
    <row r="1300" spans="1:29" s="62" customFormat="1" ht="15.75" customHeight="1" x14ac:dyDescent="0.25">
      <c r="A1300" s="304" t="s">
        <v>1297</v>
      </c>
      <c r="B1300" s="305"/>
      <c r="C1300" s="305"/>
      <c r="D1300" s="305"/>
      <c r="E1300" s="305"/>
      <c r="F1300" s="306"/>
      <c r="G1300" s="307" t="s">
        <v>266</v>
      </c>
      <c r="H1300" s="162">
        <v>1</v>
      </c>
      <c r="I1300" s="98"/>
      <c r="J1300" s="101">
        <v>1326.25</v>
      </c>
      <c r="K1300" s="171">
        <f t="shared" si="166"/>
        <v>0</v>
      </c>
      <c r="L1300" s="100">
        <f t="shared" si="167"/>
        <v>1327</v>
      </c>
      <c r="M1300" s="167">
        <f t="shared" si="168"/>
        <v>0</v>
      </c>
      <c r="N1300" s="101"/>
      <c r="O1300" s="172"/>
      <c r="P1300" s="65">
        <v>10789</v>
      </c>
      <c r="Q1300" s="49" t="s">
        <v>983</v>
      </c>
      <c r="R1300" s="61"/>
      <c r="S1300" s="61"/>
      <c r="T1300" s="61"/>
      <c r="U1300" s="61"/>
      <c r="V1300" s="61"/>
      <c r="W1300" s="61"/>
      <c r="X1300" s="61"/>
      <c r="Y1300" s="61"/>
      <c r="Z1300" s="61"/>
      <c r="AA1300" s="61"/>
      <c r="AB1300" s="61"/>
      <c r="AC1300" s="61"/>
    </row>
    <row r="1301" spans="1:29" s="62" customFormat="1" ht="15.75" customHeight="1" x14ac:dyDescent="0.25">
      <c r="A1301" s="304"/>
      <c r="B1301" s="305"/>
      <c r="C1301" s="305"/>
      <c r="D1301" s="305"/>
      <c r="E1301" s="305"/>
      <c r="F1301" s="306"/>
      <c r="G1301" s="307"/>
      <c r="H1301" s="162">
        <v>2</v>
      </c>
      <c r="I1301" s="98"/>
      <c r="J1301" s="101">
        <v>1326.25</v>
      </c>
      <c r="K1301" s="171">
        <f t="shared" si="166"/>
        <v>0</v>
      </c>
      <c r="L1301" s="100">
        <f t="shared" si="167"/>
        <v>1327</v>
      </c>
      <c r="M1301" s="167">
        <f t="shared" si="168"/>
        <v>0</v>
      </c>
      <c r="N1301" s="101"/>
      <c r="O1301" s="172"/>
      <c r="P1301" s="65">
        <v>10790</v>
      </c>
      <c r="Q1301" s="49" t="s">
        <v>983</v>
      </c>
      <c r="R1301" s="61"/>
      <c r="S1301" s="61"/>
      <c r="T1301" s="61"/>
      <c r="U1301" s="61"/>
      <c r="V1301" s="61"/>
      <c r="W1301" s="61"/>
      <c r="X1301" s="61"/>
      <c r="Y1301" s="61"/>
      <c r="Z1301" s="61"/>
      <c r="AA1301" s="61"/>
      <c r="AB1301" s="61"/>
      <c r="AC1301" s="61"/>
    </row>
    <row r="1302" spans="1:29" s="62" customFormat="1" ht="15.75" customHeight="1" x14ac:dyDescent="0.25">
      <c r="A1302" s="304"/>
      <c r="B1302" s="305"/>
      <c r="C1302" s="305"/>
      <c r="D1302" s="305"/>
      <c r="E1302" s="305"/>
      <c r="F1302" s="306"/>
      <c r="G1302" s="307"/>
      <c r="H1302" s="162">
        <v>3</v>
      </c>
      <c r="I1302" s="98"/>
      <c r="J1302" s="101">
        <v>1326.25</v>
      </c>
      <c r="K1302" s="171">
        <f t="shared" si="166"/>
        <v>0</v>
      </c>
      <c r="L1302" s="100">
        <f t="shared" si="167"/>
        <v>1327</v>
      </c>
      <c r="M1302" s="167">
        <f t="shared" si="168"/>
        <v>0</v>
      </c>
      <c r="N1302" s="101"/>
      <c r="O1302" s="172"/>
      <c r="P1302" s="65">
        <v>10791</v>
      </c>
      <c r="Q1302" s="49" t="s">
        <v>983</v>
      </c>
      <c r="R1302" s="61"/>
      <c r="S1302" s="61"/>
      <c r="T1302" s="61"/>
      <c r="U1302" s="61"/>
      <c r="V1302" s="61"/>
      <c r="W1302" s="61"/>
      <c r="X1302" s="61"/>
      <c r="Y1302" s="61"/>
      <c r="Z1302" s="61"/>
      <c r="AA1302" s="61"/>
      <c r="AB1302" s="61"/>
      <c r="AC1302" s="61"/>
    </row>
    <row r="1303" spans="1:29" s="62" customFormat="1" ht="15.75" customHeight="1" x14ac:dyDescent="0.25">
      <c r="A1303" s="301"/>
      <c r="B1303" s="302"/>
      <c r="C1303" s="302"/>
      <c r="D1303" s="302"/>
      <c r="E1303" s="302"/>
      <c r="F1303" s="303"/>
      <c r="G1303" s="307"/>
      <c r="H1303" s="162">
        <v>4</v>
      </c>
      <c r="I1303" s="98"/>
      <c r="J1303" s="101">
        <v>1326.25</v>
      </c>
      <c r="K1303" s="171">
        <f t="shared" si="166"/>
        <v>0</v>
      </c>
      <c r="L1303" s="100">
        <f t="shared" si="167"/>
        <v>1327</v>
      </c>
      <c r="M1303" s="167">
        <f t="shared" si="168"/>
        <v>0</v>
      </c>
      <c r="N1303" s="101"/>
      <c r="O1303" s="172"/>
      <c r="P1303" s="65">
        <v>10792</v>
      </c>
      <c r="Q1303" s="49" t="s">
        <v>983</v>
      </c>
      <c r="R1303" s="61"/>
      <c r="S1303" s="61"/>
      <c r="T1303" s="61"/>
      <c r="U1303" s="61"/>
      <c r="V1303" s="61"/>
      <c r="W1303" s="61"/>
      <c r="X1303" s="61"/>
      <c r="Y1303" s="61"/>
      <c r="Z1303" s="61"/>
      <c r="AA1303" s="61"/>
      <c r="AB1303" s="61"/>
      <c r="AC1303" s="61"/>
    </row>
    <row r="1304" spans="1:29" s="62" customFormat="1" ht="15.75" customHeight="1" x14ac:dyDescent="0.25">
      <c r="A1304" s="308" t="s">
        <v>1298</v>
      </c>
      <c r="B1304" s="309"/>
      <c r="C1304" s="309"/>
      <c r="D1304" s="309"/>
      <c r="E1304" s="309"/>
      <c r="F1304" s="310"/>
      <c r="G1304" s="307" t="s">
        <v>267</v>
      </c>
      <c r="H1304" s="162">
        <v>1</v>
      </c>
      <c r="I1304" s="98"/>
      <c r="J1304" s="101">
        <v>1386.25</v>
      </c>
      <c r="K1304" s="171">
        <f>J1304*I1304</f>
        <v>0</v>
      </c>
      <c r="L1304" s="100">
        <f t="shared" si="167"/>
        <v>1387</v>
      </c>
      <c r="M1304" s="167">
        <f t="shared" si="168"/>
        <v>0</v>
      </c>
      <c r="N1304" s="101"/>
      <c r="O1304" s="172"/>
      <c r="P1304" s="65">
        <v>10777</v>
      </c>
      <c r="Q1304" s="49" t="s">
        <v>983</v>
      </c>
      <c r="R1304" s="61"/>
      <c r="S1304" s="61"/>
      <c r="T1304" s="61"/>
      <c r="U1304" s="61"/>
      <c r="V1304" s="61"/>
      <c r="W1304" s="61"/>
      <c r="X1304" s="61"/>
      <c r="Y1304" s="61"/>
      <c r="Z1304" s="61"/>
      <c r="AA1304" s="61"/>
      <c r="AB1304" s="61"/>
      <c r="AC1304" s="61"/>
    </row>
    <row r="1305" spans="1:29" s="62" customFormat="1" ht="15.75" customHeight="1" x14ac:dyDescent="0.25">
      <c r="A1305" s="304"/>
      <c r="B1305" s="305"/>
      <c r="C1305" s="305"/>
      <c r="D1305" s="305"/>
      <c r="E1305" s="305"/>
      <c r="F1305" s="306"/>
      <c r="G1305" s="307"/>
      <c r="H1305" s="162">
        <v>2</v>
      </c>
      <c r="I1305" s="98"/>
      <c r="J1305" s="101">
        <v>1386.25</v>
      </c>
      <c r="K1305" s="171">
        <f t="shared" si="166"/>
        <v>0</v>
      </c>
      <c r="L1305" s="100">
        <f t="shared" si="167"/>
        <v>1387</v>
      </c>
      <c r="M1305" s="167">
        <f t="shared" si="168"/>
        <v>0</v>
      </c>
      <c r="N1305" s="101"/>
      <c r="O1305" s="172"/>
      <c r="P1305" s="65">
        <v>10778</v>
      </c>
      <c r="Q1305" s="49" t="s">
        <v>983</v>
      </c>
      <c r="R1305" s="61"/>
      <c r="S1305" s="61"/>
      <c r="T1305" s="61"/>
      <c r="U1305" s="61"/>
      <c r="V1305" s="61"/>
      <c r="W1305" s="61"/>
      <c r="X1305" s="61"/>
      <c r="Y1305" s="61"/>
      <c r="Z1305" s="61"/>
      <c r="AA1305" s="61"/>
      <c r="AB1305" s="61"/>
      <c r="AC1305" s="61"/>
    </row>
    <row r="1306" spans="1:29" s="62" customFormat="1" ht="15.75" customHeight="1" x14ac:dyDescent="0.25">
      <c r="A1306" s="304"/>
      <c r="B1306" s="305"/>
      <c r="C1306" s="305"/>
      <c r="D1306" s="305"/>
      <c r="E1306" s="305"/>
      <c r="F1306" s="306"/>
      <c r="G1306" s="307"/>
      <c r="H1306" s="162">
        <v>3</v>
      </c>
      <c r="I1306" s="98"/>
      <c r="J1306" s="101">
        <v>1386.25</v>
      </c>
      <c r="K1306" s="171">
        <f t="shared" si="166"/>
        <v>0</v>
      </c>
      <c r="L1306" s="100">
        <f t="shared" si="167"/>
        <v>1387</v>
      </c>
      <c r="M1306" s="167">
        <f t="shared" si="168"/>
        <v>0</v>
      </c>
      <c r="N1306" s="101"/>
      <c r="O1306" s="172"/>
      <c r="P1306" s="65">
        <v>10779</v>
      </c>
      <c r="Q1306" s="49" t="s">
        <v>983</v>
      </c>
      <c r="R1306" s="61"/>
      <c r="S1306" s="61"/>
      <c r="T1306" s="61"/>
      <c r="U1306" s="61"/>
      <c r="V1306" s="61"/>
      <c r="W1306" s="61"/>
      <c r="X1306" s="61"/>
      <c r="Y1306" s="61"/>
      <c r="Z1306" s="61"/>
      <c r="AA1306" s="61"/>
      <c r="AB1306" s="61"/>
      <c r="AC1306" s="61"/>
    </row>
    <row r="1307" spans="1:29" s="62" customFormat="1" ht="15.75" customHeight="1" x14ac:dyDescent="0.25">
      <c r="A1307" s="304"/>
      <c r="B1307" s="305"/>
      <c r="C1307" s="305"/>
      <c r="D1307" s="305"/>
      <c r="E1307" s="305"/>
      <c r="F1307" s="306"/>
      <c r="G1307" s="307"/>
      <c r="H1307" s="162">
        <v>4</v>
      </c>
      <c r="I1307" s="98"/>
      <c r="J1307" s="101">
        <v>1386.25</v>
      </c>
      <c r="K1307" s="171">
        <f t="shared" si="166"/>
        <v>0</v>
      </c>
      <c r="L1307" s="100">
        <f t="shared" si="167"/>
        <v>1387</v>
      </c>
      <c r="M1307" s="167">
        <f t="shared" si="168"/>
        <v>0</v>
      </c>
      <c r="N1307" s="101"/>
      <c r="O1307" s="172"/>
      <c r="P1307" s="65">
        <v>10780</v>
      </c>
      <c r="Q1307" s="49" t="s">
        <v>983</v>
      </c>
      <c r="R1307" s="61"/>
      <c r="S1307" s="61"/>
      <c r="T1307" s="61"/>
      <c r="U1307" s="61"/>
      <c r="V1307" s="61"/>
      <c r="W1307" s="61"/>
      <c r="X1307" s="61"/>
      <c r="Y1307" s="61"/>
      <c r="Z1307" s="61"/>
      <c r="AA1307" s="61"/>
      <c r="AB1307" s="61"/>
      <c r="AC1307" s="61"/>
    </row>
    <row r="1308" spans="1:29" s="62" customFormat="1" ht="15.75" customHeight="1" x14ac:dyDescent="0.25">
      <c r="A1308" s="304" t="s">
        <v>1299</v>
      </c>
      <c r="B1308" s="305"/>
      <c r="C1308" s="305"/>
      <c r="D1308" s="305"/>
      <c r="E1308" s="305"/>
      <c r="F1308" s="306"/>
      <c r="G1308" s="307" t="s">
        <v>267</v>
      </c>
      <c r="H1308" s="162">
        <v>1</v>
      </c>
      <c r="I1308" s="98"/>
      <c r="J1308" s="101">
        <v>1386.25</v>
      </c>
      <c r="K1308" s="171">
        <f t="shared" si="166"/>
        <v>0</v>
      </c>
      <c r="L1308" s="100">
        <f t="shared" si="167"/>
        <v>1387</v>
      </c>
      <c r="M1308" s="167">
        <f t="shared" si="168"/>
        <v>0</v>
      </c>
      <c r="N1308" s="101"/>
      <c r="O1308" s="172"/>
      <c r="P1308" s="65">
        <v>10781</v>
      </c>
      <c r="Q1308" s="49" t="s">
        <v>983</v>
      </c>
      <c r="R1308" s="61"/>
      <c r="S1308" s="61"/>
      <c r="T1308" s="61"/>
      <c r="U1308" s="61"/>
      <c r="V1308" s="61"/>
      <c r="W1308" s="61"/>
      <c r="X1308" s="61"/>
      <c r="Y1308" s="61"/>
      <c r="Z1308" s="61"/>
      <c r="AA1308" s="61"/>
      <c r="AB1308" s="61"/>
      <c r="AC1308" s="61"/>
    </row>
    <row r="1309" spans="1:29" s="62" customFormat="1" ht="15.75" customHeight="1" x14ac:dyDescent="0.25">
      <c r="A1309" s="304"/>
      <c r="B1309" s="305"/>
      <c r="C1309" s="305"/>
      <c r="D1309" s="305"/>
      <c r="E1309" s="305"/>
      <c r="F1309" s="306"/>
      <c r="G1309" s="307"/>
      <c r="H1309" s="162">
        <v>2</v>
      </c>
      <c r="I1309" s="98"/>
      <c r="J1309" s="101">
        <v>1386.25</v>
      </c>
      <c r="K1309" s="171">
        <f t="shared" si="166"/>
        <v>0</v>
      </c>
      <c r="L1309" s="100">
        <f t="shared" si="167"/>
        <v>1387</v>
      </c>
      <c r="M1309" s="167">
        <f t="shared" si="168"/>
        <v>0</v>
      </c>
      <c r="N1309" s="101"/>
      <c r="O1309" s="172"/>
      <c r="P1309" s="65">
        <v>10782</v>
      </c>
      <c r="Q1309" s="49" t="s">
        <v>983</v>
      </c>
      <c r="R1309" s="61"/>
      <c r="S1309" s="61"/>
      <c r="T1309" s="61"/>
      <c r="U1309" s="61"/>
      <c r="V1309" s="61"/>
      <c r="W1309" s="61"/>
      <c r="X1309" s="61"/>
      <c r="Y1309" s="61"/>
      <c r="Z1309" s="61"/>
      <c r="AA1309" s="61"/>
      <c r="AB1309" s="61"/>
      <c r="AC1309" s="61"/>
    </row>
    <row r="1310" spans="1:29" s="62" customFormat="1" ht="15.75" customHeight="1" x14ac:dyDescent="0.25">
      <c r="A1310" s="304"/>
      <c r="B1310" s="305"/>
      <c r="C1310" s="305"/>
      <c r="D1310" s="305"/>
      <c r="E1310" s="305"/>
      <c r="F1310" s="306"/>
      <c r="G1310" s="307"/>
      <c r="H1310" s="162">
        <v>3</v>
      </c>
      <c r="I1310" s="98"/>
      <c r="J1310" s="101">
        <v>1386.25</v>
      </c>
      <c r="K1310" s="171">
        <f t="shared" si="166"/>
        <v>0</v>
      </c>
      <c r="L1310" s="100">
        <f t="shared" si="167"/>
        <v>1387</v>
      </c>
      <c r="M1310" s="167">
        <f t="shared" si="168"/>
        <v>0</v>
      </c>
      <c r="N1310" s="101"/>
      <c r="O1310" s="172"/>
      <c r="P1310" s="65">
        <v>10783</v>
      </c>
      <c r="Q1310" s="49" t="s">
        <v>983</v>
      </c>
      <c r="R1310" s="61"/>
      <c r="S1310" s="61"/>
      <c r="T1310" s="61"/>
      <c r="U1310" s="61"/>
      <c r="V1310" s="61"/>
      <c r="W1310" s="61"/>
      <c r="X1310" s="61"/>
      <c r="Y1310" s="61"/>
      <c r="Z1310" s="61"/>
      <c r="AA1310" s="61"/>
      <c r="AB1310" s="61"/>
      <c r="AC1310" s="61"/>
    </row>
    <row r="1311" spans="1:29" s="62" customFormat="1" ht="15.75" customHeight="1" x14ac:dyDescent="0.25">
      <c r="A1311" s="301"/>
      <c r="B1311" s="302"/>
      <c r="C1311" s="302"/>
      <c r="D1311" s="302"/>
      <c r="E1311" s="302"/>
      <c r="F1311" s="303"/>
      <c r="G1311" s="307"/>
      <c r="H1311" s="162">
        <v>4</v>
      </c>
      <c r="I1311" s="98"/>
      <c r="J1311" s="101">
        <v>1386.25</v>
      </c>
      <c r="K1311" s="171">
        <f>J1311*I1311</f>
        <v>0</v>
      </c>
      <c r="L1311" s="100">
        <f t="shared" si="167"/>
        <v>1387</v>
      </c>
      <c r="M1311" s="167">
        <f t="shared" si="168"/>
        <v>0</v>
      </c>
      <c r="N1311" s="101"/>
      <c r="O1311" s="172"/>
      <c r="P1311" s="65">
        <v>10784</v>
      </c>
      <c r="Q1311" s="49" t="s">
        <v>983</v>
      </c>
      <c r="R1311" s="61"/>
      <c r="S1311" s="61"/>
      <c r="T1311" s="61"/>
      <c r="U1311" s="61"/>
      <c r="V1311" s="61"/>
      <c r="W1311" s="61"/>
      <c r="X1311" s="61"/>
      <c r="Y1311" s="61"/>
      <c r="Z1311" s="61"/>
      <c r="AA1311" s="61"/>
      <c r="AB1311" s="61"/>
      <c r="AC1311" s="61"/>
    </row>
    <row r="1312" spans="1:29" s="62" customFormat="1" ht="15.75" customHeight="1" x14ac:dyDescent="0.25">
      <c r="A1312" s="308" t="s">
        <v>1300</v>
      </c>
      <c r="B1312" s="309"/>
      <c r="C1312" s="309"/>
      <c r="D1312" s="309"/>
      <c r="E1312" s="309"/>
      <c r="F1312" s="310"/>
      <c r="G1312" s="307" t="s">
        <v>268</v>
      </c>
      <c r="H1312" s="162">
        <v>1</v>
      </c>
      <c r="I1312" s="98"/>
      <c r="J1312" s="101">
        <v>1363.75</v>
      </c>
      <c r="K1312" s="171">
        <f t="shared" si="166"/>
        <v>0</v>
      </c>
      <c r="L1312" s="100">
        <f t="shared" si="167"/>
        <v>1364</v>
      </c>
      <c r="M1312" s="167">
        <f t="shared" si="168"/>
        <v>0</v>
      </c>
      <c r="N1312" s="101"/>
      <c r="O1312" s="172"/>
      <c r="P1312" s="65">
        <v>10801</v>
      </c>
      <c r="Q1312" s="49" t="s">
        <v>983</v>
      </c>
      <c r="R1312" s="61"/>
      <c r="S1312" s="61"/>
      <c r="T1312" s="61"/>
      <c r="U1312" s="61"/>
      <c r="V1312" s="61"/>
      <c r="W1312" s="61"/>
      <c r="X1312" s="61"/>
      <c r="Y1312" s="61"/>
      <c r="Z1312" s="61"/>
      <c r="AA1312" s="61"/>
      <c r="AB1312" s="61"/>
      <c r="AC1312" s="61"/>
    </row>
    <row r="1313" spans="1:29" s="62" customFormat="1" ht="15.75" customHeight="1" x14ac:dyDescent="0.25">
      <c r="A1313" s="304"/>
      <c r="B1313" s="305"/>
      <c r="C1313" s="305"/>
      <c r="D1313" s="305"/>
      <c r="E1313" s="305"/>
      <c r="F1313" s="306"/>
      <c r="G1313" s="307"/>
      <c r="H1313" s="162">
        <v>2</v>
      </c>
      <c r="I1313" s="98"/>
      <c r="J1313" s="101">
        <v>1363.75</v>
      </c>
      <c r="K1313" s="171">
        <f t="shared" si="166"/>
        <v>0</v>
      </c>
      <c r="L1313" s="100">
        <f t="shared" si="167"/>
        <v>1364</v>
      </c>
      <c r="M1313" s="167">
        <f t="shared" si="168"/>
        <v>0</v>
      </c>
      <c r="N1313" s="101"/>
      <c r="O1313" s="172"/>
      <c r="P1313" s="65">
        <v>10802</v>
      </c>
      <c r="Q1313" s="49" t="s">
        <v>983</v>
      </c>
      <c r="R1313" s="61"/>
      <c r="S1313" s="61"/>
      <c r="T1313" s="61"/>
      <c r="U1313" s="61"/>
      <c r="V1313" s="61"/>
      <c r="W1313" s="61"/>
      <c r="X1313" s="61"/>
      <c r="Y1313" s="61"/>
      <c r="Z1313" s="61"/>
      <c r="AA1313" s="61"/>
      <c r="AB1313" s="61"/>
      <c r="AC1313" s="61"/>
    </row>
    <row r="1314" spans="1:29" s="62" customFormat="1" ht="15.75" customHeight="1" x14ac:dyDescent="0.25">
      <c r="A1314" s="304"/>
      <c r="B1314" s="305"/>
      <c r="C1314" s="305"/>
      <c r="D1314" s="305"/>
      <c r="E1314" s="305"/>
      <c r="F1314" s="306"/>
      <c r="G1314" s="307"/>
      <c r="H1314" s="162">
        <v>3</v>
      </c>
      <c r="I1314" s="98"/>
      <c r="J1314" s="101">
        <v>1363.75</v>
      </c>
      <c r="K1314" s="171">
        <f t="shared" si="166"/>
        <v>0</v>
      </c>
      <c r="L1314" s="100">
        <f t="shared" si="167"/>
        <v>1364</v>
      </c>
      <c r="M1314" s="167">
        <f t="shared" si="168"/>
        <v>0</v>
      </c>
      <c r="N1314" s="101"/>
      <c r="O1314" s="172"/>
      <c r="P1314" s="65">
        <v>10803</v>
      </c>
      <c r="Q1314" s="49" t="s">
        <v>983</v>
      </c>
      <c r="R1314" s="61"/>
      <c r="S1314" s="61"/>
      <c r="T1314" s="61"/>
      <c r="U1314" s="61"/>
      <c r="V1314" s="61"/>
      <c r="W1314" s="61"/>
      <c r="X1314" s="61"/>
      <c r="Y1314" s="61"/>
      <c r="Z1314" s="61"/>
      <c r="AA1314" s="61"/>
      <c r="AB1314" s="61"/>
      <c r="AC1314" s="61"/>
    </row>
    <row r="1315" spans="1:29" s="62" customFormat="1" ht="15.75" customHeight="1" x14ac:dyDescent="0.25">
      <c r="A1315" s="304"/>
      <c r="B1315" s="305"/>
      <c r="C1315" s="305"/>
      <c r="D1315" s="305"/>
      <c r="E1315" s="305"/>
      <c r="F1315" s="306"/>
      <c r="G1315" s="307"/>
      <c r="H1315" s="162">
        <v>4</v>
      </c>
      <c r="I1315" s="98"/>
      <c r="J1315" s="101">
        <v>1363.75</v>
      </c>
      <c r="K1315" s="171">
        <f t="shared" si="166"/>
        <v>0</v>
      </c>
      <c r="L1315" s="100">
        <f t="shared" si="167"/>
        <v>1364</v>
      </c>
      <c r="M1315" s="167">
        <f t="shared" si="168"/>
        <v>0</v>
      </c>
      <c r="N1315" s="101"/>
      <c r="O1315" s="172"/>
      <c r="P1315" s="65">
        <v>10804</v>
      </c>
      <c r="Q1315" s="49" t="s">
        <v>983</v>
      </c>
      <c r="R1315" s="61"/>
      <c r="S1315" s="61"/>
      <c r="T1315" s="61"/>
      <c r="U1315" s="61"/>
      <c r="V1315" s="61"/>
      <c r="W1315" s="61"/>
      <c r="X1315" s="61"/>
      <c r="Y1315" s="61"/>
      <c r="Z1315" s="61"/>
      <c r="AA1315" s="61"/>
      <c r="AB1315" s="61"/>
      <c r="AC1315" s="61"/>
    </row>
    <row r="1316" spans="1:29" s="62" customFormat="1" ht="15.75" customHeight="1" x14ac:dyDescent="0.25">
      <c r="A1316" s="304" t="s">
        <v>1301</v>
      </c>
      <c r="B1316" s="305"/>
      <c r="C1316" s="305"/>
      <c r="D1316" s="305"/>
      <c r="E1316" s="305"/>
      <c r="F1316" s="306"/>
      <c r="G1316" s="307" t="s">
        <v>268</v>
      </c>
      <c r="H1316" s="162">
        <v>1</v>
      </c>
      <c r="I1316" s="98"/>
      <c r="J1316" s="101">
        <v>1363.75</v>
      </c>
      <c r="K1316" s="171">
        <f t="shared" si="166"/>
        <v>0</v>
      </c>
      <c r="L1316" s="100">
        <f t="shared" si="167"/>
        <v>1364</v>
      </c>
      <c r="M1316" s="167">
        <f t="shared" si="168"/>
        <v>0</v>
      </c>
      <c r="N1316" s="101"/>
      <c r="O1316" s="172"/>
      <c r="P1316" s="65">
        <v>10805</v>
      </c>
      <c r="Q1316" s="49" t="s">
        <v>983</v>
      </c>
      <c r="R1316" s="61"/>
      <c r="S1316" s="61"/>
      <c r="T1316" s="61"/>
      <c r="U1316" s="61"/>
      <c r="V1316" s="61"/>
      <c r="W1316" s="61"/>
      <c r="X1316" s="61"/>
      <c r="Y1316" s="61"/>
      <c r="Z1316" s="61"/>
      <c r="AA1316" s="61"/>
      <c r="AB1316" s="61"/>
      <c r="AC1316" s="61"/>
    </row>
    <row r="1317" spans="1:29" s="62" customFormat="1" ht="15.75" customHeight="1" x14ac:dyDescent="0.25">
      <c r="A1317" s="304"/>
      <c r="B1317" s="305"/>
      <c r="C1317" s="305"/>
      <c r="D1317" s="305"/>
      <c r="E1317" s="305"/>
      <c r="F1317" s="306"/>
      <c r="G1317" s="307"/>
      <c r="H1317" s="162">
        <v>2</v>
      </c>
      <c r="I1317" s="98"/>
      <c r="J1317" s="101">
        <v>1363.75</v>
      </c>
      <c r="K1317" s="171">
        <f t="shared" si="166"/>
        <v>0</v>
      </c>
      <c r="L1317" s="100">
        <f t="shared" si="167"/>
        <v>1364</v>
      </c>
      <c r="M1317" s="167">
        <f t="shared" si="168"/>
        <v>0</v>
      </c>
      <c r="N1317" s="101"/>
      <c r="O1317" s="172"/>
      <c r="P1317" s="65">
        <v>10806</v>
      </c>
      <c r="Q1317" s="49" t="s">
        <v>983</v>
      </c>
      <c r="R1317" s="61"/>
      <c r="S1317" s="61"/>
      <c r="T1317" s="61"/>
      <c r="U1317" s="61"/>
      <c r="V1317" s="61"/>
      <c r="W1317" s="61"/>
      <c r="X1317" s="61"/>
      <c r="Y1317" s="61"/>
      <c r="Z1317" s="61"/>
      <c r="AA1317" s="61"/>
      <c r="AB1317" s="61"/>
      <c r="AC1317" s="61"/>
    </row>
    <row r="1318" spans="1:29" s="62" customFormat="1" ht="15.75" customHeight="1" x14ac:dyDescent="0.25">
      <c r="A1318" s="304"/>
      <c r="B1318" s="305"/>
      <c r="C1318" s="305"/>
      <c r="D1318" s="305"/>
      <c r="E1318" s="305"/>
      <c r="F1318" s="306"/>
      <c r="G1318" s="307"/>
      <c r="H1318" s="162">
        <v>3</v>
      </c>
      <c r="I1318" s="98"/>
      <c r="J1318" s="101">
        <v>1363.75</v>
      </c>
      <c r="K1318" s="171">
        <f t="shared" si="166"/>
        <v>0</v>
      </c>
      <c r="L1318" s="100">
        <f t="shared" si="167"/>
        <v>1364</v>
      </c>
      <c r="M1318" s="167">
        <f t="shared" si="168"/>
        <v>0</v>
      </c>
      <c r="N1318" s="101"/>
      <c r="O1318" s="172"/>
      <c r="P1318" s="65">
        <v>10807</v>
      </c>
      <c r="Q1318" s="49" t="s">
        <v>983</v>
      </c>
      <c r="R1318" s="61"/>
      <c r="S1318" s="61"/>
      <c r="T1318" s="61"/>
      <c r="U1318" s="61"/>
      <c r="V1318" s="61"/>
      <c r="W1318" s="61"/>
      <c r="X1318" s="61"/>
      <c r="Y1318" s="61"/>
      <c r="Z1318" s="61"/>
      <c r="AA1318" s="61"/>
      <c r="AB1318" s="61"/>
      <c r="AC1318" s="61"/>
    </row>
    <row r="1319" spans="1:29" s="62" customFormat="1" ht="15.75" customHeight="1" x14ac:dyDescent="0.25">
      <c r="A1319" s="301"/>
      <c r="B1319" s="302"/>
      <c r="C1319" s="302"/>
      <c r="D1319" s="302"/>
      <c r="E1319" s="302"/>
      <c r="F1319" s="303"/>
      <c r="G1319" s="307"/>
      <c r="H1319" s="162">
        <v>4</v>
      </c>
      <c r="I1319" s="98"/>
      <c r="J1319" s="101">
        <v>1363.75</v>
      </c>
      <c r="K1319" s="171">
        <f t="shared" si="166"/>
        <v>0</v>
      </c>
      <c r="L1319" s="100">
        <f t="shared" si="167"/>
        <v>1364</v>
      </c>
      <c r="M1319" s="167">
        <f t="shared" si="168"/>
        <v>0</v>
      </c>
      <c r="N1319" s="101"/>
      <c r="O1319" s="172"/>
      <c r="P1319" s="65">
        <v>10808</v>
      </c>
      <c r="Q1319" s="49" t="s">
        <v>983</v>
      </c>
      <c r="R1319" s="61"/>
      <c r="S1319" s="61"/>
      <c r="T1319" s="61"/>
      <c r="U1319" s="61"/>
      <c r="V1319" s="61"/>
      <c r="W1319" s="61"/>
      <c r="X1319" s="61"/>
      <c r="Y1319" s="61"/>
      <c r="Z1319" s="61"/>
      <c r="AA1319" s="61"/>
      <c r="AB1319" s="61"/>
      <c r="AC1319" s="61"/>
    </row>
    <row r="1320" spans="1:29" s="62" customFormat="1" ht="15.75" customHeight="1" x14ac:dyDescent="0.25">
      <c r="A1320" s="308" t="s">
        <v>1302</v>
      </c>
      <c r="B1320" s="309"/>
      <c r="C1320" s="309"/>
      <c r="D1320" s="309"/>
      <c r="E1320" s="309"/>
      <c r="F1320" s="310"/>
      <c r="G1320" s="307" t="s">
        <v>269</v>
      </c>
      <c r="H1320" s="162">
        <v>1</v>
      </c>
      <c r="I1320" s="98"/>
      <c r="J1320" s="101">
        <v>1361.25</v>
      </c>
      <c r="K1320" s="171">
        <f t="shared" si="166"/>
        <v>0</v>
      </c>
      <c r="L1320" s="100">
        <f t="shared" si="167"/>
        <v>1362</v>
      </c>
      <c r="M1320" s="167">
        <f t="shared" si="168"/>
        <v>0</v>
      </c>
      <c r="N1320" s="101"/>
      <c r="O1320" s="172"/>
      <c r="P1320" s="65">
        <v>10793</v>
      </c>
      <c r="Q1320" s="49" t="s">
        <v>983</v>
      </c>
      <c r="R1320" s="61"/>
      <c r="S1320" s="61"/>
      <c r="T1320" s="61"/>
      <c r="U1320" s="61"/>
      <c r="V1320" s="61"/>
      <c r="W1320" s="61"/>
      <c r="X1320" s="61"/>
      <c r="Y1320" s="61"/>
      <c r="Z1320" s="61"/>
      <c r="AA1320" s="61"/>
      <c r="AB1320" s="61"/>
      <c r="AC1320" s="61"/>
    </row>
    <row r="1321" spans="1:29" s="62" customFormat="1" ht="15.75" customHeight="1" x14ac:dyDescent="0.25">
      <c r="A1321" s="304"/>
      <c r="B1321" s="305"/>
      <c r="C1321" s="305"/>
      <c r="D1321" s="305"/>
      <c r="E1321" s="305"/>
      <c r="F1321" s="306"/>
      <c r="G1321" s="307"/>
      <c r="H1321" s="162">
        <v>2</v>
      </c>
      <c r="I1321" s="98"/>
      <c r="J1321" s="101">
        <v>1361.25</v>
      </c>
      <c r="K1321" s="171">
        <f t="shared" si="166"/>
        <v>0</v>
      </c>
      <c r="L1321" s="100">
        <f t="shared" si="167"/>
        <v>1362</v>
      </c>
      <c r="M1321" s="167">
        <f t="shared" si="168"/>
        <v>0</v>
      </c>
      <c r="N1321" s="101"/>
      <c r="O1321" s="172"/>
      <c r="P1321" s="65">
        <v>10794</v>
      </c>
      <c r="Q1321" s="49" t="s">
        <v>983</v>
      </c>
      <c r="R1321" s="61"/>
      <c r="S1321" s="61"/>
      <c r="T1321" s="61"/>
      <c r="U1321" s="61"/>
      <c r="V1321" s="61"/>
      <c r="W1321" s="61"/>
      <c r="X1321" s="61"/>
      <c r="Y1321" s="61"/>
      <c r="Z1321" s="61"/>
      <c r="AA1321" s="61"/>
      <c r="AB1321" s="61"/>
      <c r="AC1321" s="61"/>
    </row>
    <row r="1322" spans="1:29" s="62" customFormat="1" ht="15.75" customHeight="1" x14ac:dyDescent="0.25">
      <c r="A1322" s="304"/>
      <c r="B1322" s="305"/>
      <c r="C1322" s="305"/>
      <c r="D1322" s="305"/>
      <c r="E1322" s="305"/>
      <c r="F1322" s="306"/>
      <c r="G1322" s="307"/>
      <c r="H1322" s="162">
        <v>3</v>
      </c>
      <c r="I1322" s="98"/>
      <c r="J1322" s="101">
        <v>1361.25</v>
      </c>
      <c r="K1322" s="171">
        <f t="shared" si="166"/>
        <v>0</v>
      </c>
      <c r="L1322" s="100">
        <f t="shared" si="167"/>
        <v>1362</v>
      </c>
      <c r="M1322" s="167">
        <f t="shared" si="168"/>
        <v>0</v>
      </c>
      <c r="N1322" s="101"/>
      <c r="O1322" s="172"/>
      <c r="P1322" s="65">
        <v>10795</v>
      </c>
      <c r="Q1322" s="49" t="s">
        <v>983</v>
      </c>
      <c r="R1322" s="61"/>
      <c r="S1322" s="61"/>
      <c r="T1322" s="61"/>
      <c r="U1322" s="61"/>
      <c r="V1322" s="61"/>
      <c r="W1322" s="61"/>
      <c r="X1322" s="61"/>
      <c r="Y1322" s="61"/>
      <c r="Z1322" s="61"/>
      <c r="AA1322" s="61"/>
      <c r="AB1322" s="61"/>
      <c r="AC1322" s="61"/>
    </row>
    <row r="1323" spans="1:29" s="62" customFormat="1" ht="15.75" customHeight="1" x14ac:dyDescent="0.25">
      <c r="A1323" s="304"/>
      <c r="B1323" s="305"/>
      <c r="C1323" s="305"/>
      <c r="D1323" s="305"/>
      <c r="E1323" s="305"/>
      <c r="F1323" s="306"/>
      <c r="G1323" s="307"/>
      <c r="H1323" s="162">
        <v>4</v>
      </c>
      <c r="I1323" s="98"/>
      <c r="J1323" s="101">
        <v>1361.25</v>
      </c>
      <c r="K1323" s="171">
        <f t="shared" si="166"/>
        <v>0</v>
      </c>
      <c r="L1323" s="100">
        <f t="shared" si="167"/>
        <v>1362</v>
      </c>
      <c r="M1323" s="167">
        <f t="shared" si="168"/>
        <v>0</v>
      </c>
      <c r="N1323" s="101"/>
      <c r="O1323" s="172"/>
      <c r="P1323" s="65">
        <v>10796</v>
      </c>
      <c r="Q1323" s="49" t="s">
        <v>983</v>
      </c>
      <c r="R1323" s="61"/>
      <c r="S1323" s="61"/>
      <c r="T1323" s="61"/>
      <c r="U1323" s="61"/>
      <c r="V1323" s="61"/>
      <c r="W1323" s="61"/>
      <c r="X1323" s="61"/>
      <c r="Y1323" s="61"/>
      <c r="Z1323" s="61"/>
      <c r="AA1323" s="61"/>
      <c r="AB1323" s="61"/>
      <c r="AC1323" s="61"/>
    </row>
    <row r="1324" spans="1:29" s="62" customFormat="1" ht="15.75" customHeight="1" x14ac:dyDescent="0.25">
      <c r="A1324" s="304" t="s">
        <v>1303</v>
      </c>
      <c r="B1324" s="305"/>
      <c r="C1324" s="305"/>
      <c r="D1324" s="305"/>
      <c r="E1324" s="305"/>
      <c r="F1324" s="306"/>
      <c r="G1324" s="307" t="s">
        <v>269</v>
      </c>
      <c r="H1324" s="162">
        <v>1</v>
      </c>
      <c r="I1324" s="98"/>
      <c r="J1324" s="101">
        <v>1361.25</v>
      </c>
      <c r="K1324" s="171">
        <f t="shared" si="166"/>
        <v>0</v>
      </c>
      <c r="L1324" s="100">
        <f t="shared" si="167"/>
        <v>1362</v>
      </c>
      <c r="M1324" s="167">
        <f t="shared" si="168"/>
        <v>0</v>
      </c>
      <c r="N1324" s="101"/>
      <c r="O1324" s="172"/>
      <c r="P1324" s="65">
        <v>10797</v>
      </c>
      <c r="Q1324" s="49" t="s">
        <v>983</v>
      </c>
      <c r="R1324" s="61"/>
      <c r="S1324" s="61"/>
      <c r="T1324" s="61"/>
      <c r="U1324" s="61"/>
      <c r="V1324" s="61"/>
      <c r="W1324" s="61"/>
      <c r="X1324" s="61"/>
      <c r="Y1324" s="61"/>
      <c r="Z1324" s="61"/>
      <c r="AA1324" s="61"/>
      <c r="AB1324" s="61"/>
      <c r="AC1324" s="61"/>
    </row>
    <row r="1325" spans="1:29" s="62" customFormat="1" ht="15.75" customHeight="1" x14ac:dyDescent="0.25">
      <c r="A1325" s="304"/>
      <c r="B1325" s="305"/>
      <c r="C1325" s="305"/>
      <c r="D1325" s="305"/>
      <c r="E1325" s="305"/>
      <c r="F1325" s="306"/>
      <c r="G1325" s="307"/>
      <c r="H1325" s="162">
        <v>2</v>
      </c>
      <c r="I1325" s="98"/>
      <c r="J1325" s="101">
        <v>1361.25</v>
      </c>
      <c r="K1325" s="171">
        <f t="shared" si="166"/>
        <v>0</v>
      </c>
      <c r="L1325" s="100">
        <f t="shared" si="167"/>
        <v>1362</v>
      </c>
      <c r="M1325" s="167">
        <f t="shared" si="168"/>
        <v>0</v>
      </c>
      <c r="N1325" s="101"/>
      <c r="O1325" s="172"/>
      <c r="P1325" s="65">
        <v>10798</v>
      </c>
      <c r="Q1325" s="49" t="s">
        <v>983</v>
      </c>
      <c r="R1325" s="61"/>
      <c r="S1325" s="61"/>
      <c r="T1325" s="61"/>
      <c r="U1325" s="61"/>
      <c r="V1325" s="61"/>
      <c r="W1325" s="61"/>
      <c r="X1325" s="61"/>
      <c r="Y1325" s="61"/>
      <c r="Z1325" s="61"/>
      <c r="AA1325" s="61"/>
      <c r="AB1325" s="61"/>
      <c r="AC1325" s="61"/>
    </row>
    <row r="1326" spans="1:29" s="62" customFormat="1" ht="15.75" customHeight="1" x14ac:dyDescent="0.25">
      <c r="A1326" s="304"/>
      <c r="B1326" s="305"/>
      <c r="C1326" s="305"/>
      <c r="D1326" s="305"/>
      <c r="E1326" s="305"/>
      <c r="F1326" s="306"/>
      <c r="G1326" s="307"/>
      <c r="H1326" s="162">
        <v>3</v>
      </c>
      <c r="I1326" s="98"/>
      <c r="J1326" s="101">
        <v>1361.25</v>
      </c>
      <c r="K1326" s="171">
        <f t="shared" si="166"/>
        <v>0</v>
      </c>
      <c r="L1326" s="100">
        <f t="shared" si="167"/>
        <v>1362</v>
      </c>
      <c r="M1326" s="167">
        <f t="shared" si="168"/>
        <v>0</v>
      </c>
      <c r="N1326" s="101"/>
      <c r="O1326" s="172"/>
      <c r="P1326" s="65">
        <v>10799</v>
      </c>
      <c r="Q1326" s="49" t="s">
        <v>983</v>
      </c>
      <c r="R1326" s="61"/>
      <c r="S1326" s="61"/>
      <c r="T1326" s="61"/>
      <c r="U1326" s="61"/>
      <c r="V1326" s="61"/>
      <c r="W1326" s="61"/>
      <c r="X1326" s="61"/>
      <c r="Y1326" s="61"/>
      <c r="Z1326" s="61"/>
      <c r="AA1326" s="61"/>
      <c r="AB1326" s="61"/>
      <c r="AC1326" s="61"/>
    </row>
    <row r="1327" spans="1:29" s="62" customFormat="1" ht="15.75" customHeight="1" x14ac:dyDescent="0.25">
      <c r="A1327" s="301"/>
      <c r="B1327" s="302"/>
      <c r="C1327" s="302"/>
      <c r="D1327" s="302"/>
      <c r="E1327" s="302"/>
      <c r="F1327" s="303"/>
      <c r="G1327" s="307"/>
      <c r="H1327" s="162">
        <v>4</v>
      </c>
      <c r="I1327" s="98"/>
      <c r="J1327" s="101">
        <v>1361.25</v>
      </c>
      <c r="K1327" s="171">
        <f t="shared" si="166"/>
        <v>0</v>
      </c>
      <c r="L1327" s="100">
        <f t="shared" si="167"/>
        <v>1362</v>
      </c>
      <c r="M1327" s="167">
        <f t="shared" si="168"/>
        <v>0</v>
      </c>
      <c r="N1327" s="101"/>
      <c r="O1327" s="172"/>
      <c r="P1327" s="65">
        <v>10800</v>
      </c>
      <c r="Q1327" s="49" t="s">
        <v>983</v>
      </c>
      <c r="R1327" s="61"/>
      <c r="S1327" s="61"/>
      <c r="T1327" s="61"/>
      <c r="U1327" s="61"/>
      <c r="V1327" s="61"/>
      <c r="W1327" s="61"/>
      <c r="X1327" s="61"/>
      <c r="Y1327" s="61"/>
      <c r="Z1327" s="61"/>
      <c r="AA1327" s="61"/>
      <c r="AB1327" s="61"/>
      <c r="AC1327" s="61"/>
    </row>
    <row r="1328" spans="1:29" s="62" customFormat="1" ht="15.75" customHeight="1" x14ac:dyDescent="0.25">
      <c r="A1328" s="308" t="s">
        <v>1304</v>
      </c>
      <c r="B1328" s="309"/>
      <c r="C1328" s="309"/>
      <c r="D1328" s="309"/>
      <c r="E1328" s="309"/>
      <c r="F1328" s="310"/>
      <c r="G1328" s="307" t="s">
        <v>270</v>
      </c>
      <c r="H1328" s="162">
        <v>1</v>
      </c>
      <c r="I1328" s="98"/>
      <c r="J1328" s="101">
        <v>2212.5</v>
      </c>
      <c r="K1328" s="171">
        <f t="shared" ref="K1328:K1359" si="169">J1328*I1328</f>
        <v>0</v>
      </c>
      <c r="L1328" s="100">
        <f t="shared" ref="L1328:L1359" si="170">CEILING((J1328-J1328*$H$7)*(1-$K$7),1)</f>
        <v>2213</v>
      </c>
      <c r="M1328" s="167">
        <f t="shared" ref="M1328:M1359" si="171">L1328*I1328</f>
        <v>0</v>
      </c>
      <c r="N1328" s="101"/>
      <c r="O1328" s="172"/>
      <c r="P1328" s="65">
        <v>10850</v>
      </c>
      <c r="Q1328" s="49" t="s">
        <v>983</v>
      </c>
      <c r="R1328" s="61"/>
      <c r="S1328" s="61"/>
      <c r="T1328" s="61"/>
      <c r="U1328" s="61"/>
      <c r="V1328" s="61"/>
      <c r="W1328" s="61"/>
      <c r="X1328" s="61"/>
      <c r="Y1328" s="61"/>
      <c r="Z1328" s="61"/>
      <c r="AA1328" s="61"/>
      <c r="AB1328" s="61"/>
      <c r="AC1328" s="61"/>
    </row>
    <row r="1329" spans="1:29" s="62" customFormat="1" ht="15.75" customHeight="1" x14ac:dyDescent="0.25">
      <c r="A1329" s="304"/>
      <c r="B1329" s="305"/>
      <c r="C1329" s="305"/>
      <c r="D1329" s="305"/>
      <c r="E1329" s="305"/>
      <c r="F1329" s="306"/>
      <c r="G1329" s="307"/>
      <c r="H1329" s="162">
        <v>2</v>
      </c>
      <c r="I1329" s="98"/>
      <c r="J1329" s="101">
        <v>2212.5</v>
      </c>
      <c r="K1329" s="171">
        <f t="shared" si="169"/>
        <v>0</v>
      </c>
      <c r="L1329" s="100">
        <f t="shared" si="170"/>
        <v>2213</v>
      </c>
      <c r="M1329" s="167">
        <f t="shared" si="171"/>
        <v>0</v>
      </c>
      <c r="N1329" s="101"/>
      <c r="O1329" s="172"/>
      <c r="P1329" s="65">
        <v>10851</v>
      </c>
      <c r="Q1329" s="49" t="s">
        <v>983</v>
      </c>
      <c r="R1329" s="61"/>
      <c r="S1329" s="61"/>
      <c r="T1329" s="61"/>
      <c r="U1329" s="61"/>
      <c r="V1329" s="61"/>
      <c r="W1329" s="61"/>
      <c r="X1329" s="61"/>
      <c r="Y1329" s="61"/>
      <c r="Z1329" s="61"/>
      <c r="AA1329" s="61"/>
      <c r="AB1329" s="61"/>
      <c r="AC1329" s="61"/>
    </row>
    <row r="1330" spans="1:29" s="62" customFormat="1" ht="15.75" customHeight="1" x14ac:dyDescent="0.25">
      <c r="A1330" s="304"/>
      <c r="B1330" s="305"/>
      <c r="C1330" s="305"/>
      <c r="D1330" s="305"/>
      <c r="E1330" s="305"/>
      <c r="F1330" s="306"/>
      <c r="G1330" s="307"/>
      <c r="H1330" s="162">
        <v>3</v>
      </c>
      <c r="I1330" s="98"/>
      <c r="J1330" s="101">
        <v>2212.5</v>
      </c>
      <c r="K1330" s="171">
        <f t="shared" si="169"/>
        <v>0</v>
      </c>
      <c r="L1330" s="100">
        <f t="shared" si="170"/>
        <v>2213</v>
      </c>
      <c r="M1330" s="167">
        <f t="shared" si="171"/>
        <v>0</v>
      </c>
      <c r="N1330" s="101"/>
      <c r="O1330" s="172"/>
      <c r="P1330" s="65">
        <v>10852</v>
      </c>
      <c r="Q1330" s="49" t="s">
        <v>983</v>
      </c>
      <c r="R1330" s="61"/>
      <c r="S1330" s="61"/>
      <c r="T1330" s="61"/>
      <c r="U1330" s="61"/>
      <c r="V1330" s="61"/>
      <c r="W1330" s="61"/>
      <c r="X1330" s="61"/>
      <c r="Y1330" s="61"/>
      <c r="Z1330" s="61"/>
      <c r="AA1330" s="61"/>
      <c r="AB1330" s="61"/>
      <c r="AC1330" s="61"/>
    </row>
    <row r="1331" spans="1:29" s="62" customFormat="1" ht="15.75" customHeight="1" x14ac:dyDescent="0.25">
      <c r="A1331" s="304"/>
      <c r="B1331" s="305"/>
      <c r="C1331" s="305"/>
      <c r="D1331" s="305"/>
      <c r="E1331" s="305"/>
      <c r="F1331" s="306"/>
      <c r="G1331" s="307"/>
      <c r="H1331" s="162">
        <v>4</v>
      </c>
      <c r="I1331" s="98"/>
      <c r="J1331" s="101">
        <v>2212.5</v>
      </c>
      <c r="K1331" s="171">
        <f t="shared" si="169"/>
        <v>0</v>
      </c>
      <c r="L1331" s="100">
        <f t="shared" si="170"/>
        <v>2213</v>
      </c>
      <c r="M1331" s="167">
        <f t="shared" si="171"/>
        <v>0</v>
      </c>
      <c r="N1331" s="101"/>
      <c r="O1331" s="172"/>
      <c r="P1331" s="65">
        <v>10853</v>
      </c>
      <c r="Q1331" s="49" t="s">
        <v>983</v>
      </c>
      <c r="R1331" s="61"/>
      <c r="S1331" s="61"/>
      <c r="T1331" s="61"/>
      <c r="U1331" s="61"/>
      <c r="V1331" s="61"/>
      <c r="W1331" s="61"/>
      <c r="X1331" s="61"/>
      <c r="Y1331" s="61"/>
      <c r="Z1331" s="61"/>
      <c r="AA1331" s="61"/>
      <c r="AB1331" s="61"/>
      <c r="AC1331" s="61"/>
    </row>
    <row r="1332" spans="1:29" s="62" customFormat="1" ht="15.75" customHeight="1" x14ac:dyDescent="0.25">
      <c r="A1332" s="304" t="s">
        <v>1305</v>
      </c>
      <c r="B1332" s="305"/>
      <c r="C1332" s="305"/>
      <c r="D1332" s="305"/>
      <c r="E1332" s="305"/>
      <c r="F1332" s="306"/>
      <c r="G1332" s="307" t="s">
        <v>270</v>
      </c>
      <c r="H1332" s="162">
        <v>1</v>
      </c>
      <c r="I1332" s="98"/>
      <c r="J1332" s="101">
        <v>2212.5</v>
      </c>
      <c r="K1332" s="171">
        <f t="shared" si="169"/>
        <v>0</v>
      </c>
      <c r="L1332" s="100">
        <f t="shared" si="170"/>
        <v>2213</v>
      </c>
      <c r="M1332" s="167">
        <f t="shared" si="171"/>
        <v>0</v>
      </c>
      <c r="N1332" s="101"/>
      <c r="O1332" s="172"/>
      <c r="P1332" s="65">
        <v>10854</v>
      </c>
      <c r="Q1332" s="49" t="s">
        <v>983</v>
      </c>
      <c r="R1332" s="61"/>
      <c r="S1332" s="61"/>
      <c r="T1332" s="61"/>
      <c r="U1332" s="61"/>
      <c r="V1332" s="61"/>
      <c r="W1332" s="61"/>
      <c r="X1332" s="61"/>
      <c r="Y1332" s="61"/>
      <c r="Z1332" s="61"/>
      <c r="AA1332" s="61"/>
      <c r="AB1332" s="61"/>
      <c r="AC1332" s="61"/>
    </row>
    <row r="1333" spans="1:29" s="62" customFormat="1" ht="15.75" customHeight="1" x14ac:dyDescent="0.25">
      <c r="A1333" s="304"/>
      <c r="B1333" s="305"/>
      <c r="C1333" s="305"/>
      <c r="D1333" s="305"/>
      <c r="E1333" s="305"/>
      <c r="F1333" s="306"/>
      <c r="G1333" s="307"/>
      <c r="H1333" s="162">
        <v>2</v>
      </c>
      <c r="I1333" s="98"/>
      <c r="J1333" s="101">
        <v>2212.5</v>
      </c>
      <c r="K1333" s="171">
        <f t="shared" si="169"/>
        <v>0</v>
      </c>
      <c r="L1333" s="100">
        <f t="shared" si="170"/>
        <v>2213</v>
      </c>
      <c r="M1333" s="167">
        <f t="shared" si="171"/>
        <v>0</v>
      </c>
      <c r="N1333" s="101"/>
      <c r="O1333" s="172"/>
      <c r="P1333" s="65">
        <v>10855</v>
      </c>
      <c r="Q1333" s="49" t="s">
        <v>983</v>
      </c>
      <c r="R1333" s="61"/>
      <c r="S1333" s="61"/>
      <c r="T1333" s="61"/>
      <c r="U1333" s="61"/>
      <c r="V1333" s="61"/>
      <c r="W1333" s="61"/>
      <c r="X1333" s="61"/>
      <c r="Y1333" s="61"/>
      <c r="Z1333" s="61"/>
      <c r="AA1333" s="61"/>
      <c r="AB1333" s="61"/>
      <c r="AC1333" s="61"/>
    </row>
    <row r="1334" spans="1:29" s="62" customFormat="1" ht="15.75" customHeight="1" x14ac:dyDescent="0.25">
      <c r="A1334" s="304"/>
      <c r="B1334" s="305"/>
      <c r="C1334" s="305"/>
      <c r="D1334" s="305"/>
      <c r="E1334" s="305"/>
      <c r="F1334" s="306"/>
      <c r="G1334" s="307"/>
      <c r="H1334" s="162">
        <v>3</v>
      </c>
      <c r="I1334" s="98"/>
      <c r="J1334" s="101">
        <v>2212.5</v>
      </c>
      <c r="K1334" s="171">
        <f t="shared" si="169"/>
        <v>0</v>
      </c>
      <c r="L1334" s="100">
        <f t="shared" si="170"/>
        <v>2213</v>
      </c>
      <c r="M1334" s="167">
        <f t="shared" si="171"/>
        <v>0</v>
      </c>
      <c r="N1334" s="101"/>
      <c r="O1334" s="172"/>
      <c r="P1334" s="65">
        <v>10856</v>
      </c>
      <c r="Q1334" s="49" t="s">
        <v>983</v>
      </c>
      <c r="R1334" s="61"/>
      <c r="S1334" s="61"/>
      <c r="T1334" s="61"/>
      <c r="U1334" s="61"/>
      <c r="V1334" s="61"/>
      <c r="W1334" s="61"/>
      <c r="X1334" s="61"/>
      <c r="Y1334" s="61"/>
      <c r="Z1334" s="61"/>
      <c r="AA1334" s="61"/>
      <c r="AB1334" s="61"/>
      <c r="AC1334" s="61"/>
    </row>
    <row r="1335" spans="1:29" s="62" customFormat="1" ht="15.75" customHeight="1" x14ac:dyDescent="0.25">
      <c r="A1335" s="301"/>
      <c r="B1335" s="302"/>
      <c r="C1335" s="302"/>
      <c r="D1335" s="302"/>
      <c r="E1335" s="302"/>
      <c r="F1335" s="303"/>
      <c r="G1335" s="307"/>
      <c r="H1335" s="162">
        <v>4</v>
      </c>
      <c r="I1335" s="98"/>
      <c r="J1335" s="101">
        <v>2212.5</v>
      </c>
      <c r="K1335" s="171">
        <f t="shared" si="169"/>
        <v>0</v>
      </c>
      <c r="L1335" s="100">
        <f t="shared" si="170"/>
        <v>2213</v>
      </c>
      <c r="M1335" s="167">
        <f t="shared" si="171"/>
        <v>0</v>
      </c>
      <c r="N1335" s="101"/>
      <c r="O1335" s="172"/>
      <c r="P1335" s="65">
        <v>10857</v>
      </c>
      <c r="Q1335" s="49" t="s">
        <v>983</v>
      </c>
      <c r="R1335" s="61"/>
      <c r="S1335" s="61"/>
      <c r="T1335" s="61"/>
      <c r="U1335" s="61"/>
      <c r="V1335" s="61"/>
      <c r="W1335" s="61"/>
      <c r="X1335" s="61"/>
      <c r="Y1335" s="61"/>
      <c r="Z1335" s="61"/>
      <c r="AA1335" s="61"/>
      <c r="AB1335" s="61"/>
      <c r="AC1335" s="61"/>
    </row>
    <row r="1336" spans="1:29" s="62" customFormat="1" ht="15.75" customHeight="1" x14ac:dyDescent="0.25">
      <c r="A1336" s="308" t="s">
        <v>1306</v>
      </c>
      <c r="B1336" s="309"/>
      <c r="C1336" s="309"/>
      <c r="D1336" s="309"/>
      <c r="E1336" s="309"/>
      <c r="F1336" s="310"/>
      <c r="G1336" s="307" t="s">
        <v>271</v>
      </c>
      <c r="H1336" s="162">
        <v>1</v>
      </c>
      <c r="I1336" s="98"/>
      <c r="J1336" s="101">
        <v>2223.75</v>
      </c>
      <c r="K1336" s="171">
        <f t="shared" si="169"/>
        <v>0</v>
      </c>
      <c r="L1336" s="100">
        <f t="shared" si="170"/>
        <v>2224</v>
      </c>
      <c r="M1336" s="167">
        <f t="shared" si="171"/>
        <v>0</v>
      </c>
      <c r="N1336" s="101"/>
      <c r="O1336" s="172"/>
      <c r="P1336" s="65">
        <v>10842</v>
      </c>
      <c r="Q1336" s="49" t="s">
        <v>983</v>
      </c>
      <c r="R1336" s="61"/>
      <c r="S1336" s="61"/>
      <c r="T1336" s="61"/>
      <c r="U1336" s="61"/>
      <c r="V1336" s="61"/>
      <c r="W1336" s="61"/>
      <c r="X1336" s="61"/>
      <c r="Y1336" s="61"/>
      <c r="Z1336" s="61"/>
      <c r="AA1336" s="61"/>
      <c r="AB1336" s="61"/>
      <c r="AC1336" s="61"/>
    </row>
    <row r="1337" spans="1:29" s="62" customFormat="1" ht="15.75" customHeight="1" x14ac:dyDescent="0.25">
      <c r="A1337" s="304"/>
      <c r="B1337" s="305"/>
      <c r="C1337" s="305"/>
      <c r="D1337" s="305"/>
      <c r="E1337" s="305"/>
      <c r="F1337" s="306"/>
      <c r="G1337" s="307"/>
      <c r="H1337" s="162">
        <v>2</v>
      </c>
      <c r="I1337" s="98"/>
      <c r="J1337" s="101">
        <v>2223.75</v>
      </c>
      <c r="K1337" s="171">
        <f t="shared" si="169"/>
        <v>0</v>
      </c>
      <c r="L1337" s="100">
        <f t="shared" si="170"/>
        <v>2224</v>
      </c>
      <c r="M1337" s="167">
        <f t="shared" si="171"/>
        <v>0</v>
      </c>
      <c r="N1337" s="101"/>
      <c r="O1337" s="172"/>
      <c r="P1337" s="65">
        <v>10843</v>
      </c>
      <c r="Q1337" s="49" t="s">
        <v>983</v>
      </c>
      <c r="R1337" s="61"/>
      <c r="S1337" s="61"/>
      <c r="T1337" s="61"/>
      <c r="U1337" s="61"/>
      <c r="V1337" s="61"/>
      <c r="W1337" s="61"/>
      <c r="X1337" s="61"/>
      <c r="Y1337" s="61"/>
      <c r="Z1337" s="61"/>
      <c r="AA1337" s="61"/>
      <c r="AB1337" s="61"/>
      <c r="AC1337" s="61"/>
    </row>
    <row r="1338" spans="1:29" s="62" customFormat="1" ht="15.75" customHeight="1" x14ac:dyDescent="0.25">
      <c r="A1338" s="304"/>
      <c r="B1338" s="305"/>
      <c r="C1338" s="305"/>
      <c r="D1338" s="305"/>
      <c r="E1338" s="305"/>
      <c r="F1338" s="306"/>
      <c r="G1338" s="307"/>
      <c r="H1338" s="162">
        <v>3</v>
      </c>
      <c r="I1338" s="98"/>
      <c r="J1338" s="101">
        <v>2223.75</v>
      </c>
      <c r="K1338" s="171">
        <f t="shared" si="169"/>
        <v>0</v>
      </c>
      <c r="L1338" s="100">
        <f t="shared" si="170"/>
        <v>2224</v>
      </c>
      <c r="M1338" s="167">
        <f t="shared" si="171"/>
        <v>0</v>
      </c>
      <c r="N1338" s="101"/>
      <c r="O1338" s="172"/>
      <c r="P1338" s="65">
        <v>10844</v>
      </c>
      <c r="Q1338" s="49" t="s">
        <v>983</v>
      </c>
      <c r="R1338" s="61"/>
      <c r="S1338" s="61"/>
      <c r="T1338" s="61"/>
      <c r="U1338" s="61"/>
      <c r="V1338" s="61"/>
      <c r="W1338" s="61"/>
      <c r="X1338" s="61"/>
      <c r="Y1338" s="61"/>
      <c r="Z1338" s="61"/>
      <c r="AA1338" s="61"/>
      <c r="AB1338" s="61"/>
      <c r="AC1338" s="61"/>
    </row>
    <row r="1339" spans="1:29" s="62" customFormat="1" ht="15.75" customHeight="1" x14ac:dyDescent="0.25">
      <c r="A1339" s="304"/>
      <c r="B1339" s="305"/>
      <c r="C1339" s="305"/>
      <c r="D1339" s="305"/>
      <c r="E1339" s="305"/>
      <c r="F1339" s="306"/>
      <c r="G1339" s="307"/>
      <c r="H1339" s="162">
        <v>4</v>
      </c>
      <c r="I1339" s="98"/>
      <c r="J1339" s="101">
        <v>2223.75</v>
      </c>
      <c r="K1339" s="171">
        <f t="shared" si="169"/>
        <v>0</v>
      </c>
      <c r="L1339" s="100">
        <f t="shared" si="170"/>
        <v>2224</v>
      </c>
      <c r="M1339" s="167">
        <f t="shared" si="171"/>
        <v>0</v>
      </c>
      <c r="N1339" s="101"/>
      <c r="O1339" s="172"/>
      <c r="P1339" s="65">
        <v>10845</v>
      </c>
      <c r="Q1339" s="49" t="s">
        <v>983</v>
      </c>
      <c r="R1339" s="61"/>
      <c r="S1339" s="61"/>
      <c r="T1339" s="61"/>
      <c r="U1339" s="61"/>
      <c r="V1339" s="61"/>
      <c r="W1339" s="61"/>
      <c r="X1339" s="61"/>
      <c r="Y1339" s="61"/>
      <c r="Z1339" s="61"/>
      <c r="AA1339" s="61"/>
      <c r="AB1339" s="61"/>
      <c r="AC1339" s="61"/>
    </row>
    <row r="1340" spans="1:29" s="62" customFormat="1" ht="15.75" customHeight="1" x14ac:dyDescent="0.25">
      <c r="A1340" s="304" t="s">
        <v>1307</v>
      </c>
      <c r="B1340" s="305"/>
      <c r="C1340" s="305"/>
      <c r="D1340" s="305"/>
      <c r="E1340" s="305"/>
      <c r="F1340" s="306"/>
      <c r="G1340" s="307" t="s">
        <v>271</v>
      </c>
      <c r="H1340" s="162">
        <v>1</v>
      </c>
      <c r="I1340" s="98"/>
      <c r="J1340" s="101">
        <v>2223.75</v>
      </c>
      <c r="K1340" s="171">
        <f t="shared" si="169"/>
        <v>0</v>
      </c>
      <c r="L1340" s="100">
        <f t="shared" si="170"/>
        <v>2224</v>
      </c>
      <c r="M1340" s="167">
        <f t="shared" si="171"/>
        <v>0</v>
      </c>
      <c r="N1340" s="101"/>
      <c r="O1340" s="172"/>
      <c r="P1340" s="65">
        <v>10846</v>
      </c>
      <c r="Q1340" s="49" t="s">
        <v>983</v>
      </c>
      <c r="R1340" s="61"/>
      <c r="S1340" s="61"/>
      <c r="T1340" s="61"/>
      <c r="U1340" s="61"/>
      <c r="V1340" s="61"/>
      <c r="W1340" s="61"/>
      <c r="X1340" s="61"/>
      <c r="Y1340" s="61"/>
      <c r="Z1340" s="61"/>
      <c r="AA1340" s="61"/>
      <c r="AB1340" s="61"/>
      <c r="AC1340" s="61"/>
    </row>
    <row r="1341" spans="1:29" s="62" customFormat="1" ht="15.75" customHeight="1" x14ac:dyDescent="0.25">
      <c r="A1341" s="304"/>
      <c r="B1341" s="305"/>
      <c r="C1341" s="305"/>
      <c r="D1341" s="305"/>
      <c r="E1341" s="305"/>
      <c r="F1341" s="306"/>
      <c r="G1341" s="307"/>
      <c r="H1341" s="162">
        <v>2</v>
      </c>
      <c r="I1341" s="98"/>
      <c r="J1341" s="101">
        <v>2223.75</v>
      </c>
      <c r="K1341" s="171">
        <f t="shared" si="169"/>
        <v>0</v>
      </c>
      <c r="L1341" s="100">
        <f t="shared" si="170"/>
        <v>2224</v>
      </c>
      <c r="M1341" s="167">
        <f t="shared" si="171"/>
        <v>0</v>
      </c>
      <c r="N1341" s="101"/>
      <c r="O1341" s="172"/>
      <c r="P1341" s="65">
        <v>10847</v>
      </c>
      <c r="Q1341" s="49" t="s">
        <v>983</v>
      </c>
      <c r="R1341" s="61"/>
      <c r="S1341" s="61"/>
      <c r="T1341" s="61"/>
      <c r="U1341" s="61"/>
      <c r="V1341" s="61"/>
      <c r="W1341" s="61"/>
      <c r="X1341" s="61"/>
      <c r="Y1341" s="61"/>
      <c r="Z1341" s="61"/>
      <c r="AA1341" s="61"/>
      <c r="AB1341" s="61"/>
      <c r="AC1341" s="61"/>
    </row>
    <row r="1342" spans="1:29" s="62" customFormat="1" ht="15.75" customHeight="1" x14ac:dyDescent="0.25">
      <c r="A1342" s="304"/>
      <c r="B1342" s="305"/>
      <c r="C1342" s="305"/>
      <c r="D1342" s="305"/>
      <c r="E1342" s="305"/>
      <c r="F1342" s="306"/>
      <c r="G1342" s="307"/>
      <c r="H1342" s="162">
        <v>3</v>
      </c>
      <c r="I1342" s="98"/>
      <c r="J1342" s="101">
        <v>2223.75</v>
      </c>
      <c r="K1342" s="171">
        <f t="shared" si="169"/>
        <v>0</v>
      </c>
      <c r="L1342" s="100">
        <f t="shared" si="170"/>
        <v>2224</v>
      </c>
      <c r="M1342" s="167">
        <f t="shared" si="171"/>
        <v>0</v>
      </c>
      <c r="N1342" s="101"/>
      <c r="O1342" s="172"/>
      <c r="P1342" s="65">
        <v>10848</v>
      </c>
      <c r="Q1342" s="49" t="s">
        <v>983</v>
      </c>
      <c r="R1342" s="61"/>
      <c r="S1342" s="61"/>
      <c r="T1342" s="61"/>
      <c r="U1342" s="61"/>
      <c r="V1342" s="61"/>
      <c r="W1342" s="61"/>
      <c r="X1342" s="61"/>
      <c r="Y1342" s="61"/>
      <c r="Z1342" s="61"/>
      <c r="AA1342" s="61"/>
      <c r="AB1342" s="61"/>
      <c r="AC1342" s="61"/>
    </row>
    <row r="1343" spans="1:29" s="62" customFormat="1" ht="15.75" customHeight="1" x14ac:dyDescent="0.25">
      <c r="A1343" s="301"/>
      <c r="B1343" s="302"/>
      <c r="C1343" s="302"/>
      <c r="D1343" s="302"/>
      <c r="E1343" s="302"/>
      <c r="F1343" s="303"/>
      <c r="G1343" s="307"/>
      <c r="H1343" s="162">
        <v>4</v>
      </c>
      <c r="I1343" s="98"/>
      <c r="J1343" s="101">
        <v>2223.75</v>
      </c>
      <c r="K1343" s="171">
        <f t="shared" si="169"/>
        <v>0</v>
      </c>
      <c r="L1343" s="100">
        <f t="shared" si="170"/>
        <v>2224</v>
      </c>
      <c r="M1343" s="167">
        <f t="shared" si="171"/>
        <v>0</v>
      </c>
      <c r="N1343" s="101"/>
      <c r="O1343" s="172"/>
      <c r="P1343" s="65">
        <v>10849</v>
      </c>
      <c r="Q1343" s="49" t="s">
        <v>983</v>
      </c>
      <c r="R1343" s="61"/>
      <c r="S1343" s="61"/>
      <c r="T1343" s="61"/>
      <c r="U1343" s="61"/>
      <c r="V1343" s="61"/>
      <c r="W1343" s="61"/>
      <c r="X1343" s="61"/>
      <c r="Y1343" s="61"/>
      <c r="Z1343" s="61"/>
      <c r="AA1343" s="61"/>
      <c r="AB1343" s="61"/>
      <c r="AC1343" s="61"/>
    </row>
    <row r="1344" spans="1:29" s="62" customFormat="1" ht="15.75" customHeight="1" x14ac:dyDescent="0.25">
      <c r="A1344" s="308" t="s">
        <v>1308</v>
      </c>
      <c r="B1344" s="309"/>
      <c r="C1344" s="309"/>
      <c r="D1344" s="309"/>
      <c r="E1344" s="309"/>
      <c r="F1344" s="310"/>
      <c r="G1344" s="307" t="s">
        <v>272</v>
      </c>
      <c r="H1344" s="162">
        <v>1</v>
      </c>
      <c r="I1344" s="98"/>
      <c r="J1344" s="101">
        <v>2371.25</v>
      </c>
      <c r="K1344" s="171">
        <f t="shared" si="169"/>
        <v>0</v>
      </c>
      <c r="L1344" s="100">
        <f t="shared" si="170"/>
        <v>2372</v>
      </c>
      <c r="M1344" s="167">
        <f t="shared" si="171"/>
        <v>0</v>
      </c>
      <c r="N1344" s="101"/>
      <c r="O1344" s="172"/>
      <c r="P1344" s="65">
        <v>10866</v>
      </c>
      <c r="Q1344" s="49" t="s">
        <v>983</v>
      </c>
      <c r="R1344" s="61"/>
      <c r="S1344" s="61"/>
      <c r="T1344" s="61"/>
      <c r="U1344" s="61"/>
      <c r="V1344" s="61"/>
      <c r="W1344" s="61"/>
      <c r="X1344" s="61"/>
      <c r="Y1344" s="61"/>
      <c r="Z1344" s="61"/>
      <c r="AA1344" s="61"/>
      <c r="AB1344" s="61"/>
      <c r="AC1344" s="61"/>
    </row>
    <row r="1345" spans="1:29" s="62" customFormat="1" ht="15.75" customHeight="1" x14ac:dyDescent="0.25">
      <c r="A1345" s="304"/>
      <c r="B1345" s="305"/>
      <c r="C1345" s="305"/>
      <c r="D1345" s="305"/>
      <c r="E1345" s="305"/>
      <c r="F1345" s="306"/>
      <c r="G1345" s="307"/>
      <c r="H1345" s="162">
        <v>2</v>
      </c>
      <c r="I1345" s="98"/>
      <c r="J1345" s="101">
        <v>2371.25</v>
      </c>
      <c r="K1345" s="171">
        <f t="shared" si="169"/>
        <v>0</v>
      </c>
      <c r="L1345" s="100">
        <f t="shared" si="170"/>
        <v>2372</v>
      </c>
      <c r="M1345" s="167">
        <f t="shared" si="171"/>
        <v>0</v>
      </c>
      <c r="N1345" s="101"/>
      <c r="O1345" s="172"/>
      <c r="P1345" s="65">
        <v>10867</v>
      </c>
      <c r="Q1345" s="49" t="s">
        <v>983</v>
      </c>
      <c r="R1345" s="61"/>
      <c r="S1345" s="61"/>
      <c r="T1345" s="61"/>
      <c r="U1345" s="61"/>
      <c r="V1345" s="61"/>
      <c r="W1345" s="61"/>
      <c r="X1345" s="61"/>
      <c r="Y1345" s="61"/>
      <c r="Z1345" s="61"/>
      <c r="AA1345" s="61"/>
      <c r="AB1345" s="61"/>
      <c r="AC1345" s="61"/>
    </row>
    <row r="1346" spans="1:29" s="62" customFormat="1" ht="15.75" customHeight="1" x14ac:dyDescent="0.25">
      <c r="A1346" s="304"/>
      <c r="B1346" s="305"/>
      <c r="C1346" s="305"/>
      <c r="D1346" s="305"/>
      <c r="E1346" s="305"/>
      <c r="F1346" s="306"/>
      <c r="G1346" s="307"/>
      <c r="H1346" s="162">
        <v>3</v>
      </c>
      <c r="I1346" s="98"/>
      <c r="J1346" s="101">
        <v>2371.25</v>
      </c>
      <c r="K1346" s="171">
        <f t="shared" si="169"/>
        <v>0</v>
      </c>
      <c r="L1346" s="100">
        <f t="shared" si="170"/>
        <v>2372</v>
      </c>
      <c r="M1346" s="167">
        <f t="shared" si="171"/>
        <v>0</v>
      </c>
      <c r="N1346" s="101"/>
      <c r="O1346" s="172"/>
      <c r="P1346" s="65">
        <v>10868</v>
      </c>
      <c r="Q1346" s="49" t="s">
        <v>983</v>
      </c>
      <c r="R1346" s="61"/>
      <c r="S1346" s="61"/>
      <c r="T1346" s="61"/>
      <c r="U1346" s="61"/>
      <c r="V1346" s="61"/>
      <c r="W1346" s="61"/>
      <c r="X1346" s="61"/>
      <c r="Y1346" s="61"/>
      <c r="Z1346" s="61"/>
      <c r="AA1346" s="61"/>
      <c r="AB1346" s="61"/>
      <c r="AC1346" s="61"/>
    </row>
    <row r="1347" spans="1:29" s="62" customFormat="1" ht="15.75" customHeight="1" x14ac:dyDescent="0.25">
      <c r="A1347" s="304"/>
      <c r="B1347" s="305"/>
      <c r="C1347" s="305"/>
      <c r="D1347" s="305"/>
      <c r="E1347" s="305"/>
      <c r="F1347" s="306"/>
      <c r="G1347" s="307"/>
      <c r="H1347" s="162">
        <v>4</v>
      </c>
      <c r="I1347" s="98"/>
      <c r="J1347" s="101">
        <v>2371.25</v>
      </c>
      <c r="K1347" s="171">
        <f t="shared" si="169"/>
        <v>0</v>
      </c>
      <c r="L1347" s="100">
        <f t="shared" si="170"/>
        <v>2372</v>
      </c>
      <c r="M1347" s="167">
        <f t="shared" si="171"/>
        <v>0</v>
      </c>
      <c r="N1347" s="101"/>
      <c r="O1347" s="172"/>
      <c r="P1347" s="65">
        <v>10869</v>
      </c>
      <c r="Q1347" s="49" t="s">
        <v>983</v>
      </c>
      <c r="R1347" s="61"/>
      <c r="S1347" s="61"/>
      <c r="T1347" s="61"/>
      <c r="U1347" s="61"/>
      <c r="V1347" s="61"/>
      <c r="W1347" s="61"/>
      <c r="X1347" s="61"/>
      <c r="Y1347" s="61"/>
      <c r="Z1347" s="61"/>
      <c r="AA1347" s="61"/>
      <c r="AB1347" s="61"/>
      <c r="AC1347" s="61"/>
    </row>
    <row r="1348" spans="1:29" s="62" customFormat="1" ht="15.75" customHeight="1" x14ac:dyDescent="0.25">
      <c r="A1348" s="304" t="s">
        <v>1309</v>
      </c>
      <c r="B1348" s="305"/>
      <c r="C1348" s="305"/>
      <c r="D1348" s="305"/>
      <c r="E1348" s="305"/>
      <c r="F1348" s="306"/>
      <c r="G1348" s="307" t="s">
        <v>272</v>
      </c>
      <c r="H1348" s="162">
        <v>1</v>
      </c>
      <c r="I1348" s="98"/>
      <c r="J1348" s="101">
        <v>2371.25</v>
      </c>
      <c r="K1348" s="171">
        <f t="shared" si="169"/>
        <v>0</v>
      </c>
      <c r="L1348" s="100">
        <f t="shared" si="170"/>
        <v>2372</v>
      </c>
      <c r="M1348" s="167">
        <f t="shared" si="171"/>
        <v>0</v>
      </c>
      <c r="N1348" s="101"/>
      <c r="O1348" s="172"/>
      <c r="P1348" s="65">
        <v>10870</v>
      </c>
      <c r="Q1348" s="49" t="s">
        <v>983</v>
      </c>
      <c r="R1348" s="61"/>
      <c r="S1348" s="61"/>
      <c r="T1348" s="61"/>
      <c r="U1348" s="61"/>
      <c r="V1348" s="61"/>
      <c r="W1348" s="61"/>
      <c r="X1348" s="61"/>
      <c r="Y1348" s="61"/>
      <c r="Z1348" s="61"/>
      <c r="AA1348" s="61"/>
      <c r="AB1348" s="61"/>
      <c r="AC1348" s="61"/>
    </row>
    <row r="1349" spans="1:29" s="62" customFormat="1" ht="15.75" customHeight="1" x14ac:dyDescent="0.25">
      <c r="A1349" s="304"/>
      <c r="B1349" s="305"/>
      <c r="C1349" s="305"/>
      <c r="D1349" s="305"/>
      <c r="E1349" s="305"/>
      <c r="F1349" s="306"/>
      <c r="G1349" s="307"/>
      <c r="H1349" s="162">
        <v>2</v>
      </c>
      <c r="I1349" s="98"/>
      <c r="J1349" s="101">
        <v>2371.25</v>
      </c>
      <c r="K1349" s="171">
        <f t="shared" si="169"/>
        <v>0</v>
      </c>
      <c r="L1349" s="100">
        <f t="shared" si="170"/>
        <v>2372</v>
      </c>
      <c r="M1349" s="167">
        <f t="shared" si="171"/>
        <v>0</v>
      </c>
      <c r="N1349" s="101"/>
      <c r="O1349" s="172"/>
      <c r="P1349" s="65">
        <v>10871</v>
      </c>
      <c r="Q1349" s="49" t="s">
        <v>983</v>
      </c>
      <c r="R1349" s="61"/>
      <c r="S1349" s="61"/>
      <c r="T1349" s="61"/>
      <c r="U1349" s="61"/>
      <c r="V1349" s="61"/>
      <c r="W1349" s="61"/>
      <c r="X1349" s="61"/>
      <c r="Y1349" s="61"/>
      <c r="Z1349" s="61"/>
      <c r="AA1349" s="61"/>
      <c r="AB1349" s="61"/>
      <c r="AC1349" s="61"/>
    </row>
    <row r="1350" spans="1:29" s="62" customFormat="1" ht="15.75" customHeight="1" x14ac:dyDescent="0.25">
      <c r="A1350" s="304"/>
      <c r="B1350" s="305"/>
      <c r="C1350" s="305"/>
      <c r="D1350" s="305"/>
      <c r="E1350" s="305"/>
      <c r="F1350" s="306"/>
      <c r="G1350" s="307"/>
      <c r="H1350" s="162">
        <v>3</v>
      </c>
      <c r="I1350" s="98"/>
      <c r="J1350" s="101">
        <v>2371.25</v>
      </c>
      <c r="K1350" s="171">
        <f t="shared" si="169"/>
        <v>0</v>
      </c>
      <c r="L1350" s="100">
        <f t="shared" si="170"/>
        <v>2372</v>
      </c>
      <c r="M1350" s="167">
        <f t="shared" si="171"/>
        <v>0</v>
      </c>
      <c r="N1350" s="101"/>
      <c r="O1350" s="172"/>
      <c r="P1350" s="65">
        <v>10872</v>
      </c>
      <c r="Q1350" s="49" t="s">
        <v>983</v>
      </c>
      <c r="R1350" s="61"/>
      <c r="S1350" s="61"/>
      <c r="T1350" s="61"/>
      <c r="U1350" s="61"/>
      <c r="V1350" s="61"/>
      <c r="W1350" s="61"/>
      <c r="X1350" s="61"/>
      <c r="Y1350" s="61"/>
      <c r="Z1350" s="61"/>
      <c r="AA1350" s="61"/>
      <c r="AB1350" s="61"/>
      <c r="AC1350" s="61"/>
    </row>
    <row r="1351" spans="1:29" s="62" customFormat="1" ht="15.75" customHeight="1" x14ac:dyDescent="0.25">
      <c r="A1351" s="301"/>
      <c r="B1351" s="302"/>
      <c r="C1351" s="302"/>
      <c r="D1351" s="302"/>
      <c r="E1351" s="302"/>
      <c r="F1351" s="303"/>
      <c r="G1351" s="307"/>
      <c r="H1351" s="162">
        <v>4</v>
      </c>
      <c r="I1351" s="98"/>
      <c r="J1351" s="101">
        <v>2371.25</v>
      </c>
      <c r="K1351" s="171">
        <f t="shared" si="169"/>
        <v>0</v>
      </c>
      <c r="L1351" s="100">
        <f t="shared" si="170"/>
        <v>2372</v>
      </c>
      <c r="M1351" s="167">
        <f t="shared" si="171"/>
        <v>0</v>
      </c>
      <c r="N1351" s="101"/>
      <c r="O1351" s="172"/>
      <c r="P1351" s="65">
        <v>10873</v>
      </c>
      <c r="Q1351" s="49" t="s">
        <v>983</v>
      </c>
      <c r="R1351" s="61"/>
      <c r="S1351" s="61"/>
      <c r="T1351" s="61"/>
      <c r="U1351" s="61"/>
      <c r="V1351" s="61"/>
      <c r="W1351" s="61"/>
      <c r="X1351" s="61"/>
      <c r="Y1351" s="61"/>
      <c r="Z1351" s="61"/>
      <c r="AA1351" s="61"/>
      <c r="AB1351" s="61"/>
      <c r="AC1351" s="61"/>
    </row>
    <row r="1352" spans="1:29" s="62" customFormat="1" ht="15.75" customHeight="1" x14ac:dyDescent="0.25">
      <c r="A1352" s="308" t="s">
        <v>1310</v>
      </c>
      <c r="B1352" s="309"/>
      <c r="C1352" s="309"/>
      <c r="D1352" s="309"/>
      <c r="E1352" s="309"/>
      <c r="F1352" s="310"/>
      <c r="G1352" s="307" t="s">
        <v>273</v>
      </c>
      <c r="H1352" s="162">
        <v>1</v>
      </c>
      <c r="I1352" s="98"/>
      <c r="J1352" s="101">
        <v>2446.25</v>
      </c>
      <c r="K1352" s="171">
        <f t="shared" si="169"/>
        <v>0</v>
      </c>
      <c r="L1352" s="100">
        <f t="shared" si="170"/>
        <v>2447</v>
      </c>
      <c r="M1352" s="167">
        <f t="shared" si="171"/>
        <v>0</v>
      </c>
      <c r="N1352" s="101"/>
      <c r="O1352" s="172"/>
      <c r="P1352" s="65">
        <v>10858</v>
      </c>
      <c r="Q1352" s="49" t="s">
        <v>983</v>
      </c>
      <c r="R1352" s="61"/>
      <c r="S1352" s="61"/>
      <c r="T1352" s="61"/>
      <c r="U1352" s="61"/>
      <c r="V1352" s="61"/>
      <c r="W1352" s="61"/>
      <c r="X1352" s="61"/>
      <c r="Y1352" s="61"/>
      <c r="Z1352" s="61"/>
      <c r="AA1352" s="61"/>
      <c r="AB1352" s="61"/>
      <c r="AC1352" s="61"/>
    </row>
    <row r="1353" spans="1:29" s="62" customFormat="1" ht="15.75" customHeight="1" x14ac:dyDescent="0.25">
      <c r="A1353" s="304"/>
      <c r="B1353" s="305"/>
      <c r="C1353" s="305"/>
      <c r="D1353" s="305"/>
      <c r="E1353" s="305"/>
      <c r="F1353" s="306"/>
      <c r="G1353" s="307"/>
      <c r="H1353" s="162">
        <v>2</v>
      </c>
      <c r="I1353" s="98"/>
      <c r="J1353" s="101">
        <v>2446.25</v>
      </c>
      <c r="K1353" s="171">
        <f t="shared" si="169"/>
        <v>0</v>
      </c>
      <c r="L1353" s="100">
        <f t="shared" si="170"/>
        <v>2447</v>
      </c>
      <c r="M1353" s="167">
        <f t="shared" si="171"/>
        <v>0</v>
      </c>
      <c r="N1353" s="101"/>
      <c r="O1353" s="172"/>
      <c r="P1353" s="65">
        <v>10859</v>
      </c>
      <c r="Q1353" s="49" t="s">
        <v>983</v>
      </c>
      <c r="R1353" s="61"/>
      <c r="S1353" s="61"/>
      <c r="T1353" s="61"/>
      <c r="U1353" s="61"/>
      <c r="V1353" s="61"/>
      <c r="W1353" s="61"/>
      <c r="X1353" s="61"/>
      <c r="Y1353" s="61"/>
      <c r="Z1353" s="61"/>
      <c r="AA1353" s="61"/>
      <c r="AB1353" s="61"/>
      <c r="AC1353" s="61"/>
    </row>
    <row r="1354" spans="1:29" s="62" customFormat="1" ht="15.75" customHeight="1" x14ac:dyDescent="0.25">
      <c r="A1354" s="304"/>
      <c r="B1354" s="305"/>
      <c r="C1354" s="305"/>
      <c r="D1354" s="305"/>
      <c r="E1354" s="305"/>
      <c r="F1354" s="306"/>
      <c r="G1354" s="307"/>
      <c r="H1354" s="162">
        <v>3</v>
      </c>
      <c r="I1354" s="98"/>
      <c r="J1354" s="101">
        <v>2446.25</v>
      </c>
      <c r="K1354" s="171">
        <f t="shared" si="169"/>
        <v>0</v>
      </c>
      <c r="L1354" s="100">
        <f t="shared" si="170"/>
        <v>2447</v>
      </c>
      <c r="M1354" s="167">
        <f t="shared" si="171"/>
        <v>0</v>
      </c>
      <c r="N1354" s="101"/>
      <c r="O1354" s="172"/>
      <c r="P1354" s="65">
        <v>10860</v>
      </c>
      <c r="Q1354" s="49" t="s">
        <v>983</v>
      </c>
      <c r="R1354" s="61"/>
      <c r="S1354" s="61"/>
      <c r="T1354" s="61"/>
      <c r="U1354" s="61"/>
      <c r="V1354" s="61"/>
      <c r="W1354" s="61"/>
      <c r="X1354" s="61"/>
      <c r="Y1354" s="61"/>
      <c r="Z1354" s="61"/>
      <c r="AA1354" s="61"/>
      <c r="AB1354" s="61"/>
      <c r="AC1354" s="61"/>
    </row>
    <row r="1355" spans="1:29" s="62" customFormat="1" ht="15.75" customHeight="1" x14ac:dyDescent="0.25">
      <c r="A1355" s="304"/>
      <c r="B1355" s="305"/>
      <c r="C1355" s="305"/>
      <c r="D1355" s="305"/>
      <c r="E1355" s="305"/>
      <c r="F1355" s="306"/>
      <c r="G1355" s="307"/>
      <c r="H1355" s="162">
        <v>4</v>
      </c>
      <c r="I1355" s="98"/>
      <c r="J1355" s="101">
        <v>2446.25</v>
      </c>
      <c r="K1355" s="171">
        <f t="shared" si="169"/>
        <v>0</v>
      </c>
      <c r="L1355" s="100">
        <f t="shared" si="170"/>
        <v>2447</v>
      </c>
      <c r="M1355" s="167">
        <f t="shared" si="171"/>
        <v>0</v>
      </c>
      <c r="N1355" s="101"/>
      <c r="O1355" s="172"/>
      <c r="P1355" s="65">
        <v>10861</v>
      </c>
      <c r="Q1355" s="49" t="s">
        <v>983</v>
      </c>
      <c r="R1355" s="61"/>
      <c r="S1355" s="61"/>
      <c r="T1355" s="61"/>
      <c r="U1355" s="61"/>
      <c r="V1355" s="61"/>
      <c r="W1355" s="61"/>
      <c r="X1355" s="61"/>
      <c r="Y1355" s="61"/>
      <c r="Z1355" s="61"/>
      <c r="AA1355" s="61"/>
      <c r="AB1355" s="61"/>
      <c r="AC1355" s="61"/>
    </row>
    <row r="1356" spans="1:29" s="62" customFormat="1" ht="15.75" customHeight="1" x14ac:dyDescent="0.25">
      <c r="A1356" s="304" t="s">
        <v>1311</v>
      </c>
      <c r="B1356" s="305"/>
      <c r="C1356" s="305"/>
      <c r="D1356" s="305"/>
      <c r="E1356" s="305"/>
      <c r="F1356" s="306"/>
      <c r="G1356" s="307" t="s">
        <v>273</v>
      </c>
      <c r="H1356" s="162">
        <v>1</v>
      </c>
      <c r="I1356" s="98"/>
      <c r="J1356" s="101">
        <v>2446.25</v>
      </c>
      <c r="K1356" s="171">
        <f t="shared" si="169"/>
        <v>0</v>
      </c>
      <c r="L1356" s="100">
        <f t="shared" si="170"/>
        <v>2447</v>
      </c>
      <c r="M1356" s="167">
        <f t="shared" si="171"/>
        <v>0</v>
      </c>
      <c r="N1356" s="101"/>
      <c r="O1356" s="172"/>
      <c r="P1356" s="65">
        <v>10862</v>
      </c>
      <c r="Q1356" s="49" t="s">
        <v>983</v>
      </c>
      <c r="R1356" s="61"/>
      <c r="S1356" s="61"/>
      <c r="T1356" s="61"/>
      <c r="U1356" s="61"/>
      <c r="V1356" s="61"/>
      <c r="W1356" s="61"/>
      <c r="X1356" s="61"/>
      <c r="Y1356" s="61"/>
      <c r="Z1356" s="61"/>
      <c r="AA1356" s="61"/>
      <c r="AB1356" s="61"/>
      <c r="AC1356" s="61"/>
    </row>
    <row r="1357" spans="1:29" s="62" customFormat="1" ht="15.75" customHeight="1" x14ac:dyDescent="0.25">
      <c r="A1357" s="304"/>
      <c r="B1357" s="305"/>
      <c r="C1357" s="305"/>
      <c r="D1357" s="305"/>
      <c r="E1357" s="305"/>
      <c r="F1357" s="306"/>
      <c r="G1357" s="307"/>
      <c r="H1357" s="162">
        <v>2</v>
      </c>
      <c r="I1357" s="98"/>
      <c r="J1357" s="101">
        <v>2446.25</v>
      </c>
      <c r="K1357" s="171">
        <f t="shared" si="169"/>
        <v>0</v>
      </c>
      <c r="L1357" s="100">
        <f t="shared" si="170"/>
        <v>2447</v>
      </c>
      <c r="M1357" s="167">
        <f t="shared" si="171"/>
        <v>0</v>
      </c>
      <c r="N1357" s="101"/>
      <c r="O1357" s="172"/>
      <c r="P1357" s="65">
        <v>10863</v>
      </c>
      <c r="Q1357" s="49" t="s">
        <v>983</v>
      </c>
      <c r="R1357" s="61"/>
      <c r="S1357" s="61"/>
      <c r="T1357" s="61"/>
      <c r="U1357" s="61"/>
      <c r="V1357" s="61"/>
      <c r="W1357" s="61"/>
      <c r="X1357" s="61"/>
      <c r="Y1357" s="61"/>
      <c r="Z1357" s="61"/>
      <c r="AA1357" s="61"/>
      <c r="AB1357" s="61"/>
      <c r="AC1357" s="61"/>
    </row>
    <row r="1358" spans="1:29" s="62" customFormat="1" ht="15.75" customHeight="1" x14ac:dyDescent="0.25">
      <c r="A1358" s="304"/>
      <c r="B1358" s="305"/>
      <c r="C1358" s="305"/>
      <c r="D1358" s="305"/>
      <c r="E1358" s="305"/>
      <c r="F1358" s="306"/>
      <c r="G1358" s="307"/>
      <c r="H1358" s="162">
        <v>3</v>
      </c>
      <c r="I1358" s="98"/>
      <c r="J1358" s="101">
        <v>2446.25</v>
      </c>
      <c r="K1358" s="171">
        <f t="shared" si="169"/>
        <v>0</v>
      </c>
      <c r="L1358" s="100">
        <f t="shared" si="170"/>
        <v>2447</v>
      </c>
      <c r="M1358" s="167">
        <f t="shared" si="171"/>
        <v>0</v>
      </c>
      <c r="N1358" s="101"/>
      <c r="O1358" s="172"/>
      <c r="P1358" s="65">
        <v>10864</v>
      </c>
      <c r="Q1358" s="49" t="s">
        <v>983</v>
      </c>
      <c r="R1358" s="61"/>
      <c r="S1358" s="61"/>
      <c r="T1358" s="61"/>
      <c r="U1358" s="61"/>
      <c r="V1358" s="61"/>
      <c r="W1358" s="61"/>
      <c r="X1358" s="61"/>
      <c r="Y1358" s="61"/>
      <c r="Z1358" s="61"/>
      <c r="AA1358" s="61"/>
      <c r="AB1358" s="61"/>
      <c r="AC1358" s="61"/>
    </row>
    <row r="1359" spans="1:29" s="62" customFormat="1" ht="15.75" customHeight="1" x14ac:dyDescent="0.25">
      <c r="A1359" s="301"/>
      <c r="B1359" s="302"/>
      <c r="C1359" s="302"/>
      <c r="D1359" s="302"/>
      <c r="E1359" s="302"/>
      <c r="F1359" s="303"/>
      <c r="G1359" s="307"/>
      <c r="H1359" s="162">
        <v>4</v>
      </c>
      <c r="I1359" s="98"/>
      <c r="J1359" s="101">
        <v>2446.25</v>
      </c>
      <c r="K1359" s="171">
        <f t="shared" si="169"/>
        <v>0</v>
      </c>
      <c r="L1359" s="100">
        <f t="shared" si="170"/>
        <v>2447</v>
      </c>
      <c r="M1359" s="167">
        <f t="shared" si="171"/>
        <v>0</v>
      </c>
      <c r="N1359" s="101"/>
      <c r="O1359" s="172"/>
      <c r="P1359" s="65">
        <v>10865</v>
      </c>
      <c r="Q1359" s="49" t="s">
        <v>983</v>
      </c>
      <c r="R1359" s="61"/>
      <c r="S1359" s="61"/>
      <c r="T1359" s="61"/>
      <c r="U1359" s="61"/>
      <c r="V1359" s="61"/>
      <c r="W1359" s="61"/>
      <c r="X1359" s="61"/>
      <c r="Y1359" s="61"/>
      <c r="Z1359" s="61"/>
      <c r="AA1359" s="61"/>
      <c r="AB1359" s="61"/>
      <c r="AC1359" s="61"/>
    </row>
    <row r="1360" spans="1:29" s="62" customFormat="1" ht="15.75" customHeight="1" x14ac:dyDescent="0.25">
      <c r="A1360" s="308" t="s">
        <v>1312</v>
      </c>
      <c r="B1360" s="309"/>
      <c r="C1360" s="309"/>
      <c r="D1360" s="309"/>
      <c r="E1360" s="309"/>
      <c r="F1360" s="310"/>
      <c r="G1360" s="307" t="s">
        <v>274</v>
      </c>
      <c r="H1360" s="162">
        <v>1</v>
      </c>
      <c r="I1360" s="98"/>
      <c r="J1360" s="101">
        <v>2312.5</v>
      </c>
      <c r="K1360" s="171">
        <f t="shared" ref="K1360:K1391" si="172">J1360*I1360</f>
        <v>0</v>
      </c>
      <c r="L1360" s="100">
        <f t="shared" ref="L1360:L1391" si="173">CEILING((J1360-J1360*$H$7)*(1-$K$7),1)</f>
        <v>2313</v>
      </c>
      <c r="M1360" s="167">
        <f t="shared" ref="M1360:M1391" si="174">L1360*I1360</f>
        <v>0</v>
      </c>
      <c r="N1360" s="101"/>
      <c r="O1360" s="172"/>
      <c r="P1360" s="65">
        <v>10817</v>
      </c>
      <c r="Q1360" s="49" t="s">
        <v>983</v>
      </c>
      <c r="R1360" s="61"/>
      <c r="S1360" s="61"/>
      <c r="T1360" s="61"/>
      <c r="U1360" s="61"/>
      <c r="V1360" s="61"/>
      <c r="W1360" s="61"/>
      <c r="X1360" s="61"/>
      <c r="Y1360" s="61"/>
      <c r="Z1360" s="61"/>
      <c r="AA1360" s="61"/>
      <c r="AB1360" s="61"/>
      <c r="AC1360" s="61"/>
    </row>
    <row r="1361" spans="1:29" s="62" customFormat="1" ht="15.75" customHeight="1" x14ac:dyDescent="0.25">
      <c r="A1361" s="304"/>
      <c r="B1361" s="305"/>
      <c r="C1361" s="305"/>
      <c r="D1361" s="305"/>
      <c r="E1361" s="305"/>
      <c r="F1361" s="306"/>
      <c r="G1361" s="307"/>
      <c r="H1361" s="162">
        <v>2</v>
      </c>
      <c r="I1361" s="98"/>
      <c r="J1361" s="101">
        <v>2312.5</v>
      </c>
      <c r="K1361" s="171">
        <f t="shared" si="172"/>
        <v>0</v>
      </c>
      <c r="L1361" s="100">
        <f t="shared" si="173"/>
        <v>2313</v>
      </c>
      <c r="M1361" s="167">
        <f t="shared" si="174"/>
        <v>0</v>
      </c>
      <c r="N1361" s="101"/>
      <c r="O1361" s="172"/>
      <c r="P1361" s="65">
        <v>10818</v>
      </c>
      <c r="Q1361" s="49" t="s">
        <v>983</v>
      </c>
      <c r="R1361" s="61"/>
      <c r="S1361" s="61"/>
      <c r="T1361" s="61"/>
      <c r="U1361" s="61"/>
      <c r="V1361" s="61"/>
      <c r="W1361" s="61"/>
      <c r="X1361" s="61"/>
      <c r="Y1361" s="61"/>
      <c r="Z1361" s="61"/>
      <c r="AA1361" s="61"/>
      <c r="AB1361" s="61"/>
      <c r="AC1361" s="61"/>
    </row>
    <row r="1362" spans="1:29" s="62" customFormat="1" ht="15.75" customHeight="1" x14ac:dyDescent="0.25">
      <c r="A1362" s="304"/>
      <c r="B1362" s="305"/>
      <c r="C1362" s="305"/>
      <c r="D1362" s="305"/>
      <c r="E1362" s="305"/>
      <c r="F1362" s="306"/>
      <c r="G1362" s="307"/>
      <c r="H1362" s="162">
        <v>3</v>
      </c>
      <c r="I1362" s="98"/>
      <c r="J1362" s="101">
        <v>2312.5</v>
      </c>
      <c r="K1362" s="171">
        <f t="shared" si="172"/>
        <v>0</v>
      </c>
      <c r="L1362" s="100">
        <f t="shared" si="173"/>
        <v>2313</v>
      </c>
      <c r="M1362" s="167">
        <f t="shared" si="174"/>
        <v>0</v>
      </c>
      <c r="N1362" s="101"/>
      <c r="O1362" s="172"/>
      <c r="P1362" s="65">
        <v>10819</v>
      </c>
      <c r="Q1362" s="49" t="s">
        <v>983</v>
      </c>
      <c r="R1362" s="61"/>
      <c r="S1362" s="61"/>
      <c r="T1362" s="61"/>
      <c r="U1362" s="61"/>
      <c r="V1362" s="61"/>
      <c r="W1362" s="61"/>
      <c r="X1362" s="61"/>
      <c r="Y1362" s="61"/>
      <c r="Z1362" s="61"/>
      <c r="AA1362" s="61"/>
      <c r="AB1362" s="61"/>
      <c r="AC1362" s="61"/>
    </row>
    <row r="1363" spans="1:29" s="62" customFormat="1" ht="15.75" customHeight="1" x14ac:dyDescent="0.25">
      <c r="A1363" s="304"/>
      <c r="B1363" s="305"/>
      <c r="C1363" s="305"/>
      <c r="D1363" s="305"/>
      <c r="E1363" s="305"/>
      <c r="F1363" s="306"/>
      <c r="G1363" s="307"/>
      <c r="H1363" s="162">
        <v>4</v>
      </c>
      <c r="I1363" s="98"/>
      <c r="J1363" s="101">
        <v>2312.5</v>
      </c>
      <c r="K1363" s="171">
        <f t="shared" si="172"/>
        <v>0</v>
      </c>
      <c r="L1363" s="100">
        <f t="shared" si="173"/>
        <v>2313</v>
      </c>
      <c r="M1363" s="167">
        <f t="shared" si="174"/>
        <v>0</v>
      </c>
      <c r="N1363" s="101"/>
      <c r="O1363" s="172"/>
      <c r="P1363" s="65">
        <v>10820</v>
      </c>
      <c r="Q1363" s="49" t="s">
        <v>983</v>
      </c>
      <c r="R1363" s="61"/>
      <c r="S1363" s="61"/>
      <c r="T1363" s="61"/>
      <c r="U1363" s="61"/>
      <c r="V1363" s="61"/>
      <c r="W1363" s="61"/>
      <c r="X1363" s="61"/>
      <c r="Y1363" s="61"/>
      <c r="Z1363" s="61"/>
      <c r="AA1363" s="61"/>
      <c r="AB1363" s="61"/>
      <c r="AC1363" s="61"/>
    </row>
    <row r="1364" spans="1:29" s="62" customFormat="1" ht="15.75" customHeight="1" x14ac:dyDescent="0.25">
      <c r="A1364" s="304" t="s">
        <v>1313</v>
      </c>
      <c r="B1364" s="305"/>
      <c r="C1364" s="305"/>
      <c r="D1364" s="305"/>
      <c r="E1364" s="305"/>
      <c r="F1364" s="306"/>
      <c r="G1364" s="307" t="s">
        <v>274</v>
      </c>
      <c r="H1364" s="162">
        <v>1</v>
      </c>
      <c r="I1364" s="98"/>
      <c r="J1364" s="101">
        <v>2312.5</v>
      </c>
      <c r="K1364" s="171">
        <f t="shared" si="172"/>
        <v>0</v>
      </c>
      <c r="L1364" s="100">
        <f t="shared" si="173"/>
        <v>2313</v>
      </c>
      <c r="M1364" s="167">
        <f t="shared" si="174"/>
        <v>0</v>
      </c>
      <c r="N1364" s="101"/>
      <c r="O1364" s="172"/>
      <c r="P1364" s="65">
        <v>10821</v>
      </c>
      <c r="Q1364" s="49" t="s">
        <v>983</v>
      </c>
      <c r="R1364" s="61"/>
      <c r="S1364" s="61"/>
      <c r="T1364" s="61"/>
      <c r="U1364" s="61"/>
      <c r="V1364" s="61"/>
      <c r="W1364" s="61"/>
      <c r="X1364" s="61"/>
      <c r="Y1364" s="61"/>
      <c r="Z1364" s="61"/>
      <c r="AA1364" s="61"/>
      <c r="AB1364" s="61"/>
      <c r="AC1364" s="61"/>
    </row>
    <row r="1365" spans="1:29" s="62" customFormat="1" ht="15.75" customHeight="1" x14ac:dyDescent="0.25">
      <c r="A1365" s="304"/>
      <c r="B1365" s="305"/>
      <c r="C1365" s="305"/>
      <c r="D1365" s="305"/>
      <c r="E1365" s="305"/>
      <c r="F1365" s="306"/>
      <c r="G1365" s="307"/>
      <c r="H1365" s="162">
        <v>2</v>
      </c>
      <c r="I1365" s="98"/>
      <c r="J1365" s="101">
        <v>2312.5</v>
      </c>
      <c r="K1365" s="171">
        <f t="shared" si="172"/>
        <v>0</v>
      </c>
      <c r="L1365" s="100">
        <f t="shared" si="173"/>
        <v>2313</v>
      </c>
      <c r="M1365" s="167">
        <f t="shared" si="174"/>
        <v>0</v>
      </c>
      <c r="N1365" s="101"/>
      <c r="O1365" s="172"/>
      <c r="P1365" s="65">
        <v>10822</v>
      </c>
      <c r="Q1365" s="49" t="s">
        <v>983</v>
      </c>
      <c r="R1365" s="61"/>
      <c r="S1365" s="61"/>
      <c r="T1365" s="61"/>
      <c r="U1365" s="61"/>
      <c r="V1365" s="61"/>
      <c r="W1365" s="61"/>
      <c r="X1365" s="61"/>
      <c r="Y1365" s="61"/>
      <c r="Z1365" s="61"/>
      <c r="AA1365" s="61"/>
      <c r="AB1365" s="61"/>
      <c r="AC1365" s="61"/>
    </row>
    <row r="1366" spans="1:29" s="62" customFormat="1" ht="15.75" customHeight="1" x14ac:dyDescent="0.25">
      <c r="A1366" s="304"/>
      <c r="B1366" s="305"/>
      <c r="C1366" s="305"/>
      <c r="D1366" s="305"/>
      <c r="E1366" s="305"/>
      <c r="F1366" s="306"/>
      <c r="G1366" s="307"/>
      <c r="H1366" s="162">
        <v>3</v>
      </c>
      <c r="I1366" s="98"/>
      <c r="J1366" s="101">
        <v>2312.5</v>
      </c>
      <c r="K1366" s="171">
        <f t="shared" si="172"/>
        <v>0</v>
      </c>
      <c r="L1366" s="100">
        <f t="shared" si="173"/>
        <v>2313</v>
      </c>
      <c r="M1366" s="167">
        <f t="shared" si="174"/>
        <v>0</v>
      </c>
      <c r="N1366" s="101"/>
      <c r="O1366" s="172"/>
      <c r="P1366" s="65">
        <v>10823</v>
      </c>
      <c r="Q1366" s="49" t="s">
        <v>983</v>
      </c>
      <c r="R1366" s="61"/>
      <c r="S1366" s="61"/>
      <c r="T1366" s="61"/>
      <c r="U1366" s="61"/>
      <c r="V1366" s="61"/>
      <c r="W1366" s="61"/>
      <c r="X1366" s="61"/>
      <c r="Y1366" s="61"/>
      <c r="Z1366" s="61"/>
      <c r="AA1366" s="61"/>
      <c r="AB1366" s="61"/>
      <c r="AC1366" s="61"/>
    </row>
    <row r="1367" spans="1:29" s="62" customFormat="1" ht="15.75" customHeight="1" x14ac:dyDescent="0.25">
      <c r="A1367" s="301"/>
      <c r="B1367" s="302"/>
      <c r="C1367" s="302"/>
      <c r="D1367" s="302"/>
      <c r="E1367" s="302"/>
      <c r="F1367" s="303"/>
      <c r="G1367" s="307"/>
      <c r="H1367" s="162">
        <v>4</v>
      </c>
      <c r="I1367" s="98"/>
      <c r="J1367" s="101">
        <v>2312.5</v>
      </c>
      <c r="K1367" s="171">
        <f t="shared" si="172"/>
        <v>0</v>
      </c>
      <c r="L1367" s="100">
        <f t="shared" si="173"/>
        <v>2313</v>
      </c>
      <c r="M1367" s="167">
        <f t="shared" si="174"/>
        <v>0</v>
      </c>
      <c r="N1367" s="101"/>
      <c r="O1367" s="172"/>
      <c r="P1367" s="65">
        <v>10824</v>
      </c>
      <c r="Q1367" s="49" t="s">
        <v>983</v>
      </c>
      <c r="R1367" s="61"/>
      <c r="S1367" s="61"/>
      <c r="T1367" s="61"/>
      <c r="U1367" s="61"/>
      <c r="V1367" s="61"/>
      <c r="W1367" s="61"/>
      <c r="X1367" s="61"/>
      <c r="Y1367" s="61"/>
      <c r="Z1367" s="61"/>
      <c r="AA1367" s="61"/>
      <c r="AB1367" s="61"/>
      <c r="AC1367" s="61"/>
    </row>
    <row r="1368" spans="1:29" s="62" customFormat="1" ht="15.75" customHeight="1" x14ac:dyDescent="0.25">
      <c r="A1368" s="308" t="s">
        <v>1314</v>
      </c>
      <c r="B1368" s="309"/>
      <c r="C1368" s="309"/>
      <c r="D1368" s="309"/>
      <c r="E1368" s="309"/>
      <c r="F1368" s="310"/>
      <c r="G1368" s="307" t="s">
        <v>275</v>
      </c>
      <c r="H1368" s="162">
        <v>1</v>
      </c>
      <c r="I1368" s="98"/>
      <c r="J1368" s="101">
        <v>2355</v>
      </c>
      <c r="K1368" s="171">
        <f t="shared" si="172"/>
        <v>0</v>
      </c>
      <c r="L1368" s="100">
        <f t="shared" si="173"/>
        <v>2355</v>
      </c>
      <c r="M1368" s="167">
        <f t="shared" si="174"/>
        <v>0</v>
      </c>
      <c r="N1368" s="101"/>
      <c r="O1368" s="172"/>
      <c r="P1368" s="65">
        <v>10809</v>
      </c>
      <c r="Q1368" s="49" t="s">
        <v>983</v>
      </c>
      <c r="R1368" s="61"/>
      <c r="S1368" s="61"/>
      <c r="T1368" s="61"/>
      <c r="U1368" s="61"/>
      <c r="V1368" s="61"/>
      <c r="W1368" s="61"/>
      <c r="X1368" s="61"/>
      <c r="Y1368" s="61"/>
      <c r="Z1368" s="61"/>
      <c r="AA1368" s="61"/>
      <c r="AB1368" s="61"/>
      <c r="AC1368" s="61"/>
    </row>
    <row r="1369" spans="1:29" s="62" customFormat="1" ht="15.75" customHeight="1" x14ac:dyDescent="0.25">
      <c r="A1369" s="304"/>
      <c r="B1369" s="305"/>
      <c r="C1369" s="305"/>
      <c r="D1369" s="305"/>
      <c r="E1369" s="305"/>
      <c r="F1369" s="306"/>
      <c r="G1369" s="307"/>
      <c r="H1369" s="162">
        <v>2</v>
      </c>
      <c r="I1369" s="98"/>
      <c r="J1369" s="101">
        <v>2355</v>
      </c>
      <c r="K1369" s="171">
        <f t="shared" si="172"/>
        <v>0</v>
      </c>
      <c r="L1369" s="100">
        <f t="shared" si="173"/>
        <v>2355</v>
      </c>
      <c r="M1369" s="167">
        <f t="shared" si="174"/>
        <v>0</v>
      </c>
      <c r="N1369" s="101"/>
      <c r="O1369" s="172"/>
      <c r="P1369" s="65">
        <v>10810</v>
      </c>
      <c r="Q1369" s="49" t="s">
        <v>983</v>
      </c>
      <c r="R1369" s="61"/>
      <c r="S1369" s="61"/>
      <c r="T1369" s="61"/>
      <c r="U1369" s="61"/>
      <c r="V1369" s="61"/>
      <c r="W1369" s="61"/>
      <c r="X1369" s="61"/>
      <c r="Y1369" s="61"/>
      <c r="Z1369" s="61"/>
      <c r="AA1369" s="61"/>
      <c r="AB1369" s="61"/>
      <c r="AC1369" s="61"/>
    </row>
    <row r="1370" spans="1:29" s="62" customFormat="1" ht="15.75" customHeight="1" x14ac:dyDescent="0.25">
      <c r="A1370" s="304"/>
      <c r="B1370" s="305"/>
      <c r="C1370" s="305"/>
      <c r="D1370" s="305"/>
      <c r="E1370" s="305"/>
      <c r="F1370" s="306"/>
      <c r="G1370" s="307"/>
      <c r="H1370" s="162">
        <v>3</v>
      </c>
      <c r="I1370" s="98"/>
      <c r="J1370" s="101">
        <v>2355</v>
      </c>
      <c r="K1370" s="171">
        <f t="shared" si="172"/>
        <v>0</v>
      </c>
      <c r="L1370" s="100">
        <f t="shared" si="173"/>
        <v>2355</v>
      </c>
      <c r="M1370" s="167">
        <f t="shared" si="174"/>
        <v>0</v>
      </c>
      <c r="N1370" s="101"/>
      <c r="O1370" s="172"/>
      <c r="P1370" s="65">
        <v>10811</v>
      </c>
      <c r="Q1370" s="49" t="s">
        <v>983</v>
      </c>
      <c r="R1370" s="61"/>
      <c r="S1370" s="61"/>
      <c r="T1370" s="61"/>
      <c r="U1370" s="61"/>
      <c r="V1370" s="61"/>
      <c r="W1370" s="61"/>
      <c r="X1370" s="61"/>
      <c r="Y1370" s="61"/>
      <c r="Z1370" s="61"/>
      <c r="AA1370" s="61"/>
      <c r="AB1370" s="61"/>
      <c r="AC1370" s="61"/>
    </row>
    <row r="1371" spans="1:29" s="62" customFormat="1" ht="15.75" customHeight="1" x14ac:dyDescent="0.25">
      <c r="A1371" s="304"/>
      <c r="B1371" s="305"/>
      <c r="C1371" s="305"/>
      <c r="D1371" s="305"/>
      <c r="E1371" s="305"/>
      <c r="F1371" s="306"/>
      <c r="G1371" s="307"/>
      <c r="H1371" s="162">
        <v>4</v>
      </c>
      <c r="I1371" s="98"/>
      <c r="J1371" s="101">
        <v>2355</v>
      </c>
      <c r="K1371" s="171">
        <f t="shared" si="172"/>
        <v>0</v>
      </c>
      <c r="L1371" s="100">
        <f t="shared" si="173"/>
        <v>2355</v>
      </c>
      <c r="M1371" s="167">
        <f t="shared" si="174"/>
        <v>0</v>
      </c>
      <c r="N1371" s="101"/>
      <c r="O1371" s="172"/>
      <c r="P1371" s="65">
        <v>10812</v>
      </c>
      <c r="Q1371" s="49" t="s">
        <v>983</v>
      </c>
      <c r="R1371" s="61"/>
      <c r="S1371" s="61"/>
      <c r="T1371" s="61"/>
      <c r="U1371" s="61"/>
      <c r="V1371" s="61"/>
      <c r="W1371" s="61"/>
      <c r="X1371" s="61"/>
      <c r="Y1371" s="61"/>
      <c r="Z1371" s="61"/>
      <c r="AA1371" s="61"/>
      <c r="AB1371" s="61"/>
      <c r="AC1371" s="61"/>
    </row>
    <row r="1372" spans="1:29" s="62" customFormat="1" ht="15.75" customHeight="1" x14ac:dyDescent="0.25">
      <c r="A1372" s="304" t="s">
        <v>1315</v>
      </c>
      <c r="B1372" s="305"/>
      <c r="C1372" s="305"/>
      <c r="D1372" s="305"/>
      <c r="E1372" s="305"/>
      <c r="F1372" s="306"/>
      <c r="G1372" s="307" t="s">
        <v>275</v>
      </c>
      <c r="H1372" s="162">
        <v>1</v>
      </c>
      <c r="I1372" s="98"/>
      <c r="J1372" s="101">
        <v>2355</v>
      </c>
      <c r="K1372" s="171">
        <f t="shared" si="172"/>
        <v>0</v>
      </c>
      <c r="L1372" s="100">
        <f t="shared" si="173"/>
        <v>2355</v>
      </c>
      <c r="M1372" s="167">
        <f t="shared" si="174"/>
        <v>0</v>
      </c>
      <c r="N1372" s="101"/>
      <c r="O1372" s="172"/>
      <c r="P1372" s="65">
        <v>10813</v>
      </c>
      <c r="Q1372" s="49" t="s">
        <v>983</v>
      </c>
      <c r="R1372" s="61"/>
      <c r="S1372" s="61"/>
      <c r="T1372" s="61"/>
      <c r="U1372" s="61"/>
      <c r="V1372" s="61"/>
      <c r="W1372" s="61"/>
      <c r="X1372" s="61"/>
      <c r="Y1372" s="61"/>
      <c r="Z1372" s="61"/>
      <c r="AA1372" s="61"/>
      <c r="AB1372" s="61"/>
      <c r="AC1372" s="61"/>
    </row>
    <row r="1373" spans="1:29" s="62" customFormat="1" ht="15.75" customHeight="1" x14ac:dyDescent="0.25">
      <c r="A1373" s="304"/>
      <c r="B1373" s="305"/>
      <c r="C1373" s="305"/>
      <c r="D1373" s="305"/>
      <c r="E1373" s="305"/>
      <c r="F1373" s="306"/>
      <c r="G1373" s="307"/>
      <c r="H1373" s="162">
        <v>2</v>
      </c>
      <c r="I1373" s="98"/>
      <c r="J1373" s="101">
        <v>2355</v>
      </c>
      <c r="K1373" s="171">
        <f t="shared" si="172"/>
        <v>0</v>
      </c>
      <c r="L1373" s="100">
        <f t="shared" si="173"/>
        <v>2355</v>
      </c>
      <c r="M1373" s="167">
        <f t="shared" si="174"/>
        <v>0</v>
      </c>
      <c r="N1373" s="101"/>
      <c r="O1373" s="172"/>
      <c r="P1373" s="65">
        <v>10814</v>
      </c>
      <c r="Q1373" s="49" t="s">
        <v>983</v>
      </c>
      <c r="R1373" s="61"/>
      <c r="S1373" s="61"/>
      <c r="T1373" s="61"/>
      <c r="U1373" s="61"/>
      <c r="V1373" s="61"/>
      <c r="W1373" s="61"/>
      <c r="X1373" s="61"/>
      <c r="Y1373" s="61"/>
      <c r="Z1373" s="61"/>
      <c r="AA1373" s="61"/>
      <c r="AB1373" s="61"/>
      <c r="AC1373" s="61"/>
    </row>
    <row r="1374" spans="1:29" s="62" customFormat="1" ht="15.75" customHeight="1" x14ac:dyDescent="0.25">
      <c r="A1374" s="304"/>
      <c r="B1374" s="305"/>
      <c r="C1374" s="305"/>
      <c r="D1374" s="305"/>
      <c r="E1374" s="305"/>
      <c r="F1374" s="306"/>
      <c r="G1374" s="307"/>
      <c r="H1374" s="162">
        <v>3</v>
      </c>
      <c r="I1374" s="98"/>
      <c r="J1374" s="101">
        <v>2355</v>
      </c>
      <c r="K1374" s="171">
        <f t="shared" si="172"/>
        <v>0</v>
      </c>
      <c r="L1374" s="100">
        <f t="shared" si="173"/>
        <v>2355</v>
      </c>
      <c r="M1374" s="167">
        <f t="shared" si="174"/>
        <v>0</v>
      </c>
      <c r="N1374" s="101"/>
      <c r="O1374" s="172"/>
      <c r="P1374" s="65">
        <v>10815</v>
      </c>
      <c r="Q1374" s="49" t="s">
        <v>983</v>
      </c>
      <c r="R1374" s="61"/>
      <c r="S1374" s="61"/>
      <c r="T1374" s="61"/>
      <c r="U1374" s="61"/>
      <c r="V1374" s="61"/>
      <c r="W1374" s="61"/>
      <c r="X1374" s="61"/>
      <c r="Y1374" s="61"/>
      <c r="Z1374" s="61"/>
      <c r="AA1374" s="61"/>
      <c r="AB1374" s="61"/>
      <c r="AC1374" s="61"/>
    </row>
    <row r="1375" spans="1:29" s="62" customFormat="1" ht="15.75" customHeight="1" x14ac:dyDescent="0.25">
      <c r="A1375" s="301"/>
      <c r="B1375" s="302"/>
      <c r="C1375" s="302"/>
      <c r="D1375" s="302"/>
      <c r="E1375" s="302"/>
      <c r="F1375" s="303"/>
      <c r="G1375" s="307"/>
      <c r="H1375" s="162">
        <v>4</v>
      </c>
      <c r="I1375" s="98"/>
      <c r="J1375" s="101">
        <v>2355</v>
      </c>
      <c r="K1375" s="171">
        <f t="shared" si="172"/>
        <v>0</v>
      </c>
      <c r="L1375" s="100">
        <f t="shared" si="173"/>
        <v>2355</v>
      </c>
      <c r="M1375" s="167">
        <f t="shared" si="174"/>
        <v>0</v>
      </c>
      <c r="N1375" s="101"/>
      <c r="O1375" s="172"/>
      <c r="P1375" s="65">
        <v>10816</v>
      </c>
      <c r="Q1375" s="49" t="s">
        <v>983</v>
      </c>
      <c r="R1375" s="61"/>
      <c r="S1375" s="61"/>
      <c r="T1375" s="61"/>
      <c r="U1375" s="61"/>
      <c r="V1375" s="61"/>
      <c r="W1375" s="61"/>
      <c r="X1375" s="61"/>
      <c r="Y1375" s="61"/>
      <c r="Z1375" s="61"/>
      <c r="AA1375" s="61"/>
      <c r="AB1375" s="61"/>
      <c r="AC1375" s="61"/>
    </row>
    <row r="1376" spans="1:29" s="62" customFormat="1" ht="15.75" customHeight="1" x14ac:dyDescent="0.25">
      <c r="A1376" s="308" t="s">
        <v>1316</v>
      </c>
      <c r="B1376" s="309"/>
      <c r="C1376" s="309"/>
      <c r="D1376" s="309"/>
      <c r="E1376" s="309"/>
      <c r="F1376" s="310"/>
      <c r="G1376" s="307" t="s">
        <v>276</v>
      </c>
      <c r="H1376" s="162">
        <v>1</v>
      </c>
      <c r="I1376" s="98"/>
      <c r="J1376" s="101">
        <v>2457.5</v>
      </c>
      <c r="K1376" s="171">
        <f t="shared" si="172"/>
        <v>0</v>
      </c>
      <c r="L1376" s="100">
        <f t="shared" si="173"/>
        <v>2458</v>
      </c>
      <c r="M1376" s="167">
        <f t="shared" si="174"/>
        <v>0</v>
      </c>
      <c r="N1376" s="101"/>
      <c r="O1376" s="172"/>
      <c r="P1376" s="65">
        <v>10834</v>
      </c>
      <c r="Q1376" s="49" t="s">
        <v>983</v>
      </c>
      <c r="R1376" s="61"/>
      <c r="S1376" s="61"/>
      <c r="T1376" s="61"/>
      <c r="U1376" s="61"/>
      <c r="V1376" s="61"/>
      <c r="W1376" s="61"/>
      <c r="X1376" s="61"/>
      <c r="Y1376" s="61"/>
      <c r="Z1376" s="61"/>
      <c r="AA1376" s="61"/>
      <c r="AB1376" s="61"/>
      <c r="AC1376" s="61"/>
    </row>
    <row r="1377" spans="1:29" s="62" customFormat="1" ht="15.75" customHeight="1" x14ac:dyDescent="0.25">
      <c r="A1377" s="304"/>
      <c r="B1377" s="305"/>
      <c r="C1377" s="305"/>
      <c r="D1377" s="305"/>
      <c r="E1377" s="305"/>
      <c r="F1377" s="306"/>
      <c r="G1377" s="307"/>
      <c r="H1377" s="162">
        <v>2</v>
      </c>
      <c r="I1377" s="98"/>
      <c r="J1377" s="101">
        <v>2457.5</v>
      </c>
      <c r="K1377" s="171">
        <f t="shared" si="172"/>
        <v>0</v>
      </c>
      <c r="L1377" s="100">
        <f t="shared" si="173"/>
        <v>2458</v>
      </c>
      <c r="M1377" s="167">
        <f t="shared" si="174"/>
        <v>0</v>
      </c>
      <c r="N1377" s="101"/>
      <c r="O1377" s="172"/>
      <c r="P1377" s="65">
        <v>10835</v>
      </c>
      <c r="Q1377" s="49" t="s">
        <v>983</v>
      </c>
      <c r="R1377" s="61"/>
      <c r="S1377" s="61"/>
      <c r="T1377" s="61"/>
      <c r="U1377" s="61"/>
      <c r="V1377" s="61"/>
      <c r="W1377" s="61"/>
      <c r="X1377" s="61"/>
      <c r="Y1377" s="61"/>
      <c r="Z1377" s="61"/>
      <c r="AA1377" s="61"/>
      <c r="AB1377" s="61"/>
      <c r="AC1377" s="61"/>
    </row>
    <row r="1378" spans="1:29" s="62" customFormat="1" ht="15.75" customHeight="1" x14ac:dyDescent="0.25">
      <c r="A1378" s="304"/>
      <c r="B1378" s="305"/>
      <c r="C1378" s="305"/>
      <c r="D1378" s="305"/>
      <c r="E1378" s="305"/>
      <c r="F1378" s="306"/>
      <c r="G1378" s="307"/>
      <c r="H1378" s="162">
        <v>3</v>
      </c>
      <c r="I1378" s="98"/>
      <c r="J1378" s="101">
        <v>2457.5</v>
      </c>
      <c r="K1378" s="171">
        <f t="shared" si="172"/>
        <v>0</v>
      </c>
      <c r="L1378" s="100">
        <f t="shared" si="173"/>
        <v>2458</v>
      </c>
      <c r="M1378" s="167">
        <f t="shared" si="174"/>
        <v>0</v>
      </c>
      <c r="N1378" s="101"/>
      <c r="O1378" s="172"/>
      <c r="P1378" s="65">
        <v>10836</v>
      </c>
      <c r="Q1378" s="49" t="s">
        <v>983</v>
      </c>
      <c r="R1378" s="61"/>
      <c r="S1378" s="61"/>
      <c r="T1378" s="61"/>
      <c r="U1378" s="61"/>
      <c r="V1378" s="61"/>
      <c r="W1378" s="61"/>
      <c r="X1378" s="61"/>
      <c r="Y1378" s="61"/>
      <c r="Z1378" s="61"/>
      <c r="AA1378" s="61"/>
      <c r="AB1378" s="61"/>
      <c r="AC1378" s="61"/>
    </row>
    <row r="1379" spans="1:29" s="62" customFormat="1" ht="15.75" customHeight="1" x14ac:dyDescent="0.25">
      <c r="A1379" s="304"/>
      <c r="B1379" s="305"/>
      <c r="C1379" s="305"/>
      <c r="D1379" s="305"/>
      <c r="E1379" s="305"/>
      <c r="F1379" s="306"/>
      <c r="G1379" s="307"/>
      <c r="H1379" s="162">
        <v>4</v>
      </c>
      <c r="I1379" s="98"/>
      <c r="J1379" s="101">
        <v>2457.5</v>
      </c>
      <c r="K1379" s="171">
        <f t="shared" si="172"/>
        <v>0</v>
      </c>
      <c r="L1379" s="100">
        <f t="shared" si="173"/>
        <v>2458</v>
      </c>
      <c r="M1379" s="167">
        <f t="shared" si="174"/>
        <v>0</v>
      </c>
      <c r="N1379" s="101"/>
      <c r="O1379" s="172"/>
      <c r="P1379" s="65">
        <v>10837</v>
      </c>
      <c r="Q1379" s="49" t="s">
        <v>983</v>
      </c>
      <c r="R1379" s="61"/>
      <c r="S1379" s="61"/>
      <c r="T1379" s="61"/>
      <c r="U1379" s="61"/>
      <c r="V1379" s="61"/>
      <c r="W1379" s="61"/>
      <c r="X1379" s="61"/>
      <c r="Y1379" s="61"/>
      <c r="Z1379" s="61"/>
      <c r="AA1379" s="61"/>
      <c r="AB1379" s="61"/>
      <c r="AC1379" s="61"/>
    </row>
    <row r="1380" spans="1:29" s="62" customFormat="1" ht="15.75" customHeight="1" x14ac:dyDescent="0.25">
      <c r="A1380" s="304" t="s">
        <v>1317</v>
      </c>
      <c r="B1380" s="305"/>
      <c r="C1380" s="305"/>
      <c r="D1380" s="305"/>
      <c r="E1380" s="305"/>
      <c r="F1380" s="306"/>
      <c r="G1380" s="307" t="s">
        <v>276</v>
      </c>
      <c r="H1380" s="162">
        <v>1</v>
      </c>
      <c r="I1380" s="98"/>
      <c r="J1380" s="101">
        <v>2457.5</v>
      </c>
      <c r="K1380" s="171">
        <f t="shared" si="172"/>
        <v>0</v>
      </c>
      <c r="L1380" s="100">
        <f t="shared" si="173"/>
        <v>2458</v>
      </c>
      <c r="M1380" s="167">
        <f t="shared" si="174"/>
        <v>0</v>
      </c>
      <c r="N1380" s="101"/>
      <c r="O1380" s="172"/>
      <c r="P1380" s="65">
        <v>10838</v>
      </c>
      <c r="Q1380" s="49" t="s">
        <v>983</v>
      </c>
      <c r="R1380" s="61"/>
      <c r="S1380" s="61"/>
      <c r="T1380" s="61"/>
      <c r="U1380" s="61"/>
      <c r="V1380" s="61"/>
      <c r="W1380" s="61"/>
      <c r="X1380" s="61"/>
      <c r="Y1380" s="61"/>
      <c r="Z1380" s="61"/>
      <c r="AA1380" s="61"/>
      <c r="AB1380" s="61"/>
      <c r="AC1380" s="61"/>
    </row>
    <row r="1381" spans="1:29" s="62" customFormat="1" ht="15.75" customHeight="1" x14ac:dyDescent="0.25">
      <c r="A1381" s="304"/>
      <c r="B1381" s="305"/>
      <c r="C1381" s="305"/>
      <c r="D1381" s="305"/>
      <c r="E1381" s="305"/>
      <c r="F1381" s="306"/>
      <c r="G1381" s="307"/>
      <c r="H1381" s="162">
        <v>2</v>
      </c>
      <c r="I1381" s="98"/>
      <c r="J1381" s="101">
        <v>2457.5</v>
      </c>
      <c r="K1381" s="171">
        <f t="shared" si="172"/>
        <v>0</v>
      </c>
      <c r="L1381" s="100">
        <f t="shared" si="173"/>
        <v>2458</v>
      </c>
      <c r="M1381" s="167">
        <f t="shared" si="174"/>
        <v>0</v>
      </c>
      <c r="N1381" s="101"/>
      <c r="O1381" s="172"/>
      <c r="P1381" s="65">
        <v>10839</v>
      </c>
      <c r="Q1381" s="49" t="s">
        <v>983</v>
      </c>
      <c r="R1381" s="61"/>
      <c r="S1381" s="61"/>
      <c r="T1381" s="61"/>
      <c r="U1381" s="61"/>
      <c r="V1381" s="61"/>
      <c r="W1381" s="61"/>
      <c r="X1381" s="61"/>
      <c r="Y1381" s="61"/>
      <c r="Z1381" s="61"/>
      <c r="AA1381" s="61"/>
      <c r="AB1381" s="61"/>
      <c r="AC1381" s="61"/>
    </row>
    <row r="1382" spans="1:29" s="62" customFormat="1" ht="15.75" customHeight="1" x14ac:dyDescent="0.25">
      <c r="A1382" s="304"/>
      <c r="B1382" s="305"/>
      <c r="C1382" s="305"/>
      <c r="D1382" s="305"/>
      <c r="E1382" s="305"/>
      <c r="F1382" s="306"/>
      <c r="G1382" s="307"/>
      <c r="H1382" s="162">
        <v>3</v>
      </c>
      <c r="I1382" s="98"/>
      <c r="J1382" s="101">
        <v>2457.5</v>
      </c>
      <c r="K1382" s="171">
        <f t="shared" si="172"/>
        <v>0</v>
      </c>
      <c r="L1382" s="100">
        <f t="shared" si="173"/>
        <v>2458</v>
      </c>
      <c r="M1382" s="167">
        <f t="shared" si="174"/>
        <v>0</v>
      </c>
      <c r="N1382" s="101"/>
      <c r="O1382" s="172"/>
      <c r="P1382" s="65">
        <v>10840</v>
      </c>
      <c r="Q1382" s="49" t="s">
        <v>983</v>
      </c>
      <c r="R1382" s="61"/>
      <c r="S1382" s="61"/>
      <c r="T1382" s="61"/>
      <c r="U1382" s="61"/>
      <c r="V1382" s="61"/>
      <c r="W1382" s="61"/>
      <c r="X1382" s="61"/>
      <c r="Y1382" s="61"/>
      <c r="Z1382" s="61"/>
      <c r="AA1382" s="61"/>
      <c r="AB1382" s="61"/>
      <c r="AC1382" s="61"/>
    </row>
    <row r="1383" spans="1:29" s="62" customFormat="1" ht="15.75" customHeight="1" x14ac:dyDescent="0.25">
      <c r="A1383" s="301"/>
      <c r="B1383" s="302"/>
      <c r="C1383" s="302"/>
      <c r="D1383" s="302"/>
      <c r="E1383" s="302"/>
      <c r="F1383" s="303"/>
      <c r="G1383" s="307"/>
      <c r="H1383" s="162">
        <v>4</v>
      </c>
      <c r="I1383" s="98"/>
      <c r="J1383" s="101">
        <v>2457.5</v>
      </c>
      <c r="K1383" s="171">
        <f t="shared" si="172"/>
        <v>0</v>
      </c>
      <c r="L1383" s="100">
        <f t="shared" si="173"/>
        <v>2458</v>
      </c>
      <c r="M1383" s="167">
        <f t="shared" si="174"/>
        <v>0</v>
      </c>
      <c r="N1383" s="101"/>
      <c r="O1383" s="172"/>
      <c r="P1383" s="65">
        <v>10841</v>
      </c>
      <c r="Q1383" s="49" t="s">
        <v>983</v>
      </c>
      <c r="R1383" s="61"/>
      <c r="S1383" s="61"/>
      <c r="T1383" s="61"/>
      <c r="U1383" s="61"/>
      <c r="V1383" s="61"/>
      <c r="W1383" s="61"/>
      <c r="X1383" s="61"/>
      <c r="Y1383" s="61"/>
      <c r="Z1383" s="61"/>
      <c r="AA1383" s="61"/>
      <c r="AB1383" s="61"/>
      <c r="AC1383" s="61"/>
    </row>
    <row r="1384" spans="1:29" s="62" customFormat="1" ht="15.75" customHeight="1" x14ac:dyDescent="0.25">
      <c r="A1384" s="308" t="s">
        <v>1318</v>
      </c>
      <c r="B1384" s="309"/>
      <c r="C1384" s="309"/>
      <c r="D1384" s="309"/>
      <c r="E1384" s="309"/>
      <c r="F1384" s="310"/>
      <c r="G1384" s="307" t="s">
        <v>277</v>
      </c>
      <c r="H1384" s="162">
        <v>1</v>
      </c>
      <c r="I1384" s="98"/>
      <c r="J1384" s="101">
        <v>2360</v>
      </c>
      <c r="K1384" s="171">
        <f t="shared" si="172"/>
        <v>0</v>
      </c>
      <c r="L1384" s="100">
        <f t="shared" si="173"/>
        <v>2360</v>
      </c>
      <c r="M1384" s="167">
        <f t="shared" si="174"/>
        <v>0</v>
      </c>
      <c r="N1384" s="101"/>
      <c r="O1384" s="172"/>
      <c r="P1384" s="65">
        <v>10826</v>
      </c>
      <c r="Q1384" s="49" t="s">
        <v>983</v>
      </c>
      <c r="R1384" s="61"/>
      <c r="S1384" s="61"/>
      <c r="T1384" s="61"/>
      <c r="U1384" s="61"/>
      <c r="V1384" s="61"/>
      <c r="W1384" s="61"/>
      <c r="X1384" s="61"/>
      <c r="Y1384" s="61"/>
      <c r="Z1384" s="61"/>
      <c r="AA1384" s="61"/>
      <c r="AB1384" s="61"/>
      <c r="AC1384" s="61"/>
    </row>
    <row r="1385" spans="1:29" s="62" customFormat="1" ht="15.75" customHeight="1" x14ac:dyDescent="0.25">
      <c r="A1385" s="304"/>
      <c r="B1385" s="305"/>
      <c r="C1385" s="305"/>
      <c r="D1385" s="305"/>
      <c r="E1385" s="305"/>
      <c r="F1385" s="306"/>
      <c r="G1385" s="307"/>
      <c r="H1385" s="162">
        <v>2</v>
      </c>
      <c r="I1385" s="98"/>
      <c r="J1385" s="101">
        <v>2360</v>
      </c>
      <c r="K1385" s="171">
        <f t="shared" si="172"/>
        <v>0</v>
      </c>
      <c r="L1385" s="100">
        <f t="shared" si="173"/>
        <v>2360</v>
      </c>
      <c r="M1385" s="167">
        <f t="shared" si="174"/>
        <v>0</v>
      </c>
      <c r="N1385" s="101"/>
      <c r="O1385" s="172"/>
      <c r="P1385" s="65">
        <v>10827</v>
      </c>
      <c r="Q1385" s="49" t="s">
        <v>983</v>
      </c>
      <c r="R1385" s="61"/>
      <c r="S1385" s="61"/>
      <c r="T1385" s="61"/>
      <c r="U1385" s="61"/>
      <c r="V1385" s="61"/>
      <c r="W1385" s="61"/>
      <c r="X1385" s="61"/>
      <c r="Y1385" s="61"/>
      <c r="Z1385" s="61"/>
      <c r="AA1385" s="61"/>
      <c r="AB1385" s="61"/>
      <c r="AC1385" s="61"/>
    </row>
    <row r="1386" spans="1:29" s="62" customFormat="1" ht="15.75" customHeight="1" x14ac:dyDescent="0.25">
      <c r="A1386" s="304"/>
      <c r="B1386" s="305"/>
      <c r="C1386" s="305"/>
      <c r="D1386" s="305"/>
      <c r="E1386" s="305"/>
      <c r="F1386" s="306"/>
      <c r="G1386" s="307"/>
      <c r="H1386" s="162">
        <v>3</v>
      </c>
      <c r="I1386" s="98"/>
      <c r="J1386" s="101">
        <v>2360</v>
      </c>
      <c r="K1386" s="171">
        <f t="shared" si="172"/>
        <v>0</v>
      </c>
      <c r="L1386" s="100">
        <f t="shared" si="173"/>
        <v>2360</v>
      </c>
      <c r="M1386" s="167">
        <f t="shared" si="174"/>
        <v>0</v>
      </c>
      <c r="N1386" s="101"/>
      <c r="O1386" s="172"/>
      <c r="P1386" s="65">
        <v>10828</v>
      </c>
      <c r="Q1386" s="49" t="s">
        <v>983</v>
      </c>
      <c r="R1386" s="61"/>
      <c r="S1386" s="61"/>
      <c r="T1386" s="61"/>
      <c r="U1386" s="61"/>
      <c r="V1386" s="61"/>
      <c r="W1386" s="61"/>
      <c r="X1386" s="61"/>
      <c r="Y1386" s="61"/>
      <c r="Z1386" s="61"/>
      <c r="AA1386" s="61"/>
      <c r="AB1386" s="61"/>
      <c r="AC1386" s="61"/>
    </row>
    <row r="1387" spans="1:29" s="62" customFormat="1" ht="15.75" customHeight="1" x14ac:dyDescent="0.25">
      <c r="A1387" s="304"/>
      <c r="B1387" s="305"/>
      <c r="C1387" s="305"/>
      <c r="D1387" s="305"/>
      <c r="E1387" s="305"/>
      <c r="F1387" s="306"/>
      <c r="G1387" s="307"/>
      <c r="H1387" s="162">
        <v>4</v>
      </c>
      <c r="I1387" s="98"/>
      <c r="J1387" s="101">
        <v>2360</v>
      </c>
      <c r="K1387" s="171">
        <f t="shared" si="172"/>
        <v>0</v>
      </c>
      <c r="L1387" s="100">
        <f t="shared" si="173"/>
        <v>2360</v>
      </c>
      <c r="M1387" s="167">
        <f t="shared" si="174"/>
        <v>0</v>
      </c>
      <c r="N1387" s="101"/>
      <c r="O1387" s="172"/>
      <c r="P1387" s="65">
        <v>10829</v>
      </c>
      <c r="Q1387" s="49" t="s">
        <v>983</v>
      </c>
      <c r="R1387" s="61"/>
      <c r="S1387" s="61"/>
      <c r="T1387" s="61"/>
      <c r="U1387" s="61"/>
      <c r="V1387" s="61"/>
      <c r="W1387" s="61"/>
      <c r="X1387" s="61"/>
      <c r="Y1387" s="61"/>
      <c r="Z1387" s="61"/>
      <c r="AA1387" s="61"/>
      <c r="AB1387" s="61"/>
      <c r="AC1387" s="61"/>
    </row>
    <row r="1388" spans="1:29" s="62" customFormat="1" ht="15.75" customHeight="1" x14ac:dyDescent="0.25">
      <c r="A1388" s="304" t="s">
        <v>1319</v>
      </c>
      <c r="B1388" s="305"/>
      <c r="C1388" s="305"/>
      <c r="D1388" s="305"/>
      <c r="E1388" s="305"/>
      <c r="F1388" s="306"/>
      <c r="G1388" s="307" t="s">
        <v>277</v>
      </c>
      <c r="H1388" s="162">
        <v>1</v>
      </c>
      <c r="I1388" s="98"/>
      <c r="J1388" s="101">
        <v>2360</v>
      </c>
      <c r="K1388" s="171">
        <f t="shared" si="172"/>
        <v>0</v>
      </c>
      <c r="L1388" s="100">
        <f t="shared" si="173"/>
        <v>2360</v>
      </c>
      <c r="M1388" s="167">
        <f t="shared" si="174"/>
        <v>0</v>
      </c>
      <c r="N1388" s="101"/>
      <c r="O1388" s="172"/>
      <c r="P1388" s="65">
        <v>10830</v>
      </c>
      <c r="Q1388" s="49" t="s">
        <v>983</v>
      </c>
      <c r="R1388" s="61"/>
      <c r="S1388" s="61"/>
      <c r="T1388" s="61"/>
      <c r="U1388" s="61"/>
      <c r="V1388" s="61"/>
      <c r="W1388" s="61"/>
      <c r="X1388" s="61"/>
      <c r="Y1388" s="61"/>
      <c r="Z1388" s="61"/>
      <c r="AA1388" s="61"/>
      <c r="AB1388" s="61"/>
      <c r="AC1388" s="61"/>
    </row>
    <row r="1389" spans="1:29" s="62" customFormat="1" ht="15.75" customHeight="1" x14ac:dyDescent="0.25">
      <c r="A1389" s="304"/>
      <c r="B1389" s="305"/>
      <c r="C1389" s="305"/>
      <c r="D1389" s="305"/>
      <c r="E1389" s="305"/>
      <c r="F1389" s="306"/>
      <c r="G1389" s="307"/>
      <c r="H1389" s="162">
        <v>2</v>
      </c>
      <c r="I1389" s="98"/>
      <c r="J1389" s="101">
        <v>2360</v>
      </c>
      <c r="K1389" s="171">
        <f t="shared" si="172"/>
        <v>0</v>
      </c>
      <c r="L1389" s="100">
        <f t="shared" si="173"/>
        <v>2360</v>
      </c>
      <c r="M1389" s="167">
        <f t="shared" si="174"/>
        <v>0</v>
      </c>
      <c r="N1389" s="101"/>
      <c r="O1389" s="172"/>
      <c r="P1389" s="65">
        <v>10831</v>
      </c>
      <c r="Q1389" s="49" t="s">
        <v>983</v>
      </c>
      <c r="R1389" s="61"/>
      <c r="S1389" s="61"/>
      <c r="T1389" s="61"/>
      <c r="U1389" s="61"/>
      <c r="V1389" s="61"/>
      <c r="W1389" s="61"/>
      <c r="X1389" s="61"/>
      <c r="Y1389" s="61"/>
      <c r="Z1389" s="61"/>
      <c r="AA1389" s="61"/>
      <c r="AB1389" s="61"/>
      <c r="AC1389" s="61"/>
    </row>
    <row r="1390" spans="1:29" s="62" customFormat="1" ht="15.75" customHeight="1" x14ac:dyDescent="0.25">
      <c r="A1390" s="304"/>
      <c r="B1390" s="305"/>
      <c r="C1390" s="305"/>
      <c r="D1390" s="305"/>
      <c r="E1390" s="305"/>
      <c r="F1390" s="306"/>
      <c r="G1390" s="307"/>
      <c r="H1390" s="162">
        <v>3</v>
      </c>
      <c r="I1390" s="98"/>
      <c r="J1390" s="101">
        <v>2360</v>
      </c>
      <c r="K1390" s="171">
        <f t="shared" si="172"/>
        <v>0</v>
      </c>
      <c r="L1390" s="100">
        <f t="shared" si="173"/>
        <v>2360</v>
      </c>
      <c r="M1390" s="167">
        <f t="shared" si="174"/>
        <v>0</v>
      </c>
      <c r="N1390" s="101"/>
      <c r="O1390" s="172"/>
      <c r="P1390" s="65">
        <v>10832</v>
      </c>
      <c r="Q1390" s="49" t="s">
        <v>983</v>
      </c>
      <c r="R1390" s="61"/>
      <c r="S1390" s="61"/>
      <c r="T1390" s="61"/>
      <c r="U1390" s="61"/>
      <c r="V1390" s="61"/>
      <c r="W1390" s="61"/>
      <c r="X1390" s="61"/>
      <c r="Y1390" s="61"/>
      <c r="Z1390" s="61"/>
      <c r="AA1390" s="61"/>
      <c r="AB1390" s="61"/>
      <c r="AC1390" s="61"/>
    </row>
    <row r="1391" spans="1:29" s="62" customFormat="1" ht="15.75" customHeight="1" x14ac:dyDescent="0.25">
      <c r="A1391" s="301"/>
      <c r="B1391" s="302"/>
      <c r="C1391" s="302"/>
      <c r="D1391" s="302"/>
      <c r="E1391" s="302"/>
      <c r="F1391" s="303"/>
      <c r="G1391" s="307"/>
      <c r="H1391" s="162">
        <v>4</v>
      </c>
      <c r="I1391" s="98"/>
      <c r="J1391" s="101">
        <v>2360</v>
      </c>
      <c r="K1391" s="171">
        <f t="shared" si="172"/>
        <v>0</v>
      </c>
      <c r="L1391" s="100">
        <f t="shared" si="173"/>
        <v>2360</v>
      </c>
      <c r="M1391" s="167">
        <f t="shared" si="174"/>
        <v>0</v>
      </c>
      <c r="N1391" s="101"/>
      <c r="O1391" s="172"/>
      <c r="P1391" s="65">
        <v>10833</v>
      </c>
      <c r="Q1391" s="49" t="s">
        <v>983</v>
      </c>
      <c r="R1391" s="61"/>
      <c r="S1391" s="61"/>
      <c r="T1391" s="61"/>
      <c r="U1391" s="61"/>
      <c r="V1391" s="61"/>
      <c r="W1391" s="61"/>
      <c r="X1391" s="61"/>
      <c r="Y1391" s="61"/>
      <c r="Z1391" s="61"/>
      <c r="AA1391" s="61"/>
      <c r="AB1391" s="61"/>
      <c r="AC1391" s="61"/>
    </row>
    <row r="1392" spans="1:29" s="62" customFormat="1" ht="15.75" customHeight="1" x14ac:dyDescent="0.25">
      <c r="A1392" s="122" t="s">
        <v>1465</v>
      </c>
      <c r="B1392" s="274"/>
      <c r="C1392" s="274"/>
      <c r="D1392" s="274"/>
      <c r="E1392" s="274"/>
      <c r="F1392" s="274"/>
      <c r="G1392" s="275"/>
      <c r="H1392" s="276"/>
      <c r="I1392" s="276"/>
      <c r="J1392" s="277"/>
      <c r="K1392" s="278"/>
      <c r="L1392" s="279"/>
      <c r="M1392" s="279"/>
      <c r="N1392" s="280"/>
      <c r="O1392" s="281"/>
      <c r="P1392" s="273"/>
      <c r="Q1392" s="52"/>
      <c r="R1392" s="61"/>
      <c r="S1392" s="61"/>
      <c r="T1392" s="61"/>
      <c r="U1392" s="61"/>
      <c r="V1392" s="61"/>
      <c r="W1392" s="61"/>
      <c r="X1392" s="61"/>
      <c r="Y1392" s="61"/>
      <c r="Z1392" s="61"/>
      <c r="AA1392" s="61"/>
      <c r="AB1392" s="61"/>
      <c r="AC1392" s="61"/>
    </row>
    <row r="1393" spans="1:29" s="62" customFormat="1" ht="27" customHeight="1" x14ac:dyDescent="0.25">
      <c r="A1393" s="314" t="s">
        <v>1468</v>
      </c>
      <c r="B1393" s="314"/>
      <c r="C1393" s="314"/>
      <c r="D1393" s="314"/>
      <c r="E1393" s="314"/>
      <c r="F1393" s="314"/>
      <c r="G1393" s="282" t="s">
        <v>1467</v>
      </c>
      <c r="H1393" s="272" t="s">
        <v>1466</v>
      </c>
      <c r="I1393" s="98"/>
      <c r="J1393" s="101">
        <v>123.75</v>
      </c>
      <c r="K1393" s="171">
        <f t="shared" ref="K1393" si="175">J1393*I1393</f>
        <v>0</v>
      </c>
      <c r="L1393" s="100">
        <f t="shared" ref="L1393" si="176">CEILING((J1393-J1393*$H$7)*(1-$K$7),1)</f>
        <v>124</v>
      </c>
      <c r="M1393" s="100">
        <f t="shared" ref="M1393" si="177">L1393*I1393</f>
        <v>0</v>
      </c>
      <c r="N1393" s="101"/>
      <c r="O1393" s="140"/>
      <c r="P1393" s="273"/>
      <c r="Q1393" s="52"/>
      <c r="R1393" s="61"/>
      <c r="S1393" s="61"/>
      <c r="T1393" s="61"/>
      <c r="U1393" s="61"/>
      <c r="V1393" s="61"/>
      <c r="W1393" s="61"/>
      <c r="X1393" s="61"/>
      <c r="Y1393" s="61"/>
      <c r="Z1393" s="61"/>
      <c r="AA1393" s="61"/>
      <c r="AB1393" s="61"/>
      <c r="AC1393" s="61"/>
    </row>
    <row r="1394" spans="1:29" s="56" customFormat="1" ht="15.75" customHeight="1" x14ac:dyDescent="0.25">
      <c r="A1394" s="151" t="s">
        <v>1439</v>
      </c>
      <c r="B1394" s="152"/>
      <c r="C1394" s="152"/>
      <c r="D1394" s="152"/>
      <c r="E1394" s="152"/>
      <c r="F1394" s="152"/>
      <c r="G1394" s="152"/>
      <c r="H1394" s="152"/>
      <c r="I1394" s="152"/>
      <c r="J1394" s="153"/>
      <c r="K1394" s="153"/>
      <c r="L1394" s="153"/>
      <c r="M1394" s="153"/>
      <c r="N1394" s="153"/>
      <c r="O1394" s="154"/>
      <c r="P1394" s="52"/>
      <c r="Q1394" s="52"/>
    </row>
    <row r="1395" spans="1:29" s="55" customFormat="1" x14ac:dyDescent="0.25">
      <c r="A1395" s="122" t="s">
        <v>1440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4"/>
      <c r="P1395" s="52"/>
      <c r="Q1395" s="52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</row>
    <row r="1396" spans="1:29" s="51" customFormat="1" ht="22.5" customHeight="1" x14ac:dyDescent="0.25">
      <c r="A1396" s="308" t="s">
        <v>332</v>
      </c>
      <c r="B1396" s="309"/>
      <c r="C1396" s="309"/>
      <c r="D1396" s="309"/>
      <c r="E1396" s="309"/>
      <c r="F1396" s="310"/>
      <c r="G1396" s="379" t="s">
        <v>558</v>
      </c>
      <c r="H1396" s="415" t="s">
        <v>870</v>
      </c>
      <c r="I1396" s="98"/>
      <c r="J1396" s="101">
        <v>947.5</v>
      </c>
      <c r="K1396" s="171">
        <f t="shared" ref="K1396:K1413" si="178">J1396*I1396</f>
        <v>0</v>
      </c>
      <c r="L1396" s="100">
        <f t="shared" ref="L1396:L1403" si="179">CEILING((J1396-J1396*$H$7)*(1-$K$7),1)</f>
        <v>948</v>
      </c>
      <c r="M1396" s="100">
        <f t="shared" ref="M1396:M1413" si="180">L1396*I1396</f>
        <v>0</v>
      </c>
      <c r="N1396" s="101"/>
      <c r="O1396" s="102"/>
      <c r="P1396" s="57">
        <v>6683</v>
      </c>
      <c r="Q1396" s="49" t="s">
        <v>983</v>
      </c>
      <c r="R1396" s="50"/>
      <c r="S1396" s="50"/>
      <c r="T1396" s="50"/>
      <c r="U1396" s="50"/>
      <c r="V1396" s="50"/>
      <c r="W1396" s="50"/>
      <c r="X1396" s="50"/>
      <c r="Y1396" s="50"/>
      <c r="Z1396" s="50"/>
      <c r="AA1396" s="50"/>
      <c r="AB1396" s="50"/>
      <c r="AC1396" s="50"/>
    </row>
    <row r="1397" spans="1:29" s="51" customFormat="1" ht="22.5" customHeight="1" x14ac:dyDescent="0.25">
      <c r="A1397" s="304" t="s">
        <v>126</v>
      </c>
      <c r="B1397" s="305"/>
      <c r="C1397" s="305"/>
      <c r="D1397" s="305"/>
      <c r="E1397" s="305"/>
      <c r="F1397" s="306"/>
      <c r="G1397" s="379"/>
      <c r="H1397" s="415"/>
      <c r="I1397" s="98"/>
      <c r="J1397" s="101">
        <v>10233.75</v>
      </c>
      <c r="K1397" s="171">
        <f t="shared" si="178"/>
        <v>0</v>
      </c>
      <c r="L1397" s="100">
        <f t="shared" si="179"/>
        <v>10234</v>
      </c>
      <c r="M1397" s="100">
        <f t="shared" si="180"/>
        <v>0</v>
      </c>
      <c r="N1397" s="101"/>
      <c r="O1397" s="102"/>
      <c r="P1397" s="57">
        <v>6683</v>
      </c>
      <c r="Q1397" s="49" t="s">
        <v>984</v>
      </c>
      <c r="R1397" s="50"/>
      <c r="S1397" s="50"/>
      <c r="T1397" s="50"/>
      <c r="U1397" s="50"/>
      <c r="V1397" s="50"/>
      <c r="W1397" s="50"/>
      <c r="X1397" s="50"/>
      <c r="Y1397" s="50"/>
      <c r="Z1397" s="50"/>
      <c r="AA1397" s="50"/>
      <c r="AB1397" s="50"/>
      <c r="AC1397" s="50"/>
    </row>
    <row r="1398" spans="1:29" s="51" customFormat="1" ht="22.5" customHeight="1" x14ac:dyDescent="0.25">
      <c r="A1398" s="304" t="s">
        <v>333</v>
      </c>
      <c r="B1398" s="305"/>
      <c r="C1398" s="305"/>
      <c r="D1398" s="305"/>
      <c r="E1398" s="305"/>
      <c r="F1398" s="306"/>
      <c r="G1398" s="379" t="s">
        <v>559</v>
      </c>
      <c r="H1398" s="415" t="s">
        <v>871</v>
      </c>
      <c r="I1398" s="98"/>
      <c r="J1398" s="101">
        <v>1105</v>
      </c>
      <c r="K1398" s="171">
        <f t="shared" si="178"/>
        <v>0</v>
      </c>
      <c r="L1398" s="100">
        <f t="shared" si="179"/>
        <v>1105</v>
      </c>
      <c r="M1398" s="100">
        <f t="shared" si="180"/>
        <v>0</v>
      </c>
      <c r="N1398" s="101"/>
      <c r="O1398" s="102"/>
      <c r="P1398" s="57">
        <v>6684</v>
      </c>
      <c r="Q1398" s="49" t="s">
        <v>983</v>
      </c>
      <c r="R1398" s="50"/>
      <c r="S1398" s="50"/>
      <c r="T1398" s="50"/>
      <c r="U1398" s="50"/>
      <c r="V1398" s="50"/>
      <c r="W1398" s="50"/>
      <c r="X1398" s="50"/>
      <c r="Y1398" s="50"/>
      <c r="Z1398" s="50"/>
      <c r="AA1398" s="50"/>
      <c r="AB1398" s="50"/>
      <c r="AC1398" s="50"/>
    </row>
    <row r="1399" spans="1:29" s="51" customFormat="1" ht="22.5" customHeight="1" x14ac:dyDescent="0.25">
      <c r="A1399" s="304" t="s">
        <v>359</v>
      </c>
      <c r="B1399" s="305"/>
      <c r="C1399" s="305"/>
      <c r="D1399" s="305"/>
      <c r="E1399" s="305"/>
      <c r="F1399" s="306"/>
      <c r="G1399" s="379"/>
      <c r="H1399" s="415"/>
      <c r="I1399" s="98"/>
      <c r="J1399" s="101">
        <v>11935</v>
      </c>
      <c r="K1399" s="171">
        <f t="shared" si="178"/>
        <v>0</v>
      </c>
      <c r="L1399" s="100">
        <f t="shared" si="179"/>
        <v>11935</v>
      </c>
      <c r="M1399" s="100">
        <f t="shared" si="180"/>
        <v>0</v>
      </c>
      <c r="N1399" s="101"/>
      <c r="O1399" s="102"/>
      <c r="P1399" s="57">
        <v>6684</v>
      </c>
      <c r="Q1399" s="49" t="s">
        <v>984</v>
      </c>
      <c r="R1399" s="50"/>
      <c r="S1399" s="50"/>
      <c r="T1399" s="50"/>
      <c r="U1399" s="50"/>
      <c r="V1399" s="50"/>
      <c r="W1399" s="50"/>
      <c r="X1399" s="50"/>
      <c r="Y1399" s="50"/>
      <c r="Z1399" s="50"/>
      <c r="AA1399" s="50"/>
      <c r="AB1399" s="50"/>
      <c r="AC1399" s="50"/>
    </row>
    <row r="1400" spans="1:29" s="51" customFormat="1" ht="24" customHeight="1" x14ac:dyDescent="0.25">
      <c r="A1400" s="308" t="s">
        <v>334</v>
      </c>
      <c r="B1400" s="309"/>
      <c r="C1400" s="309"/>
      <c r="D1400" s="309"/>
      <c r="E1400" s="309"/>
      <c r="F1400" s="310"/>
      <c r="G1400" s="379" t="s">
        <v>562</v>
      </c>
      <c r="H1400" s="415" t="s">
        <v>870</v>
      </c>
      <c r="I1400" s="98"/>
      <c r="J1400" s="101">
        <v>862.5</v>
      </c>
      <c r="K1400" s="171">
        <f t="shared" si="178"/>
        <v>0</v>
      </c>
      <c r="L1400" s="100">
        <f t="shared" si="179"/>
        <v>863</v>
      </c>
      <c r="M1400" s="100">
        <f t="shared" si="180"/>
        <v>0</v>
      </c>
      <c r="N1400" s="101"/>
      <c r="O1400" s="102"/>
      <c r="P1400" s="57">
        <v>6668</v>
      </c>
      <c r="Q1400" s="49" t="s">
        <v>983</v>
      </c>
      <c r="R1400" s="50"/>
      <c r="S1400" s="50"/>
      <c r="T1400" s="50"/>
      <c r="U1400" s="50"/>
      <c r="V1400" s="50"/>
      <c r="W1400" s="50"/>
      <c r="X1400" s="50"/>
      <c r="Y1400" s="50"/>
      <c r="Z1400" s="50"/>
      <c r="AA1400" s="50"/>
      <c r="AB1400" s="50"/>
      <c r="AC1400" s="50"/>
    </row>
    <row r="1401" spans="1:29" s="51" customFormat="1" ht="24" customHeight="1" x14ac:dyDescent="0.25">
      <c r="A1401" s="301" t="s">
        <v>360</v>
      </c>
      <c r="B1401" s="302"/>
      <c r="C1401" s="302"/>
      <c r="D1401" s="302"/>
      <c r="E1401" s="302"/>
      <c r="F1401" s="303"/>
      <c r="G1401" s="379"/>
      <c r="H1401" s="415"/>
      <c r="I1401" s="98"/>
      <c r="J1401" s="101">
        <v>9315</v>
      </c>
      <c r="K1401" s="171">
        <f t="shared" si="178"/>
        <v>0</v>
      </c>
      <c r="L1401" s="100">
        <f t="shared" si="179"/>
        <v>9315</v>
      </c>
      <c r="M1401" s="100">
        <f t="shared" si="180"/>
        <v>0</v>
      </c>
      <c r="N1401" s="101"/>
      <c r="O1401" s="102"/>
      <c r="P1401" s="57">
        <v>6668</v>
      </c>
      <c r="Q1401" s="49" t="s">
        <v>984</v>
      </c>
      <c r="R1401" s="50"/>
      <c r="S1401" s="50"/>
      <c r="T1401" s="50"/>
      <c r="U1401" s="50"/>
      <c r="V1401" s="50"/>
      <c r="W1401" s="50"/>
      <c r="X1401" s="50"/>
      <c r="Y1401" s="50"/>
      <c r="Z1401" s="50"/>
      <c r="AA1401" s="50"/>
      <c r="AB1401" s="50"/>
      <c r="AC1401" s="50"/>
    </row>
    <row r="1402" spans="1:29" s="51" customFormat="1" ht="23.25" customHeight="1" x14ac:dyDescent="0.25">
      <c r="A1402" s="308" t="s">
        <v>335</v>
      </c>
      <c r="B1402" s="309"/>
      <c r="C1402" s="309"/>
      <c r="D1402" s="309"/>
      <c r="E1402" s="309"/>
      <c r="F1402" s="310"/>
      <c r="G1402" s="379" t="s">
        <v>563</v>
      </c>
      <c r="H1402" s="415" t="s">
        <v>871</v>
      </c>
      <c r="I1402" s="98"/>
      <c r="J1402" s="101">
        <v>1171.25</v>
      </c>
      <c r="K1402" s="171">
        <f t="shared" si="178"/>
        <v>0</v>
      </c>
      <c r="L1402" s="100">
        <f t="shared" si="179"/>
        <v>1172</v>
      </c>
      <c r="M1402" s="100">
        <f t="shared" si="180"/>
        <v>0</v>
      </c>
      <c r="N1402" s="101"/>
      <c r="O1402" s="102"/>
      <c r="P1402" s="57">
        <v>6669</v>
      </c>
      <c r="Q1402" s="49" t="s">
        <v>983</v>
      </c>
      <c r="R1402" s="50"/>
      <c r="S1402" s="50"/>
      <c r="T1402" s="50"/>
      <c r="U1402" s="50"/>
      <c r="V1402" s="50"/>
      <c r="W1402" s="50"/>
      <c r="X1402" s="50"/>
      <c r="Y1402" s="50"/>
      <c r="Z1402" s="50"/>
      <c r="AA1402" s="50"/>
      <c r="AB1402" s="50"/>
      <c r="AC1402" s="50"/>
    </row>
    <row r="1403" spans="1:29" s="51" customFormat="1" ht="23.25" customHeight="1" x14ac:dyDescent="0.25">
      <c r="A1403" s="301" t="s">
        <v>361</v>
      </c>
      <c r="B1403" s="302"/>
      <c r="C1403" s="302"/>
      <c r="D1403" s="302"/>
      <c r="E1403" s="302"/>
      <c r="F1403" s="303"/>
      <c r="G1403" s="379"/>
      <c r="H1403" s="415"/>
      <c r="I1403" s="98"/>
      <c r="J1403" s="101">
        <v>12650</v>
      </c>
      <c r="K1403" s="171">
        <f t="shared" si="178"/>
        <v>0</v>
      </c>
      <c r="L1403" s="100">
        <f t="shared" si="179"/>
        <v>12650</v>
      </c>
      <c r="M1403" s="100">
        <f t="shared" si="180"/>
        <v>0</v>
      </c>
      <c r="N1403" s="101"/>
      <c r="O1403" s="102"/>
      <c r="P1403" s="57">
        <v>6669</v>
      </c>
      <c r="Q1403" s="49" t="s">
        <v>984</v>
      </c>
      <c r="R1403" s="50"/>
      <c r="S1403" s="50"/>
      <c r="T1403" s="50"/>
      <c r="U1403" s="50"/>
      <c r="V1403" s="50"/>
      <c r="W1403" s="50"/>
      <c r="X1403" s="50"/>
      <c r="Y1403" s="50"/>
      <c r="Z1403" s="50"/>
      <c r="AA1403" s="50"/>
      <c r="AB1403" s="50"/>
      <c r="AC1403" s="50"/>
    </row>
    <row r="1404" spans="1:29" s="51" customFormat="1" ht="23.25" customHeight="1" x14ac:dyDescent="0.25">
      <c r="A1404" s="308" t="s">
        <v>336</v>
      </c>
      <c r="B1404" s="309"/>
      <c r="C1404" s="309"/>
      <c r="D1404" s="309"/>
      <c r="E1404" s="309"/>
      <c r="F1404" s="310"/>
      <c r="G1404" s="379" t="s">
        <v>564</v>
      </c>
      <c r="H1404" s="415" t="s">
        <v>1021</v>
      </c>
      <c r="I1404" s="98"/>
      <c r="J1404" s="101">
        <v>525</v>
      </c>
      <c r="K1404" s="177">
        <f t="shared" si="178"/>
        <v>0</v>
      </c>
      <c r="L1404" s="110">
        <f>ROUND((J1404-J1404*$H$7),1)</f>
        <v>525</v>
      </c>
      <c r="M1404" s="110">
        <f t="shared" si="180"/>
        <v>0</v>
      </c>
      <c r="N1404" s="101"/>
      <c r="O1404" s="102"/>
      <c r="P1404" s="57">
        <v>6685</v>
      </c>
      <c r="Q1404" s="49" t="s">
        <v>983</v>
      </c>
      <c r="R1404" s="50"/>
      <c r="S1404" s="50"/>
      <c r="T1404" s="50"/>
      <c r="U1404" s="50"/>
      <c r="V1404" s="50"/>
      <c r="W1404" s="50"/>
      <c r="X1404" s="50"/>
      <c r="Y1404" s="50"/>
      <c r="Z1404" s="50"/>
      <c r="AA1404" s="50"/>
      <c r="AB1404" s="50"/>
      <c r="AC1404" s="50"/>
    </row>
    <row r="1405" spans="1:29" s="51" customFormat="1" ht="23.25" customHeight="1" x14ac:dyDescent="0.25">
      <c r="A1405" s="301" t="s">
        <v>362</v>
      </c>
      <c r="B1405" s="302"/>
      <c r="C1405" s="302"/>
      <c r="D1405" s="302"/>
      <c r="E1405" s="302"/>
      <c r="F1405" s="303"/>
      <c r="G1405" s="379"/>
      <c r="H1405" s="415"/>
      <c r="I1405" s="98"/>
      <c r="J1405" s="101">
        <v>5670</v>
      </c>
      <c r="K1405" s="177">
        <f t="shared" si="178"/>
        <v>0</v>
      </c>
      <c r="L1405" s="110">
        <f>ROUND((J1405-J1405*$H$7),1)</f>
        <v>5670</v>
      </c>
      <c r="M1405" s="110">
        <f t="shared" si="180"/>
        <v>0</v>
      </c>
      <c r="N1405" s="101"/>
      <c r="O1405" s="102"/>
      <c r="P1405" s="57">
        <v>6685</v>
      </c>
      <c r="Q1405" s="49" t="s">
        <v>984</v>
      </c>
      <c r="R1405" s="50"/>
      <c r="S1405" s="50"/>
      <c r="T1405" s="50"/>
      <c r="U1405" s="50"/>
      <c r="V1405" s="50"/>
      <c r="W1405" s="50"/>
      <c r="X1405" s="50"/>
      <c r="Y1405" s="50"/>
      <c r="Z1405" s="50"/>
      <c r="AA1405" s="50"/>
      <c r="AB1405" s="50"/>
      <c r="AC1405" s="50"/>
    </row>
    <row r="1406" spans="1:29" s="51" customFormat="1" ht="26.25" customHeight="1" x14ac:dyDescent="0.25">
      <c r="A1406" s="308" t="s">
        <v>337</v>
      </c>
      <c r="B1406" s="309"/>
      <c r="C1406" s="309"/>
      <c r="D1406" s="309"/>
      <c r="E1406" s="309"/>
      <c r="F1406" s="310"/>
      <c r="G1406" s="379" t="s">
        <v>565</v>
      </c>
      <c r="H1406" s="415" t="s">
        <v>870</v>
      </c>
      <c r="I1406" s="98"/>
      <c r="J1406" s="101">
        <v>1216.25</v>
      </c>
      <c r="K1406" s="171">
        <f t="shared" si="178"/>
        <v>0</v>
      </c>
      <c r="L1406" s="100">
        <f t="shared" ref="L1406:L1413" si="181">CEILING((J1406-J1406*$H$7)*(1-$K$7),1)</f>
        <v>1217</v>
      </c>
      <c r="M1406" s="100">
        <f t="shared" si="180"/>
        <v>0</v>
      </c>
      <c r="N1406" s="101"/>
      <c r="O1406" s="102"/>
      <c r="P1406" s="57">
        <v>6686</v>
      </c>
      <c r="Q1406" s="49" t="s">
        <v>983</v>
      </c>
      <c r="R1406" s="50"/>
      <c r="S1406" s="50"/>
      <c r="T1406" s="50"/>
      <c r="U1406" s="50"/>
      <c r="V1406" s="50"/>
      <c r="W1406" s="50"/>
      <c r="X1406" s="50"/>
      <c r="Y1406" s="50"/>
      <c r="Z1406" s="50"/>
      <c r="AA1406" s="50"/>
      <c r="AB1406" s="50"/>
      <c r="AC1406" s="50"/>
    </row>
    <row r="1407" spans="1:29" s="51" customFormat="1" ht="26.25" customHeight="1" x14ac:dyDescent="0.25">
      <c r="A1407" s="301" t="s">
        <v>363</v>
      </c>
      <c r="B1407" s="302"/>
      <c r="C1407" s="302"/>
      <c r="D1407" s="302"/>
      <c r="E1407" s="302"/>
      <c r="F1407" s="303"/>
      <c r="G1407" s="379"/>
      <c r="H1407" s="415"/>
      <c r="I1407" s="98"/>
      <c r="J1407" s="101">
        <v>13136.25</v>
      </c>
      <c r="K1407" s="171">
        <f t="shared" si="178"/>
        <v>0</v>
      </c>
      <c r="L1407" s="100">
        <f t="shared" si="181"/>
        <v>13137</v>
      </c>
      <c r="M1407" s="100">
        <f t="shared" si="180"/>
        <v>0</v>
      </c>
      <c r="N1407" s="101"/>
      <c r="O1407" s="102"/>
      <c r="P1407" s="57">
        <v>6686</v>
      </c>
      <c r="Q1407" s="49" t="s">
        <v>984</v>
      </c>
      <c r="R1407" s="50"/>
      <c r="S1407" s="50"/>
      <c r="T1407" s="50"/>
      <c r="U1407" s="50"/>
      <c r="V1407" s="50"/>
      <c r="W1407" s="50"/>
      <c r="X1407" s="50"/>
      <c r="Y1407" s="50"/>
      <c r="Z1407" s="50"/>
      <c r="AA1407" s="50"/>
      <c r="AB1407" s="50"/>
      <c r="AC1407" s="50"/>
    </row>
    <row r="1408" spans="1:29" s="51" customFormat="1" ht="26.25" customHeight="1" x14ac:dyDescent="0.25">
      <c r="A1408" s="308" t="s">
        <v>338</v>
      </c>
      <c r="B1408" s="309"/>
      <c r="C1408" s="309"/>
      <c r="D1408" s="309"/>
      <c r="E1408" s="309"/>
      <c r="F1408" s="310"/>
      <c r="G1408" s="379" t="s">
        <v>566</v>
      </c>
      <c r="H1408" s="415" t="s">
        <v>871</v>
      </c>
      <c r="I1408" s="98"/>
      <c r="J1408" s="101">
        <v>1486.25</v>
      </c>
      <c r="K1408" s="171">
        <f t="shared" si="178"/>
        <v>0</v>
      </c>
      <c r="L1408" s="100">
        <f t="shared" si="181"/>
        <v>1487</v>
      </c>
      <c r="M1408" s="100">
        <f t="shared" si="180"/>
        <v>0</v>
      </c>
      <c r="N1408" s="101"/>
      <c r="O1408" s="102"/>
      <c r="P1408" s="57">
        <v>6687</v>
      </c>
      <c r="Q1408" s="49" t="s">
        <v>983</v>
      </c>
      <c r="R1408" s="50"/>
      <c r="S1408" s="50"/>
      <c r="T1408" s="50"/>
      <c r="U1408" s="50"/>
      <c r="V1408" s="50"/>
      <c r="W1408" s="50"/>
      <c r="X1408" s="50"/>
      <c r="Y1408" s="50"/>
      <c r="Z1408" s="50"/>
      <c r="AA1408" s="50"/>
      <c r="AB1408" s="50"/>
      <c r="AC1408" s="50"/>
    </row>
    <row r="1409" spans="1:33" s="51" customFormat="1" ht="26.25" customHeight="1" x14ac:dyDescent="0.25">
      <c r="A1409" s="301" t="s">
        <v>364</v>
      </c>
      <c r="B1409" s="302"/>
      <c r="C1409" s="302"/>
      <c r="D1409" s="302"/>
      <c r="E1409" s="302"/>
      <c r="F1409" s="303"/>
      <c r="G1409" s="379"/>
      <c r="H1409" s="415"/>
      <c r="I1409" s="98"/>
      <c r="J1409" s="101">
        <v>16052.5</v>
      </c>
      <c r="K1409" s="171">
        <f t="shared" si="178"/>
        <v>0</v>
      </c>
      <c r="L1409" s="100">
        <f t="shared" si="181"/>
        <v>16053</v>
      </c>
      <c r="M1409" s="100">
        <f t="shared" si="180"/>
        <v>0</v>
      </c>
      <c r="N1409" s="101"/>
      <c r="O1409" s="102"/>
      <c r="P1409" s="57">
        <v>6687</v>
      </c>
      <c r="Q1409" s="49" t="s">
        <v>984</v>
      </c>
      <c r="R1409" s="50"/>
      <c r="S1409" s="50"/>
      <c r="T1409" s="50"/>
      <c r="U1409" s="50"/>
      <c r="V1409" s="50"/>
      <c r="W1409" s="50"/>
      <c r="X1409" s="50"/>
      <c r="Y1409" s="50"/>
      <c r="Z1409" s="50"/>
      <c r="AA1409" s="50"/>
      <c r="AB1409" s="50"/>
      <c r="AC1409" s="50"/>
    </row>
    <row r="1410" spans="1:33" s="51" customFormat="1" ht="26.25" customHeight="1" x14ac:dyDescent="0.25">
      <c r="A1410" s="308" t="s">
        <v>339</v>
      </c>
      <c r="B1410" s="309"/>
      <c r="C1410" s="309"/>
      <c r="D1410" s="309"/>
      <c r="E1410" s="309"/>
      <c r="F1410" s="310"/>
      <c r="G1410" s="379" t="s">
        <v>568</v>
      </c>
      <c r="H1410" s="415" t="s">
        <v>874</v>
      </c>
      <c r="I1410" s="98"/>
      <c r="J1410" s="101">
        <v>612.5</v>
      </c>
      <c r="K1410" s="171">
        <f t="shared" si="178"/>
        <v>0</v>
      </c>
      <c r="L1410" s="100">
        <f t="shared" si="181"/>
        <v>613</v>
      </c>
      <c r="M1410" s="100">
        <f t="shared" si="180"/>
        <v>0</v>
      </c>
      <c r="N1410" s="101"/>
      <c r="O1410" s="102"/>
      <c r="P1410" s="57">
        <v>6672</v>
      </c>
      <c r="Q1410" s="49" t="s">
        <v>983</v>
      </c>
      <c r="R1410" s="50"/>
      <c r="S1410" s="50"/>
      <c r="T1410" s="50"/>
      <c r="U1410" s="50"/>
      <c r="V1410" s="50"/>
      <c r="W1410" s="50"/>
      <c r="X1410" s="50"/>
      <c r="Y1410" s="50"/>
      <c r="Z1410" s="50"/>
      <c r="AA1410" s="50"/>
      <c r="AB1410" s="50"/>
      <c r="AC1410" s="50"/>
    </row>
    <row r="1411" spans="1:33" s="51" customFormat="1" ht="26.25" customHeight="1" x14ac:dyDescent="0.25">
      <c r="A1411" s="301" t="s">
        <v>365</v>
      </c>
      <c r="B1411" s="302"/>
      <c r="C1411" s="302"/>
      <c r="D1411" s="302"/>
      <c r="E1411" s="302"/>
      <c r="F1411" s="303"/>
      <c r="G1411" s="379"/>
      <c r="H1411" s="415"/>
      <c r="I1411" s="98"/>
      <c r="J1411" s="101">
        <v>6615</v>
      </c>
      <c r="K1411" s="171">
        <f t="shared" si="178"/>
        <v>0</v>
      </c>
      <c r="L1411" s="100">
        <f t="shared" si="181"/>
        <v>6615</v>
      </c>
      <c r="M1411" s="100">
        <f t="shared" si="180"/>
        <v>0</v>
      </c>
      <c r="N1411" s="101"/>
      <c r="O1411" s="102"/>
      <c r="P1411" s="57">
        <v>6672</v>
      </c>
      <c r="Q1411" s="49" t="s">
        <v>984</v>
      </c>
      <c r="R1411" s="50"/>
      <c r="S1411" s="50"/>
      <c r="T1411" s="50"/>
      <c r="U1411" s="50"/>
      <c r="V1411" s="50"/>
      <c r="W1411" s="50"/>
      <c r="X1411" s="50"/>
      <c r="Y1411" s="50"/>
      <c r="Z1411" s="50"/>
      <c r="AA1411" s="50"/>
      <c r="AB1411" s="50"/>
      <c r="AC1411" s="50"/>
    </row>
    <row r="1412" spans="1:33" s="51" customFormat="1" ht="26.25" customHeight="1" x14ac:dyDescent="0.25">
      <c r="A1412" s="308" t="s">
        <v>340</v>
      </c>
      <c r="B1412" s="309"/>
      <c r="C1412" s="309"/>
      <c r="D1412" s="309"/>
      <c r="E1412" s="309"/>
      <c r="F1412" s="310"/>
      <c r="G1412" s="379" t="s">
        <v>569</v>
      </c>
      <c r="H1412" s="415" t="s">
        <v>869</v>
      </c>
      <c r="I1412" s="98"/>
      <c r="J1412" s="101">
        <v>745</v>
      </c>
      <c r="K1412" s="171">
        <f t="shared" si="178"/>
        <v>0</v>
      </c>
      <c r="L1412" s="100">
        <f t="shared" si="181"/>
        <v>745</v>
      </c>
      <c r="M1412" s="100">
        <f t="shared" si="180"/>
        <v>0</v>
      </c>
      <c r="N1412" s="101"/>
      <c r="O1412" s="102"/>
      <c r="P1412" s="57">
        <v>6673</v>
      </c>
      <c r="Q1412" s="49" t="s">
        <v>983</v>
      </c>
      <c r="R1412" s="50"/>
      <c r="S1412" s="50"/>
      <c r="T1412" s="50"/>
      <c r="U1412" s="50"/>
      <c r="V1412" s="50"/>
      <c r="W1412" s="50"/>
      <c r="X1412" s="50"/>
      <c r="Y1412" s="50"/>
      <c r="Z1412" s="50"/>
      <c r="AA1412" s="50"/>
      <c r="AB1412" s="50"/>
      <c r="AC1412" s="50"/>
    </row>
    <row r="1413" spans="1:33" s="51" customFormat="1" ht="26.25" customHeight="1" x14ac:dyDescent="0.25">
      <c r="A1413" s="301" t="s">
        <v>366</v>
      </c>
      <c r="B1413" s="302"/>
      <c r="C1413" s="302"/>
      <c r="D1413" s="302"/>
      <c r="E1413" s="302"/>
      <c r="F1413" s="303"/>
      <c r="G1413" s="346"/>
      <c r="H1413" s="342"/>
      <c r="I1413" s="98"/>
      <c r="J1413" s="101">
        <v>8046.25</v>
      </c>
      <c r="K1413" s="179">
        <f t="shared" si="178"/>
        <v>0</v>
      </c>
      <c r="L1413" s="100">
        <f t="shared" si="181"/>
        <v>8047</v>
      </c>
      <c r="M1413" s="100">
        <f t="shared" si="180"/>
        <v>0</v>
      </c>
      <c r="N1413" s="101"/>
      <c r="O1413" s="102"/>
      <c r="P1413" s="57">
        <v>6673</v>
      </c>
      <c r="Q1413" s="49" t="s">
        <v>984</v>
      </c>
      <c r="R1413" s="50"/>
      <c r="S1413" s="50"/>
      <c r="T1413" s="50"/>
      <c r="U1413" s="50"/>
      <c r="V1413" s="50"/>
      <c r="W1413" s="50"/>
      <c r="X1413" s="50"/>
      <c r="Y1413" s="50"/>
      <c r="Z1413" s="50"/>
      <c r="AA1413" s="50"/>
      <c r="AB1413" s="50"/>
      <c r="AC1413" s="50"/>
    </row>
    <row r="1414" spans="1:33" s="55" customFormat="1" x14ac:dyDescent="0.25">
      <c r="A1414" s="129" t="s">
        <v>1441</v>
      </c>
      <c r="B1414" s="130"/>
      <c r="C1414" s="130"/>
      <c r="D1414" s="130"/>
      <c r="E1414" s="130"/>
      <c r="F1414" s="130"/>
      <c r="G1414" s="123"/>
      <c r="H1414" s="123"/>
      <c r="I1414" s="123"/>
      <c r="J1414" s="123"/>
      <c r="K1414" s="123"/>
      <c r="L1414" s="123"/>
      <c r="M1414" s="123"/>
      <c r="N1414" s="123"/>
      <c r="O1414" s="124"/>
      <c r="P1414" s="52"/>
      <c r="Q1414" s="52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</row>
    <row r="1415" spans="1:33" s="58" customFormat="1" ht="42" customHeight="1" x14ac:dyDescent="0.25">
      <c r="A1415" s="314" t="s">
        <v>966</v>
      </c>
      <c r="B1415" s="314"/>
      <c r="C1415" s="314"/>
      <c r="D1415" s="314"/>
      <c r="E1415" s="314"/>
      <c r="F1415" s="314"/>
      <c r="G1415" s="155" t="s">
        <v>545</v>
      </c>
      <c r="H1415" s="97" t="s">
        <v>875</v>
      </c>
      <c r="I1415" s="98"/>
      <c r="J1415" s="101">
        <v>45</v>
      </c>
      <c r="K1415" s="171">
        <f t="shared" ref="K1415:K1430" si="182">J1415*I1415</f>
        <v>0</v>
      </c>
      <c r="L1415" s="100">
        <f t="shared" ref="L1415:L1430" si="183">CEILING((J1415-J1415*$H$7)*(1-$K$7),1)</f>
        <v>45</v>
      </c>
      <c r="M1415" s="100">
        <f t="shared" ref="M1415:M1430" si="184">L1415*I1415</f>
        <v>0</v>
      </c>
      <c r="N1415" s="101"/>
      <c r="O1415" s="140"/>
      <c r="P1415" s="57">
        <v>362</v>
      </c>
      <c r="Q1415" s="49" t="s">
        <v>983</v>
      </c>
      <c r="R1415" s="50"/>
      <c r="S1415" s="50"/>
      <c r="T1415" s="50"/>
      <c r="U1415" s="50"/>
      <c r="V1415" s="50"/>
      <c r="W1415" s="50"/>
      <c r="X1415" s="50"/>
      <c r="Y1415" s="50"/>
      <c r="Z1415" s="50"/>
      <c r="AA1415" s="50"/>
      <c r="AB1415" s="50"/>
      <c r="AC1415" s="50"/>
      <c r="AD1415" s="50"/>
      <c r="AE1415" s="50"/>
      <c r="AF1415" s="50"/>
      <c r="AG1415" s="63"/>
    </row>
    <row r="1416" spans="1:33" s="51" customFormat="1" ht="42" customHeight="1" x14ac:dyDescent="0.25">
      <c r="A1416" s="314" t="s">
        <v>966</v>
      </c>
      <c r="B1416" s="314"/>
      <c r="C1416" s="314"/>
      <c r="D1416" s="314"/>
      <c r="E1416" s="314"/>
      <c r="F1416" s="314"/>
      <c r="G1416" s="155" t="s">
        <v>546</v>
      </c>
      <c r="H1416" s="97" t="s">
        <v>876</v>
      </c>
      <c r="I1416" s="98"/>
      <c r="J1416" s="101">
        <v>56.25</v>
      </c>
      <c r="K1416" s="171">
        <f t="shared" si="182"/>
        <v>0</v>
      </c>
      <c r="L1416" s="100">
        <f t="shared" si="183"/>
        <v>57</v>
      </c>
      <c r="M1416" s="100">
        <f t="shared" si="184"/>
        <v>0</v>
      </c>
      <c r="N1416" s="101"/>
      <c r="O1416" s="140"/>
      <c r="P1416" s="57">
        <v>363</v>
      </c>
      <c r="Q1416" s="49" t="s">
        <v>983</v>
      </c>
      <c r="R1416" s="50"/>
      <c r="S1416" s="50"/>
      <c r="T1416" s="50"/>
      <c r="U1416" s="50"/>
      <c r="V1416" s="50"/>
      <c r="W1416" s="50"/>
      <c r="X1416" s="50"/>
      <c r="Y1416" s="50"/>
      <c r="Z1416" s="50"/>
      <c r="AA1416" s="50"/>
      <c r="AB1416" s="50"/>
      <c r="AC1416" s="50"/>
    </row>
    <row r="1417" spans="1:33" s="51" customFormat="1" ht="42" customHeight="1" x14ac:dyDescent="0.25">
      <c r="A1417" s="314" t="s">
        <v>966</v>
      </c>
      <c r="B1417" s="314"/>
      <c r="C1417" s="314"/>
      <c r="D1417" s="314"/>
      <c r="E1417" s="314"/>
      <c r="F1417" s="314"/>
      <c r="G1417" s="155" t="s">
        <v>547</v>
      </c>
      <c r="H1417" s="97" t="s">
        <v>877</v>
      </c>
      <c r="I1417" s="98"/>
      <c r="J1417" s="101">
        <v>68.75</v>
      </c>
      <c r="K1417" s="171">
        <f t="shared" si="182"/>
        <v>0</v>
      </c>
      <c r="L1417" s="100">
        <f t="shared" si="183"/>
        <v>69</v>
      </c>
      <c r="M1417" s="100">
        <f t="shared" si="184"/>
        <v>0</v>
      </c>
      <c r="N1417" s="101"/>
      <c r="O1417" s="140"/>
      <c r="P1417" s="57">
        <v>364</v>
      </c>
      <c r="Q1417" s="49" t="s">
        <v>983</v>
      </c>
      <c r="R1417" s="50"/>
      <c r="S1417" s="50"/>
      <c r="T1417" s="50"/>
      <c r="U1417" s="50"/>
      <c r="V1417" s="50"/>
      <c r="W1417" s="50"/>
      <c r="X1417" s="50"/>
      <c r="Y1417" s="50"/>
      <c r="Z1417" s="50"/>
      <c r="AA1417" s="50"/>
      <c r="AB1417" s="50"/>
      <c r="AC1417" s="50"/>
    </row>
    <row r="1418" spans="1:33" s="51" customFormat="1" ht="48" customHeight="1" x14ac:dyDescent="0.25">
      <c r="A1418" s="314" t="s">
        <v>513</v>
      </c>
      <c r="B1418" s="314"/>
      <c r="C1418" s="314"/>
      <c r="D1418" s="314"/>
      <c r="E1418" s="314"/>
      <c r="F1418" s="314"/>
      <c r="G1418" s="155" t="s">
        <v>548</v>
      </c>
      <c r="H1418" s="97" t="s">
        <v>878</v>
      </c>
      <c r="I1418" s="98"/>
      <c r="J1418" s="101">
        <v>81.25</v>
      </c>
      <c r="K1418" s="171">
        <f t="shared" si="182"/>
        <v>0</v>
      </c>
      <c r="L1418" s="100">
        <f t="shared" si="183"/>
        <v>82</v>
      </c>
      <c r="M1418" s="100">
        <f t="shared" si="184"/>
        <v>0</v>
      </c>
      <c r="N1418" s="101"/>
      <c r="O1418" s="140"/>
      <c r="P1418" s="57">
        <v>365</v>
      </c>
      <c r="Q1418" s="49" t="s">
        <v>983</v>
      </c>
      <c r="R1418" s="50"/>
      <c r="S1418" s="50"/>
      <c r="T1418" s="50"/>
      <c r="U1418" s="50"/>
      <c r="V1418" s="50"/>
      <c r="W1418" s="50"/>
      <c r="X1418" s="50"/>
      <c r="Y1418" s="50"/>
      <c r="Z1418" s="50"/>
      <c r="AA1418" s="50"/>
      <c r="AB1418" s="50"/>
      <c r="AC1418" s="50"/>
    </row>
    <row r="1419" spans="1:33" s="51" customFormat="1" ht="48" customHeight="1" x14ac:dyDescent="0.25">
      <c r="A1419" s="314" t="s">
        <v>966</v>
      </c>
      <c r="B1419" s="314"/>
      <c r="C1419" s="314"/>
      <c r="D1419" s="314"/>
      <c r="E1419" s="314"/>
      <c r="F1419" s="314"/>
      <c r="G1419" s="155" t="s">
        <v>549</v>
      </c>
      <c r="H1419" s="97" t="s">
        <v>868</v>
      </c>
      <c r="I1419" s="98"/>
      <c r="J1419" s="101">
        <v>111.25</v>
      </c>
      <c r="K1419" s="171">
        <f t="shared" si="182"/>
        <v>0</v>
      </c>
      <c r="L1419" s="100">
        <f t="shared" si="183"/>
        <v>112</v>
      </c>
      <c r="M1419" s="100">
        <f t="shared" si="184"/>
        <v>0</v>
      </c>
      <c r="N1419" s="101"/>
      <c r="O1419" s="140"/>
      <c r="P1419" s="57">
        <v>366</v>
      </c>
      <c r="Q1419" s="49" t="s">
        <v>983</v>
      </c>
      <c r="R1419" s="50"/>
      <c r="S1419" s="50"/>
      <c r="T1419" s="50"/>
      <c r="U1419" s="50"/>
      <c r="V1419" s="50"/>
      <c r="W1419" s="50"/>
      <c r="X1419" s="50"/>
      <c r="Y1419" s="50"/>
      <c r="Z1419" s="50"/>
      <c r="AA1419" s="50"/>
      <c r="AB1419" s="50"/>
      <c r="AC1419" s="50"/>
    </row>
    <row r="1420" spans="1:33" s="51" customFormat="1" ht="48" customHeight="1" x14ac:dyDescent="0.25">
      <c r="A1420" s="314" t="s">
        <v>1012</v>
      </c>
      <c r="B1420" s="314"/>
      <c r="C1420" s="314"/>
      <c r="D1420" s="314"/>
      <c r="E1420" s="314"/>
      <c r="F1420" s="314"/>
      <c r="G1420" s="155" t="s">
        <v>550</v>
      </c>
      <c r="H1420" s="97" t="s">
        <v>877</v>
      </c>
      <c r="I1420" s="98"/>
      <c r="J1420" s="101">
        <v>170</v>
      </c>
      <c r="K1420" s="171">
        <f t="shared" si="182"/>
        <v>0</v>
      </c>
      <c r="L1420" s="100">
        <f t="shared" si="183"/>
        <v>170</v>
      </c>
      <c r="M1420" s="100">
        <f t="shared" si="184"/>
        <v>0</v>
      </c>
      <c r="N1420" s="101"/>
      <c r="O1420" s="140"/>
      <c r="P1420" s="57">
        <v>368</v>
      </c>
      <c r="Q1420" s="49" t="s">
        <v>983</v>
      </c>
      <c r="R1420" s="50"/>
      <c r="S1420" s="50"/>
      <c r="T1420" s="50"/>
      <c r="U1420" s="50"/>
      <c r="V1420" s="50"/>
      <c r="W1420" s="50"/>
      <c r="X1420" s="50"/>
      <c r="Y1420" s="50"/>
      <c r="Z1420" s="50"/>
      <c r="AA1420" s="50"/>
      <c r="AB1420" s="50"/>
      <c r="AC1420" s="50"/>
    </row>
    <row r="1421" spans="1:33" s="51" customFormat="1" ht="48" customHeight="1" x14ac:dyDescent="0.25">
      <c r="A1421" s="314" t="s">
        <v>967</v>
      </c>
      <c r="B1421" s="314"/>
      <c r="C1421" s="314"/>
      <c r="D1421" s="314"/>
      <c r="E1421" s="314"/>
      <c r="F1421" s="314"/>
      <c r="G1421" s="169" t="s">
        <v>551</v>
      </c>
      <c r="H1421" s="162" t="s">
        <v>866</v>
      </c>
      <c r="I1421" s="98"/>
      <c r="J1421" s="101">
        <v>630</v>
      </c>
      <c r="K1421" s="171">
        <f t="shared" si="182"/>
        <v>0</v>
      </c>
      <c r="L1421" s="100">
        <f t="shared" si="183"/>
        <v>630</v>
      </c>
      <c r="M1421" s="100">
        <f t="shared" si="184"/>
        <v>0</v>
      </c>
      <c r="N1421" s="101"/>
      <c r="O1421" s="140"/>
      <c r="P1421" s="57">
        <v>5707</v>
      </c>
      <c r="Q1421" s="49" t="s">
        <v>983</v>
      </c>
      <c r="R1421" s="50"/>
      <c r="S1421" s="50"/>
      <c r="T1421" s="50"/>
      <c r="U1421" s="50"/>
      <c r="V1421" s="50"/>
      <c r="W1421" s="50"/>
      <c r="X1421" s="50"/>
      <c r="Y1421" s="50"/>
      <c r="Z1421" s="50"/>
      <c r="AA1421" s="50"/>
      <c r="AB1421" s="50"/>
      <c r="AC1421" s="50"/>
    </row>
    <row r="1422" spans="1:33" s="51" customFormat="1" ht="48" customHeight="1" x14ac:dyDescent="0.25">
      <c r="A1422" s="314" t="s">
        <v>968</v>
      </c>
      <c r="B1422" s="314"/>
      <c r="C1422" s="314"/>
      <c r="D1422" s="314"/>
      <c r="E1422" s="314"/>
      <c r="F1422" s="314"/>
      <c r="G1422" s="155" t="s">
        <v>560</v>
      </c>
      <c r="H1422" s="97" t="s">
        <v>872</v>
      </c>
      <c r="I1422" s="98"/>
      <c r="J1422" s="101">
        <v>302.5</v>
      </c>
      <c r="K1422" s="171">
        <f t="shared" si="182"/>
        <v>0</v>
      </c>
      <c r="L1422" s="100">
        <f t="shared" si="183"/>
        <v>303</v>
      </c>
      <c r="M1422" s="100">
        <f t="shared" si="184"/>
        <v>0</v>
      </c>
      <c r="N1422" s="101"/>
      <c r="O1422" s="140"/>
      <c r="P1422" s="57">
        <v>389</v>
      </c>
      <c r="Q1422" s="49" t="s">
        <v>983</v>
      </c>
      <c r="R1422" s="50"/>
      <c r="S1422" s="50"/>
      <c r="T1422" s="50"/>
      <c r="U1422" s="50"/>
      <c r="V1422" s="50"/>
      <c r="W1422" s="50"/>
      <c r="X1422" s="50"/>
      <c r="Y1422" s="50"/>
      <c r="Z1422" s="50"/>
      <c r="AA1422" s="50"/>
      <c r="AB1422" s="50"/>
      <c r="AC1422" s="50"/>
    </row>
    <row r="1423" spans="1:33" s="51" customFormat="1" ht="48" customHeight="1" x14ac:dyDescent="0.25">
      <c r="A1423" s="314" t="s">
        <v>969</v>
      </c>
      <c r="B1423" s="314"/>
      <c r="C1423" s="314"/>
      <c r="D1423" s="314"/>
      <c r="E1423" s="314"/>
      <c r="F1423" s="314"/>
      <c r="G1423" s="155" t="s">
        <v>552</v>
      </c>
      <c r="H1423" s="97"/>
      <c r="I1423" s="98"/>
      <c r="J1423" s="101">
        <v>166.25</v>
      </c>
      <c r="K1423" s="171">
        <f t="shared" si="182"/>
        <v>0</v>
      </c>
      <c r="L1423" s="100">
        <f t="shared" si="183"/>
        <v>167</v>
      </c>
      <c r="M1423" s="100">
        <f t="shared" si="184"/>
        <v>0</v>
      </c>
      <c r="N1423" s="101"/>
      <c r="O1423" s="140"/>
      <c r="P1423" s="57">
        <v>394</v>
      </c>
      <c r="Q1423" s="49" t="s">
        <v>983</v>
      </c>
      <c r="R1423" s="50"/>
      <c r="S1423" s="50"/>
      <c r="T1423" s="50"/>
      <c r="U1423" s="50"/>
      <c r="V1423" s="50"/>
      <c r="W1423" s="50"/>
      <c r="X1423" s="50"/>
      <c r="Y1423" s="50"/>
      <c r="Z1423" s="50"/>
      <c r="AA1423" s="50"/>
      <c r="AB1423" s="50"/>
      <c r="AC1423" s="50"/>
    </row>
    <row r="1424" spans="1:33" s="51" customFormat="1" ht="48" customHeight="1" x14ac:dyDescent="0.25">
      <c r="A1424" s="314" t="s">
        <v>970</v>
      </c>
      <c r="B1424" s="314"/>
      <c r="C1424" s="314"/>
      <c r="D1424" s="314"/>
      <c r="E1424" s="314"/>
      <c r="F1424" s="314"/>
      <c r="G1424" s="155" t="s">
        <v>553</v>
      </c>
      <c r="H1424" s="97"/>
      <c r="I1424" s="98"/>
      <c r="J1424" s="101">
        <v>166.25</v>
      </c>
      <c r="K1424" s="171">
        <f t="shared" si="182"/>
        <v>0</v>
      </c>
      <c r="L1424" s="100">
        <f t="shared" si="183"/>
        <v>167</v>
      </c>
      <c r="M1424" s="100">
        <f t="shared" si="184"/>
        <v>0</v>
      </c>
      <c r="N1424" s="101"/>
      <c r="O1424" s="140"/>
      <c r="P1424" s="57">
        <v>396</v>
      </c>
      <c r="Q1424" s="49" t="s">
        <v>983</v>
      </c>
      <c r="R1424" s="50"/>
      <c r="S1424" s="50"/>
      <c r="T1424" s="50"/>
      <c r="U1424" s="50"/>
      <c r="V1424" s="50"/>
      <c r="W1424" s="50"/>
      <c r="X1424" s="50"/>
      <c r="Y1424" s="50"/>
      <c r="Z1424" s="50"/>
      <c r="AA1424" s="50"/>
      <c r="AB1424" s="50"/>
      <c r="AC1424" s="50"/>
    </row>
    <row r="1425" spans="1:29" s="51" customFormat="1" ht="48" customHeight="1" x14ac:dyDescent="0.25">
      <c r="A1425" s="314" t="s">
        <v>971</v>
      </c>
      <c r="B1425" s="314"/>
      <c r="C1425" s="314"/>
      <c r="D1425" s="314"/>
      <c r="E1425" s="314"/>
      <c r="F1425" s="314"/>
      <c r="G1425" s="155" t="s">
        <v>554</v>
      </c>
      <c r="H1425" s="97"/>
      <c r="I1425" s="98"/>
      <c r="J1425" s="101">
        <v>166.25</v>
      </c>
      <c r="K1425" s="171">
        <f t="shared" si="182"/>
        <v>0</v>
      </c>
      <c r="L1425" s="100">
        <f t="shared" si="183"/>
        <v>167</v>
      </c>
      <c r="M1425" s="100">
        <f t="shared" si="184"/>
        <v>0</v>
      </c>
      <c r="N1425" s="101"/>
      <c r="O1425" s="140"/>
      <c r="P1425" s="57">
        <v>395</v>
      </c>
      <c r="Q1425" s="49" t="s">
        <v>983</v>
      </c>
      <c r="R1425" s="50"/>
      <c r="S1425" s="50"/>
      <c r="T1425" s="50"/>
      <c r="U1425" s="50"/>
      <c r="V1425" s="50"/>
      <c r="W1425" s="50"/>
      <c r="X1425" s="50"/>
      <c r="Y1425" s="50"/>
      <c r="Z1425" s="50"/>
      <c r="AA1425" s="50"/>
      <c r="AB1425" s="50"/>
      <c r="AC1425" s="50"/>
    </row>
    <row r="1426" spans="1:29" s="51" customFormat="1" ht="48" customHeight="1" x14ac:dyDescent="0.25">
      <c r="A1426" s="314" t="s">
        <v>972</v>
      </c>
      <c r="B1426" s="314"/>
      <c r="C1426" s="314"/>
      <c r="D1426" s="314"/>
      <c r="E1426" s="314"/>
      <c r="F1426" s="314"/>
      <c r="G1426" s="155" t="s">
        <v>555</v>
      </c>
      <c r="H1426" s="97" t="s">
        <v>875</v>
      </c>
      <c r="I1426" s="98"/>
      <c r="J1426" s="101">
        <v>166.25</v>
      </c>
      <c r="K1426" s="171">
        <f t="shared" si="182"/>
        <v>0</v>
      </c>
      <c r="L1426" s="100">
        <f t="shared" si="183"/>
        <v>167</v>
      </c>
      <c r="M1426" s="100">
        <f t="shared" si="184"/>
        <v>0</v>
      </c>
      <c r="N1426" s="101"/>
      <c r="O1426" s="140"/>
      <c r="P1426" s="57">
        <v>397</v>
      </c>
      <c r="Q1426" s="49" t="s">
        <v>983</v>
      </c>
      <c r="R1426" s="50"/>
      <c r="S1426" s="50"/>
      <c r="T1426" s="50"/>
      <c r="U1426" s="50"/>
      <c r="V1426" s="50"/>
      <c r="W1426" s="50"/>
      <c r="X1426" s="50"/>
      <c r="Y1426" s="50"/>
      <c r="Z1426" s="50"/>
      <c r="AA1426" s="50"/>
      <c r="AB1426" s="50"/>
      <c r="AC1426" s="50"/>
    </row>
    <row r="1427" spans="1:29" s="51" customFormat="1" ht="48" customHeight="1" x14ac:dyDescent="0.25">
      <c r="A1427" s="314" t="s">
        <v>973</v>
      </c>
      <c r="B1427" s="314"/>
      <c r="C1427" s="314"/>
      <c r="D1427" s="314"/>
      <c r="E1427" s="314"/>
      <c r="F1427" s="314"/>
      <c r="G1427" s="155" t="s">
        <v>556</v>
      </c>
      <c r="H1427" s="97" t="s">
        <v>875</v>
      </c>
      <c r="I1427" s="98"/>
      <c r="J1427" s="101">
        <v>166.25</v>
      </c>
      <c r="K1427" s="171">
        <f t="shared" si="182"/>
        <v>0</v>
      </c>
      <c r="L1427" s="100">
        <f t="shared" si="183"/>
        <v>167</v>
      </c>
      <c r="M1427" s="100">
        <f t="shared" si="184"/>
        <v>0</v>
      </c>
      <c r="N1427" s="101"/>
      <c r="O1427" s="140"/>
      <c r="P1427" s="57">
        <v>399</v>
      </c>
      <c r="Q1427" s="49" t="s">
        <v>983</v>
      </c>
      <c r="R1427" s="50"/>
      <c r="S1427" s="50"/>
      <c r="T1427" s="50"/>
      <c r="U1427" s="50"/>
      <c r="V1427" s="50"/>
      <c r="W1427" s="50"/>
      <c r="X1427" s="50"/>
      <c r="Y1427" s="50"/>
      <c r="Z1427" s="50"/>
      <c r="AA1427" s="50"/>
      <c r="AB1427" s="50"/>
      <c r="AC1427" s="50"/>
    </row>
    <row r="1428" spans="1:29" s="51" customFormat="1" ht="48" customHeight="1" x14ac:dyDescent="0.25">
      <c r="A1428" s="314" t="s">
        <v>974</v>
      </c>
      <c r="B1428" s="314"/>
      <c r="C1428" s="314"/>
      <c r="D1428" s="314"/>
      <c r="E1428" s="314"/>
      <c r="F1428" s="314"/>
      <c r="G1428" s="155" t="s">
        <v>557</v>
      </c>
      <c r="H1428" s="97" t="s">
        <v>875</v>
      </c>
      <c r="I1428" s="98"/>
      <c r="J1428" s="101">
        <v>166.25</v>
      </c>
      <c r="K1428" s="171">
        <f t="shared" si="182"/>
        <v>0</v>
      </c>
      <c r="L1428" s="100">
        <f t="shared" si="183"/>
        <v>167</v>
      </c>
      <c r="M1428" s="100">
        <f t="shared" si="184"/>
        <v>0</v>
      </c>
      <c r="N1428" s="101"/>
      <c r="O1428" s="140"/>
      <c r="P1428" s="57">
        <v>398</v>
      </c>
      <c r="Q1428" s="49" t="s">
        <v>983</v>
      </c>
      <c r="R1428" s="50"/>
      <c r="S1428" s="50"/>
      <c r="T1428" s="50"/>
      <c r="U1428" s="50"/>
      <c r="V1428" s="50"/>
      <c r="W1428" s="50"/>
      <c r="X1428" s="50"/>
      <c r="Y1428" s="50"/>
      <c r="Z1428" s="50"/>
      <c r="AA1428" s="50"/>
      <c r="AB1428" s="50"/>
      <c r="AC1428" s="50"/>
    </row>
    <row r="1429" spans="1:29" s="51" customFormat="1" ht="48" customHeight="1" x14ac:dyDescent="0.25">
      <c r="A1429" s="314" t="s">
        <v>975</v>
      </c>
      <c r="B1429" s="314"/>
      <c r="C1429" s="314"/>
      <c r="D1429" s="314"/>
      <c r="E1429" s="314"/>
      <c r="F1429" s="314"/>
      <c r="G1429" s="155" t="s">
        <v>561</v>
      </c>
      <c r="H1429" s="97" t="s">
        <v>873</v>
      </c>
      <c r="I1429" s="98"/>
      <c r="J1429" s="101">
        <v>843.75</v>
      </c>
      <c r="K1429" s="171">
        <f t="shared" si="182"/>
        <v>0</v>
      </c>
      <c r="L1429" s="100">
        <f t="shared" si="183"/>
        <v>844</v>
      </c>
      <c r="M1429" s="100">
        <f t="shared" si="184"/>
        <v>0</v>
      </c>
      <c r="N1429" s="101"/>
      <c r="O1429" s="140"/>
      <c r="P1429" s="57">
        <v>403</v>
      </c>
      <c r="Q1429" s="49" t="s">
        <v>983</v>
      </c>
      <c r="R1429" s="50"/>
      <c r="S1429" s="50"/>
      <c r="T1429" s="50"/>
      <c r="U1429" s="50"/>
      <c r="V1429" s="50"/>
      <c r="W1429" s="50"/>
      <c r="X1429" s="50"/>
      <c r="Y1429" s="50"/>
      <c r="Z1429" s="50"/>
      <c r="AA1429" s="50"/>
      <c r="AB1429" s="50"/>
      <c r="AC1429" s="50"/>
    </row>
    <row r="1430" spans="1:29" s="51" customFormat="1" ht="48" customHeight="1" x14ac:dyDescent="0.25">
      <c r="A1430" s="357" t="s">
        <v>976</v>
      </c>
      <c r="B1430" s="357"/>
      <c r="C1430" s="357"/>
      <c r="D1430" s="357"/>
      <c r="E1430" s="357"/>
      <c r="F1430" s="357"/>
      <c r="G1430" s="169" t="s">
        <v>567</v>
      </c>
      <c r="H1430" s="162"/>
      <c r="I1430" s="98"/>
      <c r="J1430" s="101">
        <v>123.75</v>
      </c>
      <c r="K1430" s="171">
        <f t="shared" si="182"/>
        <v>0</v>
      </c>
      <c r="L1430" s="100">
        <f t="shared" si="183"/>
        <v>124</v>
      </c>
      <c r="M1430" s="100">
        <f t="shared" si="184"/>
        <v>0</v>
      </c>
      <c r="N1430" s="101"/>
      <c r="O1430" s="140"/>
      <c r="P1430" s="57">
        <v>470</v>
      </c>
      <c r="Q1430" s="49" t="s">
        <v>983</v>
      </c>
      <c r="R1430" s="50"/>
      <c r="S1430" s="50"/>
      <c r="T1430" s="50"/>
      <c r="U1430" s="50"/>
      <c r="V1430" s="50"/>
      <c r="W1430" s="50"/>
      <c r="X1430" s="50"/>
      <c r="Y1430" s="50"/>
      <c r="Z1430" s="50"/>
      <c r="AA1430" s="50"/>
      <c r="AB1430" s="50"/>
      <c r="AC1430" s="50"/>
    </row>
    <row r="1431" spans="1:29" s="55" customFormat="1" x14ac:dyDescent="0.25">
      <c r="A1431" s="122" t="s">
        <v>1442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4"/>
      <c r="P1431" s="52"/>
      <c r="Q1431" s="52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</row>
    <row r="1432" spans="1:29" s="62" customFormat="1" ht="24.75" customHeight="1" x14ac:dyDescent="0.25">
      <c r="A1432" s="314" t="s">
        <v>341</v>
      </c>
      <c r="B1432" s="342"/>
      <c r="C1432" s="342"/>
      <c r="D1432" s="342"/>
      <c r="E1432" s="342"/>
      <c r="F1432" s="342"/>
      <c r="G1432" s="349" t="s">
        <v>99</v>
      </c>
      <c r="H1432" s="97" t="s">
        <v>278</v>
      </c>
      <c r="I1432" s="98"/>
      <c r="J1432" s="101">
        <v>408.75</v>
      </c>
      <c r="K1432" s="177">
        <f t="shared" ref="K1432:K1456" si="185">J1432*I1432</f>
        <v>0</v>
      </c>
      <c r="L1432" s="110">
        <f>ROUND((J1432-J1432*$H$7),1)</f>
        <v>408.8</v>
      </c>
      <c r="M1432" s="110">
        <f t="shared" ref="M1432:M1456" si="186">L1432*I1432</f>
        <v>0</v>
      </c>
      <c r="N1432" s="101"/>
      <c r="O1432" s="172"/>
      <c r="P1432" s="57">
        <v>6050</v>
      </c>
      <c r="Q1432" s="49" t="s">
        <v>983</v>
      </c>
      <c r="R1432" s="61"/>
      <c r="S1432" s="61"/>
      <c r="T1432" s="61"/>
      <c r="U1432" s="61"/>
      <c r="V1432" s="61"/>
      <c r="W1432" s="61"/>
      <c r="X1432" s="61"/>
      <c r="Y1432" s="61"/>
      <c r="Z1432" s="61"/>
      <c r="AA1432" s="61"/>
      <c r="AB1432" s="61"/>
      <c r="AC1432" s="61"/>
    </row>
    <row r="1433" spans="1:29" s="51" customFormat="1" ht="24.75" customHeight="1" x14ac:dyDescent="0.25">
      <c r="A1433" s="342"/>
      <c r="B1433" s="342"/>
      <c r="C1433" s="342"/>
      <c r="D1433" s="342"/>
      <c r="E1433" s="342"/>
      <c r="F1433" s="342"/>
      <c r="G1433" s="343"/>
      <c r="H1433" s="97" t="s">
        <v>214</v>
      </c>
      <c r="I1433" s="98"/>
      <c r="J1433" s="101">
        <v>4425</v>
      </c>
      <c r="K1433" s="177">
        <f t="shared" si="185"/>
        <v>0</v>
      </c>
      <c r="L1433" s="110">
        <f>ROUND((J1433-J1433*$H$7),1)</f>
        <v>4425</v>
      </c>
      <c r="M1433" s="110">
        <f t="shared" si="186"/>
        <v>0</v>
      </c>
      <c r="N1433" s="101"/>
      <c r="O1433" s="172"/>
      <c r="P1433" s="57">
        <v>6050</v>
      </c>
      <c r="Q1433" s="49" t="s">
        <v>984</v>
      </c>
      <c r="R1433" s="50"/>
      <c r="S1433" s="50"/>
      <c r="T1433" s="50"/>
      <c r="U1433" s="50"/>
      <c r="V1433" s="50"/>
      <c r="W1433" s="50"/>
      <c r="X1433" s="50"/>
      <c r="Y1433" s="50"/>
      <c r="Z1433" s="50"/>
      <c r="AA1433" s="50"/>
      <c r="AB1433" s="50"/>
      <c r="AC1433" s="50"/>
    </row>
    <row r="1434" spans="1:29" s="51" customFormat="1" ht="24.75" customHeight="1" x14ac:dyDescent="0.25">
      <c r="A1434" s="314" t="s">
        <v>397</v>
      </c>
      <c r="B1434" s="342"/>
      <c r="C1434" s="342"/>
      <c r="D1434" s="342"/>
      <c r="E1434" s="342"/>
      <c r="F1434" s="342"/>
      <c r="G1434" s="349" t="s">
        <v>100</v>
      </c>
      <c r="H1434" s="97" t="s">
        <v>278</v>
      </c>
      <c r="I1434" s="98"/>
      <c r="J1434" s="101">
        <v>540</v>
      </c>
      <c r="K1434" s="171">
        <f t="shared" si="185"/>
        <v>0</v>
      </c>
      <c r="L1434" s="100">
        <f>CEILING((J1434-J1434*$H$7)*(1-$K$7),1)</f>
        <v>540</v>
      </c>
      <c r="M1434" s="100">
        <f t="shared" si="186"/>
        <v>0</v>
      </c>
      <c r="N1434" s="101"/>
      <c r="O1434" s="172"/>
      <c r="P1434" s="57">
        <v>6051</v>
      </c>
      <c r="Q1434" s="49" t="s">
        <v>983</v>
      </c>
      <c r="R1434" s="50"/>
      <c r="S1434" s="50"/>
      <c r="T1434" s="50"/>
      <c r="U1434" s="50"/>
      <c r="V1434" s="50"/>
      <c r="W1434" s="50"/>
      <c r="X1434" s="50"/>
      <c r="Y1434" s="50"/>
      <c r="Z1434" s="50"/>
      <c r="AA1434" s="50"/>
      <c r="AB1434" s="50"/>
      <c r="AC1434" s="50"/>
    </row>
    <row r="1435" spans="1:29" s="51" customFormat="1" ht="24.75" customHeight="1" x14ac:dyDescent="0.25">
      <c r="A1435" s="342"/>
      <c r="B1435" s="342"/>
      <c r="C1435" s="342"/>
      <c r="D1435" s="342"/>
      <c r="E1435" s="342"/>
      <c r="F1435" s="342"/>
      <c r="G1435" s="343"/>
      <c r="H1435" s="97" t="s">
        <v>342</v>
      </c>
      <c r="I1435" s="98"/>
      <c r="J1435" s="101">
        <v>5835</v>
      </c>
      <c r="K1435" s="171">
        <f t="shared" si="185"/>
        <v>0</v>
      </c>
      <c r="L1435" s="100">
        <f>CEILING((J1435-J1435*$H$7)*(1-$K$7),1)</f>
        <v>5835</v>
      </c>
      <c r="M1435" s="100">
        <f t="shared" si="186"/>
        <v>0</v>
      </c>
      <c r="N1435" s="101"/>
      <c r="O1435" s="172"/>
      <c r="P1435" s="57">
        <v>6051</v>
      </c>
      <c r="Q1435" s="49" t="s">
        <v>984</v>
      </c>
      <c r="R1435" s="50"/>
      <c r="S1435" s="50"/>
      <c r="T1435" s="50"/>
      <c r="U1435" s="50"/>
      <c r="V1435" s="50"/>
      <c r="W1435" s="50"/>
      <c r="X1435" s="50"/>
      <c r="Y1435" s="50"/>
      <c r="Z1435" s="50"/>
      <c r="AA1435" s="50"/>
      <c r="AB1435" s="50"/>
      <c r="AC1435" s="50"/>
    </row>
    <row r="1436" spans="1:29" s="51" customFormat="1" ht="24.75" customHeight="1" x14ac:dyDescent="0.25">
      <c r="A1436" s="314" t="s">
        <v>400</v>
      </c>
      <c r="B1436" s="342"/>
      <c r="C1436" s="342"/>
      <c r="D1436" s="342"/>
      <c r="E1436" s="342"/>
      <c r="F1436" s="342"/>
      <c r="G1436" s="349" t="s">
        <v>101</v>
      </c>
      <c r="H1436" s="97" t="s">
        <v>278</v>
      </c>
      <c r="I1436" s="98"/>
      <c r="J1436" s="101">
        <v>276.25</v>
      </c>
      <c r="K1436" s="171">
        <f t="shared" si="185"/>
        <v>0</v>
      </c>
      <c r="L1436" s="100">
        <f>CEILING((J1436-J1436*$H$7)*(1-$K$7),1)</f>
        <v>277</v>
      </c>
      <c r="M1436" s="100">
        <f t="shared" si="186"/>
        <v>0</v>
      </c>
      <c r="N1436" s="101"/>
      <c r="O1436" s="172"/>
      <c r="P1436" s="57">
        <v>6053</v>
      </c>
      <c r="Q1436" s="49" t="s">
        <v>983</v>
      </c>
      <c r="R1436" s="50"/>
      <c r="S1436" s="50"/>
      <c r="T1436" s="50"/>
      <c r="U1436" s="50"/>
      <c r="V1436" s="50"/>
      <c r="W1436" s="50"/>
      <c r="X1436" s="50"/>
      <c r="Y1436" s="50"/>
      <c r="Z1436" s="50"/>
      <c r="AA1436" s="50"/>
      <c r="AB1436" s="50"/>
      <c r="AC1436" s="50"/>
    </row>
    <row r="1437" spans="1:29" s="51" customFormat="1" ht="24.75" customHeight="1" x14ac:dyDescent="0.25">
      <c r="A1437" s="342"/>
      <c r="B1437" s="342"/>
      <c r="C1437" s="342"/>
      <c r="D1437" s="342"/>
      <c r="E1437" s="342"/>
      <c r="F1437" s="342"/>
      <c r="G1437" s="343"/>
      <c r="H1437" s="97" t="s">
        <v>348</v>
      </c>
      <c r="I1437" s="98"/>
      <c r="J1437" s="101">
        <v>7462.5</v>
      </c>
      <c r="K1437" s="171">
        <f t="shared" si="185"/>
        <v>0</v>
      </c>
      <c r="L1437" s="100">
        <f>CEILING((J1437-J1437*$H$7)*(1-$K$7),1)</f>
        <v>7463</v>
      </c>
      <c r="M1437" s="100">
        <f t="shared" si="186"/>
        <v>0</v>
      </c>
      <c r="N1437" s="101"/>
      <c r="O1437" s="172"/>
      <c r="P1437" s="57">
        <v>6053</v>
      </c>
      <c r="Q1437" s="49" t="s">
        <v>984</v>
      </c>
      <c r="R1437" s="50"/>
      <c r="S1437" s="50"/>
      <c r="T1437" s="50"/>
      <c r="U1437" s="50"/>
      <c r="V1437" s="50"/>
      <c r="W1437" s="50"/>
      <c r="X1437" s="50"/>
      <c r="Y1437" s="50"/>
      <c r="Z1437" s="50"/>
      <c r="AA1437" s="50"/>
      <c r="AB1437" s="50"/>
      <c r="AC1437" s="50"/>
    </row>
    <row r="1438" spans="1:29" s="51" customFormat="1" ht="24.75" customHeight="1" x14ac:dyDescent="0.25">
      <c r="A1438" s="314" t="s">
        <v>401</v>
      </c>
      <c r="B1438" s="342"/>
      <c r="C1438" s="342"/>
      <c r="D1438" s="342"/>
      <c r="E1438" s="342"/>
      <c r="F1438" s="342"/>
      <c r="G1438" s="349" t="s">
        <v>102</v>
      </c>
      <c r="H1438" s="97" t="s">
        <v>278</v>
      </c>
      <c r="I1438" s="98"/>
      <c r="J1438" s="101">
        <v>205</v>
      </c>
      <c r="K1438" s="177">
        <f t="shared" si="185"/>
        <v>0</v>
      </c>
      <c r="L1438" s="110">
        <f>ROUND((J1438-J1438*$H$7),1)</f>
        <v>205</v>
      </c>
      <c r="M1438" s="110">
        <f t="shared" si="186"/>
        <v>0</v>
      </c>
      <c r="N1438" s="101"/>
      <c r="O1438" s="172"/>
      <c r="P1438" s="57">
        <v>6054</v>
      </c>
      <c r="Q1438" s="49" t="s">
        <v>983</v>
      </c>
      <c r="R1438" s="50"/>
      <c r="S1438" s="50"/>
      <c r="T1438" s="50"/>
      <c r="U1438" s="50"/>
      <c r="V1438" s="50"/>
      <c r="W1438" s="50"/>
      <c r="X1438" s="50"/>
      <c r="Y1438" s="50"/>
      <c r="Z1438" s="50"/>
      <c r="AA1438" s="50"/>
      <c r="AB1438" s="50"/>
      <c r="AC1438" s="50"/>
    </row>
    <row r="1439" spans="1:29" s="51" customFormat="1" ht="24.75" customHeight="1" x14ac:dyDescent="0.25">
      <c r="A1439" s="342"/>
      <c r="B1439" s="342"/>
      <c r="C1439" s="342"/>
      <c r="D1439" s="342"/>
      <c r="E1439" s="342"/>
      <c r="F1439" s="342"/>
      <c r="G1439" s="343"/>
      <c r="H1439" s="97" t="s">
        <v>348</v>
      </c>
      <c r="I1439" s="98"/>
      <c r="J1439" s="101">
        <v>5550</v>
      </c>
      <c r="K1439" s="177">
        <f t="shared" si="185"/>
        <v>0</v>
      </c>
      <c r="L1439" s="110">
        <f>ROUND((J1439-J1439*$H$7),1)</f>
        <v>5550</v>
      </c>
      <c r="M1439" s="110">
        <f t="shared" si="186"/>
        <v>0</v>
      </c>
      <c r="N1439" s="101"/>
      <c r="O1439" s="172"/>
      <c r="P1439" s="57">
        <v>6054</v>
      </c>
      <c r="Q1439" s="49" t="s">
        <v>984</v>
      </c>
      <c r="R1439" s="50"/>
      <c r="S1439" s="50"/>
      <c r="T1439" s="50"/>
      <c r="U1439" s="50"/>
      <c r="V1439" s="50"/>
      <c r="W1439" s="50"/>
      <c r="X1439" s="50"/>
      <c r="Y1439" s="50"/>
      <c r="Z1439" s="50"/>
      <c r="AA1439" s="50"/>
      <c r="AB1439" s="50"/>
      <c r="AC1439" s="50"/>
    </row>
    <row r="1440" spans="1:29" s="51" customFormat="1" ht="24.75" customHeight="1" x14ac:dyDescent="0.25">
      <c r="A1440" s="314" t="s">
        <v>402</v>
      </c>
      <c r="B1440" s="314"/>
      <c r="C1440" s="314"/>
      <c r="D1440" s="314"/>
      <c r="E1440" s="314"/>
      <c r="F1440" s="314"/>
      <c r="G1440" s="349" t="s">
        <v>103</v>
      </c>
      <c r="H1440" s="97" t="s">
        <v>278</v>
      </c>
      <c r="I1440" s="98"/>
      <c r="J1440" s="101">
        <v>297.5</v>
      </c>
      <c r="K1440" s="171">
        <f t="shared" si="185"/>
        <v>0</v>
      </c>
      <c r="L1440" s="100">
        <f>CEILING((J1440-J1440*$H$7)*(1-$K$7),1)</f>
        <v>298</v>
      </c>
      <c r="M1440" s="100">
        <f t="shared" si="186"/>
        <v>0</v>
      </c>
      <c r="N1440" s="101"/>
      <c r="O1440" s="172"/>
      <c r="P1440" s="57">
        <v>6062</v>
      </c>
      <c r="Q1440" s="49" t="s">
        <v>983</v>
      </c>
      <c r="R1440" s="50"/>
      <c r="S1440" s="50"/>
      <c r="T1440" s="50"/>
      <c r="U1440" s="50"/>
      <c r="V1440" s="50"/>
      <c r="W1440" s="50"/>
      <c r="X1440" s="50"/>
      <c r="Y1440" s="50"/>
      <c r="Z1440" s="50"/>
      <c r="AA1440" s="50"/>
      <c r="AB1440" s="50"/>
      <c r="AC1440" s="50"/>
    </row>
    <row r="1441" spans="1:29" s="51" customFormat="1" ht="24.75" customHeight="1" x14ac:dyDescent="0.25">
      <c r="A1441" s="342"/>
      <c r="B1441" s="342"/>
      <c r="C1441" s="342"/>
      <c r="D1441" s="342"/>
      <c r="E1441" s="342"/>
      <c r="F1441" s="342"/>
      <c r="G1441" s="343"/>
      <c r="H1441" s="97" t="s">
        <v>348</v>
      </c>
      <c r="I1441" s="98"/>
      <c r="J1441" s="101">
        <v>8032.5</v>
      </c>
      <c r="K1441" s="171">
        <f t="shared" si="185"/>
        <v>0</v>
      </c>
      <c r="L1441" s="100">
        <f>CEILING((J1441-J1441*$H$7)*(1-$K$7),1)</f>
        <v>8033</v>
      </c>
      <c r="M1441" s="100">
        <f t="shared" si="186"/>
        <v>0</v>
      </c>
      <c r="N1441" s="101"/>
      <c r="O1441" s="172"/>
      <c r="P1441" s="57">
        <v>6062</v>
      </c>
      <c r="Q1441" s="49" t="s">
        <v>984</v>
      </c>
      <c r="R1441" s="50"/>
      <c r="S1441" s="50"/>
      <c r="T1441" s="50"/>
      <c r="U1441" s="50"/>
      <c r="V1441" s="50"/>
      <c r="W1441" s="50"/>
      <c r="X1441" s="50"/>
      <c r="Y1441" s="50"/>
      <c r="Z1441" s="50"/>
      <c r="AA1441" s="50"/>
      <c r="AB1441" s="50"/>
      <c r="AC1441" s="50"/>
    </row>
    <row r="1442" spans="1:29" s="51" customFormat="1" ht="24.75" customHeight="1" x14ac:dyDescent="0.25">
      <c r="A1442" s="314" t="s">
        <v>398</v>
      </c>
      <c r="B1442" s="314"/>
      <c r="C1442" s="314"/>
      <c r="D1442" s="314"/>
      <c r="E1442" s="314"/>
      <c r="F1442" s="314"/>
      <c r="G1442" s="349" t="s">
        <v>104</v>
      </c>
      <c r="H1442" s="97" t="s">
        <v>278</v>
      </c>
      <c r="I1442" s="98"/>
      <c r="J1442" s="101">
        <v>161.25</v>
      </c>
      <c r="K1442" s="177">
        <f t="shared" si="185"/>
        <v>0</v>
      </c>
      <c r="L1442" s="110">
        <f>ROUND((J1442-J1442*$H$7),1)</f>
        <v>161.30000000000001</v>
      </c>
      <c r="M1442" s="110">
        <f t="shared" si="186"/>
        <v>0</v>
      </c>
      <c r="N1442" s="101"/>
      <c r="O1442" s="172"/>
      <c r="P1442" s="57">
        <v>6064</v>
      </c>
      <c r="Q1442" s="49" t="s">
        <v>983</v>
      </c>
      <c r="R1442" s="50"/>
      <c r="S1442" s="50"/>
      <c r="T1442" s="50"/>
      <c r="U1442" s="50"/>
      <c r="V1442" s="50"/>
      <c r="W1442" s="50"/>
      <c r="X1442" s="50"/>
      <c r="Y1442" s="50"/>
      <c r="Z1442" s="50"/>
      <c r="AA1442" s="50"/>
      <c r="AB1442" s="50"/>
      <c r="AC1442" s="50"/>
    </row>
    <row r="1443" spans="1:29" s="51" customFormat="1" ht="24.75" customHeight="1" x14ac:dyDescent="0.25">
      <c r="A1443" s="342"/>
      <c r="B1443" s="342"/>
      <c r="C1443" s="342"/>
      <c r="D1443" s="342"/>
      <c r="E1443" s="342"/>
      <c r="F1443" s="342"/>
      <c r="G1443" s="343"/>
      <c r="H1443" s="97" t="s">
        <v>348</v>
      </c>
      <c r="I1443" s="98"/>
      <c r="J1443" s="101">
        <v>4350</v>
      </c>
      <c r="K1443" s="177">
        <f t="shared" si="185"/>
        <v>0</v>
      </c>
      <c r="L1443" s="110">
        <f>ROUND((J1443-J1443*$H$7),1)</f>
        <v>4350</v>
      </c>
      <c r="M1443" s="110">
        <f t="shared" si="186"/>
        <v>0</v>
      </c>
      <c r="N1443" s="101"/>
      <c r="O1443" s="172"/>
      <c r="P1443" s="57">
        <v>6064</v>
      </c>
      <c r="Q1443" s="49" t="s">
        <v>984</v>
      </c>
      <c r="R1443" s="50"/>
      <c r="S1443" s="50"/>
      <c r="T1443" s="50"/>
      <c r="U1443" s="50"/>
      <c r="V1443" s="50"/>
      <c r="W1443" s="50"/>
      <c r="X1443" s="50"/>
      <c r="Y1443" s="50"/>
      <c r="Z1443" s="50"/>
      <c r="AA1443" s="50"/>
      <c r="AB1443" s="50"/>
      <c r="AC1443" s="50"/>
    </row>
    <row r="1444" spans="1:29" s="51" customFormat="1" ht="24.75" customHeight="1" x14ac:dyDescent="0.25">
      <c r="A1444" s="314" t="s">
        <v>399</v>
      </c>
      <c r="B1444" s="314"/>
      <c r="C1444" s="314"/>
      <c r="D1444" s="314"/>
      <c r="E1444" s="314"/>
      <c r="F1444" s="314"/>
      <c r="G1444" s="349" t="s">
        <v>105</v>
      </c>
      <c r="H1444" s="97" t="s">
        <v>278</v>
      </c>
      <c r="I1444" s="98"/>
      <c r="J1444" s="101">
        <v>337.5</v>
      </c>
      <c r="K1444" s="171">
        <f t="shared" si="185"/>
        <v>0</v>
      </c>
      <c r="L1444" s="100">
        <f t="shared" ref="L1444:L1457" si="187">CEILING((J1444-J1444*$H$7)*(1-$K$7),1)</f>
        <v>338</v>
      </c>
      <c r="M1444" s="100">
        <f t="shared" si="186"/>
        <v>0</v>
      </c>
      <c r="N1444" s="101"/>
      <c r="O1444" s="172"/>
      <c r="P1444" s="57">
        <v>6065</v>
      </c>
      <c r="Q1444" s="49" t="s">
        <v>983</v>
      </c>
      <c r="R1444" s="50"/>
      <c r="S1444" s="50"/>
      <c r="T1444" s="50"/>
      <c r="U1444" s="50"/>
      <c r="V1444" s="50"/>
      <c r="W1444" s="50"/>
      <c r="X1444" s="50"/>
      <c r="Y1444" s="50"/>
      <c r="Z1444" s="50"/>
      <c r="AA1444" s="50"/>
      <c r="AB1444" s="50"/>
      <c r="AC1444" s="50"/>
    </row>
    <row r="1445" spans="1:29" s="51" customFormat="1" ht="24.75" customHeight="1" x14ac:dyDescent="0.25">
      <c r="A1445" s="342"/>
      <c r="B1445" s="342"/>
      <c r="C1445" s="342"/>
      <c r="D1445" s="342"/>
      <c r="E1445" s="342"/>
      <c r="F1445" s="342"/>
      <c r="G1445" s="343"/>
      <c r="H1445" s="132" t="s">
        <v>343</v>
      </c>
      <c r="I1445" s="98"/>
      <c r="J1445" s="101">
        <v>7290</v>
      </c>
      <c r="K1445" s="171">
        <f t="shared" si="185"/>
        <v>0</v>
      </c>
      <c r="L1445" s="100">
        <f t="shared" si="187"/>
        <v>7290</v>
      </c>
      <c r="M1445" s="100">
        <f t="shared" si="186"/>
        <v>0</v>
      </c>
      <c r="N1445" s="101"/>
      <c r="O1445" s="172"/>
      <c r="P1445" s="57">
        <v>6065</v>
      </c>
      <c r="Q1445" s="49" t="s">
        <v>984</v>
      </c>
      <c r="R1445" s="50"/>
      <c r="S1445" s="50"/>
      <c r="T1445" s="50"/>
      <c r="U1445" s="50"/>
      <c r="V1445" s="50"/>
      <c r="W1445" s="50"/>
      <c r="X1445" s="50"/>
      <c r="Y1445" s="50"/>
      <c r="Z1445" s="50"/>
      <c r="AA1445" s="50"/>
      <c r="AB1445" s="50"/>
      <c r="AC1445" s="50"/>
    </row>
    <row r="1446" spans="1:29" s="51" customFormat="1" ht="45" customHeight="1" x14ac:dyDescent="0.25">
      <c r="A1446" s="314" t="s">
        <v>890</v>
      </c>
      <c r="B1446" s="314"/>
      <c r="C1446" s="314"/>
      <c r="D1446" s="314"/>
      <c r="E1446" s="314"/>
      <c r="F1446" s="314"/>
      <c r="G1446" s="155" t="s">
        <v>891</v>
      </c>
      <c r="H1446" s="97" t="s">
        <v>895</v>
      </c>
      <c r="I1446" s="98"/>
      <c r="J1446" s="101">
        <v>366.25</v>
      </c>
      <c r="K1446" s="171">
        <f t="shared" si="185"/>
        <v>0</v>
      </c>
      <c r="L1446" s="100">
        <f t="shared" si="187"/>
        <v>367</v>
      </c>
      <c r="M1446" s="100">
        <f t="shared" si="186"/>
        <v>0</v>
      </c>
      <c r="N1446" s="101"/>
      <c r="O1446" s="172"/>
      <c r="P1446" s="57">
        <v>8313</v>
      </c>
      <c r="Q1446" s="49" t="s">
        <v>983</v>
      </c>
      <c r="R1446" s="50"/>
      <c r="S1446" s="50"/>
      <c r="T1446" s="50"/>
      <c r="U1446" s="50"/>
      <c r="V1446" s="50"/>
      <c r="W1446" s="50"/>
      <c r="X1446" s="50"/>
      <c r="Y1446" s="50"/>
      <c r="Z1446" s="50"/>
      <c r="AA1446" s="50"/>
      <c r="AB1446" s="50"/>
      <c r="AC1446" s="50"/>
    </row>
    <row r="1447" spans="1:29" s="51" customFormat="1" ht="44.25" customHeight="1" x14ac:dyDescent="0.25">
      <c r="A1447" s="314" t="s">
        <v>892</v>
      </c>
      <c r="B1447" s="314"/>
      <c r="C1447" s="314"/>
      <c r="D1447" s="314"/>
      <c r="E1447" s="314"/>
      <c r="F1447" s="314"/>
      <c r="G1447" s="155" t="s">
        <v>893</v>
      </c>
      <c r="H1447" s="97" t="s">
        <v>894</v>
      </c>
      <c r="I1447" s="98"/>
      <c r="J1447" s="101">
        <v>1141.25</v>
      </c>
      <c r="K1447" s="171">
        <f t="shared" si="185"/>
        <v>0</v>
      </c>
      <c r="L1447" s="100">
        <f t="shared" si="187"/>
        <v>1142</v>
      </c>
      <c r="M1447" s="100">
        <f t="shared" si="186"/>
        <v>0</v>
      </c>
      <c r="N1447" s="101"/>
      <c r="O1447" s="172"/>
      <c r="P1447" s="57">
        <v>8314</v>
      </c>
      <c r="Q1447" s="49" t="s">
        <v>983</v>
      </c>
      <c r="R1447" s="50"/>
      <c r="S1447" s="50"/>
      <c r="T1447" s="50"/>
      <c r="U1447" s="50"/>
      <c r="V1447" s="50"/>
      <c r="W1447" s="50"/>
      <c r="X1447" s="50"/>
      <c r="Y1447" s="50"/>
      <c r="Z1447" s="50"/>
      <c r="AA1447" s="50"/>
      <c r="AB1447" s="50"/>
      <c r="AC1447" s="50"/>
    </row>
    <row r="1448" spans="1:29" s="51" customFormat="1" ht="44.25" customHeight="1" x14ac:dyDescent="0.25">
      <c r="A1448" s="314" t="s">
        <v>367</v>
      </c>
      <c r="B1448" s="287"/>
      <c r="C1448" s="287"/>
      <c r="D1448" s="287"/>
      <c r="E1448" s="287"/>
      <c r="F1448" s="287"/>
      <c r="G1448" s="155" t="s">
        <v>368</v>
      </c>
      <c r="H1448" s="97" t="s">
        <v>369</v>
      </c>
      <c r="I1448" s="98"/>
      <c r="J1448" s="101">
        <v>647.5</v>
      </c>
      <c r="K1448" s="171">
        <f t="shared" si="185"/>
        <v>0</v>
      </c>
      <c r="L1448" s="100">
        <f t="shared" si="187"/>
        <v>648</v>
      </c>
      <c r="M1448" s="100">
        <f t="shared" si="186"/>
        <v>0</v>
      </c>
      <c r="N1448" s="101"/>
      <c r="O1448" s="172"/>
      <c r="P1448" s="57">
        <v>8315</v>
      </c>
      <c r="Q1448" s="49" t="s">
        <v>983</v>
      </c>
      <c r="R1448" s="50"/>
      <c r="S1448" s="50"/>
      <c r="T1448" s="50"/>
      <c r="U1448" s="50"/>
      <c r="V1448" s="50"/>
      <c r="W1448" s="50"/>
      <c r="X1448" s="50"/>
      <c r="Y1448" s="50"/>
      <c r="Z1448" s="50"/>
      <c r="AA1448" s="50"/>
      <c r="AB1448" s="50"/>
      <c r="AC1448" s="50"/>
    </row>
    <row r="1449" spans="1:29" s="51" customFormat="1" ht="44.25" customHeight="1" x14ac:dyDescent="0.25">
      <c r="A1449" s="314" t="s">
        <v>370</v>
      </c>
      <c r="B1449" s="287"/>
      <c r="C1449" s="287"/>
      <c r="D1449" s="287"/>
      <c r="E1449" s="287"/>
      <c r="F1449" s="287"/>
      <c r="G1449" s="155" t="s">
        <v>371</v>
      </c>
      <c r="H1449" s="97" t="s">
        <v>372</v>
      </c>
      <c r="I1449" s="98"/>
      <c r="J1449" s="101">
        <v>745</v>
      </c>
      <c r="K1449" s="171">
        <f t="shared" si="185"/>
        <v>0</v>
      </c>
      <c r="L1449" s="100">
        <f t="shared" si="187"/>
        <v>745</v>
      </c>
      <c r="M1449" s="100">
        <f t="shared" si="186"/>
        <v>0</v>
      </c>
      <c r="N1449" s="101"/>
      <c r="O1449" s="172"/>
      <c r="P1449" s="57">
        <v>8316</v>
      </c>
      <c r="Q1449" s="49" t="s">
        <v>983</v>
      </c>
      <c r="R1449" s="50"/>
      <c r="S1449" s="50"/>
      <c r="T1449" s="50"/>
      <c r="U1449" s="50"/>
      <c r="V1449" s="50"/>
      <c r="W1449" s="50"/>
      <c r="X1449" s="50"/>
      <c r="Y1449" s="50"/>
      <c r="Z1449" s="50"/>
      <c r="AA1449" s="50"/>
      <c r="AB1449" s="50"/>
      <c r="AC1449" s="50"/>
    </row>
    <row r="1450" spans="1:29" s="51" customFormat="1" ht="22.5" customHeight="1" x14ac:dyDescent="0.25">
      <c r="A1450" s="314" t="s">
        <v>153</v>
      </c>
      <c r="B1450" s="314"/>
      <c r="C1450" s="314"/>
      <c r="D1450" s="314"/>
      <c r="E1450" s="314"/>
      <c r="F1450" s="314"/>
      <c r="G1450" s="349" t="s">
        <v>192</v>
      </c>
      <c r="H1450" s="97" t="s">
        <v>278</v>
      </c>
      <c r="I1450" s="98"/>
      <c r="J1450" s="101">
        <v>1610</v>
      </c>
      <c r="K1450" s="171">
        <f t="shared" si="185"/>
        <v>0</v>
      </c>
      <c r="L1450" s="100">
        <f t="shared" si="187"/>
        <v>1610</v>
      </c>
      <c r="M1450" s="100">
        <f t="shared" si="186"/>
        <v>0</v>
      </c>
      <c r="N1450" s="101"/>
      <c r="O1450" s="172"/>
      <c r="P1450" s="57">
        <v>11844</v>
      </c>
      <c r="Q1450" s="49" t="s">
        <v>983</v>
      </c>
      <c r="R1450" s="50"/>
      <c r="S1450" s="50"/>
      <c r="T1450" s="50"/>
      <c r="U1450" s="50"/>
      <c r="V1450" s="50"/>
      <c r="W1450" s="50"/>
      <c r="X1450" s="50"/>
      <c r="Y1450" s="50"/>
      <c r="Z1450" s="50"/>
      <c r="AA1450" s="50"/>
      <c r="AB1450" s="50"/>
      <c r="AC1450" s="50"/>
    </row>
    <row r="1451" spans="1:29" s="51" customFormat="1" ht="22.5" customHeight="1" x14ac:dyDescent="0.25">
      <c r="A1451" s="314"/>
      <c r="B1451" s="314"/>
      <c r="C1451" s="314"/>
      <c r="D1451" s="314"/>
      <c r="E1451" s="314"/>
      <c r="F1451" s="314"/>
      <c r="G1451" s="349"/>
      <c r="H1451" s="97" t="s">
        <v>152</v>
      </c>
      <c r="I1451" s="98"/>
      <c r="J1451" s="101">
        <v>14487.5</v>
      </c>
      <c r="K1451" s="171">
        <f t="shared" si="185"/>
        <v>0</v>
      </c>
      <c r="L1451" s="100">
        <f t="shared" si="187"/>
        <v>14488</v>
      </c>
      <c r="M1451" s="100">
        <f t="shared" si="186"/>
        <v>0</v>
      </c>
      <c r="N1451" s="101"/>
      <c r="O1451" s="172"/>
      <c r="P1451" s="57">
        <v>11844</v>
      </c>
      <c r="Q1451" s="49" t="s">
        <v>984</v>
      </c>
      <c r="R1451" s="50"/>
      <c r="S1451" s="50"/>
      <c r="T1451" s="50"/>
      <c r="U1451" s="50"/>
      <c r="V1451" s="50"/>
      <c r="W1451" s="50"/>
      <c r="X1451" s="50"/>
      <c r="Y1451" s="50"/>
      <c r="Z1451" s="50"/>
      <c r="AA1451" s="50"/>
      <c r="AB1451" s="50"/>
      <c r="AC1451" s="50"/>
    </row>
    <row r="1452" spans="1:29" s="51" customFormat="1" ht="21" customHeight="1" x14ac:dyDescent="0.25">
      <c r="A1452" s="314" t="s">
        <v>155</v>
      </c>
      <c r="B1452" s="314"/>
      <c r="C1452" s="314"/>
      <c r="D1452" s="314"/>
      <c r="E1452" s="314"/>
      <c r="F1452" s="314"/>
      <c r="G1452" s="349" t="s">
        <v>193</v>
      </c>
      <c r="H1452" s="97" t="s">
        <v>278</v>
      </c>
      <c r="I1452" s="98"/>
      <c r="J1452" s="101">
        <v>1607.5</v>
      </c>
      <c r="K1452" s="171">
        <f t="shared" si="185"/>
        <v>0</v>
      </c>
      <c r="L1452" s="100">
        <f t="shared" si="187"/>
        <v>1608</v>
      </c>
      <c r="M1452" s="100">
        <f t="shared" si="186"/>
        <v>0</v>
      </c>
      <c r="N1452" s="101"/>
      <c r="O1452" s="172"/>
      <c r="P1452" s="57">
        <v>11727</v>
      </c>
      <c r="Q1452" s="49" t="s">
        <v>983</v>
      </c>
      <c r="R1452" s="50"/>
      <c r="S1452" s="50"/>
      <c r="T1452" s="50"/>
      <c r="U1452" s="50"/>
      <c r="V1452" s="50"/>
      <c r="W1452" s="50"/>
      <c r="X1452" s="50"/>
      <c r="Y1452" s="50"/>
      <c r="Z1452" s="50"/>
      <c r="AA1452" s="50"/>
      <c r="AB1452" s="50"/>
      <c r="AC1452" s="50"/>
    </row>
    <row r="1453" spans="1:29" s="51" customFormat="1" ht="19.5" customHeight="1" x14ac:dyDescent="0.25">
      <c r="A1453" s="314"/>
      <c r="B1453" s="314"/>
      <c r="C1453" s="314"/>
      <c r="D1453" s="314"/>
      <c r="E1453" s="314"/>
      <c r="F1453" s="314"/>
      <c r="G1453" s="349"/>
      <c r="H1453" s="97" t="s">
        <v>152</v>
      </c>
      <c r="I1453" s="98"/>
      <c r="J1453" s="101">
        <v>17361.25</v>
      </c>
      <c r="K1453" s="171">
        <f t="shared" si="185"/>
        <v>0</v>
      </c>
      <c r="L1453" s="100">
        <f t="shared" si="187"/>
        <v>17362</v>
      </c>
      <c r="M1453" s="100">
        <f t="shared" si="186"/>
        <v>0</v>
      </c>
      <c r="N1453" s="101"/>
      <c r="O1453" s="172"/>
      <c r="P1453" s="57">
        <v>11727</v>
      </c>
      <c r="Q1453" s="49" t="s">
        <v>984</v>
      </c>
      <c r="R1453" s="50"/>
      <c r="S1453" s="50"/>
      <c r="T1453" s="50"/>
      <c r="U1453" s="50"/>
      <c r="V1453" s="50"/>
      <c r="W1453" s="50"/>
      <c r="X1453" s="50"/>
      <c r="Y1453" s="50"/>
      <c r="Z1453" s="50"/>
      <c r="AA1453" s="50"/>
      <c r="AB1453" s="50"/>
      <c r="AC1453" s="50"/>
    </row>
    <row r="1454" spans="1:29" s="51" customFormat="1" ht="26.25" customHeight="1" x14ac:dyDescent="0.25">
      <c r="A1454" s="314" t="s">
        <v>30</v>
      </c>
      <c r="B1454" s="314"/>
      <c r="C1454" s="314"/>
      <c r="D1454" s="314"/>
      <c r="E1454" s="314"/>
      <c r="F1454" s="314"/>
      <c r="G1454" s="349" t="s">
        <v>29</v>
      </c>
      <c r="H1454" s="97" t="s">
        <v>278</v>
      </c>
      <c r="I1454" s="98"/>
      <c r="J1454" s="101">
        <v>923.75</v>
      </c>
      <c r="K1454" s="171">
        <f t="shared" si="185"/>
        <v>0</v>
      </c>
      <c r="L1454" s="100">
        <f t="shared" si="187"/>
        <v>924</v>
      </c>
      <c r="M1454" s="100">
        <f t="shared" si="186"/>
        <v>0</v>
      </c>
      <c r="N1454" s="101"/>
      <c r="O1454" s="172"/>
      <c r="P1454" s="57">
        <v>14973</v>
      </c>
      <c r="Q1454" s="49" t="s">
        <v>983</v>
      </c>
      <c r="R1454" s="50"/>
      <c r="S1454" s="50"/>
      <c r="T1454" s="50"/>
      <c r="U1454" s="50"/>
      <c r="V1454" s="50"/>
      <c r="W1454" s="50"/>
      <c r="X1454" s="50"/>
      <c r="Y1454" s="50"/>
      <c r="Z1454" s="50"/>
      <c r="AA1454" s="50"/>
      <c r="AB1454" s="50"/>
      <c r="AC1454" s="50"/>
    </row>
    <row r="1455" spans="1:29" s="51" customFormat="1" ht="21.75" customHeight="1" x14ac:dyDescent="0.25">
      <c r="A1455" s="314"/>
      <c r="B1455" s="314"/>
      <c r="C1455" s="314"/>
      <c r="D1455" s="314"/>
      <c r="E1455" s="314"/>
      <c r="F1455" s="314"/>
      <c r="G1455" s="349"/>
      <c r="H1455" s="97" t="s">
        <v>154</v>
      </c>
      <c r="I1455" s="98"/>
      <c r="J1455" s="101">
        <v>83137.5</v>
      </c>
      <c r="K1455" s="171">
        <f>J1455*I1455</f>
        <v>0</v>
      </c>
      <c r="L1455" s="100">
        <f t="shared" si="187"/>
        <v>83138</v>
      </c>
      <c r="M1455" s="100">
        <f t="shared" si="186"/>
        <v>0</v>
      </c>
      <c r="N1455" s="101"/>
      <c r="O1455" s="172"/>
      <c r="P1455" s="57">
        <v>14973</v>
      </c>
      <c r="Q1455" s="49" t="s">
        <v>984</v>
      </c>
      <c r="R1455" s="50"/>
      <c r="S1455" s="50"/>
      <c r="T1455" s="50"/>
      <c r="U1455" s="50"/>
      <c r="V1455" s="50"/>
      <c r="W1455" s="50"/>
      <c r="X1455" s="50"/>
      <c r="Y1455" s="50"/>
      <c r="Z1455" s="50"/>
      <c r="AA1455" s="50"/>
      <c r="AB1455" s="50"/>
      <c r="AC1455" s="50"/>
    </row>
    <row r="1456" spans="1:29" s="51" customFormat="1" ht="16.5" customHeight="1" x14ac:dyDescent="0.25">
      <c r="A1456" s="314" t="s">
        <v>31</v>
      </c>
      <c r="B1456" s="314"/>
      <c r="C1456" s="314"/>
      <c r="D1456" s="314"/>
      <c r="E1456" s="314"/>
      <c r="F1456" s="314"/>
      <c r="G1456" s="349" t="s">
        <v>32</v>
      </c>
      <c r="H1456" s="97" t="s">
        <v>278</v>
      </c>
      <c r="I1456" s="98"/>
      <c r="J1456" s="101">
        <v>1005</v>
      </c>
      <c r="K1456" s="171">
        <f t="shared" si="185"/>
        <v>0</v>
      </c>
      <c r="L1456" s="100">
        <f t="shared" si="187"/>
        <v>1005</v>
      </c>
      <c r="M1456" s="100">
        <f t="shared" si="186"/>
        <v>0</v>
      </c>
      <c r="N1456" s="101"/>
      <c r="O1456" s="172"/>
      <c r="P1456" s="57">
        <v>14972</v>
      </c>
      <c r="Q1456" s="49" t="s">
        <v>983</v>
      </c>
      <c r="R1456" s="50"/>
      <c r="S1456" s="50"/>
      <c r="T1456" s="50"/>
      <c r="U1456" s="50"/>
      <c r="V1456" s="50"/>
      <c r="W1456" s="50"/>
      <c r="X1456" s="50"/>
      <c r="Y1456" s="50"/>
      <c r="Z1456" s="50"/>
      <c r="AA1456" s="50"/>
      <c r="AB1456" s="50"/>
      <c r="AC1456" s="50"/>
    </row>
    <row r="1457" spans="1:29" s="51" customFormat="1" ht="18" customHeight="1" x14ac:dyDescent="0.25">
      <c r="A1457" s="314"/>
      <c r="B1457" s="314"/>
      <c r="C1457" s="314"/>
      <c r="D1457" s="314"/>
      <c r="E1457" s="314"/>
      <c r="F1457" s="314"/>
      <c r="G1457" s="349"/>
      <c r="H1457" s="97" t="s">
        <v>152</v>
      </c>
      <c r="I1457" s="98"/>
      <c r="J1457" s="101">
        <v>9045</v>
      </c>
      <c r="K1457" s="171">
        <f>J1457*I1457</f>
        <v>0</v>
      </c>
      <c r="L1457" s="100">
        <f t="shared" si="187"/>
        <v>9045</v>
      </c>
      <c r="M1457" s="100">
        <f>L1457*I1457</f>
        <v>0</v>
      </c>
      <c r="N1457" s="101"/>
      <c r="O1457" s="172"/>
      <c r="P1457" s="57">
        <v>14972</v>
      </c>
      <c r="Q1457" s="49" t="s">
        <v>984</v>
      </c>
      <c r="R1457" s="50"/>
      <c r="S1457" s="50"/>
      <c r="T1457" s="50"/>
      <c r="U1457" s="50"/>
      <c r="V1457" s="50"/>
      <c r="W1457" s="50"/>
      <c r="X1457" s="50"/>
      <c r="Y1457" s="50"/>
      <c r="Z1457" s="50"/>
      <c r="AA1457" s="50"/>
      <c r="AB1457" s="50"/>
      <c r="AC1457" s="50"/>
    </row>
    <row r="1458" spans="1:29" s="56" customFormat="1" x14ac:dyDescent="0.25">
      <c r="A1458" s="151" t="s">
        <v>1443</v>
      </c>
      <c r="B1458" s="152"/>
      <c r="C1458" s="152"/>
      <c r="D1458" s="152"/>
      <c r="E1458" s="152"/>
      <c r="F1458" s="152"/>
      <c r="G1458" s="152"/>
      <c r="H1458" s="152"/>
      <c r="I1458" s="152"/>
      <c r="J1458" s="153"/>
      <c r="K1458" s="153"/>
      <c r="L1458" s="153"/>
      <c r="M1458" s="153"/>
      <c r="N1458" s="153"/>
      <c r="O1458" s="154"/>
      <c r="P1458" s="52"/>
      <c r="Q1458" s="52"/>
    </row>
    <row r="1459" spans="1:29" s="55" customFormat="1" x14ac:dyDescent="0.25">
      <c r="A1459" s="122" t="s">
        <v>1444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4"/>
      <c r="P1459" s="52"/>
      <c r="Q1459" s="52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</row>
    <row r="1460" spans="1:29" s="50" customFormat="1" ht="38.25" customHeight="1" x14ac:dyDescent="0.25">
      <c r="A1460" s="314" t="s">
        <v>610</v>
      </c>
      <c r="B1460" s="314"/>
      <c r="C1460" s="314"/>
      <c r="D1460" s="314"/>
      <c r="E1460" s="314"/>
      <c r="F1460" s="314"/>
      <c r="G1460" s="155" t="s">
        <v>106</v>
      </c>
      <c r="H1460" s="97"/>
      <c r="I1460" s="98"/>
      <c r="J1460" s="101">
        <v>1107.5</v>
      </c>
      <c r="K1460" s="99">
        <f t="shared" ref="K1460:K1465" si="188">J1460*I1460</f>
        <v>0</v>
      </c>
      <c r="L1460" s="100">
        <f>CEILING((J1460-J1460*$H$7)*(1-$K$7),1)</f>
        <v>1108</v>
      </c>
      <c r="M1460" s="100">
        <f t="shared" ref="M1460:M1471" si="189">L1460*I1460</f>
        <v>0</v>
      </c>
      <c r="N1460" s="101"/>
      <c r="O1460" s="102"/>
      <c r="P1460" s="65">
        <v>7466</v>
      </c>
      <c r="Q1460" s="49" t="s">
        <v>983</v>
      </c>
    </row>
    <row r="1461" spans="1:29" s="51" customFormat="1" ht="23.25" customHeight="1" x14ac:dyDescent="0.25">
      <c r="A1461" s="314" t="s">
        <v>896</v>
      </c>
      <c r="B1461" s="314"/>
      <c r="C1461" s="314"/>
      <c r="D1461" s="314"/>
      <c r="E1461" s="314"/>
      <c r="F1461" s="314"/>
      <c r="G1461" s="155" t="s">
        <v>34</v>
      </c>
      <c r="H1461" s="97"/>
      <c r="I1461" s="98"/>
      <c r="J1461" s="101">
        <v>2310</v>
      </c>
      <c r="K1461" s="109">
        <f t="shared" si="188"/>
        <v>0</v>
      </c>
      <c r="L1461" s="110">
        <f>ROUND((J1461-J1461*$H$7),0)</f>
        <v>2310</v>
      </c>
      <c r="M1461" s="110">
        <f t="shared" si="189"/>
        <v>0</v>
      </c>
      <c r="N1461" s="101"/>
      <c r="O1461" s="102"/>
      <c r="P1461" s="65">
        <v>7467</v>
      </c>
      <c r="Q1461" s="49" t="s">
        <v>983</v>
      </c>
      <c r="R1461" s="50"/>
      <c r="S1461" s="50"/>
      <c r="T1461" s="50"/>
      <c r="U1461" s="50"/>
      <c r="V1461" s="50"/>
      <c r="W1461" s="50"/>
      <c r="X1461" s="50"/>
      <c r="Y1461" s="50"/>
      <c r="Z1461" s="50"/>
      <c r="AA1461" s="50"/>
      <c r="AB1461" s="50"/>
      <c r="AC1461" s="50"/>
    </row>
    <row r="1462" spans="1:29" s="51" customFormat="1" ht="22.5" customHeight="1" x14ac:dyDescent="0.25">
      <c r="A1462" s="314"/>
      <c r="B1462" s="314"/>
      <c r="C1462" s="314"/>
      <c r="D1462" s="314"/>
      <c r="E1462" s="314"/>
      <c r="F1462" s="314"/>
      <c r="G1462" s="155" t="s">
        <v>897</v>
      </c>
      <c r="H1462" s="97"/>
      <c r="I1462" s="98"/>
      <c r="J1462" s="101">
        <v>2261.25</v>
      </c>
      <c r="K1462" s="109">
        <f t="shared" si="188"/>
        <v>0</v>
      </c>
      <c r="L1462" s="110">
        <f>ROUND((J1462-J1462*$H$7),0)</f>
        <v>2261</v>
      </c>
      <c r="M1462" s="110">
        <f t="shared" si="189"/>
        <v>0</v>
      </c>
      <c r="N1462" s="101"/>
      <c r="O1462" s="102"/>
      <c r="P1462" s="65">
        <v>8331</v>
      </c>
      <c r="Q1462" s="49" t="s">
        <v>983</v>
      </c>
      <c r="R1462" s="50"/>
      <c r="S1462" s="50"/>
      <c r="T1462" s="50"/>
      <c r="U1462" s="50"/>
      <c r="V1462" s="50"/>
      <c r="W1462" s="50"/>
      <c r="X1462" s="50"/>
      <c r="Y1462" s="50"/>
      <c r="Z1462" s="50"/>
      <c r="AA1462" s="50"/>
      <c r="AB1462" s="50"/>
      <c r="AC1462" s="50"/>
    </row>
    <row r="1463" spans="1:29" s="51" customFormat="1" ht="45.75" customHeight="1" x14ac:dyDescent="0.25">
      <c r="A1463" s="314" t="s">
        <v>898</v>
      </c>
      <c r="B1463" s="314"/>
      <c r="C1463" s="314"/>
      <c r="D1463" s="314"/>
      <c r="E1463" s="314"/>
      <c r="F1463" s="314"/>
      <c r="G1463" s="155" t="s">
        <v>899</v>
      </c>
      <c r="H1463" s="97"/>
      <c r="I1463" s="98"/>
      <c r="J1463" s="101">
        <v>3806.25</v>
      </c>
      <c r="K1463" s="99">
        <f t="shared" si="188"/>
        <v>0</v>
      </c>
      <c r="L1463" s="100">
        <f>CEILING((J1463-J1463*$H$7)*(1-$K$7),1)</f>
        <v>3807</v>
      </c>
      <c r="M1463" s="100">
        <f t="shared" si="189"/>
        <v>0</v>
      </c>
      <c r="N1463" s="101"/>
      <c r="O1463" s="102"/>
      <c r="P1463" s="65">
        <v>8332</v>
      </c>
      <c r="Q1463" s="49" t="s">
        <v>983</v>
      </c>
      <c r="R1463" s="50"/>
      <c r="S1463" s="50"/>
      <c r="T1463" s="50"/>
      <c r="U1463" s="50"/>
      <c r="V1463" s="50"/>
      <c r="W1463" s="50"/>
      <c r="X1463" s="50"/>
      <c r="Y1463" s="50"/>
      <c r="Z1463" s="50"/>
      <c r="AA1463" s="50"/>
      <c r="AB1463" s="50"/>
      <c r="AC1463" s="50"/>
    </row>
    <row r="1464" spans="1:29" s="51" customFormat="1" ht="45.75" customHeight="1" x14ac:dyDescent="0.25">
      <c r="A1464" s="314" t="s">
        <v>980</v>
      </c>
      <c r="B1464" s="287"/>
      <c r="C1464" s="287"/>
      <c r="D1464" s="287"/>
      <c r="E1464" s="287"/>
      <c r="F1464" s="287"/>
      <c r="G1464" s="155" t="s">
        <v>981</v>
      </c>
      <c r="H1464" s="97"/>
      <c r="I1464" s="98"/>
      <c r="J1464" s="101">
        <v>2122.5</v>
      </c>
      <c r="K1464" s="99">
        <f t="shared" si="188"/>
        <v>0</v>
      </c>
      <c r="L1464" s="100">
        <f>CEILING((J1464-J1464*$H$7)*(1-$K$7),1)</f>
        <v>2123</v>
      </c>
      <c r="M1464" s="100">
        <f t="shared" si="189"/>
        <v>0</v>
      </c>
      <c r="N1464" s="101"/>
      <c r="O1464" s="102"/>
      <c r="P1464" s="65">
        <v>9197</v>
      </c>
      <c r="Q1464" s="49" t="s">
        <v>983</v>
      </c>
      <c r="R1464" s="50"/>
      <c r="S1464" s="50"/>
      <c r="T1464" s="50"/>
      <c r="U1464" s="50"/>
      <c r="V1464" s="50"/>
      <c r="W1464" s="50"/>
      <c r="X1464" s="50"/>
      <c r="Y1464" s="50"/>
      <c r="Z1464" s="50"/>
      <c r="AA1464" s="50"/>
      <c r="AB1464" s="50"/>
      <c r="AC1464" s="50"/>
    </row>
    <row r="1465" spans="1:29" s="51" customFormat="1" ht="45.75" customHeight="1" x14ac:dyDescent="0.25">
      <c r="A1465" s="314" t="s">
        <v>291</v>
      </c>
      <c r="B1465" s="287"/>
      <c r="C1465" s="287"/>
      <c r="D1465" s="287"/>
      <c r="E1465" s="287"/>
      <c r="F1465" s="287"/>
      <c r="G1465" s="155" t="s">
        <v>292</v>
      </c>
      <c r="H1465" s="97" t="s">
        <v>1022</v>
      </c>
      <c r="I1465" s="98"/>
      <c r="J1465" s="101">
        <v>6895</v>
      </c>
      <c r="K1465" s="109">
        <f t="shared" si="188"/>
        <v>0</v>
      </c>
      <c r="L1465" s="110">
        <f>ROUND((J1465-J1465*$H$7),1)</f>
        <v>6895</v>
      </c>
      <c r="M1465" s="110">
        <f t="shared" si="189"/>
        <v>0</v>
      </c>
      <c r="N1465" s="101"/>
      <c r="O1465" s="102"/>
      <c r="P1465" s="65">
        <v>9198</v>
      </c>
      <c r="Q1465" s="49" t="s">
        <v>984</v>
      </c>
      <c r="R1465" s="50"/>
      <c r="S1465" s="50"/>
      <c r="T1465" s="50"/>
      <c r="U1465" s="50"/>
      <c r="V1465" s="50"/>
      <c r="W1465" s="50"/>
      <c r="X1465" s="50"/>
      <c r="Y1465" s="50"/>
      <c r="Z1465" s="50"/>
      <c r="AA1465" s="50"/>
      <c r="AB1465" s="50"/>
      <c r="AC1465" s="50"/>
    </row>
    <row r="1466" spans="1:29" s="51" customFormat="1" ht="45.75" customHeight="1" x14ac:dyDescent="0.25">
      <c r="A1466" s="314" t="s">
        <v>293</v>
      </c>
      <c r="B1466" s="287"/>
      <c r="C1466" s="287"/>
      <c r="D1466" s="287"/>
      <c r="E1466" s="287"/>
      <c r="F1466" s="287"/>
      <c r="G1466" s="155" t="s">
        <v>294</v>
      </c>
      <c r="H1466" s="97" t="s">
        <v>127</v>
      </c>
      <c r="I1466" s="98"/>
      <c r="J1466" s="101">
        <v>10888.75</v>
      </c>
      <c r="K1466" s="99">
        <f>I1466*J1466</f>
        <v>0</v>
      </c>
      <c r="L1466" s="100">
        <f>CEILING((J1466-J1466*$H$7)*(1-$K$7),1)</f>
        <v>10889</v>
      </c>
      <c r="M1466" s="100">
        <f t="shared" si="189"/>
        <v>0</v>
      </c>
      <c r="N1466" s="101"/>
      <c r="O1466" s="102"/>
      <c r="P1466" s="65">
        <v>9199</v>
      </c>
      <c r="Q1466" s="49" t="s">
        <v>984</v>
      </c>
      <c r="R1466" s="50"/>
      <c r="S1466" s="50"/>
      <c r="T1466" s="50"/>
      <c r="U1466" s="50"/>
      <c r="V1466" s="50"/>
      <c r="W1466" s="50"/>
      <c r="X1466" s="50"/>
      <c r="Y1466" s="50"/>
      <c r="Z1466" s="50"/>
      <c r="AA1466" s="50"/>
      <c r="AB1466" s="50"/>
      <c r="AC1466" s="50"/>
    </row>
    <row r="1467" spans="1:29" s="51" customFormat="1" ht="45.75" customHeight="1" x14ac:dyDescent="0.25">
      <c r="A1467" s="314" t="s">
        <v>295</v>
      </c>
      <c r="B1467" s="287"/>
      <c r="C1467" s="287"/>
      <c r="D1467" s="287"/>
      <c r="E1467" s="287"/>
      <c r="F1467" s="287"/>
      <c r="G1467" s="155" t="s">
        <v>296</v>
      </c>
      <c r="H1467" s="97" t="s">
        <v>127</v>
      </c>
      <c r="I1467" s="98"/>
      <c r="J1467" s="101">
        <v>12960</v>
      </c>
      <c r="K1467" s="99">
        <f>J1467*I1467</f>
        <v>0</v>
      </c>
      <c r="L1467" s="100">
        <f>CEILING((J1467-J1467*$H$7)*(1-$K$7),1)</f>
        <v>12960</v>
      </c>
      <c r="M1467" s="100">
        <f t="shared" si="189"/>
        <v>0</v>
      </c>
      <c r="N1467" s="101"/>
      <c r="O1467" s="102"/>
      <c r="P1467" s="65">
        <v>9200</v>
      </c>
      <c r="Q1467" s="49" t="s">
        <v>984</v>
      </c>
      <c r="R1467" s="50"/>
      <c r="S1467" s="50"/>
      <c r="T1467" s="50"/>
      <c r="U1467" s="50"/>
      <c r="V1467" s="50"/>
      <c r="W1467" s="50"/>
      <c r="X1467" s="50"/>
      <c r="Y1467" s="50"/>
      <c r="Z1467" s="50"/>
      <c r="AA1467" s="50"/>
      <c r="AB1467" s="50"/>
      <c r="AC1467" s="50"/>
    </row>
    <row r="1468" spans="1:29" s="51" customFormat="1" ht="45.75" customHeight="1" x14ac:dyDescent="0.25">
      <c r="A1468" s="314" t="s">
        <v>297</v>
      </c>
      <c r="B1468" s="287"/>
      <c r="C1468" s="287"/>
      <c r="D1468" s="287"/>
      <c r="E1468" s="287"/>
      <c r="F1468" s="287"/>
      <c r="G1468" s="155" t="s">
        <v>298</v>
      </c>
      <c r="H1468" s="97" t="s">
        <v>119</v>
      </c>
      <c r="I1468" s="98"/>
      <c r="J1468" s="101">
        <v>9221.25</v>
      </c>
      <c r="K1468" s="99">
        <f>J1468*I1468</f>
        <v>0</v>
      </c>
      <c r="L1468" s="100">
        <f>CEILING((J1468-J1468*$H$7)*(1-$K$7),1)</f>
        <v>9222</v>
      </c>
      <c r="M1468" s="100">
        <f t="shared" si="189"/>
        <v>0</v>
      </c>
      <c r="N1468" s="101"/>
      <c r="O1468" s="102"/>
      <c r="P1468" s="65">
        <v>9201</v>
      </c>
      <c r="Q1468" s="49" t="s">
        <v>984</v>
      </c>
      <c r="R1468" s="50"/>
      <c r="S1468" s="50"/>
      <c r="T1468" s="50"/>
      <c r="U1468" s="50"/>
      <c r="V1468" s="50"/>
      <c r="W1468" s="50"/>
      <c r="X1468" s="50"/>
      <c r="Y1468" s="50"/>
      <c r="Z1468" s="50"/>
      <c r="AA1468" s="50"/>
      <c r="AB1468" s="50"/>
      <c r="AC1468" s="50"/>
    </row>
    <row r="1469" spans="1:29" s="51" customFormat="1" ht="21.75" customHeight="1" x14ac:dyDescent="0.25">
      <c r="A1469" s="314" t="s">
        <v>47</v>
      </c>
      <c r="B1469" s="314"/>
      <c r="C1469" s="314"/>
      <c r="D1469" s="314"/>
      <c r="E1469" s="314"/>
      <c r="F1469" s="314"/>
      <c r="G1469" s="155" t="s">
        <v>33</v>
      </c>
      <c r="H1469" s="97"/>
      <c r="I1469" s="98"/>
      <c r="J1469" s="101">
        <v>5736.25</v>
      </c>
      <c r="K1469" s="109">
        <f>J1469*I1469</f>
        <v>0</v>
      </c>
      <c r="L1469" s="110">
        <f>ROUND((J1469-J1469*$H$7),0)</f>
        <v>5736</v>
      </c>
      <c r="M1469" s="110">
        <f t="shared" si="189"/>
        <v>0</v>
      </c>
      <c r="N1469" s="101"/>
      <c r="O1469" s="102"/>
      <c r="P1469" s="65">
        <v>7468</v>
      </c>
      <c r="Q1469" s="49" t="s">
        <v>278</v>
      </c>
      <c r="R1469" s="50"/>
      <c r="S1469" s="50"/>
      <c r="T1469" s="50"/>
      <c r="U1469" s="50"/>
      <c r="V1469" s="50"/>
      <c r="W1469" s="50"/>
      <c r="X1469" s="50"/>
      <c r="Y1469" s="50"/>
      <c r="Z1469" s="50"/>
      <c r="AA1469" s="50"/>
      <c r="AB1469" s="50"/>
      <c r="AC1469" s="50"/>
    </row>
    <row r="1470" spans="1:29" s="51" customFormat="1" ht="21" customHeight="1" x14ac:dyDescent="0.25">
      <c r="A1470" s="314"/>
      <c r="B1470" s="314"/>
      <c r="C1470" s="314"/>
      <c r="D1470" s="314"/>
      <c r="E1470" s="314"/>
      <c r="F1470" s="314"/>
      <c r="G1470" s="155" t="s">
        <v>46</v>
      </c>
      <c r="H1470" s="97"/>
      <c r="I1470" s="98"/>
      <c r="J1470" s="101">
        <v>6125</v>
      </c>
      <c r="K1470" s="99">
        <f>J1470*I1470</f>
        <v>0</v>
      </c>
      <c r="L1470" s="100">
        <f>CEILING((J1470-J1470*$H$7)*(1-$K$7),1)</f>
        <v>6125</v>
      </c>
      <c r="M1470" s="100">
        <f t="shared" si="189"/>
        <v>0</v>
      </c>
      <c r="N1470" s="101"/>
      <c r="O1470" s="102"/>
      <c r="P1470" s="65">
        <v>8330</v>
      </c>
      <c r="Q1470" s="49" t="s">
        <v>278</v>
      </c>
      <c r="R1470" s="50"/>
      <c r="S1470" s="50"/>
      <c r="T1470" s="50"/>
      <c r="U1470" s="50"/>
      <c r="V1470" s="50"/>
      <c r="W1470" s="50"/>
      <c r="X1470" s="50"/>
      <c r="Y1470" s="50"/>
      <c r="Z1470" s="50"/>
      <c r="AA1470" s="50"/>
      <c r="AB1470" s="50"/>
      <c r="AC1470" s="50"/>
    </row>
    <row r="1471" spans="1:29" s="51" customFormat="1" ht="45.75" customHeight="1" x14ac:dyDescent="0.25">
      <c r="A1471" s="314" t="s">
        <v>194</v>
      </c>
      <c r="B1471" s="314"/>
      <c r="C1471" s="314"/>
      <c r="D1471" s="314"/>
      <c r="E1471" s="314"/>
      <c r="F1471" s="314"/>
      <c r="G1471" s="155" t="s">
        <v>195</v>
      </c>
      <c r="H1471" s="97"/>
      <c r="I1471" s="98"/>
      <c r="J1471" s="101">
        <v>10702.5</v>
      </c>
      <c r="K1471" s="99">
        <f>J1471*I1471</f>
        <v>0</v>
      </c>
      <c r="L1471" s="100">
        <f>CEILING((J1471-J1471*$H$7)*(1-$K$7),1)</f>
        <v>10703</v>
      </c>
      <c r="M1471" s="100">
        <f t="shared" si="189"/>
        <v>0</v>
      </c>
      <c r="N1471" s="101"/>
      <c r="O1471" s="102"/>
      <c r="P1471" s="65">
        <v>10618</v>
      </c>
      <c r="Q1471" s="49" t="s">
        <v>278</v>
      </c>
      <c r="R1471" s="50"/>
      <c r="S1471" s="50"/>
      <c r="T1471" s="50"/>
      <c r="U1471" s="50"/>
      <c r="V1471" s="50"/>
      <c r="W1471" s="50"/>
      <c r="X1471" s="50"/>
      <c r="Y1471" s="50"/>
      <c r="Z1471" s="50"/>
      <c r="AA1471" s="50"/>
      <c r="AB1471" s="50"/>
      <c r="AC1471" s="50"/>
    </row>
    <row r="1472" spans="1:29" s="55" customFormat="1" x14ac:dyDescent="0.25">
      <c r="A1472" s="122" t="s">
        <v>1445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4"/>
      <c r="P1472" s="52"/>
      <c r="Q1472" s="52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</row>
    <row r="1473" spans="1:29" s="51" customFormat="1" ht="22.5" customHeight="1" x14ac:dyDescent="0.25">
      <c r="A1473" s="286" t="s">
        <v>196</v>
      </c>
      <c r="B1473" s="286"/>
      <c r="C1473" s="286"/>
      <c r="D1473" s="286"/>
      <c r="E1473" s="286"/>
      <c r="F1473" s="286"/>
      <c r="G1473" s="284" t="s">
        <v>1023</v>
      </c>
      <c r="H1473" s="106" t="s">
        <v>278</v>
      </c>
      <c r="I1473" s="98"/>
      <c r="J1473" s="101">
        <v>208.75</v>
      </c>
      <c r="K1473" s="149">
        <f t="shared" ref="K1473:K1478" si="190">J1473*I1473</f>
        <v>0</v>
      </c>
      <c r="L1473" s="110">
        <f>ROUND((J1473-J1473*$H$7),1)</f>
        <v>208.8</v>
      </c>
      <c r="M1473" s="150">
        <f t="shared" ref="M1473:M1478" si="191">L1473*I1473</f>
        <v>0</v>
      </c>
      <c r="N1473" s="101"/>
      <c r="O1473" s="180"/>
      <c r="P1473" s="65">
        <v>11704</v>
      </c>
      <c r="Q1473" s="49" t="s">
        <v>983</v>
      </c>
      <c r="R1473" s="50"/>
      <c r="S1473" s="50"/>
      <c r="T1473" s="50"/>
      <c r="U1473" s="50"/>
      <c r="V1473" s="50"/>
      <c r="W1473" s="50"/>
      <c r="X1473" s="50"/>
      <c r="Y1473" s="50"/>
      <c r="Z1473" s="50"/>
      <c r="AA1473" s="50"/>
      <c r="AB1473" s="50"/>
      <c r="AC1473" s="50"/>
    </row>
    <row r="1474" spans="1:29" s="51" customFormat="1" ht="22.5" customHeight="1" x14ac:dyDescent="0.25">
      <c r="A1474" s="287"/>
      <c r="B1474" s="287"/>
      <c r="C1474" s="287"/>
      <c r="D1474" s="287"/>
      <c r="E1474" s="287"/>
      <c r="F1474" s="287"/>
      <c r="G1474" s="318"/>
      <c r="H1474" s="106" t="s">
        <v>1025</v>
      </c>
      <c r="I1474" s="98"/>
      <c r="J1474" s="101">
        <v>9375</v>
      </c>
      <c r="K1474" s="149">
        <f t="shared" si="190"/>
        <v>0</v>
      </c>
      <c r="L1474" s="110">
        <f>ROUND((J1474-J1474*$H$7),1)</f>
        <v>9375</v>
      </c>
      <c r="M1474" s="150">
        <f t="shared" si="191"/>
        <v>0</v>
      </c>
      <c r="N1474" s="101"/>
      <c r="O1474" s="180"/>
      <c r="P1474" s="65">
        <v>11704</v>
      </c>
      <c r="Q1474" s="49" t="s">
        <v>984</v>
      </c>
      <c r="R1474" s="50"/>
      <c r="S1474" s="50"/>
      <c r="T1474" s="50"/>
      <c r="U1474" s="50"/>
      <c r="V1474" s="50"/>
      <c r="W1474" s="50"/>
      <c r="X1474" s="50"/>
      <c r="Y1474" s="50"/>
      <c r="Z1474" s="50"/>
      <c r="AA1474" s="50"/>
      <c r="AB1474" s="50"/>
      <c r="AC1474" s="50"/>
    </row>
    <row r="1475" spans="1:29" s="51" customFormat="1" ht="22.5" customHeight="1" x14ac:dyDescent="0.25">
      <c r="A1475" s="286" t="s">
        <v>197</v>
      </c>
      <c r="B1475" s="286"/>
      <c r="C1475" s="286"/>
      <c r="D1475" s="286"/>
      <c r="E1475" s="286"/>
      <c r="F1475" s="286"/>
      <c r="G1475" s="284" t="s">
        <v>1024</v>
      </c>
      <c r="H1475" s="106" t="s">
        <v>278</v>
      </c>
      <c r="I1475" s="98"/>
      <c r="J1475" s="101">
        <v>556.25</v>
      </c>
      <c r="K1475" s="149">
        <f t="shared" si="190"/>
        <v>0</v>
      </c>
      <c r="L1475" s="110">
        <f>ROUND((J1475-J1475*$H$7),1)</f>
        <v>556.29999999999995</v>
      </c>
      <c r="M1475" s="150">
        <f t="shared" si="191"/>
        <v>0</v>
      </c>
      <c r="N1475" s="101"/>
      <c r="O1475" s="180"/>
      <c r="P1475" s="65">
        <v>11703</v>
      </c>
      <c r="Q1475" s="49" t="s">
        <v>983</v>
      </c>
      <c r="R1475" s="50"/>
      <c r="S1475" s="50"/>
      <c r="T1475" s="50"/>
      <c r="U1475" s="50"/>
      <c r="V1475" s="50"/>
      <c r="W1475" s="50"/>
      <c r="X1475" s="50"/>
      <c r="Y1475" s="50"/>
      <c r="Z1475" s="50"/>
      <c r="AA1475" s="50"/>
      <c r="AB1475" s="50"/>
      <c r="AC1475" s="50"/>
    </row>
    <row r="1476" spans="1:29" s="51" customFormat="1" ht="22.5" customHeight="1" x14ac:dyDescent="0.25">
      <c r="A1476" s="287"/>
      <c r="B1476" s="287"/>
      <c r="C1476" s="287"/>
      <c r="D1476" s="287"/>
      <c r="E1476" s="287"/>
      <c r="F1476" s="287"/>
      <c r="G1476" s="318"/>
      <c r="H1476" s="106" t="s">
        <v>1026</v>
      </c>
      <c r="I1476" s="98"/>
      <c r="J1476" s="101">
        <v>5000</v>
      </c>
      <c r="K1476" s="149">
        <f t="shared" si="190"/>
        <v>0</v>
      </c>
      <c r="L1476" s="110">
        <f>ROUND((J1476-J1476*$H$7),1)</f>
        <v>5000</v>
      </c>
      <c r="M1476" s="150">
        <f t="shared" si="191"/>
        <v>0</v>
      </c>
      <c r="N1476" s="101"/>
      <c r="O1476" s="180"/>
      <c r="P1476" s="65">
        <v>11703</v>
      </c>
      <c r="Q1476" s="49" t="s">
        <v>984</v>
      </c>
      <c r="R1476" s="50"/>
      <c r="S1476" s="50"/>
      <c r="T1476" s="50"/>
      <c r="U1476" s="50"/>
      <c r="V1476" s="50"/>
      <c r="W1476" s="50"/>
      <c r="X1476" s="50"/>
      <c r="Y1476" s="50"/>
      <c r="Z1476" s="50"/>
      <c r="AA1476" s="50"/>
      <c r="AB1476" s="50"/>
      <c r="AC1476" s="50"/>
    </row>
    <row r="1477" spans="1:29" s="54" customFormat="1" ht="22.5" customHeight="1" x14ac:dyDescent="0.25">
      <c r="A1477" s="286" t="s">
        <v>198</v>
      </c>
      <c r="B1477" s="286"/>
      <c r="C1477" s="286"/>
      <c r="D1477" s="286"/>
      <c r="E1477" s="286"/>
      <c r="F1477" s="286"/>
      <c r="G1477" s="284" t="s">
        <v>199</v>
      </c>
      <c r="H1477" s="106" t="s">
        <v>278</v>
      </c>
      <c r="I1477" s="98"/>
      <c r="J1477" s="101">
        <v>525</v>
      </c>
      <c r="K1477" s="107">
        <f t="shared" si="190"/>
        <v>0</v>
      </c>
      <c r="L1477" s="108">
        <f>CEILING((J1477-J1477*$H$7)*(1-$K$7),1)</f>
        <v>525</v>
      </c>
      <c r="M1477" s="108">
        <f t="shared" si="191"/>
        <v>0</v>
      </c>
      <c r="N1477" s="101"/>
      <c r="O1477" s="180"/>
      <c r="P1477" s="65">
        <v>11702</v>
      </c>
      <c r="Q1477" s="49" t="s">
        <v>983</v>
      </c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53"/>
      <c r="AC1477" s="53"/>
    </row>
    <row r="1478" spans="1:29" s="54" customFormat="1" ht="22.5" customHeight="1" x14ac:dyDescent="0.25">
      <c r="A1478" s="287"/>
      <c r="B1478" s="287"/>
      <c r="C1478" s="287"/>
      <c r="D1478" s="287"/>
      <c r="E1478" s="287"/>
      <c r="F1478" s="287"/>
      <c r="G1478" s="318"/>
      <c r="H1478" s="106" t="s">
        <v>128</v>
      </c>
      <c r="I1478" s="98"/>
      <c r="J1478" s="101">
        <v>11340</v>
      </c>
      <c r="K1478" s="107">
        <f t="shared" si="190"/>
        <v>0</v>
      </c>
      <c r="L1478" s="108">
        <f>CEILING((J1478-J1478*$H$7)*(1-$K$7),1)</f>
        <v>11340</v>
      </c>
      <c r="M1478" s="108">
        <f t="shared" si="191"/>
        <v>0</v>
      </c>
      <c r="N1478" s="101"/>
      <c r="O1478" s="180"/>
      <c r="P1478" s="65">
        <v>11702</v>
      </c>
      <c r="Q1478" s="49" t="s">
        <v>984</v>
      </c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53"/>
      <c r="AC1478" s="53"/>
    </row>
    <row r="1479" spans="1:29" s="55" customFormat="1" x14ac:dyDescent="0.25">
      <c r="A1479" s="122" t="s">
        <v>1446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4"/>
      <c r="P1479" s="52"/>
      <c r="Q1479" s="52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</row>
    <row r="1480" spans="1:29" s="51" customFormat="1" ht="36.75" customHeight="1" x14ac:dyDescent="0.25">
      <c r="A1480" s="314" t="s">
        <v>344</v>
      </c>
      <c r="B1480" s="314"/>
      <c r="C1480" s="314"/>
      <c r="D1480" s="314"/>
      <c r="E1480" s="314"/>
      <c r="F1480" s="314"/>
      <c r="G1480" s="170" t="s">
        <v>906</v>
      </c>
      <c r="H1480" s="97" t="s">
        <v>347</v>
      </c>
      <c r="I1480" s="98"/>
      <c r="J1480" s="101">
        <v>253.75</v>
      </c>
      <c r="K1480" s="171">
        <f>J1480*I1480</f>
        <v>0</v>
      </c>
      <c r="L1480" s="100">
        <f>CEILING((J1480-J1480*$H$7)*(1-$K$7),1)</f>
        <v>254</v>
      </c>
      <c r="M1480" s="100">
        <f>L1480*I1480</f>
        <v>0</v>
      </c>
      <c r="N1480" s="101"/>
      <c r="O1480" s="102"/>
      <c r="P1480" s="57">
        <v>8508</v>
      </c>
      <c r="Q1480" s="49" t="s">
        <v>983</v>
      </c>
      <c r="R1480" s="50"/>
      <c r="S1480" s="50"/>
      <c r="T1480" s="50"/>
      <c r="U1480" s="50"/>
      <c r="V1480" s="50"/>
      <c r="W1480" s="50"/>
      <c r="X1480" s="50"/>
      <c r="Y1480" s="50"/>
      <c r="Z1480" s="50"/>
      <c r="AA1480" s="50"/>
      <c r="AB1480" s="50"/>
      <c r="AC1480" s="50"/>
    </row>
    <row r="1481" spans="1:29" s="51" customFormat="1" ht="36.75" customHeight="1" x14ac:dyDescent="0.25">
      <c r="A1481" s="314" t="s">
        <v>345</v>
      </c>
      <c r="B1481" s="314"/>
      <c r="C1481" s="314"/>
      <c r="D1481" s="314"/>
      <c r="E1481" s="314"/>
      <c r="F1481" s="314"/>
      <c r="G1481" s="170" t="s">
        <v>904</v>
      </c>
      <c r="H1481" s="97" t="s">
        <v>347</v>
      </c>
      <c r="I1481" s="98"/>
      <c r="J1481" s="101">
        <v>1212.5</v>
      </c>
      <c r="K1481" s="171">
        <f>J1481*I1481</f>
        <v>0</v>
      </c>
      <c r="L1481" s="100">
        <f>CEILING((J1481-J1481*$H$7)*(1-$K$7),1)</f>
        <v>1213</v>
      </c>
      <c r="M1481" s="100">
        <f>L1481*I1481</f>
        <v>0</v>
      </c>
      <c r="N1481" s="101"/>
      <c r="O1481" s="102"/>
      <c r="P1481" s="57">
        <v>8509</v>
      </c>
      <c r="Q1481" s="49" t="s">
        <v>983</v>
      </c>
      <c r="R1481" s="50"/>
      <c r="S1481" s="50"/>
      <c r="T1481" s="50"/>
      <c r="U1481" s="50"/>
      <c r="V1481" s="50"/>
      <c r="W1481" s="50"/>
      <c r="X1481" s="50"/>
      <c r="Y1481" s="50"/>
      <c r="Z1481" s="50"/>
      <c r="AA1481" s="50"/>
      <c r="AB1481" s="50"/>
      <c r="AC1481" s="50"/>
    </row>
    <row r="1482" spans="1:29" s="51" customFormat="1" ht="39.75" customHeight="1" x14ac:dyDescent="0.25">
      <c r="A1482" s="366" t="s">
        <v>346</v>
      </c>
      <c r="B1482" s="366"/>
      <c r="C1482" s="366"/>
      <c r="D1482" s="366"/>
      <c r="E1482" s="366"/>
      <c r="F1482" s="366"/>
      <c r="G1482" s="170" t="s">
        <v>905</v>
      </c>
      <c r="H1482" s="97" t="s">
        <v>347</v>
      </c>
      <c r="I1482" s="98"/>
      <c r="J1482" s="101">
        <v>786.25</v>
      </c>
      <c r="K1482" s="171">
        <f>J1482*I1482</f>
        <v>0</v>
      </c>
      <c r="L1482" s="100">
        <f>CEILING((J1482-J1482*$H$7)*(1-$K$7),1)</f>
        <v>787</v>
      </c>
      <c r="M1482" s="100">
        <f>L1482*I1482</f>
        <v>0</v>
      </c>
      <c r="N1482" s="101"/>
      <c r="O1482" s="102"/>
      <c r="P1482" s="57">
        <v>8510</v>
      </c>
      <c r="Q1482" s="49" t="s">
        <v>983</v>
      </c>
      <c r="R1482" s="50"/>
      <c r="S1482" s="50"/>
      <c r="T1482" s="50"/>
      <c r="U1482" s="50"/>
      <c r="V1482" s="50"/>
      <c r="W1482" s="50"/>
      <c r="X1482" s="50"/>
      <c r="Y1482" s="50"/>
      <c r="Z1482" s="50"/>
      <c r="AA1482" s="50"/>
      <c r="AB1482" s="50"/>
      <c r="AC1482" s="50"/>
    </row>
    <row r="1483" spans="1:29" s="51" customFormat="1" ht="31.5" x14ac:dyDescent="0.25">
      <c r="A1483" s="308" t="s">
        <v>1207</v>
      </c>
      <c r="B1483" s="309"/>
      <c r="C1483" s="309"/>
      <c r="D1483" s="309"/>
      <c r="E1483" s="309"/>
      <c r="F1483" s="310"/>
      <c r="G1483" s="247" t="s">
        <v>1204</v>
      </c>
      <c r="H1483" s="97" t="s">
        <v>1202</v>
      </c>
      <c r="I1483" s="98"/>
      <c r="J1483" s="101">
        <v>5690</v>
      </c>
      <c r="K1483" s="171">
        <f>J1483*I1483</f>
        <v>0</v>
      </c>
      <c r="L1483" s="100">
        <f>CEILING((J1483-J1483*$H$7)*(1-$K$7),1)</f>
        <v>5690</v>
      </c>
      <c r="M1483" s="100">
        <f>L1483*I1483</f>
        <v>0</v>
      </c>
      <c r="N1483" s="101"/>
      <c r="O1483" s="102"/>
      <c r="P1483" s="52"/>
      <c r="Q1483" s="52"/>
      <c r="R1483" s="50"/>
      <c r="S1483" s="50"/>
      <c r="T1483" s="50"/>
      <c r="U1483" s="50"/>
      <c r="V1483" s="50"/>
      <c r="W1483" s="50"/>
      <c r="X1483" s="50"/>
      <c r="Y1483" s="50"/>
      <c r="Z1483" s="50"/>
      <c r="AA1483" s="50"/>
      <c r="AB1483" s="50"/>
      <c r="AC1483" s="50"/>
    </row>
    <row r="1484" spans="1:29" s="51" customFormat="1" ht="31.5" x14ac:dyDescent="0.25">
      <c r="A1484" s="301" t="s">
        <v>1206</v>
      </c>
      <c r="B1484" s="302"/>
      <c r="C1484" s="302"/>
      <c r="D1484" s="302"/>
      <c r="E1484" s="302"/>
      <c r="F1484" s="303"/>
      <c r="G1484" s="247" t="s">
        <v>1205</v>
      </c>
      <c r="H1484" s="97" t="s">
        <v>1203</v>
      </c>
      <c r="I1484" s="98"/>
      <c r="J1484" s="101">
        <v>4492.5</v>
      </c>
      <c r="K1484" s="171">
        <f>J1484*I1484</f>
        <v>0</v>
      </c>
      <c r="L1484" s="100">
        <f>CEILING((J1484-J1484*$H$7)*(1-$K$7),1)</f>
        <v>4493</v>
      </c>
      <c r="M1484" s="100">
        <f>L1484*I1484</f>
        <v>0</v>
      </c>
      <c r="N1484" s="101"/>
      <c r="O1484" s="102"/>
      <c r="P1484" s="52"/>
      <c r="Q1484" s="52"/>
      <c r="R1484" s="50"/>
      <c r="S1484" s="50"/>
      <c r="T1484" s="50"/>
      <c r="U1484" s="50"/>
      <c r="V1484" s="50"/>
      <c r="W1484" s="50"/>
      <c r="X1484" s="50"/>
      <c r="Y1484" s="50"/>
      <c r="Z1484" s="50"/>
      <c r="AA1484" s="50"/>
      <c r="AB1484" s="50"/>
      <c r="AC1484" s="50"/>
    </row>
    <row r="1485" spans="1:29" s="56" customFormat="1" x14ac:dyDescent="0.25">
      <c r="A1485" s="151" t="s">
        <v>1447</v>
      </c>
      <c r="B1485" s="152"/>
      <c r="C1485" s="152"/>
      <c r="D1485" s="152"/>
      <c r="E1485" s="152"/>
      <c r="F1485" s="152"/>
      <c r="G1485" s="152"/>
      <c r="H1485" s="152"/>
      <c r="I1485" s="152"/>
      <c r="J1485" s="153"/>
      <c r="K1485" s="153"/>
      <c r="L1485" s="153"/>
      <c r="M1485" s="153"/>
      <c r="N1485" s="153"/>
      <c r="O1485" s="154"/>
      <c r="P1485" s="52"/>
      <c r="Q1485" s="52"/>
    </row>
    <row r="1486" spans="1:29" s="51" customFormat="1" ht="54" customHeight="1" x14ac:dyDescent="0.25">
      <c r="A1486" s="314" t="s">
        <v>996</v>
      </c>
      <c r="B1486" s="314"/>
      <c r="C1486" s="314"/>
      <c r="D1486" s="314"/>
      <c r="E1486" s="314"/>
      <c r="F1486" s="314"/>
      <c r="G1486" s="181" t="s">
        <v>376</v>
      </c>
      <c r="H1486" s="97" t="s">
        <v>997</v>
      </c>
      <c r="I1486" s="98"/>
      <c r="J1486" s="101">
        <v>775</v>
      </c>
      <c r="K1486" s="99">
        <f>J1486*I1486</f>
        <v>0</v>
      </c>
      <c r="L1486" s="100">
        <f>CEILING((J1486-J1486*$H$7)*(1-$K$7),1)</f>
        <v>775</v>
      </c>
      <c r="M1486" s="100">
        <f>L1486*I1486</f>
        <v>0</v>
      </c>
      <c r="N1486" s="101"/>
      <c r="O1486" s="102"/>
      <c r="P1486" s="57">
        <v>9164</v>
      </c>
      <c r="Q1486" s="49" t="s">
        <v>983</v>
      </c>
      <c r="R1486" s="50"/>
      <c r="S1486" s="50"/>
      <c r="T1486" s="50"/>
      <c r="U1486" s="50"/>
      <c r="V1486" s="50"/>
      <c r="W1486" s="50"/>
      <c r="X1486" s="50"/>
      <c r="Y1486" s="50"/>
      <c r="Z1486" s="50"/>
      <c r="AA1486" s="50"/>
      <c r="AB1486" s="50"/>
      <c r="AC1486" s="50"/>
    </row>
    <row r="1487" spans="1:29" s="51" customFormat="1" ht="54" customHeight="1" x14ac:dyDescent="0.25">
      <c r="A1487" s="314" t="s">
        <v>1013</v>
      </c>
      <c r="B1487" s="314"/>
      <c r="C1487" s="314"/>
      <c r="D1487" s="314"/>
      <c r="E1487" s="314"/>
      <c r="F1487" s="314"/>
      <c r="G1487" s="181" t="s">
        <v>69</v>
      </c>
      <c r="H1487" s="97" t="s">
        <v>998</v>
      </c>
      <c r="I1487" s="98"/>
      <c r="J1487" s="101">
        <v>1363.75</v>
      </c>
      <c r="K1487" s="99">
        <f>J1487*I1487</f>
        <v>0</v>
      </c>
      <c r="L1487" s="100">
        <f>CEILING((J1487-J1487*$H$7)*(1-$K$7),1)</f>
        <v>1364</v>
      </c>
      <c r="M1487" s="100">
        <f>L1487*I1487</f>
        <v>0</v>
      </c>
      <c r="N1487" s="101"/>
      <c r="O1487" s="102"/>
      <c r="P1487" s="57">
        <v>6373</v>
      </c>
      <c r="Q1487" s="49" t="s">
        <v>983</v>
      </c>
      <c r="R1487" s="50"/>
      <c r="S1487" s="50"/>
      <c r="T1487" s="50"/>
      <c r="U1487" s="50"/>
      <c r="V1487" s="50"/>
      <c r="W1487" s="50"/>
      <c r="X1487" s="50"/>
      <c r="Y1487" s="50"/>
      <c r="Z1487" s="50"/>
      <c r="AA1487" s="50"/>
      <c r="AB1487" s="50"/>
      <c r="AC1487" s="50"/>
    </row>
    <row r="1488" spans="1:29" s="56" customFormat="1" x14ac:dyDescent="0.25">
      <c r="A1488" s="151" t="s">
        <v>1448</v>
      </c>
      <c r="B1488" s="152"/>
      <c r="C1488" s="152"/>
      <c r="D1488" s="152"/>
      <c r="E1488" s="152"/>
      <c r="F1488" s="152"/>
      <c r="G1488" s="152"/>
      <c r="H1488" s="152"/>
      <c r="I1488" s="152"/>
      <c r="J1488" s="153"/>
      <c r="K1488" s="153"/>
      <c r="L1488" s="153"/>
      <c r="M1488" s="153"/>
      <c r="N1488" s="153"/>
      <c r="O1488" s="154"/>
      <c r="P1488" s="52"/>
      <c r="Q1488" s="52"/>
    </row>
    <row r="1489" spans="1:29" s="50" customFormat="1" ht="45.75" customHeight="1" x14ac:dyDescent="0.25">
      <c r="A1489" s="314" t="s">
        <v>378</v>
      </c>
      <c r="B1489" s="314"/>
      <c r="C1489" s="314"/>
      <c r="D1489" s="314"/>
      <c r="E1489" s="314"/>
      <c r="F1489" s="314"/>
      <c r="G1489" s="182" t="s">
        <v>107</v>
      </c>
      <c r="H1489" s="97" t="s">
        <v>508</v>
      </c>
      <c r="I1489" s="98"/>
      <c r="J1489" s="101">
        <v>3237.5</v>
      </c>
      <c r="K1489" s="171">
        <f>J1489*I1489</f>
        <v>0</v>
      </c>
      <c r="L1489" s="100">
        <f>CEILING((J1489-J1489*$H$7)*(1-$K$7),1)</f>
        <v>3238</v>
      </c>
      <c r="M1489" s="100">
        <f>L1489*I1489</f>
        <v>0</v>
      </c>
      <c r="N1489" s="101"/>
      <c r="O1489" s="102"/>
      <c r="P1489" s="57">
        <v>5436</v>
      </c>
      <c r="Q1489" s="49" t="s">
        <v>983</v>
      </c>
    </row>
    <row r="1490" spans="1:29" s="51" customFormat="1" ht="43.5" customHeight="1" x14ac:dyDescent="0.25">
      <c r="A1490" s="314" t="s">
        <v>0</v>
      </c>
      <c r="B1490" s="314"/>
      <c r="C1490" s="314"/>
      <c r="D1490" s="314"/>
      <c r="E1490" s="314"/>
      <c r="F1490" s="314"/>
      <c r="G1490" s="182" t="s">
        <v>108</v>
      </c>
      <c r="H1490" s="97" t="s">
        <v>509</v>
      </c>
      <c r="I1490" s="98"/>
      <c r="J1490" s="101">
        <v>5095</v>
      </c>
      <c r="K1490" s="177">
        <f>J1490*I1490</f>
        <v>0</v>
      </c>
      <c r="L1490" s="110">
        <f>ROUND((J1490-J1490*$H$7),1)</f>
        <v>5095</v>
      </c>
      <c r="M1490" s="110">
        <f>L1490*I1490</f>
        <v>0</v>
      </c>
      <c r="N1490" s="101"/>
      <c r="O1490" s="102"/>
      <c r="P1490" s="57">
        <v>5435</v>
      </c>
      <c r="Q1490" s="49" t="s">
        <v>983</v>
      </c>
      <c r="R1490" s="50"/>
      <c r="S1490" s="50"/>
      <c r="T1490" s="50"/>
      <c r="U1490" s="50"/>
      <c r="V1490" s="50"/>
      <c r="W1490" s="50"/>
      <c r="X1490" s="50"/>
      <c r="Y1490" s="50"/>
      <c r="Z1490" s="50"/>
      <c r="AA1490" s="50"/>
      <c r="AB1490" s="50"/>
      <c r="AC1490" s="50"/>
    </row>
    <row r="1491" spans="1:29" s="51" customFormat="1" ht="43.5" customHeight="1" x14ac:dyDescent="0.25">
      <c r="A1491" s="314" t="s">
        <v>977</v>
      </c>
      <c r="B1491" s="314"/>
      <c r="C1491" s="314"/>
      <c r="D1491" s="314"/>
      <c r="E1491" s="314"/>
      <c r="F1491" s="314"/>
      <c r="G1491" s="181" t="s">
        <v>109</v>
      </c>
      <c r="H1491" s="97" t="s">
        <v>509</v>
      </c>
      <c r="I1491" s="98"/>
      <c r="J1491" s="101">
        <v>6503.75</v>
      </c>
      <c r="K1491" s="177">
        <f>J1491*I1491</f>
        <v>0</v>
      </c>
      <c r="L1491" s="110">
        <f>ROUND((J1491-J1491*$H$7),1)</f>
        <v>6503.8</v>
      </c>
      <c r="M1491" s="110">
        <f>L1491*I1491</f>
        <v>0</v>
      </c>
      <c r="N1491" s="101"/>
      <c r="O1491" s="102"/>
      <c r="P1491" s="57">
        <v>7881</v>
      </c>
      <c r="Q1491" s="49" t="s">
        <v>983</v>
      </c>
      <c r="R1491" s="50"/>
      <c r="S1491" s="50"/>
      <c r="T1491" s="50"/>
      <c r="U1491" s="50"/>
      <c r="V1491" s="50"/>
      <c r="W1491" s="50"/>
      <c r="X1491" s="50"/>
      <c r="Y1491" s="50"/>
      <c r="Z1491" s="50"/>
      <c r="AA1491" s="50"/>
      <c r="AB1491" s="50"/>
      <c r="AC1491" s="50"/>
    </row>
    <row r="1492" spans="1:29" s="56" customFormat="1" x14ac:dyDescent="0.25">
      <c r="A1492" s="151" t="s">
        <v>1449</v>
      </c>
      <c r="B1492" s="152"/>
      <c r="C1492" s="152"/>
      <c r="D1492" s="152"/>
      <c r="E1492" s="152"/>
      <c r="F1492" s="152"/>
      <c r="G1492" s="152"/>
      <c r="H1492" s="152"/>
      <c r="I1492" s="152"/>
      <c r="J1492" s="153"/>
      <c r="K1492" s="153"/>
      <c r="L1492" s="153"/>
      <c r="M1492" s="153"/>
      <c r="N1492" s="153"/>
      <c r="O1492" s="154"/>
      <c r="P1492" s="52"/>
      <c r="Q1492" s="52"/>
    </row>
    <row r="1493" spans="1:29" s="55" customFormat="1" x14ac:dyDescent="0.25">
      <c r="A1493" s="122" t="s">
        <v>1450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4"/>
      <c r="P1493" s="52"/>
      <c r="Q1493" s="52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</row>
    <row r="1494" spans="1:29" s="51" customFormat="1" ht="15" customHeight="1" x14ac:dyDescent="0.25">
      <c r="A1494" s="314" t="s">
        <v>1035</v>
      </c>
      <c r="B1494" s="314"/>
      <c r="C1494" s="314"/>
      <c r="D1494" s="314"/>
      <c r="E1494" s="314"/>
      <c r="F1494" s="314"/>
      <c r="G1494" s="319" t="s">
        <v>605</v>
      </c>
      <c r="H1494" s="162" t="s">
        <v>606</v>
      </c>
      <c r="I1494" s="98"/>
      <c r="J1494" s="101">
        <v>227.5</v>
      </c>
      <c r="K1494" s="171">
        <f t="shared" ref="K1494:K1501" si="192">J1494*I1494</f>
        <v>0</v>
      </c>
      <c r="L1494" s="100">
        <f t="shared" ref="L1494:L1501" si="193">CEILING((J1494-J1494*$H$7)*(1-$K$7),1)</f>
        <v>228</v>
      </c>
      <c r="M1494" s="167">
        <f t="shared" ref="M1494:M1501" si="194">L1494*I1494</f>
        <v>0</v>
      </c>
      <c r="N1494" s="101"/>
      <c r="O1494" s="102"/>
      <c r="P1494" s="65">
        <v>1434</v>
      </c>
      <c r="Q1494" s="49" t="s">
        <v>983</v>
      </c>
      <c r="R1494" s="50"/>
      <c r="S1494" s="50"/>
      <c r="T1494" s="50"/>
      <c r="U1494" s="50"/>
      <c r="V1494" s="50"/>
      <c r="W1494" s="50"/>
      <c r="X1494" s="50"/>
      <c r="Y1494" s="50"/>
      <c r="Z1494" s="50"/>
      <c r="AA1494" s="50"/>
      <c r="AB1494" s="50"/>
      <c r="AC1494" s="50"/>
    </row>
    <row r="1495" spans="1:29" s="51" customFormat="1" ht="15" customHeight="1" x14ac:dyDescent="0.25">
      <c r="A1495" s="314"/>
      <c r="B1495" s="314"/>
      <c r="C1495" s="314"/>
      <c r="D1495" s="314"/>
      <c r="E1495" s="314"/>
      <c r="F1495" s="314"/>
      <c r="G1495" s="320"/>
      <c r="H1495" s="162" t="s">
        <v>607</v>
      </c>
      <c r="I1495" s="98"/>
      <c r="J1495" s="101">
        <v>295</v>
      </c>
      <c r="K1495" s="171">
        <f t="shared" si="192"/>
        <v>0</v>
      </c>
      <c r="L1495" s="100">
        <f t="shared" si="193"/>
        <v>295</v>
      </c>
      <c r="M1495" s="167">
        <f t="shared" si="194"/>
        <v>0</v>
      </c>
      <c r="N1495" s="101"/>
      <c r="O1495" s="102"/>
      <c r="P1495" s="65">
        <v>1437</v>
      </c>
      <c r="Q1495" s="49" t="s">
        <v>983</v>
      </c>
      <c r="R1495" s="50"/>
      <c r="S1495" s="50"/>
      <c r="T1495" s="50"/>
      <c r="U1495" s="50"/>
      <c r="V1495" s="50"/>
      <c r="W1495" s="50"/>
      <c r="X1495" s="50"/>
      <c r="Y1495" s="50"/>
      <c r="Z1495" s="50"/>
      <c r="AA1495" s="50"/>
      <c r="AB1495" s="50"/>
      <c r="AC1495" s="50"/>
    </row>
    <row r="1496" spans="1:29" s="62" customFormat="1" ht="15" customHeight="1" x14ac:dyDescent="0.25">
      <c r="A1496" s="314"/>
      <c r="B1496" s="314"/>
      <c r="C1496" s="314"/>
      <c r="D1496" s="314"/>
      <c r="E1496" s="314"/>
      <c r="F1496" s="314"/>
      <c r="G1496" s="320"/>
      <c r="H1496" s="162" t="s">
        <v>608</v>
      </c>
      <c r="I1496" s="98"/>
      <c r="J1496" s="101">
        <v>336.25</v>
      </c>
      <c r="K1496" s="171">
        <f t="shared" si="192"/>
        <v>0</v>
      </c>
      <c r="L1496" s="100">
        <f t="shared" si="193"/>
        <v>337</v>
      </c>
      <c r="M1496" s="167">
        <f t="shared" si="194"/>
        <v>0</v>
      </c>
      <c r="N1496" s="101"/>
      <c r="O1496" s="102"/>
      <c r="P1496" s="65">
        <v>1440</v>
      </c>
      <c r="Q1496" s="49" t="s">
        <v>983</v>
      </c>
      <c r="R1496" s="61"/>
      <c r="S1496" s="61"/>
      <c r="T1496" s="61"/>
      <c r="U1496" s="61"/>
      <c r="V1496" s="61"/>
      <c r="W1496" s="61"/>
      <c r="X1496" s="61"/>
      <c r="Y1496" s="61"/>
      <c r="Z1496" s="61"/>
      <c r="AA1496" s="61"/>
      <c r="AB1496" s="61"/>
      <c r="AC1496" s="61"/>
    </row>
    <row r="1497" spans="1:29" s="62" customFormat="1" ht="15" customHeight="1" x14ac:dyDescent="0.25">
      <c r="A1497" s="314"/>
      <c r="B1497" s="314"/>
      <c r="C1497" s="314"/>
      <c r="D1497" s="314"/>
      <c r="E1497" s="314"/>
      <c r="F1497" s="314"/>
      <c r="G1497" s="320"/>
      <c r="H1497" s="162" t="s">
        <v>609</v>
      </c>
      <c r="I1497" s="98"/>
      <c r="J1497" s="101">
        <v>395</v>
      </c>
      <c r="K1497" s="171">
        <f t="shared" si="192"/>
        <v>0</v>
      </c>
      <c r="L1497" s="100">
        <f t="shared" si="193"/>
        <v>395</v>
      </c>
      <c r="M1497" s="167">
        <f t="shared" si="194"/>
        <v>0</v>
      </c>
      <c r="N1497" s="101"/>
      <c r="O1497" s="102"/>
      <c r="P1497" s="65">
        <v>1443</v>
      </c>
      <c r="Q1497" s="49" t="s">
        <v>983</v>
      </c>
      <c r="R1497" s="61"/>
      <c r="S1497" s="61"/>
      <c r="T1497" s="61"/>
      <c r="U1497" s="61"/>
      <c r="V1497" s="61"/>
      <c r="W1497" s="61"/>
      <c r="X1497" s="61"/>
      <c r="Y1497" s="61"/>
      <c r="Z1497" s="61"/>
      <c r="AA1497" s="61"/>
      <c r="AB1497" s="61"/>
      <c r="AC1497" s="61"/>
    </row>
    <row r="1498" spans="1:29" s="51" customFormat="1" ht="15" customHeight="1" x14ac:dyDescent="0.25">
      <c r="A1498" s="314" t="s">
        <v>1036</v>
      </c>
      <c r="B1498" s="314"/>
      <c r="C1498" s="314"/>
      <c r="D1498" s="314"/>
      <c r="E1498" s="314"/>
      <c r="F1498" s="314"/>
      <c r="G1498" s="319" t="s">
        <v>1034</v>
      </c>
      <c r="H1498" s="162" t="s">
        <v>606</v>
      </c>
      <c r="I1498" s="98"/>
      <c r="J1498" s="101">
        <v>243.75</v>
      </c>
      <c r="K1498" s="171">
        <f t="shared" si="192"/>
        <v>0</v>
      </c>
      <c r="L1498" s="100">
        <f t="shared" si="193"/>
        <v>244</v>
      </c>
      <c r="M1498" s="167">
        <f t="shared" si="194"/>
        <v>0</v>
      </c>
      <c r="N1498" s="101"/>
      <c r="O1498" s="102"/>
      <c r="P1498" s="65"/>
      <c r="Q1498" s="49"/>
      <c r="R1498" s="50"/>
      <c r="S1498" s="50"/>
      <c r="T1498" s="50"/>
      <c r="U1498" s="50"/>
      <c r="V1498" s="50"/>
      <c r="W1498" s="50"/>
      <c r="X1498" s="50"/>
      <c r="Y1498" s="50"/>
      <c r="Z1498" s="50"/>
      <c r="AA1498" s="50"/>
      <c r="AB1498" s="50"/>
      <c r="AC1498" s="50"/>
    </row>
    <row r="1499" spans="1:29" s="51" customFormat="1" ht="15" customHeight="1" x14ac:dyDescent="0.25">
      <c r="A1499" s="314"/>
      <c r="B1499" s="314"/>
      <c r="C1499" s="314"/>
      <c r="D1499" s="314"/>
      <c r="E1499" s="314"/>
      <c r="F1499" s="314"/>
      <c r="G1499" s="320"/>
      <c r="H1499" s="162" t="s">
        <v>607</v>
      </c>
      <c r="I1499" s="98"/>
      <c r="J1499" s="101">
        <v>316.25</v>
      </c>
      <c r="K1499" s="171">
        <f t="shared" si="192"/>
        <v>0</v>
      </c>
      <c r="L1499" s="100">
        <f t="shared" si="193"/>
        <v>317</v>
      </c>
      <c r="M1499" s="167">
        <f t="shared" si="194"/>
        <v>0</v>
      </c>
      <c r="N1499" s="101"/>
      <c r="O1499" s="102"/>
      <c r="P1499" s="65"/>
      <c r="Q1499" s="49"/>
      <c r="R1499" s="50"/>
      <c r="S1499" s="50"/>
      <c r="T1499" s="50"/>
      <c r="U1499" s="50"/>
      <c r="V1499" s="50"/>
      <c r="W1499" s="50"/>
      <c r="X1499" s="50"/>
      <c r="Y1499" s="50"/>
      <c r="Z1499" s="50"/>
      <c r="AA1499" s="50"/>
      <c r="AB1499" s="50"/>
      <c r="AC1499" s="50"/>
    </row>
    <row r="1500" spans="1:29" s="62" customFormat="1" ht="15" customHeight="1" x14ac:dyDescent="0.25">
      <c r="A1500" s="314"/>
      <c r="B1500" s="314"/>
      <c r="C1500" s="314"/>
      <c r="D1500" s="314"/>
      <c r="E1500" s="314"/>
      <c r="F1500" s="314"/>
      <c r="G1500" s="320"/>
      <c r="H1500" s="162" t="s">
        <v>608</v>
      </c>
      <c r="I1500" s="98"/>
      <c r="J1500" s="101">
        <v>362.5</v>
      </c>
      <c r="K1500" s="171">
        <f t="shared" si="192"/>
        <v>0</v>
      </c>
      <c r="L1500" s="100">
        <f t="shared" si="193"/>
        <v>363</v>
      </c>
      <c r="M1500" s="167">
        <f t="shared" si="194"/>
        <v>0</v>
      </c>
      <c r="N1500" s="101"/>
      <c r="O1500" s="102"/>
      <c r="P1500" s="65"/>
      <c r="Q1500" s="49"/>
      <c r="R1500" s="61"/>
      <c r="S1500" s="61"/>
      <c r="T1500" s="61"/>
      <c r="U1500" s="61"/>
      <c r="V1500" s="61"/>
      <c r="W1500" s="61"/>
      <c r="X1500" s="61"/>
      <c r="Y1500" s="61"/>
      <c r="Z1500" s="61"/>
      <c r="AA1500" s="61"/>
      <c r="AB1500" s="61"/>
      <c r="AC1500" s="61"/>
    </row>
    <row r="1501" spans="1:29" s="62" customFormat="1" ht="15" customHeight="1" x14ac:dyDescent="0.25">
      <c r="A1501" s="314"/>
      <c r="B1501" s="314"/>
      <c r="C1501" s="314"/>
      <c r="D1501" s="314"/>
      <c r="E1501" s="314"/>
      <c r="F1501" s="314"/>
      <c r="G1501" s="320"/>
      <c r="H1501" s="162" t="s">
        <v>609</v>
      </c>
      <c r="I1501" s="98"/>
      <c r="J1501" s="101">
        <v>425</v>
      </c>
      <c r="K1501" s="171">
        <f t="shared" si="192"/>
        <v>0</v>
      </c>
      <c r="L1501" s="100">
        <f t="shared" si="193"/>
        <v>425</v>
      </c>
      <c r="M1501" s="167">
        <f t="shared" si="194"/>
        <v>0</v>
      </c>
      <c r="N1501" s="101"/>
      <c r="O1501" s="102"/>
      <c r="P1501" s="65"/>
      <c r="Q1501" s="49"/>
      <c r="R1501" s="61"/>
      <c r="S1501" s="61"/>
      <c r="T1501" s="61"/>
      <c r="U1501" s="61"/>
      <c r="V1501" s="61"/>
      <c r="W1501" s="61"/>
      <c r="X1501" s="61"/>
      <c r="Y1501" s="61"/>
      <c r="Z1501" s="61"/>
      <c r="AA1501" s="61"/>
      <c r="AB1501" s="61"/>
      <c r="AC1501" s="61"/>
    </row>
    <row r="1502" spans="1:29" s="54" customFormat="1" x14ac:dyDescent="0.25">
      <c r="A1502" s="183" t="s">
        <v>1037</v>
      </c>
      <c r="B1502" s="105"/>
      <c r="C1502" s="105"/>
      <c r="D1502" s="105"/>
      <c r="E1502" s="105"/>
      <c r="F1502" s="105"/>
      <c r="G1502" s="184"/>
      <c r="H1502" s="106"/>
      <c r="I1502" s="106"/>
      <c r="J1502" s="185"/>
      <c r="K1502" s="186"/>
      <c r="L1502" s="187"/>
      <c r="M1502" s="188"/>
      <c r="N1502" s="101"/>
      <c r="O1502" s="141"/>
      <c r="P1502" s="60"/>
      <c r="Q1502" s="64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53"/>
      <c r="AC1502" s="53"/>
    </row>
    <row r="1503" spans="1:29" s="54" customFormat="1" x14ac:dyDescent="0.25">
      <c r="A1503" s="183" t="s">
        <v>512</v>
      </c>
      <c r="B1503" s="105"/>
      <c r="C1503" s="105"/>
      <c r="D1503" s="105"/>
      <c r="E1503" s="105"/>
      <c r="F1503" s="105"/>
      <c r="G1503" s="184"/>
      <c r="H1503" s="106"/>
      <c r="I1503" s="106"/>
      <c r="J1503" s="185"/>
      <c r="K1503" s="186"/>
      <c r="L1503" s="187"/>
      <c r="M1503" s="188"/>
      <c r="N1503" s="101"/>
      <c r="O1503" s="141"/>
      <c r="P1503" s="60"/>
      <c r="Q1503" s="64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53"/>
      <c r="AC1503" s="53"/>
    </row>
    <row r="1504" spans="1:29" s="55" customFormat="1" x14ac:dyDescent="0.25">
      <c r="A1504" s="269" t="s">
        <v>1451</v>
      </c>
      <c r="B1504" s="236"/>
      <c r="C1504" s="236"/>
      <c r="D1504" s="236"/>
      <c r="E1504" s="236"/>
      <c r="F1504" s="236"/>
      <c r="G1504" s="236"/>
      <c r="H1504" s="236"/>
      <c r="I1504" s="236"/>
      <c r="J1504" s="236"/>
      <c r="K1504" s="236"/>
      <c r="L1504" s="236"/>
      <c r="M1504" s="236"/>
      <c r="N1504" s="236"/>
      <c r="O1504" s="237"/>
      <c r="P1504" s="52"/>
      <c r="Q1504" s="52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</row>
    <row r="1505" spans="1:33" s="51" customFormat="1" ht="15" customHeight="1" x14ac:dyDescent="0.25">
      <c r="A1505" s="442" t="s">
        <v>1038</v>
      </c>
      <c r="B1505" s="443"/>
      <c r="C1505" s="443"/>
      <c r="D1505" s="443"/>
      <c r="E1505" s="443"/>
      <c r="F1505" s="444"/>
      <c r="G1505" s="321" t="s">
        <v>605</v>
      </c>
      <c r="H1505" s="207" t="s">
        <v>606</v>
      </c>
      <c r="I1505" s="207"/>
      <c r="J1505" s="101">
        <v>237.5</v>
      </c>
      <c r="K1505" s="208">
        <f t="shared" ref="K1505:K1512" si="195">J1505*I1505</f>
        <v>0</v>
      </c>
      <c r="L1505" s="209">
        <f>J1505</f>
        <v>237.5</v>
      </c>
      <c r="M1505" s="209">
        <f>L1505*I1505</f>
        <v>0</v>
      </c>
      <c r="N1505" s="210"/>
      <c r="O1505" s="211"/>
      <c r="P1505" s="65">
        <v>1434</v>
      </c>
      <c r="Q1505" s="49" t="s">
        <v>983</v>
      </c>
      <c r="R1505" s="50"/>
      <c r="S1505" s="50"/>
      <c r="T1505" s="50"/>
      <c r="U1505" s="50"/>
      <c r="V1505" s="50"/>
      <c r="W1505" s="50"/>
      <c r="X1505" s="50"/>
      <c r="Y1505" s="50"/>
      <c r="Z1505" s="50"/>
      <c r="AA1505" s="50"/>
      <c r="AB1505" s="50"/>
      <c r="AC1505" s="50"/>
    </row>
    <row r="1506" spans="1:33" s="51" customFormat="1" ht="15" customHeight="1" x14ac:dyDescent="0.25">
      <c r="A1506" s="436"/>
      <c r="B1506" s="437"/>
      <c r="C1506" s="437"/>
      <c r="D1506" s="437"/>
      <c r="E1506" s="437"/>
      <c r="F1506" s="438"/>
      <c r="G1506" s="322"/>
      <c r="H1506" s="207" t="s">
        <v>607</v>
      </c>
      <c r="I1506" s="207"/>
      <c r="J1506" s="101">
        <v>312.5</v>
      </c>
      <c r="K1506" s="208">
        <f t="shared" si="195"/>
        <v>0</v>
      </c>
      <c r="L1506" s="209">
        <f t="shared" ref="L1506:L1512" si="196">J1506</f>
        <v>312.5</v>
      </c>
      <c r="M1506" s="209">
        <f t="shared" ref="M1506:M1512" si="197">L1506*I1506</f>
        <v>0</v>
      </c>
      <c r="N1506" s="210"/>
      <c r="O1506" s="211"/>
      <c r="P1506" s="65">
        <v>1437</v>
      </c>
      <c r="Q1506" s="49" t="s">
        <v>983</v>
      </c>
      <c r="R1506" s="50"/>
      <c r="S1506" s="50"/>
      <c r="T1506" s="50"/>
      <c r="U1506" s="50"/>
      <c r="V1506" s="50"/>
      <c r="W1506" s="50"/>
      <c r="X1506" s="50"/>
      <c r="Y1506" s="50"/>
      <c r="Z1506" s="50"/>
      <c r="AA1506" s="50"/>
      <c r="AB1506" s="50"/>
      <c r="AC1506" s="50"/>
    </row>
    <row r="1507" spans="1:33" s="62" customFormat="1" ht="15" customHeight="1" x14ac:dyDescent="0.25">
      <c r="A1507" s="436"/>
      <c r="B1507" s="437"/>
      <c r="C1507" s="437"/>
      <c r="D1507" s="437"/>
      <c r="E1507" s="437"/>
      <c r="F1507" s="438"/>
      <c r="G1507" s="322"/>
      <c r="H1507" s="207" t="s">
        <v>608</v>
      </c>
      <c r="I1507" s="207"/>
      <c r="J1507" s="101">
        <v>356.25</v>
      </c>
      <c r="K1507" s="208">
        <f t="shared" si="195"/>
        <v>0</v>
      </c>
      <c r="L1507" s="209">
        <f t="shared" si="196"/>
        <v>356.25</v>
      </c>
      <c r="M1507" s="209">
        <f t="shared" si="197"/>
        <v>0</v>
      </c>
      <c r="N1507" s="210"/>
      <c r="O1507" s="211"/>
      <c r="P1507" s="65">
        <v>1440</v>
      </c>
      <c r="Q1507" s="49" t="s">
        <v>983</v>
      </c>
      <c r="R1507" s="61"/>
      <c r="S1507" s="61"/>
      <c r="T1507" s="61"/>
      <c r="U1507" s="61"/>
      <c r="V1507" s="61"/>
      <c r="W1507" s="61"/>
      <c r="X1507" s="61"/>
      <c r="Y1507" s="61"/>
      <c r="Z1507" s="61"/>
      <c r="AA1507" s="61"/>
      <c r="AB1507" s="61"/>
      <c r="AC1507" s="61"/>
    </row>
    <row r="1508" spans="1:33" s="62" customFormat="1" ht="15" customHeight="1" x14ac:dyDescent="0.25">
      <c r="A1508" s="436"/>
      <c r="B1508" s="437"/>
      <c r="C1508" s="437"/>
      <c r="D1508" s="437"/>
      <c r="E1508" s="437"/>
      <c r="F1508" s="438"/>
      <c r="G1508" s="322"/>
      <c r="H1508" s="207" t="s">
        <v>609</v>
      </c>
      <c r="I1508" s="207"/>
      <c r="J1508" s="101">
        <v>412.5</v>
      </c>
      <c r="K1508" s="208">
        <f t="shared" si="195"/>
        <v>0</v>
      </c>
      <c r="L1508" s="209">
        <f t="shared" si="196"/>
        <v>412.5</v>
      </c>
      <c r="M1508" s="209">
        <f t="shared" si="197"/>
        <v>0</v>
      </c>
      <c r="N1508" s="210"/>
      <c r="O1508" s="211"/>
      <c r="P1508" s="65">
        <v>1443</v>
      </c>
      <c r="Q1508" s="49" t="s">
        <v>983</v>
      </c>
      <c r="R1508" s="61"/>
      <c r="S1508" s="61"/>
      <c r="T1508" s="61"/>
      <c r="U1508" s="61"/>
      <c r="V1508" s="61"/>
      <c r="W1508" s="61"/>
      <c r="X1508" s="61"/>
      <c r="Y1508" s="61"/>
      <c r="Z1508" s="61"/>
      <c r="AA1508" s="61"/>
      <c r="AB1508" s="61"/>
      <c r="AC1508" s="61"/>
    </row>
    <row r="1509" spans="1:33" s="51" customFormat="1" ht="15" customHeight="1" x14ac:dyDescent="0.25">
      <c r="A1509" s="436" t="s">
        <v>1039</v>
      </c>
      <c r="B1509" s="437"/>
      <c r="C1509" s="437"/>
      <c r="D1509" s="437"/>
      <c r="E1509" s="437"/>
      <c r="F1509" s="438"/>
      <c r="G1509" s="321" t="s">
        <v>1034</v>
      </c>
      <c r="H1509" s="207" t="s">
        <v>606</v>
      </c>
      <c r="I1509" s="207"/>
      <c r="J1509" s="101">
        <v>256.25</v>
      </c>
      <c r="K1509" s="208">
        <f t="shared" si="195"/>
        <v>0</v>
      </c>
      <c r="L1509" s="209">
        <f t="shared" si="196"/>
        <v>256.25</v>
      </c>
      <c r="M1509" s="209">
        <f t="shared" si="197"/>
        <v>0</v>
      </c>
      <c r="N1509" s="210"/>
      <c r="O1509" s="211"/>
      <c r="P1509" s="65"/>
      <c r="Q1509" s="49"/>
      <c r="R1509" s="50"/>
      <c r="S1509" s="50"/>
      <c r="T1509" s="50"/>
      <c r="U1509" s="50"/>
      <c r="V1509" s="50"/>
      <c r="W1509" s="50"/>
      <c r="X1509" s="50"/>
      <c r="Y1509" s="50"/>
      <c r="Z1509" s="50"/>
      <c r="AA1509" s="50"/>
      <c r="AB1509" s="50"/>
      <c r="AC1509" s="50"/>
    </row>
    <row r="1510" spans="1:33" s="51" customFormat="1" ht="15" customHeight="1" x14ac:dyDescent="0.25">
      <c r="A1510" s="436"/>
      <c r="B1510" s="437"/>
      <c r="C1510" s="437"/>
      <c r="D1510" s="437"/>
      <c r="E1510" s="437"/>
      <c r="F1510" s="438"/>
      <c r="G1510" s="322"/>
      <c r="H1510" s="207" t="s">
        <v>607</v>
      </c>
      <c r="I1510" s="207"/>
      <c r="J1510" s="101">
        <v>331.25</v>
      </c>
      <c r="K1510" s="208">
        <f t="shared" si="195"/>
        <v>0</v>
      </c>
      <c r="L1510" s="209">
        <f t="shared" si="196"/>
        <v>331.25</v>
      </c>
      <c r="M1510" s="209">
        <f t="shared" si="197"/>
        <v>0</v>
      </c>
      <c r="N1510" s="210"/>
      <c r="O1510" s="211"/>
      <c r="P1510" s="65"/>
      <c r="Q1510" s="49"/>
      <c r="R1510" s="50"/>
      <c r="S1510" s="50"/>
      <c r="T1510" s="50"/>
      <c r="U1510" s="50"/>
      <c r="V1510" s="50"/>
      <c r="W1510" s="50"/>
      <c r="X1510" s="50"/>
      <c r="Y1510" s="50"/>
      <c r="Z1510" s="50"/>
      <c r="AA1510" s="50"/>
      <c r="AB1510" s="50"/>
      <c r="AC1510" s="50"/>
    </row>
    <row r="1511" spans="1:33" s="62" customFormat="1" ht="15" customHeight="1" x14ac:dyDescent="0.25">
      <c r="A1511" s="436"/>
      <c r="B1511" s="437"/>
      <c r="C1511" s="437"/>
      <c r="D1511" s="437"/>
      <c r="E1511" s="437"/>
      <c r="F1511" s="438"/>
      <c r="G1511" s="322"/>
      <c r="H1511" s="207" t="s">
        <v>608</v>
      </c>
      <c r="I1511" s="207"/>
      <c r="J1511" s="101">
        <v>381.25</v>
      </c>
      <c r="K1511" s="208">
        <f t="shared" si="195"/>
        <v>0</v>
      </c>
      <c r="L1511" s="209">
        <f t="shared" si="196"/>
        <v>381.25</v>
      </c>
      <c r="M1511" s="209">
        <f t="shared" si="197"/>
        <v>0</v>
      </c>
      <c r="N1511" s="210"/>
      <c r="O1511" s="211"/>
      <c r="P1511" s="65"/>
      <c r="Q1511" s="49"/>
      <c r="R1511" s="61"/>
      <c r="S1511" s="61"/>
      <c r="T1511" s="61"/>
      <c r="U1511" s="61"/>
      <c r="V1511" s="61"/>
      <c r="W1511" s="61"/>
      <c r="X1511" s="61"/>
      <c r="Y1511" s="61"/>
      <c r="Z1511" s="61"/>
      <c r="AA1511" s="61"/>
      <c r="AB1511" s="61"/>
      <c r="AC1511" s="61"/>
    </row>
    <row r="1512" spans="1:33" s="62" customFormat="1" ht="15" customHeight="1" x14ac:dyDescent="0.25">
      <c r="A1512" s="439"/>
      <c r="B1512" s="440"/>
      <c r="C1512" s="440"/>
      <c r="D1512" s="440"/>
      <c r="E1512" s="440"/>
      <c r="F1512" s="441"/>
      <c r="G1512" s="380"/>
      <c r="H1512" s="212" t="s">
        <v>609</v>
      </c>
      <c r="I1512" s="212"/>
      <c r="J1512" s="101">
        <v>450</v>
      </c>
      <c r="K1512" s="213">
        <f t="shared" si="195"/>
        <v>0</v>
      </c>
      <c r="L1512" s="214">
        <f t="shared" si="196"/>
        <v>450</v>
      </c>
      <c r="M1512" s="214">
        <f t="shared" si="197"/>
        <v>0</v>
      </c>
      <c r="N1512" s="215"/>
      <c r="O1512" s="216"/>
      <c r="P1512" s="65"/>
      <c r="Q1512" s="49"/>
      <c r="R1512" s="61"/>
      <c r="S1512" s="61"/>
      <c r="T1512" s="61"/>
      <c r="U1512" s="61"/>
      <c r="V1512" s="61"/>
      <c r="W1512" s="61"/>
      <c r="X1512" s="61"/>
      <c r="Y1512" s="61"/>
      <c r="Z1512" s="61"/>
      <c r="AA1512" s="61"/>
      <c r="AB1512" s="61"/>
      <c r="AC1512" s="61"/>
    </row>
    <row r="1513" spans="1:33" s="54" customFormat="1" x14ac:dyDescent="0.25">
      <c r="A1513" s="246" t="s">
        <v>1040</v>
      </c>
      <c r="B1513" s="217"/>
      <c r="C1513" s="217"/>
      <c r="D1513" s="217"/>
      <c r="E1513" s="217"/>
      <c r="F1513" s="217"/>
      <c r="G1513" s="218"/>
      <c r="H1513" s="219"/>
      <c r="I1513" s="219"/>
      <c r="J1513" s="220"/>
      <c r="K1513" s="221"/>
      <c r="L1513" s="222"/>
      <c r="M1513" s="223"/>
      <c r="N1513" s="224"/>
      <c r="O1513" s="225"/>
      <c r="P1513" s="60"/>
      <c r="Q1513" s="64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53"/>
      <c r="AC1513" s="53"/>
    </row>
    <row r="1514" spans="1:33" s="54" customFormat="1" x14ac:dyDescent="0.25">
      <c r="A1514" s="226" t="s">
        <v>512</v>
      </c>
      <c r="B1514" s="227"/>
      <c r="C1514" s="227"/>
      <c r="D1514" s="227"/>
      <c r="E1514" s="227"/>
      <c r="F1514" s="227"/>
      <c r="G1514" s="228"/>
      <c r="H1514" s="229"/>
      <c r="I1514" s="229"/>
      <c r="J1514" s="230"/>
      <c r="K1514" s="231"/>
      <c r="L1514" s="232"/>
      <c r="M1514" s="233"/>
      <c r="N1514" s="234"/>
      <c r="O1514" s="235"/>
      <c r="P1514" s="60"/>
      <c r="Q1514" s="64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53"/>
      <c r="AC1514" s="53"/>
    </row>
    <row r="1515" spans="1:33" s="55" customFormat="1" x14ac:dyDescent="0.25">
      <c r="A1515" s="122" t="s">
        <v>1452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4"/>
      <c r="P1515" s="52"/>
      <c r="Q1515" s="52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</row>
    <row r="1516" spans="1:33" s="58" customFormat="1" ht="31.5" x14ac:dyDescent="0.25">
      <c r="A1516" s="314" t="s">
        <v>544</v>
      </c>
      <c r="B1516" s="314"/>
      <c r="C1516" s="314"/>
      <c r="D1516" s="314"/>
      <c r="E1516" s="314"/>
      <c r="F1516" s="314"/>
      <c r="G1516" s="315" t="s">
        <v>70</v>
      </c>
      <c r="H1516" s="97" t="s">
        <v>1294</v>
      </c>
      <c r="I1516" s="98"/>
      <c r="J1516" s="101">
        <v>38.75</v>
      </c>
      <c r="K1516" s="189">
        <f>J1516*I1516</f>
        <v>0</v>
      </c>
      <c r="L1516" s="100">
        <f>CEILING((J1516-J1516*$H$7)*(1-$K$7),1)</f>
        <v>39</v>
      </c>
      <c r="M1516" s="167">
        <f>L1516*I1516</f>
        <v>0</v>
      </c>
      <c r="N1516" s="101"/>
      <c r="O1516" s="102"/>
      <c r="P1516" s="57">
        <v>5789</v>
      </c>
      <c r="Q1516" s="49" t="s">
        <v>983</v>
      </c>
      <c r="R1516" s="50"/>
      <c r="S1516" s="50"/>
      <c r="T1516" s="50"/>
      <c r="U1516" s="50"/>
      <c r="V1516" s="50"/>
      <c r="W1516" s="50"/>
      <c r="X1516" s="50"/>
      <c r="Y1516" s="50"/>
      <c r="Z1516" s="50"/>
      <c r="AA1516" s="50"/>
      <c r="AB1516" s="50"/>
      <c r="AC1516" s="50"/>
      <c r="AD1516" s="50"/>
      <c r="AE1516" s="50"/>
      <c r="AF1516" s="50"/>
      <c r="AG1516" s="50"/>
    </row>
    <row r="1517" spans="1:33" s="51" customFormat="1" ht="15.75" customHeight="1" x14ac:dyDescent="0.25">
      <c r="A1517" s="314"/>
      <c r="B1517" s="314"/>
      <c r="C1517" s="314"/>
      <c r="D1517" s="314"/>
      <c r="E1517" s="314"/>
      <c r="F1517" s="314"/>
      <c r="G1517" s="315"/>
      <c r="H1517" s="97" t="s">
        <v>1295</v>
      </c>
      <c r="I1517" s="98"/>
      <c r="J1517" s="101">
        <v>207.5</v>
      </c>
      <c r="K1517" s="189">
        <f>J1517*I1517</f>
        <v>0</v>
      </c>
      <c r="L1517" s="100">
        <f>CEILING((J1517-J1517*$H$7)*(1-$K$7),1)</f>
        <v>208</v>
      </c>
      <c r="M1517" s="167">
        <f>L1517*I1517</f>
        <v>0</v>
      </c>
      <c r="N1517" s="101"/>
      <c r="O1517" s="102"/>
      <c r="P1517" s="57">
        <v>5732</v>
      </c>
      <c r="Q1517" s="49" t="s">
        <v>983</v>
      </c>
      <c r="R1517" s="50"/>
      <c r="S1517" s="50"/>
      <c r="T1517" s="50"/>
      <c r="U1517" s="50"/>
      <c r="V1517" s="50"/>
      <c r="W1517" s="50"/>
      <c r="X1517" s="50"/>
      <c r="Y1517" s="50"/>
      <c r="Z1517" s="50"/>
      <c r="AA1517" s="50"/>
      <c r="AB1517" s="50"/>
      <c r="AC1517" s="50"/>
    </row>
    <row r="1518" spans="1:33" s="51" customFormat="1" ht="41.25" customHeight="1" x14ac:dyDescent="0.25">
      <c r="A1518" s="314" t="s">
        <v>613</v>
      </c>
      <c r="B1518" s="314"/>
      <c r="C1518" s="314"/>
      <c r="D1518" s="314"/>
      <c r="E1518" s="314"/>
      <c r="F1518" s="314"/>
      <c r="G1518" s="181" t="s">
        <v>71</v>
      </c>
      <c r="H1518" s="97" t="s">
        <v>612</v>
      </c>
      <c r="I1518" s="98"/>
      <c r="J1518" s="101">
        <v>178.75</v>
      </c>
      <c r="K1518" s="189">
        <f>J1518*I1518</f>
        <v>0</v>
      </c>
      <c r="L1518" s="100">
        <f>CEILING((J1518-J1518*$H$7)*(1-$K$7),1)</f>
        <v>179</v>
      </c>
      <c r="M1518" s="167">
        <f>L1518*I1518</f>
        <v>0</v>
      </c>
      <c r="N1518" s="101"/>
      <c r="O1518" s="102"/>
      <c r="P1518" s="57">
        <v>1671</v>
      </c>
      <c r="Q1518" s="49" t="s">
        <v>983</v>
      </c>
      <c r="R1518" s="50"/>
      <c r="S1518" s="50"/>
      <c r="T1518" s="50"/>
      <c r="U1518" s="50"/>
      <c r="V1518" s="50"/>
      <c r="W1518" s="50"/>
      <c r="X1518" s="50"/>
      <c r="Y1518" s="50"/>
      <c r="Z1518" s="50"/>
      <c r="AA1518" s="50"/>
      <c r="AB1518" s="50"/>
      <c r="AC1518" s="50"/>
    </row>
    <row r="1519" spans="1:33" s="55" customFormat="1" x14ac:dyDescent="0.25">
      <c r="A1519" s="122" t="s">
        <v>1453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4"/>
      <c r="P1519" s="52"/>
      <c r="Q1519" s="52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</row>
    <row r="1520" spans="1:33" s="51" customFormat="1" ht="59.25" customHeight="1" x14ac:dyDescent="0.25">
      <c r="A1520" s="314" t="s">
        <v>543</v>
      </c>
      <c r="B1520" s="314"/>
      <c r="C1520" s="314"/>
      <c r="D1520" s="314"/>
      <c r="E1520" s="314"/>
      <c r="F1520" s="314"/>
      <c r="G1520" s="181" t="s">
        <v>611</v>
      </c>
      <c r="H1520" s="97">
        <v>1</v>
      </c>
      <c r="I1520" s="98"/>
      <c r="J1520" s="101">
        <v>206.25</v>
      </c>
      <c r="K1520" s="171">
        <f>J1520*I1520</f>
        <v>0</v>
      </c>
      <c r="L1520" s="100">
        <f>CEILING((J1520-J1520*$H$7)*(1-$K$7),1)</f>
        <v>207</v>
      </c>
      <c r="M1520" s="167">
        <f>L1520*I1520</f>
        <v>0</v>
      </c>
      <c r="N1520" s="101"/>
      <c r="O1520" s="102"/>
      <c r="P1520" s="57">
        <v>7198</v>
      </c>
      <c r="Q1520" s="49" t="s">
        <v>983</v>
      </c>
      <c r="R1520" s="50"/>
      <c r="S1520" s="50"/>
      <c r="T1520" s="50"/>
      <c r="U1520" s="50"/>
      <c r="V1520" s="50"/>
      <c r="W1520" s="50"/>
      <c r="X1520" s="50"/>
      <c r="Y1520" s="50"/>
      <c r="Z1520" s="50"/>
      <c r="AA1520" s="50"/>
      <c r="AB1520" s="50"/>
      <c r="AC1520" s="50"/>
    </row>
    <row r="1521" spans="1:29" s="56" customFormat="1" x14ac:dyDescent="0.25">
      <c r="A1521" s="151" t="s">
        <v>1454</v>
      </c>
      <c r="B1521" s="152"/>
      <c r="C1521" s="152"/>
      <c r="D1521" s="152"/>
      <c r="E1521" s="152"/>
      <c r="F1521" s="152"/>
      <c r="G1521" s="152"/>
      <c r="H1521" s="152"/>
      <c r="I1521" s="152"/>
      <c r="J1521" s="153"/>
      <c r="K1521" s="153"/>
      <c r="L1521" s="153"/>
      <c r="M1521" s="153"/>
      <c r="N1521" s="153"/>
      <c r="O1521" s="154"/>
      <c r="P1521" s="52"/>
      <c r="Q1521" s="52"/>
    </row>
    <row r="1522" spans="1:29" s="55" customFormat="1" x14ac:dyDescent="0.25">
      <c r="A1522" s="122" t="s">
        <v>1455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4"/>
      <c r="P1522" s="52"/>
      <c r="Q1522" s="52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</row>
    <row r="1523" spans="1:29" s="62" customFormat="1" ht="16.5" customHeight="1" x14ac:dyDescent="0.25">
      <c r="A1523" s="286" t="s">
        <v>169</v>
      </c>
      <c r="B1523" s="286"/>
      <c r="C1523" s="286"/>
      <c r="D1523" s="286"/>
      <c r="E1523" s="286"/>
      <c r="F1523" s="286"/>
      <c r="G1523" s="316" t="s">
        <v>168</v>
      </c>
      <c r="H1523" s="106" t="s">
        <v>396</v>
      </c>
      <c r="I1523" s="98"/>
      <c r="J1523" s="101">
        <v>1100</v>
      </c>
      <c r="K1523" s="107">
        <f t="shared" ref="K1523:K1550" si="198">J1523*I1523</f>
        <v>0</v>
      </c>
      <c r="L1523" s="100">
        <f>CEILING((J1523-J1523*$H$7)*(1-$K$7),1)</f>
        <v>1100</v>
      </c>
      <c r="M1523" s="108">
        <f t="shared" ref="M1523:M1550" si="199">L1523*I1523</f>
        <v>0</v>
      </c>
      <c r="N1523" s="101"/>
      <c r="O1523" s="172"/>
      <c r="P1523" s="65">
        <v>10898</v>
      </c>
      <c r="Q1523" s="49" t="s">
        <v>983</v>
      </c>
      <c r="R1523" s="61"/>
      <c r="S1523" s="61"/>
      <c r="T1523" s="61"/>
      <c r="U1523" s="61"/>
      <c r="V1523" s="61"/>
      <c r="W1523" s="61"/>
      <c r="X1523" s="61"/>
      <c r="Y1523" s="61"/>
      <c r="Z1523" s="61"/>
      <c r="AA1523" s="61"/>
      <c r="AB1523" s="61"/>
      <c r="AC1523" s="61"/>
    </row>
    <row r="1524" spans="1:29" s="62" customFormat="1" ht="18.75" customHeight="1" x14ac:dyDescent="0.25">
      <c r="A1524" s="312"/>
      <c r="B1524" s="312"/>
      <c r="C1524" s="312"/>
      <c r="D1524" s="312"/>
      <c r="E1524" s="312"/>
      <c r="F1524" s="312"/>
      <c r="G1524" s="317"/>
      <c r="H1524" s="106" t="s">
        <v>129</v>
      </c>
      <c r="I1524" s="98"/>
      <c r="J1524" s="101">
        <v>24750</v>
      </c>
      <c r="K1524" s="107">
        <f t="shared" si="198"/>
        <v>0</v>
      </c>
      <c r="L1524" s="100">
        <f>CEILING((J1524-J1524*$H$7)*(1-$K$7),1)</f>
        <v>24750</v>
      </c>
      <c r="M1524" s="108">
        <f t="shared" si="199"/>
        <v>0</v>
      </c>
      <c r="N1524" s="101"/>
      <c r="O1524" s="172"/>
      <c r="P1524" s="65">
        <v>10898</v>
      </c>
      <c r="Q1524" s="49" t="s">
        <v>984</v>
      </c>
      <c r="R1524" s="61"/>
      <c r="S1524" s="61"/>
      <c r="T1524" s="61"/>
      <c r="U1524" s="61"/>
      <c r="V1524" s="61"/>
      <c r="W1524" s="61"/>
      <c r="X1524" s="61"/>
      <c r="Y1524" s="61"/>
      <c r="Z1524" s="61"/>
      <c r="AA1524" s="61"/>
      <c r="AB1524" s="61"/>
      <c r="AC1524" s="61"/>
    </row>
    <row r="1525" spans="1:29" s="54" customFormat="1" ht="17.25" customHeight="1" x14ac:dyDescent="0.25">
      <c r="A1525" s="286" t="s">
        <v>170</v>
      </c>
      <c r="B1525" s="286"/>
      <c r="C1525" s="286"/>
      <c r="D1525" s="286"/>
      <c r="E1525" s="286"/>
      <c r="F1525" s="286"/>
      <c r="G1525" s="316" t="s">
        <v>171</v>
      </c>
      <c r="H1525" s="106" t="s">
        <v>396</v>
      </c>
      <c r="I1525" s="98"/>
      <c r="J1525" s="101">
        <v>966.25</v>
      </c>
      <c r="K1525" s="107">
        <f t="shared" si="198"/>
        <v>0</v>
      </c>
      <c r="L1525" s="100">
        <f>CEILING((J1525-J1525*$H$7)*(1-$K$7),1)</f>
        <v>967</v>
      </c>
      <c r="M1525" s="108">
        <f t="shared" si="199"/>
        <v>0</v>
      </c>
      <c r="N1525" s="101"/>
      <c r="O1525" s="172"/>
      <c r="P1525" s="65">
        <v>10899</v>
      </c>
      <c r="Q1525" s="49" t="s">
        <v>983</v>
      </c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53"/>
      <c r="AC1525" s="53"/>
    </row>
    <row r="1526" spans="1:29" s="54" customFormat="1" ht="18" customHeight="1" x14ac:dyDescent="0.25">
      <c r="A1526" s="286"/>
      <c r="B1526" s="286"/>
      <c r="C1526" s="286"/>
      <c r="D1526" s="286"/>
      <c r="E1526" s="286"/>
      <c r="F1526" s="286"/>
      <c r="G1526" s="316"/>
      <c r="H1526" s="106" t="s">
        <v>129</v>
      </c>
      <c r="I1526" s="98"/>
      <c r="J1526" s="101">
        <v>21741.25</v>
      </c>
      <c r="K1526" s="107">
        <f t="shared" si="198"/>
        <v>0</v>
      </c>
      <c r="L1526" s="100">
        <f>CEILING((J1526-J1526*$H$7)*(1-$K$7),1)</f>
        <v>21742</v>
      </c>
      <c r="M1526" s="108">
        <f t="shared" si="199"/>
        <v>0</v>
      </c>
      <c r="N1526" s="101"/>
      <c r="O1526" s="172"/>
      <c r="P1526" s="65">
        <v>10899</v>
      </c>
      <c r="Q1526" s="49" t="s">
        <v>984</v>
      </c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53"/>
      <c r="AC1526" s="53"/>
    </row>
    <row r="1527" spans="1:29" s="54" customFormat="1" ht="20.25" customHeight="1" x14ac:dyDescent="0.25">
      <c r="A1527" s="286" t="s">
        <v>1014</v>
      </c>
      <c r="B1527" s="286"/>
      <c r="C1527" s="286"/>
      <c r="D1527" s="286"/>
      <c r="E1527" s="286"/>
      <c r="F1527" s="286"/>
      <c r="G1527" s="316" t="s">
        <v>175</v>
      </c>
      <c r="H1527" s="106" t="s">
        <v>396</v>
      </c>
      <c r="I1527" s="98"/>
      <c r="J1527" s="101">
        <v>946.25</v>
      </c>
      <c r="K1527" s="177">
        <f t="shared" si="198"/>
        <v>0</v>
      </c>
      <c r="L1527" s="110">
        <f t="shared" ref="L1527:L1544" si="200">ROUND((J1527-J1527*$H$7),1)</f>
        <v>946.3</v>
      </c>
      <c r="M1527" s="168">
        <f t="shared" si="199"/>
        <v>0</v>
      </c>
      <c r="N1527" s="101"/>
      <c r="O1527" s="172"/>
      <c r="P1527" s="65">
        <v>11192</v>
      </c>
      <c r="Q1527" s="49" t="s">
        <v>983</v>
      </c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53"/>
      <c r="AC1527" s="53"/>
    </row>
    <row r="1528" spans="1:29" s="54" customFormat="1" ht="20.25" customHeight="1" x14ac:dyDescent="0.25">
      <c r="A1528" s="286"/>
      <c r="B1528" s="286"/>
      <c r="C1528" s="286"/>
      <c r="D1528" s="286"/>
      <c r="E1528" s="286"/>
      <c r="F1528" s="286"/>
      <c r="G1528" s="316"/>
      <c r="H1528" s="106" t="s">
        <v>129</v>
      </c>
      <c r="I1528" s="98"/>
      <c r="J1528" s="101">
        <v>21312.5</v>
      </c>
      <c r="K1528" s="177">
        <f t="shared" si="198"/>
        <v>0</v>
      </c>
      <c r="L1528" s="110">
        <f t="shared" si="200"/>
        <v>21312.5</v>
      </c>
      <c r="M1528" s="168">
        <f t="shared" si="199"/>
        <v>0</v>
      </c>
      <c r="N1528" s="101"/>
      <c r="O1528" s="172"/>
      <c r="P1528" s="65">
        <v>11192</v>
      </c>
      <c r="Q1528" s="49" t="s">
        <v>984</v>
      </c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53"/>
      <c r="AC1528" s="53"/>
    </row>
    <row r="1529" spans="1:29" s="62" customFormat="1" ht="15.75" customHeight="1" x14ac:dyDescent="0.25">
      <c r="A1529" s="287" t="s">
        <v>174</v>
      </c>
      <c r="B1529" s="287"/>
      <c r="C1529" s="287"/>
      <c r="D1529" s="287"/>
      <c r="E1529" s="287"/>
      <c r="F1529" s="287"/>
      <c r="G1529" s="318" t="s">
        <v>176</v>
      </c>
      <c r="H1529" s="162" t="s">
        <v>73</v>
      </c>
      <c r="I1529" s="98"/>
      <c r="J1529" s="101">
        <v>1155</v>
      </c>
      <c r="K1529" s="177">
        <f t="shared" si="198"/>
        <v>0</v>
      </c>
      <c r="L1529" s="110">
        <f t="shared" si="200"/>
        <v>1155</v>
      </c>
      <c r="M1529" s="168">
        <f t="shared" si="199"/>
        <v>0</v>
      </c>
      <c r="N1529" s="101"/>
      <c r="O1529" s="172"/>
      <c r="P1529" s="65">
        <v>11264</v>
      </c>
      <c r="Q1529" s="49" t="s">
        <v>983</v>
      </c>
      <c r="R1529" s="61"/>
      <c r="S1529" s="61"/>
      <c r="T1529" s="61"/>
      <c r="U1529" s="61"/>
      <c r="V1529" s="61"/>
      <c r="W1529" s="61"/>
      <c r="X1529" s="61"/>
      <c r="Y1529" s="61"/>
      <c r="Z1529" s="61"/>
      <c r="AA1529" s="61"/>
      <c r="AB1529" s="61"/>
      <c r="AC1529" s="61"/>
    </row>
    <row r="1530" spans="1:29" s="62" customFormat="1" ht="31.5" x14ac:dyDescent="0.25">
      <c r="A1530" s="287"/>
      <c r="B1530" s="287"/>
      <c r="C1530" s="287"/>
      <c r="D1530" s="287"/>
      <c r="E1530" s="287"/>
      <c r="F1530" s="287"/>
      <c r="G1530" s="318"/>
      <c r="H1530" s="162" t="s">
        <v>130</v>
      </c>
      <c r="I1530" s="98"/>
      <c r="J1530" s="101">
        <v>26000</v>
      </c>
      <c r="K1530" s="177">
        <f t="shared" si="198"/>
        <v>0</v>
      </c>
      <c r="L1530" s="110">
        <f t="shared" si="200"/>
        <v>26000</v>
      </c>
      <c r="M1530" s="168">
        <f t="shared" si="199"/>
        <v>0</v>
      </c>
      <c r="N1530" s="101"/>
      <c r="O1530" s="172"/>
      <c r="P1530" s="65">
        <v>11264</v>
      </c>
      <c r="Q1530" s="49" t="s">
        <v>984</v>
      </c>
      <c r="R1530" s="61"/>
      <c r="S1530" s="61"/>
      <c r="T1530" s="61"/>
      <c r="U1530" s="61"/>
      <c r="V1530" s="61"/>
      <c r="W1530" s="61"/>
      <c r="X1530" s="61"/>
      <c r="Y1530" s="61"/>
      <c r="Z1530" s="61"/>
      <c r="AA1530" s="61"/>
      <c r="AB1530" s="61"/>
      <c r="AC1530" s="61"/>
    </row>
    <row r="1531" spans="1:29" s="62" customFormat="1" ht="15.75" customHeight="1" x14ac:dyDescent="0.25">
      <c r="A1531" s="287"/>
      <c r="B1531" s="287"/>
      <c r="C1531" s="287"/>
      <c r="D1531" s="287"/>
      <c r="E1531" s="287"/>
      <c r="F1531" s="287"/>
      <c r="G1531" s="318"/>
      <c r="H1531" s="162" t="s">
        <v>177</v>
      </c>
      <c r="I1531" s="98"/>
      <c r="J1531" s="101">
        <v>1155</v>
      </c>
      <c r="K1531" s="177">
        <f t="shared" si="198"/>
        <v>0</v>
      </c>
      <c r="L1531" s="110">
        <f t="shared" si="200"/>
        <v>1155</v>
      </c>
      <c r="M1531" s="168">
        <f t="shared" si="199"/>
        <v>0</v>
      </c>
      <c r="N1531" s="101"/>
      <c r="O1531" s="172"/>
      <c r="P1531" s="65">
        <v>11265</v>
      </c>
      <c r="Q1531" s="49" t="s">
        <v>983</v>
      </c>
      <c r="R1531" s="61"/>
      <c r="S1531" s="61"/>
      <c r="T1531" s="61"/>
      <c r="U1531" s="61"/>
      <c r="V1531" s="61"/>
      <c r="W1531" s="61"/>
      <c r="X1531" s="61"/>
      <c r="Y1531" s="61"/>
      <c r="Z1531" s="61"/>
      <c r="AA1531" s="61"/>
      <c r="AB1531" s="61"/>
      <c r="AC1531" s="61"/>
    </row>
    <row r="1532" spans="1:29" s="62" customFormat="1" ht="31.5" x14ac:dyDescent="0.25">
      <c r="A1532" s="287"/>
      <c r="B1532" s="287"/>
      <c r="C1532" s="287"/>
      <c r="D1532" s="287"/>
      <c r="E1532" s="287"/>
      <c r="F1532" s="287"/>
      <c r="G1532" s="318"/>
      <c r="H1532" s="162" t="s">
        <v>131</v>
      </c>
      <c r="I1532" s="98"/>
      <c r="J1532" s="101">
        <v>26000</v>
      </c>
      <c r="K1532" s="177"/>
      <c r="L1532" s="110">
        <f t="shared" si="200"/>
        <v>26000</v>
      </c>
      <c r="M1532" s="168">
        <f t="shared" si="199"/>
        <v>0</v>
      </c>
      <c r="N1532" s="101"/>
      <c r="O1532" s="172"/>
      <c r="P1532" s="65">
        <v>11265</v>
      </c>
      <c r="Q1532" s="49" t="s">
        <v>984</v>
      </c>
      <c r="R1532" s="61"/>
      <c r="S1532" s="61"/>
      <c r="T1532" s="61"/>
      <c r="U1532" s="61"/>
      <c r="V1532" s="61"/>
      <c r="W1532" s="61"/>
      <c r="X1532" s="61"/>
      <c r="Y1532" s="61"/>
      <c r="Z1532" s="61"/>
      <c r="AA1532" s="61"/>
      <c r="AB1532" s="61"/>
      <c r="AC1532" s="61"/>
    </row>
    <row r="1533" spans="1:29" s="62" customFormat="1" ht="15.75" customHeight="1" x14ac:dyDescent="0.25">
      <c r="A1533" s="287"/>
      <c r="B1533" s="287"/>
      <c r="C1533" s="287"/>
      <c r="D1533" s="287"/>
      <c r="E1533" s="287"/>
      <c r="F1533" s="287"/>
      <c r="G1533" s="318"/>
      <c r="H1533" s="162" t="s">
        <v>178</v>
      </c>
      <c r="I1533" s="98"/>
      <c r="J1533" s="101">
        <v>1155</v>
      </c>
      <c r="K1533" s="177">
        <f t="shared" si="198"/>
        <v>0</v>
      </c>
      <c r="L1533" s="110">
        <f t="shared" si="200"/>
        <v>1155</v>
      </c>
      <c r="M1533" s="168">
        <f t="shared" si="199"/>
        <v>0</v>
      </c>
      <c r="N1533" s="101"/>
      <c r="O1533" s="172"/>
      <c r="P1533" s="65">
        <v>11266</v>
      </c>
      <c r="Q1533" s="49" t="s">
        <v>983</v>
      </c>
      <c r="R1533" s="61"/>
      <c r="S1533" s="61"/>
      <c r="T1533" s="61"/>
      <c r="U1533" s="61"/>
      <c r="V1533" s="61"/>
      <c r="W1533" s="61"/>
      <c r="X1533" s="61"/>
      <c r="Y1533" s="61"/>
      <c r="Z1533" s="61"/>
      <c r="AA1533" s="61"/>
      <c r="AB1533" s="61"/>
      <c r="AC1533" s="61"/>
    </row>
    <row r="1534" spans="1:29" s="62" customFormat="1" ht="31.5" x14ac:dyDescent="0.25">
      <c r="A1534" s="287"/>
      <c r="B1534" s="287"/>
      <c r="C1534" s="287"/>
      <c r="D1534" s="287"/>
      <c r="E1534" s="287"/>
      <c r="F1534" s="287"/>
      <c r="G1534" s="318"/>
      <c r="H1534" s="162" t="s">
        <v>132</v>
      </c>
      <c r="I1534" s="98"/>
      <c r="J1534" s="101">
        <v>26000</v>
      </c>
      <c r="K1534" s="177"/>
      <c r="L1534" s="110">
        <f t="shared" si="200"/>
        <v>26000</v>
      </c>
      <c r="M1534" s="168">
        <f t="shared" si="199"/>
        <v>0</v>
      </c>
      <c r="N1534" s="101"/>
      <c r="O1534" s="172"/>
      <c r="P1534" s="65">
        <v>11266</v>
      </c>
      <c r="Q1534" s="49" t="s">
        <v>984</v>
      </c>
      <c r="R1534" s="61"/>
      <c r="S1534" s="61"/>
      <c r="T1534" s="61"/>
      <c r="U1534" s="61"/>
      <c r="V1534" s="61"/>
      <c r="W1534" s="61"/>
      <c r="X1534" s="61"/>
      <c r="Y1534" s="61"/>
      <c r="Z1534" s="61"/>
      <c r="AA1534" s="61"/>
      <c r="AB1534" s="61"/>
      <c r="AC1534" s="61"/>
    </row>
    <row r="1535" spans="1:29" s="62" customFormat="1" ht="15.75" customHeight="1" x14ac:dyDescent="0.25">
      <c r="A1535" s="287"/>
      <c r="B1535" s="287"/>
      <c r="C1535" s="287"/>
      <c r="D1535" s="287"/>
      <c r="E1535" s="287"/>
      <c r="F1535" s="287"/>
      <c r="G1535" s="318"/>
      <c r="H1535" s="162" t="s">
        <v>179</v>
      </c>
      <c r="I1535" s="98"/>
      <c r="J1535" s="101">
        <v>1155</v>
      </c>
      <c r="K1535" s="177">
        <f t="shared" si="198"/>
        <v>0</v>
      </c>
      <c r="L1535" s="110">
        <f t="shared" si="200"/>
        <v>1155</v>
      </c>
      <c r="M1535" s="168">
        <f t="shared" si="199"/>
        <v>0</v>
      </c>
      <c r="N1535" s="101"/>
      <c r="O1535" s="172"/>
      <c r="P1535" s="65">
        <v>11267</v>
      </c>
      <c r="Q1535" s="49" t="s">
        <v>983</v>
      </c>
      <c r="R1535" s="61"/>
      <c r="S1535" s="61"/>
      <c r="T1535" s="61"/>
      <c r="U1535" s="61"/>
      <c r="V1535" s="61"/>
      <c r="W1535" s="61"/>
      <c r="X1535" s="61"/>
      <c r="Y1535" s="61"/>
      <c r="Z1535" s="61"/>
      <c r="AA1535" s="61"/>
      <c r="AB1535" s="61"/>
      <c r="AC1535" s="61"/>
    </row>
    <row r="1536" spans="1:29" s="62" customFormat="1" ht="31.5" x14ac:dyDescent="0.25">
      <c r="A1536" s="287"/>
      <c r="B1536" s="287"/>
      <c r="C1536" s="287"/>
      <c r="D1536" s="287"/>
      <c r="E1536" s="287"/>
      <c r="F1536" s="287"/>
      <c r="G1536" s="318"/>
      <c r="H1536" s="162" t="s">
        <v>133</v>
      </c>
      <c r="I1536" s="98"/>
      <c r="J1536" s="101">
        <v>26000</v>
      </c>
      <c r="K1536" s="177"/>
      <c r="L1536" s="110">
        <f t="shared" si="200"/>
        <v>26000</v>
      </c>
      <c r="M1536" s="168">
        <f t="shared" si="199"/>
        <v>0</v>
      </c>
      <c r="N1536" s="101"/>
      <c r="O1536" s="172"/>
      <c r="P1536" s="65">
        <v>11267</v>
      </c>
      <c r="Q1536" s="49" t="s">
        <v>984</v>
      </c>
      <c r="R1536" s="61"/>
      <c r="S1536" s="61"/>
      <c r="T1536" s="61"/>
      <c r="U1536" s="61"/>
      <c r="V1536" s="61"/>
      <c r="W1536" s="61"/>
      <c r="X1536" s="61"/>
      <c r="Y1536" s="61"/>
      <c r="Z1536" s="61"/>
      <c r="AA1536" s="61"/>
      <c r="AB1536" s="61"/>
      <c r="AC1536" s="61"/>
    </row>
    <row r="1537" spans="1:29" s="62" customFormat="1" ht="15.75" customHeight="1" x14ac:dyDescent="0.25">
      <c r="A1537" s="287"/>
      <c r="B1537" s="287"/>
      <c r="C1537" s="287"/>
      <c r="D1537" s="287"/>
      <c r="E1537" s="287"/>
      <c r="F1537" s="287"/>
      <c r="G1537" s="318"/>
      <c r="H1537" s="162" t="s">
        <v>180</v>
      </c>
      <c r="I1537" s="98"/>
      <c r="J1537" s="101">
        <v>1155</v>
      </c>
      <c r="K1537" s="177">
        <f t="shared" si="198"/>
        <v>0</v>
      </c>
      <c r="L1537" s="110">
        <f t="shared" si="200"/>
        <v>1155</v>
      </c>
      <c r="M1537" s="168">
        <f t="shared" si="199"/>
        <v>0</v>
      </c>
      <c r="N1537" s="101"/>
      <c r="O1537" s="172"/>
      <c r="P1537" s="65">
        <v>11268</v>
      </c>
      <c r="Q1537" s="49" t="s">
        <v>983</v>
      </c>
      <c r="R1537" s="61"/>
      <c r="S1537" s="61"/>
      <c r="T1537" s="61"/>
      <c r="U1537" s="61"/>
      <c r="V1537" s="61"/>
      <c r="W1537" s="61"/>
      <c r="X1537" s="61"/>
      <c r="Y1537" s="61"/>
      <c r="Z1537" s="61"/>
      <c r="AA1537" s="61"/>
      <c r="AB1537" s="61"/>
      <c r="AC1537" s="61"/>
    </row>
    <row r="1538" spans="1:29" s="62" customFormat="1" ht="31.5" x14ac:dyDescent="0.25">
      <c r="A1538" s="287"/>
      <c r="B1538" s="287"/>
      <c r="C1538" s="287"/>
      <c r="D1538" s="287"/>
      <c r="E1538" s="287"/>
      <c r="F1538" s="287"/>
      <c r="G1538" s="318"/>
      <c r="H1538" s="162" t="s">
        <v>134</v>
      </c>
      <c r="I1538" s="98"/>
      <c r="J1538" s="101">
        <v>26000</v>
      </c>
      <c r="K1538" s="177"/>
      <c r="L1538" s="110">
        <f t="shared" si="200"/>
        <v>26000</v>
      </c>
      <c r="M1538" s="168">
        <f t="shared" si="199"/>
        <v>0</v>
      </c>
      <c r="N1538" s="101"/>
      <c r="O1538" s="172"/>
      <c r="P1538" s="65">
        <v>11268</v>
      </c>
      <c r="Q1538" s="49" t="s">
        <v>984</v>
      </c>
      <c r="R1538" s="61"/>
      <c r="S1538" s="61"/>
      <c r="T1538" s="61"/>
      <c r="U1538" s="61"/>
      <c r="V1538" s="61"/>
      <c r="W1538" s="61"/>
      <c r="X1538" s="61"/>
      <c r="Y1538" s="61"/>
      <c r="Z1538" s="61"/>
      <c r="AA1538" s="61"/>
      <c r="AB1538" s="61"/>
      <c r="AC1538" s="61"/>
    </row>
    <row r="1539" spans="1:29" s="62" customFormat="1" ht="15.75" customHeight="1" x14ac:dyDescent="0.25">
      <c r="A1539" s="287"/>
      <c r="B1539" s="287"/>
      <c r="C1539" s="287"/>
      <c r="D1539" s="287"/>
      <c r="E1539" s="287"/>
      <c r="F1539" s="287"/>
      <c r="G1539" s="318"/>
      <c r="H1539" s="162" t="s">
        <v>181</v>
      </c>
      <c r="I1539" s="98"/>
      <c r="J1539" s="101">
        <v>1155</v>
      </c>
      <c r="K1539" s="177">
        <f t="shared" si="198"/>
        <v>0</v>
      </c>
      <c r="L1539" s="110">
        <f t="shared" si="200"/>
        <v>1155</v>
      </c>
      <c r="M1539" s="168">
        <f t="shared" si="199"/>
        <v>0</v>
      </c>
      <c r="N1539" s="101"/>
      <c r="O1539" s="172"/>
      <c r="P1539" s="65">
        <v>11269</v>
      </c>
      <c r="Q1539" s="49" t="s">
        <v>983</v>
      </c>
      <c r="R1539" s="61"/>
      <c r="S1539" s="61"/>
      <c r="T1539" s="61"/>
      <c r="U1539" s="61"/>
      <c r="V1539" s="61"/>
      <c r="W1539" s="61"/>
      <c r="X1539" s="61"/>
      <c r="Y1539" s="61"/>
      <c r="Z1539" s="61"/>
      <c r="AA1539" s="61"/>
      <c r="AB1539" s="61"/>
      <c r="AC1539" s="61"/>
    </row>
    <row r="1540" spans="1:29" s="62" customFormat="1" ht="31.5" x14ac:dyDescent="0.25">
      <c r="A1540" s="287"/>
      <c r="B1540" s="287"/>
      <c r="C1540" s="287"/>
      <c r="D1540" s="287"/>
      <c r="E1540" s="287"/>
      <c r="F1540" s="287"/>
      <c r="G1540" s="318"/>
      <c r="H1540" s="162" t="s">
        <v>135</v>
      </c>
      <c r="I1540" s="98"/>
      <c r="J1540" s="101">
        <v>26000</v>
      </c>
      <c r="K1540" s="177"/>
      <c r="L1540" s="110">
        <f t="shared" si="200"/>
        <v>26000</v>
      </c>
      <c r="M1540" s="168">
        <f t="shared" si="199"/>
        <v>0</v>
      </c>
      <c r="N1540" s="101"/>
      <c r="O1540" s="172"/>
      <c r="P1540" s="65">
        <v>11269</v>
      </c>
      <c r="Q1540" s="49" t="s">
        <v>984</v>
      </c>
      <c r="R1540" s="61"/>
      <c r="S1540" s="61"/>
      <c r="T1540" s="61"/>
      <c r="U1540" s="61"/>
      <c r="V1540" s="61"/>
      <c r="W1540" s="61"/>
      <c r="X1540" s="61"/>
      <c r="Y1540" s="61"/>
      <c r="Z1540" s="61"/>
      <c r="AA1540" s="61"/>
      <c r="AB1540" s="61"/>
      <c r="AC1540" s="61"/>
    </row>
    <row r="1541" spans="1:29" s="62" customFormat="1" ht="15.75" customHeight="1" x14ac:dyDescent="0.25">
      <c r="A1541" s="287"/>
      <c r="B1541" s="287"/>
      <c r="C1541" s="287"/>
      <c r="D1541" s="287"/>
      <c r="E1541" s="287"/>
      <c r="F1541" s="287"/>
      <c r="G1541" s="318"/>
      <c r="H1541" s="162" t="s">
        <v>182</v>
      </c>
      <c r="I1541" s="98"/>
      <c r="J1541" s="101">
        <v>1155</v>
      </c>
      <c r="K1541" s="177">
        <f t="shared" si="198"/>
        <v>0</v>
      </c>
      <c r="L1541" s="110">
        <f t="shared" si="200"/>
        <v>1155</v>
      </c>
      <c r="M1541" s="168">
        <f t="shared" si="199"/>
        <v>0</v>
      </c>
      <c r="N1541" s="101"/>
      <c r="O1541" s="172"/>
      <c r="P1541" s="65">
        <v>11270</v>
      </c>
      <c r="Q1541" s="49" t="s">
        <v>983</v>
      </c>
      <c r="R1541" s="61"/>
      <c r="S1541" s="61"/>
      <c r="T1541" s="61"/>
      <c r="U1541" s="61"/>
      <c r="V1541" s="61"/>
      <c r="W1541" s="61"/>
      <c r="X1541" s="61"/>
      <c r="Y1541" s="61"/>
      <c r="Z1541" s="61"/>
      <c r="AA1541" s="61"/>
      <c r="AB1541" s="61"/>
      <c r="AC1541" s="61"/>
    </row>
    <row r="1542" spans="1:29" s="62" customFormat="1" ht="31.5" x14ac:dyDescent="0.25">
      <c r="A1542" s="287"/>
      <c r="B1542" s="287"/>
      <c r="C1542" s="287"/>
      <c r="D1542" s="287"/>
      <c r="E1542" s="287"/>
      <c r="F1542" s="287"/>
      <c r="G1542" s="318"/>
      <c r="H1542" s="162" t="s">
        <v>136</v>
      </c>
      <c r="I1542" s="98"/>
      <c r="J1542" s="101">
        <v>26000</v>
      </c>
      <c r="K1542" s="177"/>
      <c r="L1542" s="110">
        <f t="shared" si="200"/>
        <v>26000</v>
      </c>
      <c r="M1542" s="168">
        <f t="shared" si="199"/>
        <v>0</v>
      </c>
      <c r="N1542" s="101"/>
      <c r="O1542" s="172"/>
      <c r="P1542" s="65">
        <v>11270</v>
      </c>
      <c r="Q1542" s="49" t="s">
        <v>984</v>
      </c>
      <c r="R1542" s="61"/>
      <c r="S1542" s="61"/>
      <c r="T1542" s="61"/>
      <c r="U1542" s="61"/>
      <c r="V1542" s="61"/>
      <c r="W1542" s="61"/>
      <c r="X1542" s="61"/>
      <c r="Y1542" s="61"/>
      <c r="Z1542" s="61"/>
      <c r="AA1542" s="61"/>
      <c r="AB1542" s="61"/>
      <c r="AC1542" s="61"/>
    </row>
    <row r="1543" spans="1:29" s="62" customFormat="1" ht="15.75" customHeight="1" x14ac:dyDescent="0.25">
      <c r="A1543" s="287"/>
      <c r="B1543" s="287"/>
      <c r="C1543" s="287"/>
      <c r="D1543" s="287"/>
      <c r="E1543" s="287"/>
      <c r="F1543" s="287"/>
      <c r="G1543" s="318"/>
      <c r="H1543" s="162" t="s">
        <v>183</v>
      </c>
      <c r="I1543" s="98"/>
      <c r="J1543" s="101">
        <v>1155</v>
      </c>
      <c r="K1543" s="177">
        <f t="shared" si="198"/>
        <v>0</v>
      </c>
      <c r="L1543" s="110">
        <f t="shared" si="200"/>
        <v>1155</v>
      </c>
      <c r="M1543" s="168">
        <f t="shared" si="199"/>
        <v>0</v>
      </c>
      <c r="N1543" s="101"/>
      <c r="O1543" s="172"/>
      <c r="P1543" s="65">
        <v>11191</v>
      </c>
      <c r="Q1543" s="49" t="s">
        <v>983</v>
      </c>
      <c r="R1543" s="61"/>
      <c r="S1543" s="61"/>
      <c r="T1543" s="61"/>
      <c r="U1543" s="61"/>
      <c r="V1543" s="61"/>
      <c r="W1543" s="61"/>
      <c r="X1543" s="61"/>
      <c r="Y1543" s="61"/>
      <c r="Z1543" s="61"/>
      <c r="AA1543" s="61"/>
      <c r="AB1543" s="61"/>
      <c r="AC1543" s="61"/>
    </row>
    <row r="1544" spans="1:29" s="62" customFormat="1" ht="31.5" x14ac:dyDescent="0.25">
      <c r="A1544" s="287"/>
      <c r="B1544" s="287"/>
      <c r="C1544" s="287"/>
      <c r="D1544" s="287"/>
      <c r="E1544" s="287"/>
      <c r="F1544" s="287"/>
      <c r="G1544" s="318"/>
      <c r="H1544" s="162" t="s">
        <v>137</v>
      </c>
      <c r="I1544" s="98"/>
      <c r="J1544" s="101">
        <v>26000</v>
      </c>
      <c r="K1544" s="177"/>
      <c r="L1544" s="110">
        <f t="shared" si="200"/>
        <v>26000</v>
      </c>
      <c r="M1544" s="168">
        <f t="shared" si="199"/>
        <v>0</v>
      </c>
      <c r="N1544" s="101"/>
      <c r="O1544" s="172"/>
      <c r="P1544" s="65">
        <v>11191</v>
      </c>
      <c r="Q1544" s="49" t="s">
        <v>984</v>
      </c>
      <c r="R1544" s="61"/>
      <c r="S1544" s="61"/>
      <c r="T1544" s="61"/>
      <c r="U1544" s="61"/>
      <c r="V1544" s="61"/>
      <c r="W1544" s="61"/>
      <c r="X1544" s="61"/>
      <c r="Y1544" s="61"/>
      <c r="Z1544" s="61"/>
      <c r="AA1544" s="61"/>
      <c r="AB1544" s="61"/>
      <c r="AC1544" s="61"/>
    </row>
    <row r="1545" spans="1:29" s="54" customFormat="1" ht="17.25" customHeight="1" x14ac:dyDescent="0.25">
      <c r="A1545" s="286" t="s">
        <v>1293</v>
      </c>
      <c r="B1545" s="286"/>
      <c r="C1545" s="286"/>
      <c r="D1545" s="286"/>
      <c r="E1545" s="286"/>
      <c r="F1545" s="286"/>
      <c r="G1545" s="316" t="s">
        <v>27</v>
      </c>
      <c r="H1545" s="106" t="s">
        <v>396</v>
      </c>
      <c r="I1545" s="98"/>
      <c r="J1545" s="101">
        <v>3118.75</v>
      </c>
      <c r="K1545" s="107">
        <f>J1545*I1545</f>
        <v>0</v>
      </c>
      <c r="L1545" s="100">
        <f t="shared" ref="L1545:L1555" si="201">CEILING((J1545-J1545*$H$7)*(1-$K$7),1)</f>
        <v>3119</v>
      </c>
      <c r="M1545" s="167">
        <f t="shared" si="199"/>
        <v>0</v>
      </c>
      <c r="N1545" s="101"/>
      <c r="O1545" s="172"/>
      <c r="P1545" s="65">
        <v>14974</v>
      </c>
      <c r="Q1545" s="49" t="s">
        <v>983</v>
      </c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53"/>
      <c r="AC1545" s="53"/>
    </row>
    <row r="1546" spans="1:29" s="54" customFormat="1" ht="18" customHeight="1" x14ac:dyDescent="0.25">
      <c r="A1546" s="286"/>
      <c r="B1546" s="286"/>
      <c r="C1546" s="286"/>
      <c r="D1546" s="286"/>
      <c r="E1546" s="286"/>
      <c r="F1546" s="286"/>
      <c r="G1546" s="316"/>
      <c r="H1546" s="106" t="s">
        <v>72</v>
      </c>
      <c r="I1546" s="98"/>
      <c r="J1546" s="101">
        <v>70172.5</v>
      </c>
      <c r="K1546" s="107"/>
      <c r="L1546" s="100">
        <f t="shared" si="201"/>
        <v>70173</v>
      </c>
      <c r="M1546" s="167">
        <f t="shared" si="199"/>
        <v>0</v>
      </c>
      <c r="N1546" s="101"/>
      <c r="O1546" s="172"/>
      <c r="P1546" s="65">
        <v>14974</v>
      </c>
      <c r="Q1546" s="49" t="s">
        <v>984</v>
      </c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53"/>
      <c r="AC1546" s="53"/>
    </row>
    <row r="1547" spans="1:29" s="54" customFormat="1" ht="18" customHeight="1" x14ac:dyDescent="0.25">
      <c r="A1547" s="286" t="s">
        <v>1293</v>
      </c>
      <c r="B1547" s="286"/>
      <c r="C1547" s="286"/>
      <c r="D1547" s="286"/>
      <c r="E1547" s="286"/>
      <c r="F1547" s="286"/>
      <c r="G1547" s="316" t="s">
        <v>28</v>
      </c>
      <c r="H1547" s="106" t="s">
        <v>396</v>
      </c>
      <c r="I1547" s="98"/>
      <c r="J1547" s="101">
        <v>3087.5</v>
      </c>
      <c r="K1547" s="107">
        <f>J1547*I1547</f>
        <v>0</v>
      </c>
      <c r="L1547" s="100">
        <f t="shared" si="201"/>
        <v>3088</v>
      </c>
      <c r="M1547" s="167">
        <f t="shared" si="199"/>
        <v>0</v>
      </c>
      <c r="N1547" s="101"/>
      <c r="O1547" s="172"/>
      <c r="P1547" s="65">
        <v>14975</v>
      </c>
      <c r="Q1547" s="49" t="s">
        <v>983</v>
      </c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53"/>
      <c r="AC1547" s="53"/>
    </row>
    <row r="1548" spans="1:29" s="54" customFormat="1" ht="17.25" customHeight="1" x14ac:dyDescent="0.25">
      <c r="A1548" s="286"/>
      <c r="B1548" s="286"/>
      <c r="C1548" s="286"/>
      <c r="D1548" s="286"/>
      <c r="E1548" s="286"/>
      <c r="F1548" s="286"/>
      <c r="G1548" s="316"/>
      <c r="H1548" s="106" t="s">
        <v>72</v>
      </c>
      <c r="I1548" s="98"/>
      <c r="J1548" s="101">
        <v>69468.75</v>
      </c>
      <c r="K1548" s="107"/>
      <c r="L1548" s="100">
        <f t="shared" si="201"/>
        <v>69469</v>
      </c>
      <c r="M1548" s="167">
        <f t="shared" si="199"/>
        <v>0</v>
      </c>
      <c r="N1548" s="101"/>
      <c r="O1548" s="172"/>
      <c r="P1548" s="65">
        <v>14975</v>
      </c>
      <c r="Q1548" s="49" t="s">
        <v>984</v>
      </c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53"/>
      <c r="AC1548" s="53"/>
    </row>
    <row r="1549" spans="1:29" s="62" customFormat="1" ht="41.25" customHeight="1" x14ac:dyDescent="0.25">
      <c r="A1549" s="287" t="s">
        <v>235</v>
      </c>
      <c r="B1549" s="287"/>
      <c r="C1549" s="287"/>
      <c r="D1549" s="287"/>
      <c r="E1549" s="287"/>
      <c r="F1549" s="287"/>
      <c r="G1549" s="170" t="s">
        <v>236</v>
      </c>
      <c r="H1549" s="162" t="s">
        <v>278</v>
      </c>
      <c r="I1549" s="98"/>
      <c r="J1549" s="101">
        <v>162.5</v>
      </c>
      <c r="K1549" s="171">
        <f>J1549*I1549</f>
        <v>0</v>
      </c>
      <c r="L1549" s="100">
        <f t="shared" si="201"/>
        <v>163</v>
      </c>
      <c r="M1549" s="167">
        <f>L1549*I1549</f>
        <v>0</v>
      </c>
      <c r="N1549" s="101"/>
      <c r="O1549" s="172"/>
      <c r="P1549" s="65">
        <v>12948</v>
      </c>
      <c r="Q1549" s="49" t="s">
        <v>983</v>
      </c>
      <c r="R1549" s="61"/>
      <c r="S1549" s="61"/>
      <c r="T1549" s="61"/>
      <c r="U1549" s="61"/>
      <c r="V1549" s="61"/>
      <c r="W1549" s="61"/>
      <c r="X1549" s="61"/>
      <c r="Y1549" s="61"/>
      <c r="Z1549" s="61"/>
      <c r="AA1549" s="61"/>
      <c r="AB1549" s="61"/>
      <c r="AC1549" s="61"/>
    </row>
    <row r="1550" spans="1:29" s="62" customFormat="1" ht="36" customHeight="1" x14ac:dyDescent="0.25">
      <c r="A1550" s="287" t="s">
        <v>261</v>
      </c>
      <c r="B1550" s="287"/>
      <c r="C1550" s="287"/>
      <c r="D1550" s="287"/>
      <c r="E1550" s="287"/>
      <c r="F1550" s="287"/>
      <c r="G1550" s="170" t="s">
        <v>260</v>
      </c>
      <c r="H1550" s="162" t="s">
        <v>278</v>
      </c>
      <c r="I1550" s="98"/>
      <c r="J1550" s="101">
        <v>46.25</v>
      </c>
      <c r="K1550" s="171">
        <f t="shared" si="198"/>
        <v>0</v>
      </c>
      <c r="L1550" s="100">
        <f t="shared" si="201"/>
        <v>47</v>
      </c>
      <c r="M1550" s="167">
        <f t="shared" si="199"/>
        <v>0</v>
      </c>
      <c r="N1550" s="101"/>
      <c r="O1550" s="172"/>
      <c r="P1550" s="65">
        <v>10903</v>
      </c>
      <c r="Q1550" s="49" t="s">
        <v>983</v>
      </c>
      <c r="R1550" s="61"/>
      <c r="S1550" s="61"/>
      <c r="T1550" s="61"/>
      <c r="U1550" s="61"/>
      <c r="V1550" s="61"/>
      <c r="W1550" s="61"/>
      <c r="X1550" s="61"/>
      <c r="Y1550" s="61"/>
      <c r="Z1550" s="61"/>
      <c r="AA1550" s="61"/>
      <c r="AB1550" s="61"/>
      <c r="AC1550" s="61"/>
    </row>
    <row r="1551" spans="1:29" s="62" customFormat="1" ht="31.5" x14ac:dyDescent="0.25">
      <c r="A1551" s="287" t="s">
        <v>358</v>
      </c>
      <c r="B1551" s="287"/>
      <c r="C1551" s="287"/>
      <c r="D1551" s="287"/>
      <c r="E1551" s="287"/>
      <c r="F1551" s="287"/>
      <c r="G1551" s="170" t="s">
        <v>357</v>
      </c>
      <c r="H1551" s="97" t="s">
        <v>278</v>
      </c>
      <c r="I1551" s="98"/>
      <c r="J1551" s="101">
        <v>20</v>
      </c>
      <c r="K1551" s="171">
        <f>J1551*I1551</f>
        <v>0</v>
      </c>
      <c r="L1551" s="100">
        <f t="shared" si="201"/>
        <v>20</v>
      </c>
      <c r="M1551" s="167">
        <f>L1551*I1551</f>
        <v>0</v>
      </c>
      <c r="N1551" s="101"/>
      <c r="O1551" s="172"/>
      <c r="P1551" s="65">
        <v>7893</v>
      </c>
      <c r="Q1551" s="49" t="s">
        <v>983</v>
      </c>
      <c r="R1551" s="61"/>
      <c r="S1551" s="61"/>
      <c r="T1551" s="61"/>
      <c r="U1551" s="61"/>
      <c r="V1551" s="61"/>
      <c r="W1551" s="61"/>
      <c r="X1551" s="61"/>
      <c r="Y1551" s="61"/>
      <c r="Z1551" s="61"/>
      <c r="AA1551" s="61"/>
      <c r="AB1551" s="61"/>
      <c r="AC1551" s="61"/>
    </row>
    <row r="1552" spans="1:29" s="62" customFormat="1" ht="18" customHeight="1" x14ac:dyDescent="0.25">
      <c r="A1552" s="290" t="s">
        <v>74</v>
      </c>
      <c r="B1552" s="290"/>
      <c r="C1552" s="290"/>
      <c r="D1552" s="290"/>
      <c r="E1552" s="290"/>
      <c r="F1552" s="290"/>
      <c r="G1552" s="316" t="s">
        <v>200</v>
      </c>
      <c r="H1552" s="106" t="s">
        <v>278</v>
      </c>
      <c r="I1552" s="98"/>
      <c r="J1552" s="101">
        <v>641.25</v>
      </c>
      <c r="K1552" s="107">
        <f>J1552*I1552</f>
        <v>0</v>
      </c>
      <c r="L1552" s="100">
        <f t="shared" si="201"/>
        <v>642</v>
      </c>
      <c r="M1552" s="108">
        <f>L1552*I1552</f>
        <v>0</v>
      </c>
      <c r="N1552" s="101"/>
      <c r="O1552" s="172"/>
      <c r="P1552" s="65">
        <v>11705</v>
      </c>
      <c r="Q1552" s="49" t="s">
        <v>983</v>
      </c>
      <c r="R1552" s="61"/>
      <c r="S1552" s="61"/>
      <c r="T1552" s="61"/>
      <c r="U1552" s="61"/>
      <c r="V1552" s="61"/>
      <c r="W1552" s="61"/>
      <c r="X1552" s="61"/>
      <c r="Y1552" s="61"/>
      <c r="Z1552" s="61"/>
      <c r="AA1552" s="61"/>
      <c r="AB1552" s="61"/>
      <c r="AC1552" s="61"/>
    </row>
    <row r="1553" spans="1:29" s="62" customFormat="1" ht="18" customHeight="1" x14ac:dyDescent="0.25">
      <c r="A1553" s="290"/>
      <c r="B1553" s="290"/>
      <c r="C1553" s="290"/>
      <c r="D1553" s="290"/>
      <c r="E1553" s="290"/>
      <c r="F1553" s="290"/>
      <c r="G1553" s="316"/>
      <c r="H1553" s="106" t="s">
        <v>138</v>
      </c>
      <c r="I1553" s="98"/>
      <c r="J1553" s="101">
        <v>25971.25</v>
      </c>
      <c r="K1553" s="107">
        <f>J1553*I1553</f>
        <v>0</v>
      </c>
      <c r="L1553" s="100">
        <f t="shared" si="201"/>
        <v>25972</v>
      </c>
      <c r="M1553" s="108">
        <f>L1553*I1553</f>
        <v>0</v>
      </c>
      <c r="N1553" s="101"/>
      <c r="O1553" s="172"/>
      <c r="P1553" s="65">
        <v>11705</v>
      </c>
      <c r="Q1553" s="49" t="s">
        <v>984</v>
      </c>
      <c r="R1553" s="61"/>
      <c r="S1553" s="61"/>
      <c r="T1553" s="61"/>
      <c r="U1553" s="61"/>
      <c r="V1553" s="61"/>
      <c r="W1553" s="61"/>
      <c r="X1553" s="61"/>
      <c r="Y1553" s="61"/>
      <c r="Z1553" s="61"/>
      <c r="AA1553" s="61"/>
      <c r="AB1553" s="61"/>
      <c r="AC1553" s="61"/>
    </row>
    <row r="1554" spans="1:29" s="61" customFormat="1" ht="31.5" x14ac:dyDescent="0.25">
      <c r="A1554" s="290" t="s">
        <v>201</v>
      </c>
      <c r="B1554" s="290"/>
      <c r="C1554" s="290"/>
      <c r="D1554" s="290"/>
      <c r="E1554" s="290"/>
      <c r="F1554" s="290"/>
      <c r="G1554" s="316" t="s">
        <v>202</v>
      </c>
      <c r="H1554" s="106" t="s">
        <v>278</v>
      </c>
      <c r="I1554" s="98"/>
      <c r="J1554" s="101">
        <v>193.75</v>
      </c>
      <c r="K1554" s="107">
        <f>J1554*I1554</f>
        <v>0</v>
      </c>
      <c r="L1554" s="100">
        <f t="shared" si="201"/>
        <v>194</v>
      </c>
      <c r="M1554" s="108">
        <f>L1554*I1554</f>
        <v>0</v>
      </c>
      <c r="N1554" s="101"/>
      <c r="O1554" s="172"/>
      <c r="P1554" s="65">
        <v>11706</v>
      </c>
      <c r="Q1554" s="49" t="s">
        <v>983</v>
      </c>
    </row>
    <row r="1555" spans="1:29" s="61" customFormat="1" x14ac:dyDescent="0.25">
      <c r="A1555" s="290"/>
      <c r="B1555" s="290"/>
      <c r="C1555" s="290"/>
      <c r="D1555" s="290"/>
      <c r="E1555" s="290"/>
      <c r="F1555" s="290"/>
      <c r="G1555" s="316"/>
      <c r="H1555" s="106" t="s">
        <v>139</v>
      </c>
      <c r="I1555" s="98"/>
      <c r="J1555" s="101">
        <v>10462.5</v>
      </c>
      <c r="K1555" s="107">
        <f>J1555*I1555</f>
        <v>0</v>
      </c>
      <c r="L1555" s="100">
        <f t="shared" si="201"/>
        <v>10463</v>
      </c>
      <c r="M1555" s="108">
        <f>L1555*I1555</f>
        <v>0</v>
      </c>
      <c r="N1555" s="101"/>
      <c r="O1555" s="172"/>
      <c r="P1555" s="65">
        <v>11706</v>
      </c>
      <c r="Q1555" s="49" t="s">
        <v>984</v>
      </c>
    </row>
    <row r="1556" spans="1:29" s="62" customFormat="1" x14ac:dyDescent="0.25">
      <c r="A1556" s="183" t="s">
        <v>514</v>
      </c>
      <c r="B1556" s="105"/>
      <c r="C1556" s="105"/>
      <c r="D1556" s="105"/>
      <c r="E1556" s="105"/>
      <c r="F1556" s="105"/>
      <c r="G1556" s="184"/>
      <c r="H1556" s="106"/>
      <c r="I1556" s="106"/>
      <c r="J1556" s="185"/>
      <c r="K1556" s="186"/>
      <c r="L1556" s="187"/>
      <c r="M1556" s="173"/>
      <c r="N1556" s="190"/>
      <c r="O1556" s="188"/>
      <c r="P1556" s="57"/>
      <c r="Q1556" s="49"/>
      <c r="R1556" s="61"/>
      <c r="S1556" s="61"/>
      <c r="T1556" s="61"/>
      <c r="U1556" s="61"/>
      <c r="V1556" s="61"/>
      <c r="W1556" s="61"/>
      <c r="X1556" s="61"/>
      <c r="Y1556" s="61"/>
      <c r="Z1556" s="61"/>
      <c r="AA1556" s="61"/>
      <c r="AB1556" s="61"/>
      <c r="AC1556" s="61"/>
    </row>
    <row r="1557" spans="1:29" s="55" customFormat="1" x14ac:dyDescent="0.25">
      <c r="A1557" s="122" t="s">
        <v>1456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4"/>
      <c r="P1557" s="52"/>
      <c r="Q1557" s="52"/>
      <c r="R1557" s="56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</row>
    <row r="1558" spans="1:29" s="54" customFormat="1" ht="27" customHeight="1" x14ac:dyDescent="0.25">
      <c r="A1558" s="327" t="s">
        <v>204</v>
      </c>
      <c r="B1558" s="328"/>
      <c r="C1558" s="328"/>
      <c r="D1558" s="328"/>
      <c r="E1558" s="328"/>
      <c r="F1558" s="329"/>
      <c r="G1558" s="243" t="s">
        <v>1190</v>
      </c>
      <c r="H1558" s="106"/>
      <c r="I1558" s="98"/>
      <c r="J1558" s="101">
        <v>8766.25</v>
      </c>
      <c r="K1558" s="107">
        <f>J1558*I1558</f>
        <v>0</v>
      </c>
      <c r="L1558" s="108">
        <f>CEILING((J1558-J1558*$H$7)*(1-$K$7),1)</f>
        <v>8767</v>
      </c>
      <c r="M1558" s="108">
        <f>L1558*I1558</f>
        <v>0</v>
      </c>
      <c r="N1558" s="101"/>
      <c r="O1558" s="141"/>
      <c r="P1558" s="57">
        <v>5371</v>
      </c>
      <c r="Q1558" s="49" t="s">
        <v>983</v>
      </c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53"/>
      <c r="AC1558" s="53"/>
    </row>
    <row r="1559" spans="1:29" s="54" customFormat="1" ht="23.25" customHeight="1" x14ac:dyDescent="0.25">
      <c r="A1559" s="374" t="s">
        <v>205</v>
      </c>
      <c r="B1559" s="375"/>
      <c r="C1559" s="375"/>
      <c r="D1559" s="375"/>
      <c r="E1559" s="375"/>
      <c r="F1559" s="376"/>
      <c r="G1559" s="243" t="s">
        <v>1191</v>
      </c>
      <c r="H1559" s="106"/>
      <c r="I1559" s="98"/>
      <c r="J1559" s="101">
        <v>9035</v>
      </c>
      <c r="K1559" s="107">
        <f>J1559*I1559</f>
        <v>0</v>
      </c>
      <c r="L1559" s="108">
        <f>CEILING((J1559-J1559*$H$7)*(1-$K$7),1)</f>
        <v>9035</v>
      </c>
      <c r="M1559" s="108">
        <f>L1559*I1559</f>
        <v>0</v>
      </c>
      <c r="N1559" s="101"/>
      <c r="O1559" s="141"/>
      <c r="P1559" s="57">
        <v>5373</v>
      </c>
      <c r="Q1559" s="49" t="s">
        <v>983</v>
      </c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53"/>
      <c r="AC1559" s="53"/>
    </row>
    <row r="1560" spans="1:29" s="54" customFormat="1" x14ac:dyDescent="0.25">
      <c r="A1560" s="244" t="s">
        <v>510</v>
      </c>
      <c r="B1560" s="245"/>
      <c r="C1560" s="245"/>
      <c r="D1560" s="245"/>
      <c r="E1560" s="245"/>
      <c r="F1560" s="245"/>
      <c r="G1560" s="192"/>
      <c r="H1560" s="192"/>
      <c r="I1560" s="192"/>
      <c r="J1560" s="192"/>
      <c r="K1560" s="193"/>
      <c r="L1560" s="191"/>
      <c r="M1560" s="194"/>
      <c r="N1560" s="195"/>
      <c r="O1560" s="196"/>
      <c r="P1560" s="52"/>
      <c r="Q1560" s="64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53"/>
      <c r="AC1560" s="53"/>
    </row>
    <row r="1561" spans="1:29" s="55" customFormat="1" x14ac:dyDescent="0.25">
      <c r="A1561" s="122" t="s">
        <v>1457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4"/>
      <c r="P1561" s="52"/>
      <c r="Q1561" s="52"/>
      <c r="R1561" s="56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</row>
    <row r="1562" spans="1:29" s="51" customFormat="1" ht="17.25" customHeight="1" x14ac:dyDescent="0.25">
      <c r="A1562" s="286" t="s">
        <v>143</v>
      </c>
      <c r="B1562" s="286"/>
      <c r="C1562" s="286"/>
      <c r="D1562" s="286"/>
      <c r="E1562" s="286"/>
      <c r="F1562" s="286"/>
      <c r="G1562" s="316" t="s">
        <v>603</v>
      </c>
      <c r="H1562" s="106" t="s">
        <v>278</v>
      </c>
      <c r="I1562" s="98"/>
      <c r="J1562" s="101">
        <v>493.75</v>
      </c>
      <c r="K1562" s="107">
        <f t="shared" ref="K1562:K1577" si="202">J1562*I1562</f>
        <v>0</v>
      </c>
      <c r="L1562" s="108">
        <f t="shared" ref="L1562:L1573" si="203">CEILING((J1562-J1562*$H$7)*(1-$K$7),1)</f>
        <v>494</v>
      </c>
      <c r="M1562" s="108">
        <f t="shared" ref="M1562:M1577" si="204">L1562*I1562</f>
        <v>0</v>
      </c>
      <c r="N1562" s="101"/>
      <c r="O1562" s="102"/>
      <c r="P1562" s="65">
        <v>11526</v>
      </c>
      <c r="Q1562" s="49" t="s">
        <v>983</v>
      </c>
      <c r="R1562" s="50"/>
      <c r="S1562" s="50"/>
      <c r="T1562" s="50"/>
      <c r="U1562" s="50"/>
      <c r="V1562" s="50"/>
      <c r="W1562" s="50"/>
      <c r="X1562" s="50"/>
      <c r="Y1562" s="50"/>
      <c r="Z1562" s="50"/>
      <c r="AA1562" s="50"/>
      <c r="AB1562" s="50"/>
      <c r="AC1562" s="50"/>
    </row>
    <row r="1563" spans="1:29" s="51" customFormat="1" ht="17.25" customHeight="1" x14ac:dyDescent="0.25">
      <c r="A1563" s="334"/>
      <c r="B1563" s="334"/>
      <c r="C1563" s="334"/>
      <c r="D1563" s="334"/>
      <c r="E1563" s="334"/>
      <c r="F1563" s="334"/>
      <c r="G1563" s="317"/>
      <c r="H1563" s="106" t="s">
        <v>140</v>
      </c>
      <c r="I1563" s="98"/>
      <c r="J1563" s="101">
        <v>13331.25</v>
      </c>
      <c r="K1563" s="107">
        <f t="shared" si="202"/>
        <v>0</v>
      </c>
      <c r="L1563" s="108">
        <f t="shared" si="203"/>
        <v>13332</v>
      </c>
      <c r="M1563" s="108">
        <f t="shared" si="204"/>
        <v>0</v>
      </c>
      <c r="N1563" s="101"/>
      <c r="O1563" s="102"/>
      <c r="P1563" s="65">
        <v>11526</v>
      </c>
      <c r="Q1563" s="49" t="s">
        <v>984</v>
      </c>
      <c r="R1563" s="50"/>
      <c r="S1563" s="50"/>
      <c r="T1563" s="50"/>
      <c r="U1563" s="50"/>
      <c r="V1563" s="50"/>
      <c r="W1563" s="50"/>
      <c r="X1563" s="50"/>
      <c r="Y1563" s="50"/>
      <c r="Z1563" s="50"/>
      <c r="AA1563" s="50"/>
      <c r="AB1563" s="50"/>
      <c r="AC1563" s="50"/>
    </row>
    <row r="1564" spans="1:29" s="54" customFormat="1" ht="15.75" customHeight="1" x14ac:dyDescent="0.25">
      <c r="A1564" s="327" t="s">
        <v>143</v>
      </c>
      <c r="B1564" s="328"/>
      <c r="C1564" s="328"/>
      <c r="D1564" s="328"/>
      <c r="E1564" s="328"/>
      <c r="F1564" s="329"/>
      <c r="G1564" s="344" t="s">
        <v>604</v>
      </c>
      <c r="H1564" s="106" t="s">
        <v>278</v>
      </c>
      <c r="I1564" s="98"/>
      <c r="J1564" s="101">
        <v>398.75</v>
      </c>
      <c r="K1564" s="107">
        <f t="shared" si="202"/>
        <v>0</v>
      </c>
      <c r="L1564" s="108">
        <f t="shared" si="203"/>
        <v>399</v>
      </c>
      <c r="M1564" s="108">
        <f t="shared" si="204"/>
        <v>0</v>
      </c>
      <c r="N1564" s="101"/>
      <c r="O1564" s="102"/>
      <c r="P1564" s="65">
        <v>7605</v>
      </c>
      <c r="Q1564" s="49" t="s">
        <v>983</v>
      </c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53"/>
      <c r="AC1564" s="53"/>
    </row>
    <row r="1565" spans="1:29" s="54" customFormat="1" ht="15.75" customHeight="1" x14ac:dyDescent="0.25">
      <c r="A1565" s="330"/>
      <c r="B1565" s="331"/>
      <c r="C1565" s="331"/>
      <c r="D1565" s="331"/>
      <c r="E1565" s="331"/>
      <c r="F1565" s="332"/>
      <c r="G1565" s="345"/>
      <c r="H1565" s="106" t="s">
        <v>141</v>
      </c>
      <c r="I1565" s="98"/>
      <c r="J1565" s="101">
        <v>17943.75</v>
      </c>
      <c r="K1565" s="107">
        <f t="shared" si="202"/>
        <v>0</v>
      </c>
      <c r="L1565" s="108">
        <f t="shared" si="203"/>
        <v>17944</v>
      </c>
      <c r="M1565" s="108">
        <f t="shared" si="204"/>
        <v>0</v>
      </c>
      <c r="N1565" s="101"/>
      <c r="O1565" s="102"/>
      <c r="P1565" s="65">
        <v>7605</v>
      </c>
      <c r="Q1565" s="49" t="s">
        <v>984</v>
      </c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53"/>
      <c r="AC1565" s="53"/>
    </row>
    <row r="1566" spans="1:29" s="54" customFormat="1" ht="15.75" customHeight="1" x14ac:dyDescent="0.25">
      <c r="A1566" s="335" t="s">
        <v>142</v>
      </c>
      <c r="B1566" s="336"/>
      <c r="C1566" s="336"/>
      <c r="D1566" s="336"/>
      <c r="E1566" s="336"/>
      <c r="F1566" s="337"/>
      <c r="G1566" s="344" t="s">
        <v>604</v>
      </c>
      <c r="H1566" s="106" t="s">
        <v>278</v>
      </c>
      <c r="I1566" s="98"/>
      <c r="J1566" s="101">
        <v>398.75</v>
      </c>
      <c r="K1566" s="107">
        <f t="shared" si="202"/>
        <v>0</v>
      </c>
      <c r="L1566" s="108">
        <f t="shared" si="203"/>
        <v>399</v>
      </c>
      <c r="M1566" s="108">
        <f t="shared" si="204"/>
        <v>0</v>
      </c>
      <c r="N1566" s="101"/>
      <c r="O1566" s="102"/>
      <c r="P1566" s="65">
        <v>11527</v>
      </c>
      <c r="Q1566" s="49" t="s">
        <v>983</v>
      </c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53"/>
      <c r="AC1566" s="53"/>
    </row>
    <row r="1567" spans="1:29" s="54" customFormat="1" ht="15.75" customHeight="1" x14ac:dyDescent="0.25">
      <c r="A1567" s="338"/>
      <c r="B1567" s="339"/>
      <c r="C1567" s="339"/>
      <c r="D1567" s="339"/>
      <c r="E1567" s="339"/>
      <c r="F1567" s="340"/>
      <c r="G1567" s="345"/>
      <c r="H1567" s="106" t="s">
        <v>141</v>
      </c>
      <c r="I1567" s="98"/>
      <c r="J1567" s="101">
        <v>17943.75</v>
      </c>
      <c r="K1567" s="107">
        <f t="shared" si="202"/>
        <v>0</v>
      </c>
      <c r="L1567" s="108">
        <f t="shared" si="203"/>
        <v>17944</v>
      </c>
      <c r="M1567" s="108">
        <f t="shared" si="204"/>
        <v>0</v>
      </c>
      <c r="N1567" s="101"/>
      <c r="O1567" s="102"/>
      <c r="P1567" s="65">
        <v>11527</v>
      </c>
      <c r="Q1567" s="49" t="s">
        <v>984</v>
      </c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53"/>
      <c r="AC1567" s="53"/>
    </row>
    <row r="1568" spans="1:29" s="54" customFormat="1" ht="20.25" customHeight="1" x14ac:dyDescent="0.25">
      <c r="A1568" s="341" t="s">
        <v>354</v>
      </c>
      <c r="B1568" s="341"/>
      <c r="C1568" s="341"/>
      <c r="D1568" s="341"/>
      <c r="E1568" s="341"/>
      <c r="F1568" s="341"/>
      <c r="G1568" s="316" t="s">
        <v>978</v>
      </c>
      <c r="H1568" s="106" t="s">
        <v>278</v>
      </c>
      <c r="I1568" s="98"/>
      <c r="J1568" s="101">
        <v>155</v>
      </c>
      <c r="K1568" s="107">
        <f t="shared" si="202"/>
        <v>0</v>
      </c>
      <c r="L1568" s="108">
        <f t="shared" si="203"/>
        <v>155</v>
      </c>
      <c r="M1568" s="108">
        <f t="shared" si="204"/>
        <v>0</v>
      </c>
      <c r="N1568" s="101"/>
      <c r="O1568" s="102"/>
      <c r="P1568" s="65">
        <v>7608</v>
      </c>
      <c r="Q1568" s="49" t="s">
        <v>983</v>
      </c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53"/>
      <c r="AC1568" s="53"/>
    </row>
    <row r="1569" spans="1:29" s="54" customFormat="1" ht="20.25" customHeight="1" x14ac:dyDescent="0.25">
      <c r="A1569" s="312"/>
      <c r="B1569" s="312"/>
      <c r="C1569" s="312"/>
      <c r="D1569" s="312"/>
      <c r="E1569" s="312"/>
      <c r="F1569" s="312"/>
      <c r="G1569" s="317"/>
      <c r="H1569" s="106" t="s">
        <v>141</v>
      </c>
      <c r="I1569" s="98"/>
      <c r="J1569" s="101">
        <v>6975</v>
      </c>
      <c r="K1569" s="107">
        <f t="shared" si="202"/>
        <v>0</v>
      </c>
      <c r="L1569" s="108">
        <f t="shared" si="203"/>
        <v>6975</v>
      </c>
      <c r="M1569" s="108">
        <f t="shared" si="204"/>
        <v>0</v>
      </c>
      <c r="N1569" s="101"/>
      <c r="O1569" s="102"/>
      <c r="P1569" s="65">
        <v>7608</v>
      </c>
      <c r="Q1569" s="49" t="s">
        <v>984</v>
      </c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53"/>
      <c r="AC1569" s="53"/>
    </row>
    <row r="1570" spans="1:29" s="54" customFormat="1" ht="24.75" customHeight="1" x14ac:dyDescent="0.25">
      <c r="A1570" s="286" t="s">
        <v>355</v>
      </c>
      <c r="B1570" s="286"/>
      <c r="C1570" s="286"/>
      <c r="D1570" s="286"/>
      <c r="E1570" s="286"/>
      <c r="F1570" s="286"/>
      <c r="G1570" s="316" t="s">
        <v>978</v>
      </c>
      <c r="H1570" s="106" t="s">
        <v>278</v>
      </c>
      <c r="I1570" s="98"/>
      <c r="J1570" s="101">
        <v>155</v>
      </c>
      <c r="K1570" s="107">
        <f t="shared" si="202"/>
        <v>0</v>
      </c>
      <c r="L1570" s="108">
        <f t="shared" si="203"/>
        <v>155</v>
      </c>
      <c r="M1570" s="108">
        <f t="shared" si="204"/>
        <v>0</v>
      </c>
      <c r="N1570" s="101"/>
      <c r="O1570" s="102"/>
      <c r="P1570" s="65">
        <v>7607</v>
      </c>
      <c r="Q1570" s="49" t="s">
        <v>983</v>
      </c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53"/>
      <c r="AC1570" s="53"/>
    </row>
    <row r="1571" spans="1:29" s="54" customFormat="1" ht="24.75" customHeight="1" x14ac:dyDescent="0.25">
      <c r="A1571" s="312"/>
      <c r="B1571" s="312"/>
      <c r="C1571" s="312"/>
      <c r="D1571" s="312"/>
      <c r="E1571" s="312"/>
      <c r="F1571" s="312"/>
      <c r="G1571" s="317"/>
      <c r="H1571" s="106" t="s">
        <v>141</v>
      </c>
      <c r="I1571" s="98"/>
      <c r="J1571" s="101">
        <v>6975</v>
      </c>
      <c r="K1571" s="107">
        <f t="shared" si="202"/>
        <v>0</v>
      </c>
      <c r="L1571" s="108">
        <f t="shared" si="203"/>
        <v>6975</v>
      </c>
      <c r="M1571" s="108">
        <f t="shared" si="204"/>
        <v>0</v>
      </c>
      <c r="N1571" s="101"/>
      <c r="O1571" s="102"/>
      <c r="P1571" s="65">
        <v>7607</v>
      </c>
      <c r="Q1571" s="49" t="s">
        <v>984</v>
      </c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53"/>
      <c r="AC1571" s="53"/>
    </row>
    <row r="1572" spans="1:29" s="54" customFormat="1" ht="19.5" customHeight="1" x14ac:dyDescent="0.25">
      <c r="A1572" s="286" t="s">
        <v>351</v>
      </c>
      <c r="B1572" s="286"/>
      <c r="C1572" s="286"/>
      <c r="D1572" s="286"/>
      <c r="E1572" s="286"/>
      <c r="F1572" s="286"/>
      <c r="G1572" s="316" t="s">
        <v>600</v>
      </c>
      <c r="H1572" s="106" t="s">
        <v>278</v>
      </c>
      <c r="I1572" s="98"/>
      <c r="J1572" s="101">
        <v>2985</v>
      </c>
      <c r="K1572" s="107">
        <f t="shared" si="202"/>
        <v>0</v>
      </c>
      <c r="L1572" s="108">
        <f t="shared" si="203"/>
        <v>2985</v>
      </c>
      <c r="M1572" s="108">
        <f t="shared" si="204"/>
        <v>0</v>
      </c>
      <c r="N1572" s="101"/>
      <c r="O1572" s="102"/>
      <c r="P1572" s="65">
        <v>7434</v>
      </c>
      <c r="Q1572" s="49" t="s">
        <v>983</v>
      </c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53"/>
      <c r="AC1572" s="53"/>
    </row>
    <row r="1573" spans="1:29" s="54" customFormat="1" ht="18.75" customHeight="1" x14ac:dyDescent="0.25">
      <c r="A1573" s="312"/>
      <c r="B1573" s="312"/>
      <c r="C1573" s="312"/>
      <c r="D1573" s="312"/>
      <c r="E1573" s="312"/>
      <c r="F1573" s="312"/>
      <c r="G1573" s="317"/>
      <c r="H1573" s="106" t="s">
        <v>144</v>
      </c>
      <c r="I1573" s="98"/>
      <c r="J1573" s="101">
        <v>5373.75</v>
      </c>
      <c r="K1573" s="107">
        <f t="shared" si="202"/>
        <v>0</v>
      </c>
      <c r="L1573" s="108">
        <f t="shared" si="203"/>
        <v>5374</v>
      </c>
      <c r="M1573" s="108">
        <f t="shared" si="204"/>
        <v>0</v>
      </c>
      <c r="N1573" s="101"/>
      <c r="O1573" s="102"/>
      <c r="P1573" s="65">
        <v>7434</v>
      </c>
      <c r="Q1573" s="49" t="s">
        <v>984</v>
      </c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53"/>
      <c r="AC1573" s="53"/>
    </row>
    <row r="1574" spans="1:29" s="54" customFormat="1" ht="18.75" customHeight="1" x14ac:dyDescent="0.25">
      <c r="A1574" s="286" t="s">
        <v>352</v>
      </c>
      <c r="B1574" s="286"/>
      <c r="C1574" s="286"/>
      <c r="D1574" s="286"/>
      <c r="E1574" s="286"/>
      <c r="F1574" s="286"/>
      <c r="G1574" s="316" t="s">
        <v>601</v>
      </c>
      <c r="H1574" s="106" t="s">
        <v>278</v>
      </c>
      <c r="I1574" s="98"/>
      <c r="J1574" s="101">
        <v>1005</v>
      </c>
      <c r="K1574" s="149">
        <f t="shared" si="202"/>
        <v>0</v>
      </c>
      <c r="L1574" s="110">
        <f>ROUND((J1574-J1574*$H$7),1)</f>
        <v>1005</v>
      </c>
      <c r="M1574" s="150">
        <f t="shared" si="204"/>
        <v>0</v>
      </c>
      <c r="N1574" s="101"/>
      <c r="O1574" s="102"/>
      <c r="P1574" s="65">
        <v>7437</v>
      </c>
      <c r="Q1574" s="49" t="s">
        <v>983</v>
      </c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53"/>
      <c r="AC1574" s="53"/>
    </row>
    <row r="1575" spans="1:29" s="54" customFormat="1" ht="19.5" customHeight="1" x14ac:dyDescent="0.25">
      <c r="A1575" s="312"/>
      <c r="B1575" s="312"/>
      <c r="C1575" s="312"/>
      <c r="D1575" s="312"/>
      <c r="E1575" s="312"/>
      <c r="F1575" s="312"/>
      <c r="G1575" s="317"/>
      <c r="H1575" s="106" t="s">
        <v>145</v>
      </c>
      <c r="I1575" s="98"/>
      <c r="J1575" s="101">
        <v>5430</v>
      </c>
      <c r="K1575" s="149">
        <f t="shared" si="202"/>
        <v>0</v>
      </c>
      <c r="L1575" s="110">
        <f>ROUND((J1575-J1575*$H$7),1)</f>
        <v>5430</v>
      </c>
      <c r="M1575" s="150">
        <f t="shared" si="204"/>
        <v>0</v>
      </c>
      <c r="N1575" s="101"/>
      <c r="O1575" s="102"/>
      <c r="P1575" s="65">
        <v>7437</v>
      </c>
      <c r="Q1575" s="49" t="s">
        <v>984</v>
      </c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53"/>
      <c r="AC1575" s="53"/>
    </row>
    <row r="1576" spans="1:29" s="54" customFormat="1" ht="20.25" customHeight="1" x14ac:dyDescent="0.25">
      <c r="A1576" s="286" t="s">
        <v>353</v>
      </c>
      <c r="B1576" s="286"/>
      <c r="C1576" s="286"/>
      <c r="D1576" s="286"/>
      <c r="E1576" s="286"/>
      <c r="F1576" s="286"/>
      <c r="G1576" s="316" t="s">
        <v>602</v>
      </c>
      <c r="H1576" s="106" t="s">
        <v>278</v>
      </c>
      <c r="I1576" s="98"/>
      <c r="J1576" s="101">
        <v>1206.25</v>
      </c>
      <c r="K1576" s="107">
        <f t="shared" si="202"/>
        <v>0</v>
      </c>
      <c r="L1576" s="108">
        <f>CEILING((J1576-J1576*$H$7)*(1-$K$7),1)</f>
        <v>1207</v>
      </c>
      <c r="M1576" s="108">
        <f t="shared" si="204"/>
        <v>0</v>
      </c>
      <c r="N1576" s="101"/>
      <c r="O1576" s="102"/>
      <c r="P1576" s="65">
        <v>7438</v>
      </c>
      <c r="Q1576" s="49" t="s">
        <v>983</v>
      </c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53"/>
      <c r="AC1576" s="53"/>
    </row>
    <row r="1577" spans="1:29" s="54" customFormat="1" ht="19.5" customHeight="1" x14ac:dyDescent="0.25">
      <c r="A1577" s="312"/>
      <c r="B1577" s="312"/>
      <c r="C1577" s="312"/>
      <c r="D1577" s="312"/>
      <c r="E1577" s="312"/>
      <c r="F1577" s="312"/>
      <c r="G1577" s="317"/>
      <c r="H1577" s="106" t="s">
        <v>146</v>
      </c>
      <c r="I1577" s="98"/>
      <c r="J1577" s="101">
        <v>3257.5</v>
      </c>
      <c r="K1577" s="107">
        <f t="shared" si="202"/>
        <v>0</v>
      </c>
      <c r="L1577" s="108">
        <f>CEILING((J1577-J1577*$H$7)*(1-$K$7),1)</f>
        <v>3258</v>
      </c>
      <c r="M1577" s="108">
        <f t="shared" si="204"/>
        <v>0</v>
      </c>
      <c r="N1577" s="101"/>
      <c r="O1577" s="102"/>
      <c r="P1577" s="65">
        <v>7438</v>
      </c>
      <c r="Q1577" s="49" t="s">
        <v>984</v>
      </c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53"/>
      <c r="AC1577" s="53"/>
    </row>
    <row r="1578" spans="1:29" s="55" customFormat="1" x14ac:dyDescent="0.25">
      <c r="A1578" s="122" t="s">
        <v>1458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4"/>
      <c r="P1578" s="52"/>
      <c r="Q1578" s="52"/>
      <c r="R1578" s="56"/>
      <c r="S1578" s="56"/>
      <c r="T1578" s="56"/>
      <c r="U1578" s="56"/>
      <c r="V1578" s="56"/>
      <c r="W1578" s="56"/>
      <c r="X1578" s="56"/>
      <c r="Y1578" s="56"/>
      <c r="Z1578" s="56"/>
      <c r="AA1578" s="56"/>
      <c r="AB1578" s="56"/>
      <c r="AC1578" s="56"/>
    </row>
    <row r="1579" spans="1:29" s="51" customFormat="1" ht="28.5" customHeight="1" x14ac:dyDescent="0.25">
      <c r="A1579" s="314" t="s">
        <v>156</v>
      </c>
      <c r="B1579" s="314"/>
      <c r="C1579" s="314"/>
      <c r="D1579" s="314"/>
      <c r="E1579" s="314"/>
      <c r="F1579" s="314"/>
      <c r="G1579" s="319" t="s">
        <v>888</v>
      </c>
      <c r="H1579" s="97" t="s">
        <v>278</v>
      </c>
      <c r="I1579" s="98"/>
      <c r="J1579" s="101">
        <v>1730</v>
      </c>
      <c r="K1579" s="177">
        <f t="shared" ref="K1579:K1584" si="205">J1579*I1579</f>
        <v>0</v>
      </c>
      <c r="L1579" s="110">
        <f>ROUND((J1579-J1579*$H$7),1)</f>
        <v>1730</v>
      </c>
      <c r="M1579" s="168">
        <f t="shared" ref="M1579:M1584" si="206">L1579*I1579</f>
        <v>0</v>
      </c>
      <c r="N1579" s="101"/>
      <c r="O1579" s="102"/>
      <c r="P1579" s="65">
        <v>7947</v>
      </c>
      <c r="Q1579" s="49" t="s">
        <v>983</v>
      </c>
      <c r="R1579" s="50"/>
      <c r="S1579" s="50"/>
      <c r="T1579" s="50"/>
      <c r="U1579" s="50"/>
      <c r="V1579" s="50"/>
      <c r="W1579" s="50"/>
      <c r="X1579" s="50"/>
      <c r="Y1579" s="50"/>
      <c r="Z1579" s="50"/>
      <c r="AA1579" s="50"/>
      <c r="AB1579" s="50"/>
      <c r="AC1579" s="50"/>
    </row>
    <row r="1580" spans="1:29" s="62" customFormat="1" ht="31.5" customHeight="1" x14ac:dyDescent="0.25">
      <c r="A1580" s="342"/>
      <c r="B1580" s="342"/>
      <c r="C1580" s="342"/>
      <c r="D1580" s="342"/>
      <c r="E1580" s="342"/>
      <c r="F1580" s="342"/>
      <c r="G1580" s="325"/>
      <c r="H1580" s="97" t="s">
        <v>144</v>
      </c>
      <c r="I1580" s="98"/>
      <c r="J1580" s="101">
        <v>3112.5</v>
      </c>
      <c r="K1580" s="177">
        <f t="shared" si="205"/>
        <v>0</v>
      </c>
      <c r="L1580" s="110">
        <f>ROUND((J1580-J1580*$H$7),1)</f>
        <v>3112.5</v>
      </c>
      <c r="M1580" s="168">
        <f t="shared" si="206"/>
        <v>0</v>
      </c>
      <c r="N1580" s="101"/>
      <c r="O1580" s="102"/>
      <c r="P1580" s="65">
        <v>7947</v>
      </c>
      <c r="Q1580" s="49" t="s">
        <v>984</v>
      </c>
      <c r="R1580" s="61"/>
      <c r="S1580" s="61"/>
      <c r="T1580" s="61"/>
      <c r="U1580" s="61"/>
      <c r="V1580" s="61"/>
      <c r="W1580" s="61"/>
      <c r="X1580" s="61"/>
      <c r="Y1580" s="61"/>
      <c r="Z1580" s="61"/>
      <c r="AA1580" s="61"/>
      <c r="AB1580" s="61"/>
      <c r="AC1580" s="61"/>
    </row>
    <row r="1581" spans="1:29" s="62" customFormat="1" ht="47.25" customHeight="1" x14ac:dyDescent="0.25">
      <c r="A1581" s="314" t="s">
        <v>157</v>
      </c>
      <c r="B1581" s="314"/>
      <c r="C1581" s="314"/>
      <c r="D1581" s="314"/>
      <c r="E1581" s="314"/>
      <c r="F1581" s="314"/>
      <c r="G1581" s="197" t="s">
        <v>889</v>
      </c>
      <c r="H1581" s="97" t="s">
        <v>278</v>
      </c>
      <c r="I1581" s="98"/>
      <c r="J1581" s="101">
        <v>1502.5</v>
      </c>
      <c r="K1581" s="177">
        <f t="shared" si="205"/>
        <v>0</v>
      </c>
      <c r="L1581" s="110">
        <f>ROUND((J1581-J1581*$H$7),1)</f>
        <v>1502.5</v>
      </c>
      <c r="M1581" s="168">
        <f t="shared" si="206"/>
        <v>0</v>
      </c>
      <c r="N1581" s="101"/>
      <c r="O1581" s="102"/>
      <c r="P1581" s="65">
        <v>8305</v>
      </c>
      <c r="Q1581" s="49" t="s">
        <v>278</v>
      </c>
      <c r="R1581" s="61"/>
      <c r="S1581" s="61"/>
      <c r="T1581" s="61"/>
      <c r="U1581" s="61"/>
      <c r="V1581" s="61"/>
      <c r="W1581" s="61"/>
      <c r="X1581" s="61"/>
      <c r="Y1581" s="61"/>
      <c r="Z1581" s="61"/>
      <c r="AA1581" s="61"/>
      <c r="AB1581" s="61"/>
      <c r="AC1581" s="61"/>
    </row>
    <row r="1582" spans="1:29" s="62" customFormat="1" ht="15.75" customHeight="1" x14ac:dyDescent="0.25">
      <c r="A1582" s="286" t="s">
        <v>356</v>
      </c>
      <c r="B1582" s="286"/>
      <c r="C1582" s="286"/>
      <c r="D1582" s="286"/>
      <c r="E1582" s="286"/>
      <c r="F1582" s="286"/>
      <c r="G1582" s="284" t="s">
        <v>44</v>
      </c>
      <c r="H1582" s="106" t="s">
        <v>45</v>
      </c>
      <c r="I1582" s="98"/>
      <c r="J1582" s="101">
        <v>310</v>
      </c>
      <c r="K1582" s="171">
        <f t="shared" si="205"/>
        <v>0</v>
      </c>
      <c r="L1582" s="100">
        <f>CEILING((J1582-J1582*$H$7)*(1-$K$7),1)</f>
        <v>310</v>
      </c>
      <c r="M1582" s="167">
        <f t="shared" si="206"/>
        <v>0</v>
      </c>
      <c r="N1582" s="101"/>
      <c r="O1582" s="102"/>
      <c r="P1582" s="65">
        <v>15107</v>
      </c>
      <c r="Q1582" s="49" t="s">
        <v>278</v>
      </c>
      <c r="R1582" s="61"/>
      <c r="S1582" s="61"/>
      <c r="T1582" s="61"/>
      <c r="U1582" s="61"/>
      <c r="V1582" s="61"/>
      <c r="W1582" s="61"/>
      <c r="X1582" s="61"/>
      <c r="Y1582" s="61"/>
      <c r="Z1582" s="61"/>
      <c r="AA1582" s="61"/>
      <c r="AB1582" s="61"/>
      <c r="AC1582" s="61"/>
    </row>
    <row r="1583" spans="1:29" s="62" customFormat="1" ht="15.75" customHeight="1" x14ac:dyDescent="0.25">
      <c r="A1583" s="286"/>
      <c r="B1583" s="286"/>
      <c r="C1583" s="286"/>
      <c r="D1583" s="286"/>
      <c r="E1583" s="286"/>
      <c r="F1583" s="286"/>
      <c r="G1583" s="284"/>
      <c r="H1583" s="106" t="s">
        <v>625</v>
      </c>
      <c r="I1583" s="98"/>
      <c r="J1583" s="101">
        <v>310</v>
      </c>
      <c r="K1583" s="171">
        <f t="shared" si="205"/>
        <v>0</v>
      </c>
      <c r="L1583" s="100">
        <f>CEILING((J1583-J1583*$H$7)*(1-$K$7),1)</f>
        <v>310</v>
      </c>
      <c r="M1583" s="167">
        <f t="shared" si="206"/>
        <v>0</v>
      </c>
      <c r="N1583" s="101"/>
      <c r="O1583" s="102"/>
      <c r="P1583" s="65">
        <v>10900</v>
      </c>
      <c r="Q1583" s="49" t="s">
        <v>278</v>
      </c>
      <c r="R1583" s="61"/>
      <c r="S1583" s="61"/>
      <c r="T1583" s="61"/>
      <c r="U1583" s="61"/>
      <c r="V1583" s="61"/>
      <c r="W1583" s="61"/>
      <c r="X1583" s="61"/>
      <c r="Y1583" s="61"/>
      <c r="Z1583" s="61"/>
      <c r="AA1583" s="61"/>
      <c r="AB1583" s="61"/>
      <c r="AC1583" s="61"/>
    </row>
    <row r="1584" spans="1:29" s="62" customFormat="1" ht="15.75" customHeight="1" x14ac:dyDescent="0.25">
      <c r="A1584" s="286"/>
      <c r="B1584" s="286"/>
      <c r="C1584" s="286"/>
      <c r="D1584" s="286"/>
      <c r="E1584" s="286"/>
      <c r="F1584" s="286"/>
      <c r="G1584" s="284"/>
      <c r="H1584" s="106" t="s">
        <v>837</v>
      </c>
      <c r="I1584" s="98"/>
      <c r="J1584" s="101">
        <v>310</v>
      </c>
      <c r="K1584" s="171">
        <f t="shared" si="205"/>
        <v>0</v>
      </c>
      <c r="L1584" s="100">
        <f>CEILING((J1584-J1584*$H$7)*(1-$K$7),1)</f>
        <v>310</v>
      </c>
      <c r="M1584" s="167">
        <f t="shared" si="206"/>
        <v>0</v>
      </c>
      <c r="N1584" s="101"/>
      <c r="O1584" s="102"/>
      <c r="P1584" s="65">
        <v>15108</v>
      </c>
      <c r="Q1584" s="49" t="s">
        <v>278</v>
      </c>
      <c r="R1584" s="61"/>
      <c r="S1584" s="61"/>
      <c r="T1584" s="61"/>
      <c r="U1584" s="61"/>
      <c r="V1584" s="61"/>
      <c r="W1584" s="61"/>
      <c r="X1584" s="61"/>
      <c r="Y1584" s="61"/>
      <c r="Z1584" s="61"/>
      <c r="AA1584" s="61"/>
      <c r="AB1584" s="61"/>
      <c r="AC1584" s="61"/>
    </row>
    <row r="1585" spans="1:29" s="54" customFormat="1" x14ac:dyDescent="0.25">
      <c r="A1585" s="183" t="s">
        <v>511</v>
      </c>
      <c r="B1585" s="105"/>
      <c r="C1585" s="105"/>
      <c r="D1585" s="105"/>
      <c r="E1585" s="105"/>
      <c r="F1585" s="105"/>
      <c r="G1585" s="198"/>
      <c r="H1585" s="106"/>
      <c r="I1585" s="106"/>
      <c r="J1585" s="178"/>
      <c r="K1585" s="199"/>
      <c r="L1585" s="108"/>
      <c r="M1585" s="200"/>
      <c r="N1585" s="201"/>
      <c r="O1585" s="108"/>
      <c r="P1585" s="52"/>
      <c r="Q1585" s="64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53"/>
      <c r="AC1585" s="53"/>
    </row>
    <row r="1586" spans="1:29" s="55" customFormat="1" x14ac:dyDescent="0.25">
      <c r="A1586" s="122" t="s">
        <v>1459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4"/>
      <c r="P1586" s="52"/>
      <c r="Q1586" s="52"/>
      <c r="R1586" s="56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</row>
    <row r="1587" spans="1:29" s="53" customFormat="1" ht="29.25" customHeight="1" x14ac:dyDescent="0.25">
      <c r="A1587" s="286" t="s">
        <v>1292</v>
      </c>
      <c r="B1587" s="313"/>
      <c r="C1587" s="313"/>
      <c r="D1587" s="313"/>
      <c r="E1587" s="313"/>
      <c r="F1587" s="313"/>
      <c r="G1587" s="182" t="s">
        <v>382</v>
      </c>
      <c r="H1587" s="106"/>
      <c r="I1587" s="98"/>
      <c r="J1587" s="101">
        <v>11871.25</v>
      </c>
      <c r="K1587" s="107">
        <f t="shared" ref="K1587:K1593" si="207">J1587*I1587</f>
        <v>0</v>
      </c>
      <c r="L1587" s="108">
        <f>CEILING((J1587-J1587*$H$7)*(1-$K$7),1)</f>
        <v>11872</v>
      </c>
      <c r="M1587" s="108">
        <f t="shared" ref="M1587:M1593" si="208">L1587*I1587</f>
        <v>0</v>
      </c>
      <c r="N1587" s="101"/>
      <c r="O1587" s="141"/>
      <c r="P1587" s="65">
        <v>10005</v>
      </c>
      <c r="Q1587" s="49" t="s">
        <v>278</v>
      </c>
    </row>
    <row r="1588" spans="1:29" s="51" customFormat="1" ht="39.75" customHeight="1" x14ac:dyDescent="0.25">
      <c r="A1588" s="286" t="s">
        <v>1015</v>
      </c>
      <c r="B1588" s="313"/>
      <c r="C1588" s="313"/>
      <c r="D1588" s="313"/>
      <c r="E1588" s="313"/>
      <c r="F1588" s="313"/>
      <c r="G1588" s="182" t="s">
        <v>383</v>
      </c>
      <c r="H1588" s="106"/>
      <c r="I1588" s="98"/>
      <c r="J1588" s="101">
        <v>11871.25</v>
      </c>
      <c r="K1588" s="107">
        <f t="shared" si="207"/>
        <v>0</v>
      </c>
      <c r="L1588" s="108">
        <f>CEILING((J1588-J1588*$H$7)*(1-$K$7),1)</f>
        <v>11872</v>
      </c>
      <c r="M1588" s="108">
        <f t="shared" si="208"/>
        <v>0</v>
      </c>
      <c r="N1588" s="101"/>
      <c r="O1588" s="141"/>
      <c r="P1588" s="65">
        <v>10006</v>
      </c>
      <c r="Q1588" s="49" t="s">
        <v>278</v>
      </c>
      <c r="R1588" s="50"/>
      <c r="S1588" s="50"/>
      <c r="T1588" s="50"/>
      <c r="U1588" s="50"/>
      <c r="V1588" s="50"/>
      <c r="W1588" s="50"/>
      <c r="X1588" s="50"/>
      <c r="Y1588" s="50"/>
      <c r="Z1588" s="50"/>
      <c r="AA1588" s="50"/>
      <c r="AB1588" s="50"/>
      <c r="AC1588" s="50"/>
    </row>
    <row r="1589" spans="1:29" s="54" customFormat="1" ht="35.25" customHeight="1" x14ac:dyDescent="0.25">
      <c r="A1589" s="286" t="s">
        <v>164</v>
      </c>
      <c r="B1589" s="313"/>
      <c r="C1589" s="313"/>
      <c r="D1589" s="313"/>
      <c r="E1589" s="313"/>
      <c r="F1589" s="313"/>
      <c r="G1589" s="182" t="s">
        <v>384</v>
      </c>
      <c r="H1589" s="106"/>
      <c r="I1589" s="98"/>
      <c r="J1589" s="101">
        <v>945</v>
      </c>
      <c r="K1589" s="149">
        <f t="shared" si="207"/>
        <v>0</v>
      </c>
      <c r="L1589" s="150">
        <f>CEILING((J1589-J1589*$H$7)*(1-$K$7),1)</f>
        <v>945</v>
      </c>
      <c r="M1589" s="150">
        <f t="shared" si="208"/>
        <v>0</v>
      </c>
      <c r="N1589" s="101"/>
      <c r="O1589" s="141"/>
      <c r="P1589" s="65">
        <v>10010</v>
      </c>
      <c r="Q1589" s="49" t="s">
        <v>278</v>
      </c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53"/>
      <c r="AC1589" s="53"/>
    </row>
    <row r="1590" spans="1:29" s="54" customFormat="1" ht="45.75" customHeight="1" x14ac:dyDescent="0.25">
      <c r="A1590" s="286" t="s">
        <v>1016</v>
      </c>
      <c r="B1590" s="313"/>
      <c r="C1590" s="313"/>
      <c r="D1590" s="313"/>
      <c r="E1590" s="313"/>
      <c r="F1590" s="313"/>
      <c r="G1590" s="182" t="s">
        <v>385</v>
      </c>
      <c r="H1590" s="106"/>
      <c r="I1590" s="98"/>
      <c r="J1590" s="101">
        <v>11022.5</v>
      </c>
      <c r="K1590" s="107">
        <f t="shared" si="207"/>
        <v>0</v>
      </c>
      <c r="L1590" s="108">
        <f>CEILING((J1590-J1590*$H$7)*(1-$K$7),1)</f>
        <v>11023</v>
      </c>
      <c r="M1590" s="108">
        <f t="shared" si="208"/>
        <v>0</v>
      </c>
      <c r="N1590" s="101"/>
      <c r="O1590" s="141"/>
      <c r="P1590" s="65">
        <v>10007</v>
      </c>
      <c r="Q1590" s="49" t="s">
        <v>278</v>
      </c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53"/>
      <c r="AC1590" s="53"/>
    </row>
    <row r="1591" spans="1:29" s="54" customFormat="1" ht="45.75" customHeight="1" x14ac:dyDescent="0.25">
      <c r="A1591" s="286" t="s">
        <v>1017</v>
      </c>
      <c r="B1591" s="313"/>
      <c r="C1591" s="313"/>
      <c r="D1591" s="313"/>
      <c r="E1591" s="313"/>
      <c r="F1591" s="313"/>
      <c r="G1591" s="182" t="s">
        <v>386</v>
      </c>
      <c r="H1591" s="106"/>
      <c r="I1591" s="98"/>
      <c r="J1591" s="101">
        <v>9466.25</v>
      </c>
      <c r="K1591" s="149">
        <f t="shared" si="207"/>
        <v>0</v>
      </c>
      <c r="L1591" s="110">
        <f>ROUND((J1591-J1591*$H$7),1)</f>
        <v>9466.2999999999993</v>
      </c>
      <c r="M1591" s="150">
        <f t="shared" si="208"/>
        <v>0</v>
      </c>
      <c r="N1591" s="101"/>
      <c r="O1591" s="141"/>
      <c r="P1591" s="65">
        <v>10008</v>
      </c>
      <c r="Q1591" s="49" t="s">
        <v>278</v>
      </c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53"/>
      <c r="AC1591" s="53"/>
    </row>
    <row r="1592" spans="1:29" s="54" customFormat="1" ht="45.75" customHeight="1" x14ac:dyDescent="0.25">
      <c r="A1592" s="286" t="s">
        <v>1018</v>
      </c>
      <c r="B1592" s="313"/>
      <c r="C1592" s="313"/>
      <c r="D1592" s="313"/>
      <c r="E1592" s="313"/>
      <c r="F1592" s="313"/>
      <c r="G1592" s="182" t="s">
        <v>387</v>
      </c>
      <c r="H1592" s="106"/>
      <c r="I1592" s="98"/>
      <c r="J1592" s="101">
        <v>10912.5</v>
      </c>
      <c r="K1592" s="149">
        <f t="shared" si="207"/>
        <v>0</v>
      </c>
      <c r="L1592" s="110">
        <f>ROUND((J1592-J1592*$H$7),1)</f>
        <v>10912.5</v>
      </c>
      <c r="M1592" s="150">
        <f t="shared" si="208"/>
        <v>0</v>
      </c>
      <c r="N1592" s="101"/>
      <c r="O1592" s="141"/>
      <c r="P1592" s="65">
        <v>10009</v>
      </c>
      <c r="Q1592" s="49" t="s">
        <v>278</v>
      </c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53"/>
      <c r="AC1592" s="53"/>
    </row>
    <row r="1593" spans="1:29" s="54" customFormat="1" ht="45.75" customHeight="1" x14ac:dyDescent="0.25">
      <c r="A1593" s="286" t="s">
        <v>1019</v>
      </c>
      <c r="B1593" s="286"/>
      <c r="C1593" s="286"/>
      <c r="D1593" s="286"/>
      <c r="E1593" s="286"/>
      <c r="F1593" s="286"/>
      <c r="G1593" s="182" t="s">
        <v>147</v>
      </c>
      <c r="H1593" s="106"/>
      <c r="I1593" s="98"/>
      <c r="J1593" s="101">
        <v>10757.5</v>
      </c>
      <c r="K1593" s="149">
        <f t="shared" si="207"/>
        <v>0</v>
      </c>
      <c r="L1593" s="110">
        <f>ROUND((J1593-J1593*$H$7),1)</f>
        <v>10757.5</v>
      </c>
      <c r="M1593" s="150">
        <f t="shared" si="208"/>
        <v>0</v>
      </c>
      <c r="N1593" s="101"/>
      <c r="O1593" s="141"/>
      <c r="P1593" s="65">
        <v>11877</v>
      </c>
      <c r="Q1593" s="49" t="s">
        <v>278</v>
      </c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53"/>
      <c r="AC1593" s="53"/>
    </row>
    <row r="1594" spans="1:29" s="56" customFormat="1" x14ac:dyDescent="0.25">
      <c r="A1594" s="151" t="s">
        <v>1460</v>
      </c>
      <c r="B1594" s="152"/>
      <c r="C1594" s="152"/>
      <c r="D1594" s="152"/>
      <c r="E1594" s="152"/>
      <c r="F1594" s="152"/>
      <c r="G1594" s="152"/>
      <c r="H1594" s="152"/>
      <c r="I1594" s="152"/>
      <c r="J1594" s="153"/>
      <c r="K1594" s="153"/>
      <c r="L1594" s="153"/>
      <c r="M1594" s="153"/>
      <c r="N1594" s="153"/>
      <c r="O1594" s="154"/>
      <c r="P1594" s="52"/>
      <c r="Q1594" s="52"/>
    </row>
    <row r="1595" spans="1:29" s="50" customFormat="1" ht="39" customHeight="1" x14ac:dyDescent="0.25">
      <c r="A1595" s="286" t="s">
        <v>242</v>
      </c>
      <c r="B1595" s="286"/>
      <c r="C1595" s="286"/>
      <c r="D1595" s="286"/>
      <c r="E1595" s="286"/>
      <c r="F1595" s="286"/>
      <c r="G1595" s="181" t="s">
        <v>1192</v>
      </c>
      <c r="H1595" s="106"/>
      <c r="I1595" s="98"/>
      <c r="J1595" s="101">
        <v>407.5</v>
      </c>
      <c r="K1595" s="149">
        <f t="shared" ref="K1595:K1602" si="209">J1595*I1595</f>
        <v>0</v>
      </c>
      <c r="L1595" s="110">
        <f t="shared" ref="L1595:L1602" si="210">ROUND((J1595-J1595*$H$7),1)</f>
        <v>407.5</v>
      </c>
      <c r="M1595" s="150">
        <f t="shared" ref="M1595:M1602" si="211">L1595*I1595</f>
        <v>0</v>
      </c>
      <c r="N1595" s="101"/>
      <c r="O1595" s="102"/>
      <c r="P1595" s="65">
        <v>7963</v>
      </c>
      <c r="Q1595" s="49" t="s">
        <v>278</v>
      </c>
    </row>
    <row r="1596" spans="1:29" s="51" customFormat="1" ht="57" customHeight="1" x14ac:dyDescent="0.25">
      <c r="A1596" s="286" t="s">
        <v>243</v>
      </c>
      <c r="B1596" s="286"/>
      <c r="C1596" s="286"/>
      <c r="D1596" s="286"/>
      <c r="E1596" s="286"/>
      <c r="F1596" s="286"/>
      <c r="G1596" s="181" t="s">
        <v>500</v>
      </c>
      <c r="H1596" s="106"/>
      <c r="I1596" s="98"/>
      <c r="J1596" s="101">
        <v>240</v>
      </c>
      <c r="K1596" s="149">
        <f t="shared" si="209"/>
        <v>0</v>
      </c>
      <c r="L1596" s="110">
        <f t="shared" si="210"/>
        <v>240</v>
      </c>
      <c r="M1596" s="150">
        <f t="shared" si="211"/>
        <v>0</v>
      </c>
      <c r="N1596" s="101"/>
      <c r="O1596" s="102"/>
      <c r="P1596" s="65">
        <v>7964</v>
      </c>
      <c r="Q1596" s="49" t="s">
        <v>278</v>
      </c>
      <c r="R1596" s="50"/>
      <c r="S1596" s="50"/>
      <c r="T1596" s="50"/>
      <c r="U1596" s="50"/>
      <c r="V1596" s="50"/>
      <c r="W1596" s="50"/>
      <c r="X1596" s="50"/>
      <c r="Y1596" s="50"/>
      <c r="Z1596" s="50"/>
      <c r="AA1596" s="50"/>
      <c r="AB1596" s="50"/>
      <c r="AC1596" s="50"/>
    </row>
    <row r="1597" spans="1:29" s="54" customFormat="1" ht="48.75" customHeight="1" x14ac:dyDescent="0.25">
      <c r="A1597" s="286" t="s">
        <v>244</v>
      </c>
      <c r="B1597" s="286"/>
      <c r="C1597" s="286"/>
      <c r="D1597" s="286"/>
      <c r="E1597" s="286"/>
      <c r="F1597" s="286"/>
      <c r="G1597" s="181" t="s">
        <v>501</v>
      </c>
      <c r="H1597" s="106"/>
      <c r="I1597" s="98"/>
      <c r="J1597" s="101">
        <v>407.5</v>
      </c>
      <c r="K1597" s="149">
        <f t="shared" si="209"/>
        <v>0</v>
      </c>
      <c r="L1597" s="110">
        <f t="shared" si="210"/>
        <v>407.5</v>
      </c>
      <c r="M1597" s="150">
        <f t="shared" si="211"/>
        <v>0</v>
      </c>
      <c r="N1597" s="101"/>
      <c r="O1597" s="102"/>
      <c r="P1597" s="65">
        <v>7965</v>
      </c>
      <c r="Q1597" s="49" t="s">
        <v>278</v>
      </c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53"/>
      <c r="AC1597" s="53"/>
    </row>
    <row r="1598" spans="1:29" s="54" customFormat="1" ht="49.5" customHeight="1" x14ac:dyDescent="0.25">
      <c r="A1598" s="314" t="s">
        <v>245</v>
      </c>
      <c r="B1598" s="314"/>
      <c r="C1598" s="314"/>
      <c r="D1598" s="314"/>
      <c r="E1598" s="314"/>
      <c r="F1598" s="314"/>
      <c r="G1598" s="202" t="s">
        <v>502</v>
      </c>
      <c r="H1598" s="97"/>
      <c r="I1598" s="98"/>
      <c r="J1598" s="101">
        <v>281.25</v>
      </c>
      <c r="K1598" s="149">
        <f t="shared" si="209"/>
        <v>0</v>
      </c>
      <c r="L1598" s="110">
        <f t="shared" si="210"/>
        <v>281.3</v>
      </c>
      <c r="M1598" s="110">
        <f t="shared" si="211"/>
        <v>0</v>
      </c>
      <c r="N1598" s="101"/>
      <c r="O1598" s="102"/>
      <c r="P1598" s="65">
        <v>7966</v>
      </c>
      <c r="Q1598" s="49" t="s">
        <v>278</v>
      </c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53"/>
      <c r="AC1598" s="53"/>
    </row>
    <row r="1599" spans="1:29" s="54" customFormat="1" ht="46.5" customHeight="1" x14ac:dyDescent="0.25">
      <c r="A1599" s="314" t="s">
        <v>246</v>
      </c>
      <c r="B1599" s="314"/>
      <c r="C1599" s="314"/>
      <c r="D1599" s="314"/>
      <c r="E1599" s="314"/>
      <c r="F1599" s="314"/>
      <c r="G1599" s="181" t="s">
        <v>503</v>
      </c>
      <c r="H1599" s="97"/>
      <c r="I1599" s="98"/>
      <c r="J1599" s="101">
        <v>240</v>
      </c>
      <c r="K1599" s="149">
        <f t="shared" si="209"/>
        <v>0</v>
      </c>
      <c r="L1599" s="110">
        <f t="shared" si="210"/>
        <v>240</v>
      </c>
      <c r="M1599" s="110">
        <f t="shared" si="211"/>
        <v>0</v>
      </c>
      <c r="N1599" s="101"/>
      <c r="O1599" s="102"/>
      <c r="P1599" s="65">
        <v>7967</v>
      </c>
      <c r="Q1599" s="49" t="s">
        <v>278</v>
      </c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53"/>
      <c r="AC1599" s="53"/>
    </row>
    <row r="1600" spans="1:29" s="51" customFormat="1" ht="52.5" customHeight="1" x14ac:dyDescent="0.25">
      <c r="A1600" s="314" t="s">
        <v>247</v>
      </c>
      <c r="B1600" s="314"/>
      <c r="C1600" s="314"/>
      <c r="D1600" s="314"/>
      <c r="E1600" s="314"/>
      <c r="F1600" s="314"/>
      <c r="G1600" s="181" t="s">
        <v>238</v>
      </c>
      <c r="H1600" s="97"/>
      <c r="I1600" s="98"/>
      <c r="J1600" s="101">
        <v>467.5</v>
      </c>
      <c r="K1600" s="149">
        <f t="shared" si="209"/>
        <v>0</v>
      </c>
      <c r="L1600" s="110">
        <f t="shared" si="210"/>
        <v>467.5</v>
      </c>
      <c r="M1600" s="110">
        <f t="shared" si="211"/>
        <v>0</v>
      </c>
      <c r="N1600" s="101"/>
      <c r="O1600" s="102"/>
      <c r="P1600" s="65">
        <v>13898</v>
      </c>
      <c r="Q1600" s="49" t="s">
        <v>278</v>
      </c>
      <c r="R1600" s="50"/>
      <c r="S1600" s="50"/>
      <c r="T1600" s="50"/>
      <c r="U1600" s="50"/>
      <c r="V1600" s="50"/>
      <c r="W1600" s="50"/>
      <c r="X1600" s="50"/>
      <c r="Y1600" s="50"/>
      <c r="Z1600" s="50"/>
      <c r="AA1600" s="50"/>
      <c r="AB1600" s="50"/>
      <c r="AC1600" s="50"/>
    </row>
    <row r="1601" spans="1:29" s="51" customFormat="1" ht="60" customHeight="1" x14ac:dyDescent="0.25">
      <c r="A1601" s="314" t="s">
        <v>248</v>
      </c>
      <c r="B1601" s="314"/>
      <c r="C1601" s="314"/>
      <c r="D1601" s="314"/>
      <c r="E1601" s="314"/>
      <c r="F1601" s="314"/>
      <c r="G1601" s="181" t="s">
        <v>239</v>
      </c>
      <c r="H1601" s="97"/>
      <c r="I1601" s="98"/>
      <c r="J1601" s="101">
        <v>161.25</v>
      </c>
      <c r="K1601" s="149">
        <f t="shared" si="209"/>
        <v>0</v>
      </c>
      <c r="L1601" s="110">
        <f t="shared" si="210"/>
        <v>161.30000000000001</v>
      </c>
      <c r="M1601" s="110">
        <f t="shared" si="211"/>
        <v>0</v>
      </c>
      <c r="N1601" s="101"/>
      <c r="O1601" s="102"/>
      <c r="P1601" s="65">
        <v>13899</v>
      </c>
      <c r="Q1601" s="49" t="s">
        <v>278</v>
      </c>
      <c r="R1601" s="50"/>
      <c r="S1601" s="50"/>
      <c r="T1601" s="50"/>
      <c r="U1601" s="50"/>
      <c r="V1601" s="50"/>
      <c r="W1601" s="50"/>
      <c r="X1601" s="50"/>
      <c r="Y1601" s="50"/>
      <c r="Z1601" s="50"/>
      <c r="AA1601" s="50"/>
      <c r="AB1601" s="50"/>
      <c r="AC1601" s="50"/>
    </row>
    <row r="1602" spans="1:29" s="51" customFormat="1" ht="60" customHeight="1" x14ac:dyDescent="0.25">
      <c r="A1602" s="314" t="s">
        <v>249</v>
      </c>
      <c r="B1602" s="314"/>
      <c r="C1602" s="314"/>
      <c r="D1602" s="314"/>
      <c r="E1602" s="314"/>
      <c r="F1602" s="314"/>
      <c r="G1602" s="181" t="s">
        <v>240</v>
      </c>
      <c r="H1602" s="97"/>
      <c r="I1602" s="98"/>
      <c r="J1602" s="101">
        <v>373.75</v>
      </c>
      <c r="K1602" s="149">
        <f t="shared" si="209"/>
        <v>0</v>
      </c>
      <c r="L1602" s="110">
        <f t="shared" si="210"/>
        <v>373.8</v>
      </c>
      <c r="M1602" s="110">
        <f t="shared" si="211"/>
        <v>0</v>
      </c>
      <c r="N1602" s="101"/>
      <c r="O1602" s="102"/>
      <c r="P1602" s="65">
        <v>13900</v>
      </c>
      <c r="Q1602" s="49" t="s">
        <v>278</v>
      </c>
      <c r="R1602" s="50"/>
      <c r="S1602" s="50"/>
      <c r="T1602" s="50"/>
      <c r="U1602" s="50"/>
      <c r="V1602" s="50"/>
      <c r="W1602" s="50"/>
      <c r="X1602" s="50"/>
      <c r="Y1602" s="50"/>
      <c r="Z1602" s="50"/>
      <c r="AA1602" s="50"/>
      <c r="AB1602" s="50"/>
      <c r="AC1602" s="50"/>
    </row>
    <row r="1603" spans="1:29" s="51" customFormat="1" x14ac:dyDescent="0.25">
      <c r="A1603" s="175" t="s">
        <v>241</v>
      </c>
      <c r="B1603" s="203"/>
      <c r="C1603" s="203"/>
      <c r="D1603" s="203"/>
      <c r="E1603" s="203"/>
      <c r="F1603" s="203"/>
      <c r="G1603" s="203"/>
      <c r="H1603" s="203"/>
      <c r="I1603" s="203"/>
      <c r="J1603" s="203"/>
      <c r="K1603" s="203"/>
      <c r="L1603" s="204"/>
      <c r="M1603" s="203"/>
      <c r="N1603" s="205"/>
      <c r="O1603" s="206"/>
      <c r="P1603" s="52"/>
      <c r="Q1603" s="64"/>
      <c r="R1603" s="50"/>
      <c r="S1603" s="50"/>
      <c r="T1603" s="50"/>
      <c r="U1603" s="50"/>
      <c r="V1603" s="50"/>
      <c r="W1603" s="50"/>
      <c r="X1603" s="50"/>
      <c r="Y1603" s="50"/>
      <c r="Z1603" s="50"/>
      <c r="AA1603" s="50"/>
      <c r="AB1603" s="50"/>
      <c r="AC1603" s="50"/>
    </row>
    <row r="1604" spans="1:29" s="56" customFormat="1" ht="15.75" customHeight="1" x14ac:dyDescent="0.25">
      <c r="A1604" s="151" t="s">
        <v>1461</v>
      </c>
      <c r="B1604" s="152"/>
      <c r="C1604" s="152"/>
      <c r="D1604" s="152"/>
      <c r="E1604" s="152"/>
      <c r="F1604" s="152"/>
      <c r="G1604" s="152"/>
      <c r="H1604" s="152"/>
      <c r="I1604" s="152"/>
      <c r="J1604" s="153"/>
      <c r="K1604" s="153"/>
      <c r="L1604" s="153"/>
      <c r="M1604" s="153"/>
      <c r="N1604" s="153"/>
      <c r="O1604" s="154"/>
      <c r="P1604" s="52"/>
      <c r="Q1604" s="52"/>
    </row>
    <row r="1605" spans="1:29" s="44" customFormat="1" ht="15.75" customHeight="1" x14ac:dyDescent="0.25">
      <c r="A1605" s="314" t="s">
        <v>1027</v>
      </c>
      <c r="B1605" s="314"/>
      <c r="C1605" s="314"/>
      <c r="D1605" s="314"/>
      <c r="E1605" s="314"/>
      <c r="F1605" s="314"/>
      <c r="G1605" s="315">
        <v>501</v>
      </c>
      <c r="H1605" s="97" t="s">
        <v>838</v>
      </c>
      <c r="I1605" s="98"/>
      <c r="J1605" s="101">
        <v>987.5</v>
      </c>
      <c r="K1605" s="99">
        <f t="shared" ref="K1605:K1645" si="212">J1605*I1605</f>
        <v>0</v>
      </c>
      <c r="L1605" s="100">
        <f t="shared" ref="L1605:L1645" si="213">CEILING((J1605-J1605*$H$7)*(1-$K$7),1)</f>
        <v>988</v>
      </c>
      <c r="M1605" s="100">
        <f t="shared" ref="M1605:M1645" si="214">L1605*I1605</f>
        <v>0</v>
      </c>
      <c r="N1605" s="101"/>
      <c r="O1605" s="140"/>
      <c r="P1605" s="65">
        <v>9168</v>
      </c>
      <c r="Q1605" s="49" t="s">
        <v>278</v>
      </c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</row>
    <row r="1606" spans="1:29" s="51" customFormat="1" ht="15.75" customHeight="1" x14ac:dyDescent="0.25">
      <c r="A1606" s="314"/>
      <c r="B1606" s="314"/>
      <c r="C1606" s="314"/>
      <c r="D1606" s="314"/>
      <c r="E1606" s="314"/>
      <c r="F1606" s="314"/>
      <c r="G1606" s="325"/>
      <c r="H1606" s="97" t="s">
        <v>625</v>
      </c>
      <c r="I1606" s="98"/>
      <c r="J1606" s="101">
        <v>987.5</v>
      </c>
      <c r="K1606" s="99">
        <f t="shared" si="212"/>
        <v>0</v>
      </c>
      <c r="L1606" s="100">
        <f t="shared" si="213"/>
        <v>988</v>
      </c>
      <c r="M1606" s="100">
        <f t="shared" si="214"/>
        <v>0</v>
      </c>
      <c r="N1606" s="101"/>
      <c r="O1606" s="140"/>
      <c r="P1606" s="65">
        <v>9167</v>
      </c>
      <c r="Q1606" s="49" t="s">
        <v>278</v>
      </c>
      <c r="R1606" s="50"/>
      <c r="S1606" s="50"/>
      <c r="T1606" s="50"/>
      <c r="U1606" s="50"/>
      <c r="V1606" s="50"/>
      <c r="W1606" s="50"/>
      <c r="X1606" s="50"/>
      <c r="Y1606" s="50"/>
      <c r="Z1606" s="50"/>
      <c r="AA1606" s="50"/>
      <c r="AB1606" s="50"/>
      <c r="AC1606" s="50"/>
    </row>
    <row r="1607" spans="1:29" s="51" customFormat="1" ht="15.75" customHeight="1" x14ac:dyDescent="0.25">
      <c r="A1607" s="314"/>
      <c r="B1607" s="314"/>
      <c r="C1607" s="314"/>
      <c r="D1607" s="314"/>
      <c r="E1607" s="314"/>
      <c r="F1607" s="314"/>
      <c r="G1607" s="325"/>
      <c r="H1607" s="106" t="s">
        <v>837</v>
      </c>
      <c r="I1607" s="98"/>
      <c r="J1607" s="101">
        <v>987.5</v>
      </c>
      <c r="K1607" s="107">
        <f t="shared" si="212"/>
        <v>0</v>
      </c>
      <c r="L1607" s="108">
        <f t="shared" si="213"/>
        <v>988</v>
      </c>
      <c r="M1607" s="108">
        <f t="shared" si="214"/>
        <v>0</v>
      </c>
      <c r="N1607" s="101"/>
      <c r="O1607" s="140"/>
      <c r="P1607" s="65">
        <v>9169</v>
      </c>
      <c r="Q1607" s="49" t="s">
        <v>278</v>
      </c>
      <c r="R1607" s="50"/>
      <c r="S1607" s="50"/>
      <c r="T1607" s="50"/>
      <c r="U1607" s="50"/>
      <c r="V1607" s="50"/>
      <c r="W1607" s="50"/>
      <c r="X1607" s="50"/>
      <c r="Y1607" s="50"/>
      <c r="Z1607" s="50"/>
      <c r="AA1607" s="50"/>
      <c r="AB1607" s="50"/>
      <c r="AC1607" s="50"/>
    </row>
    <row r="1608" spans="1:29" s="54" customFormat="1" ht="15.75" customHeight="1" x14ac:dyDescent="0.25">
      <c r="A1608" s="314"/>
      <c r="B1608" s="314"/>
      <c r="C1608" s="314"/>
      <c r="D1608" s="314"/>
      <c r="E1608" s="314"/>
      <c r="F1608" s="314"/>
      <c r="G1608" s="325"/>
      <c r="H1608" s="106" t="s">
        <v>648</v>
      </c>
      <c r="I1608" s="98"/>
      <c r="J1608" s="101">
        <v>987.5</v>
      </c>
      <c r="K1608" s="107">
        <f t="shared" si="212"/>
        <v>0</v>
      </c>
      <c r="L1608" s="108">
        <f t="shared" si="213"/>
        <v>988</v>
      </c>
      <c r="M1608" s="108">
        <f t="shared" si="214"/>
        <v>0</v>
      </c>
      <c r="N1608" s="101"/>
      <c r="O1608" s="140"/>
      <c r="P1608" s="65">
        <v>9170</v>
      </c>
      <c r="Q1608" s="49" t="s">
        <v>278</v>
      </c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53"/>
      <c r="AC1608" s="53"/>
    </row>
    <row r="1609" spans="1:29" s="54" customFormat="1" ht="15.75" customHeight="1" x14ac:dyDescent="0.25">
      <c r="A1609" s="314"/>
      <c r="B1609" s="314"/>
      <c r="C1609" s="314"/>
      <c r="D1609" s="314"/>
      <c r="E1609" s="314"/>
      <c r="F1609" s="314"/>
      <c r="G1609" s="325"/>
      <c r="H1609" s="106" t="s">
        <v>649</v>
      </c>
      <c r="I1609" s="98"/>
      <c r="J1609" s="101">
        <v>987.5</v>
      </c>
      <c r="K1609" s="107">
        <f t="shared" si="212"/>
        <v>0</v>
      </c>
      <c r="L1609" s="108">
        <f t="shared" si="213"/>
        <v>988</v>
      </c>
      <c r="M1609" s="108">
        <f t="shared" si="214"/>
        <v>0</v>
      </c>
      <c r="N1609" s="101"/>
      <c r="O1609" s="140"/>
      <c r="P1609" s="65">
        <v>9171</v>
      </c>
      <c r="Q1609" s="49" t="s">
        <v>278</v>
      </c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53"/>
      <c r="AC1609" s="53"/>
    </row>
    <row r="1610" spans="1:29" s="54" customFormat="1" ht="15.75" customHeight="1" x14ac:dyDescent="0.25">
      <c r="A1610" s="314" t="s">
        <v>1028</v>
      </c>
      <c r="B1610" s="314"/>
      <c r="C1610" s="314"/>
      <c r="D1610" s="314"/>
      <c r="E1610" s="314"/>
      <c r="F1610" s="314"/>
      <c r="G1610" s="318">
        <v>502</v>
      </c>
      <c r="H1610" s="97" t="s">
        <v>838</v>
      </c>
      <c r="I1610" s="98"/>
      <c r="J1610" s="101">
        <v>2672.5</v>
      </c>
      <c r="K1610" s="107">
        <f t="shared" si="212"/>
        <v>0</v>
      </c>
      <c r="L1610" s="108">
        <f t="shared" si="213"/>
        <v>2673</v>
      </c>
      <c r="M1610" s="108">
        <f t="shared" si="214"/>
        <v>0</v>
      </c>
      <c r="N1610" s="101"/>
      <c r="O1610" s="140"/>
      <c r="P1610" s="65">
        <v>9173</v>
      </c>
      <c r="Q1610" s="49" t="s">
        <v>278</v>
      </c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53"/>
      <c r="AC1610" s="53"/>
    </row>
    <row r="1611" spans="1:29" s="54" customFormat="1" ht="15.75" customHeight="1" x14ac:dyDescent="0.25">
      <c r="A1611" s="314"/>
      <c r="B1611" s="314"/>
      <c r="C1611" s="314"/>
      <c r="D1611" s="314"/>
      <c r="E1611" s="314"/>
      <c r="F1611" s="314"/>
      <c r="G1611" s="318"/>
      <c r="H1611" s="97" t="s">
        <v>625</v>
      </c>
      <c r="I1611" s="98"/>
      <c r="J1611" s="101">
        <v>2672.5</v>
      </c>
      <c r="K1611" s="107">
        <f t="shared" si="212"/>
        <v>0</v>
      </c>
      <c r="L1611" s="108">
        <f t="shared" si="213"/>
        <v>2673</v>
      </c>
      <c r="M1611" s="108">
        <f t="shared" si="214"/>
        <v>0</v>
      </c>
      <c r="N1611" s="101"/>
      <c r="O1611" s="140"/>
      <c r="P1611" s="65">
        <v>9172</v>
      </c>
      <c r="Q1611" s="49" t="s">
        <v>278</v>
      </c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53"/>
      <c r="AC1611" s="53"/>
    </row>
    <row r="1612" spans="1:29" s="54" customFormat="1" ht="15.75" customHeight="1" x14ac:dyDescent="0.25">
      <c r="A1612" s="314"/>
      <c r="B1612" s="314"/>
      <c r="C1612" s="314"/>
      <c r="D1612" s="314"/>
      <c r="E1612" s="314"/>
      <c r="F1612" s="314"/>
      <c r="G1612" s="318"/>
      <c r="H1612" s="106" t="s">
        <v>837</v>
      </c>
      <c r="I1612" s="98"/>
      <c r="J1612" s="101">
        <v>2672.5</v>
      </c>
      <c r="K1612" s="107">
        <f t="shared" si="212"/>
        <v>0</v>
      </c>
      <c r="L1612" s="108">
        <f t="shared" si="213"/>
        <v>2673</v>
      </c>
      <c r="M1612" s="108">
        <f t="shared" si="214"/>
        <v>0</v>
      </c>
      <c r="N1612" s="101"/>
      <c r="O1612" s="140"/>
      <c r="P1612" s="65">
        <v>9174</v>
      </c>
      <c r="Q1612" s="49" t="s">
        <v>278</v>
      </c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53"/>
      <c r="AC1612" s="53"/>
    </row>
    <row r="1613" spans="1:29" s="54" customFormat="1" ht="15.75" customHeight="1" x14ac:dyDescent="0.25">
      <c r="A1613" s="314"/>
      <c r="B1613" s="314"/>
      <c r="C1613" s="314"/>
      <c r="D1613" s="314"/>
      <c r="E1613" s="314"/>
      <c r="F1613" s="314"/>
      <c r="G1613" s="318"/>
      <c r="H1613" s="106" t="s">
        <v>648</v>
      </c>
      <c r="I1613" s="98"/>
      <c r="J1613" s="101">
        <v>2672.5</v>
      </c>
      <c r="K1613" s="107">
        <f t="shared" si="212"/>
        <v>0</v>
      </c>
      <c r="L1613" s="108">
        <f t="shared" si="213"/>
        <v>2673</v>
      </c>
      <c r="M1613" s="108">
        <f t="shared" si="214"/>
        <v>0</v>
      </c>
      <c r="N1613" s="101"/>
      <c r="O1613" s="140"/>
      <c r="P1613" s="65">
        <v>9175</v>
      </c>
      <c r="Q1613" s="49" t="s">
        <v>278</v>
      </c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53"/>
      <c r="AC1613" s="53"/>
    </row>
    <row r="1614" spans="1:29" s="54" customFormat="1" ht="15.75" customHeight="1" x14ac:dyDescent="0.25">
      <c r="A1614" s="314"/>
      <c r="B1614" s="314"/>
      <c r="C1614" s="314"/>
      <c r="D1614" s="314"/>
      <c r="E1614" s="314"/>
      <c r="F1614" s="314"/>
      <c r="G1614" s="318"/>
      <c r="H1614" s="106" t="s">
        <v>649</v>
      </c>
      <c r="I1614" s="98"/>
      <c r="J1614" s="101">
        <v>2672.5</v>
      </c>
      <c r="K1614" s="107">
        <f t="shared" si="212"/>
        <v>0</v>
      </c>
      <c r="L1614" s="108">
        <f t="shared" si="213"/>
        <v>2673</v>
      </c>
      <c r="M1614" s="108">
        <f t="shared" si="214"/>
        <v>0</v>
      </c>
      <c r="N1614" s="101"/>
      <c r="O1614" s="140"/>
      <c r="P1614" s="65">
        <v>9176</v>
      </c>
      <c r="Q1614" s="49" t="s">
        <v>278</v>
      </c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53"/>
      <c r="AC1614" s="53"/>
    </row>
    <row r="1615" spans="1:29" s="54" customFormat="1" ht="15.75" customHeight="1" x14ac:dyDescent="0.25">
      <c r="A1615" s="313" t="s">
        <v>1029</v>
      </c>
      <c r="B1615" s="313"/>
      <c r="C1615" s="313"/>
      <c r="D1615" s="313"/>
      <c r="E1615" s="313"/>
      <c r="F1615" s="313"/>
      <c r="G1615" s="285" t="s">
        <v>253</v>
      </c>
      <c r="H1615" s="106" t="s">
        <v>838</v>
      </c>
      <c r="I1615" s="98"/>
      <c r="J1615" s="101">
        <v>2360</v>
      </c>
      <c r="K1615" s="107">
        <f t="shared" si="212"/>
        <v>0</v>
      </c>
      <c r="L1615" s="108">
        <f t="shared" si="213"/>
        <v>2360</v>
      </c>
      <c r="M1615" s="108">
        <f t="shared" si="214"/>
        <v>0</v>
      </c>
      <c r="N1615" s="101"/>
      <c r="O1615" s="140"/>
      <c r="P1615" s="65">
        <v>9100</v>
      </c>
      <c r="Q1615" s="49" t="s">
        <v>278</v>
      </c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53"/>
      <c r="AC1615" s="53"/>
    </row>
    <row r="1616" spans="1:29" s="54" customFormat="1" ht="15.75" customHeight="1" x14ac:dyDescent="0.25">
      <c r="A1616" s="313"/>
      <c r="B1616" s="313"/>
      <c r="C1616" s="313"/>
      <c r="D1616" s="313"/>
      <c r="E1616" s="313"/>
      <c r="F1616" s="313"/>
      <c r="G1616" s="285"/>
      <c r="H1616" s="106" t="s">
        <v>625</v>
      </c>
      <c r="I1616" s="98"/>
      <c r="J1616" s="101">
        <v>2360</v>
      </c>
      <c r="K1616" s="107">
        <f t="shared" si="212"/>
        <v>0</v>
      </c>
      <c r="L1616" s="108">
        <f t="shared" si="213"/>
        <v>2360</v>
      </c>
      <c r="M1616" s="108">
        <f t="shared" si="214"/>
        <v>0</v>
      </c>
      <c r="N1616" s="101"/>
      <c r="O1616" s="140"/>
      <c r="P1616" s="65">
        <v>9101</v>
      </c>
      <c r="Q1616" s="49" t="s">
        <v>278</v>
      </c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53"/>
      <c r="AC1616" s="53"/>
    </row>
    <row r="1617" spans="1:29" s="54" customFormat="1" ht="15.75" customHeight="1" x14ac:dyDescent="0.25">
      <c r="A1617" s="313"/>
      <c r="B1617" s="313"/>
      <c r="C1617" s="313"/>
      <c r="D1617" s="313"/>
      <c r="E1617" s="313"/>
      <c r="F1617" s="313"/>
      <c r="G1617" s="285"/>
      <c r="H1617" s="106" t="s">
        <v>837</v>
      </c>
      <c r="I1617" s="98"/>
      <c r="J1617" s="101">
        <v>2360</v>
      </c>
      <c r="K1617" s="107">
        <f t="shared" si="212"/>
        <v>0</v>
      </c>
      <c r="L1617" s="108">
        <f t="shared" si="213"/>
        <v>2360</v>
      </c>
      <c r="M1617" s="108">
        <f t="shared" si="214"/>
        <v>0</v>
      </c>
      <c r="N1617" s="101"/>
      <c r="O1617" s="140"/>
      <c r="P1617" s="65">
        <v>9102</v>
      </c>
      <c r="Q1617" s="49" t="s">
        <v>278</v>
      </c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53"/>
      <c r="AC1617" s="53"/>
    </row>
    <row r="1618" spans="1:29" s="54" customFormat="1" ht="15.75" customHeight="1" x14ac:dyDescent="0.25">
      <c r="A1618" s="313"/>
      <c r="B1618" s="313"/>
      <c r="C1618" s="313"/>
      <c r="D1618" s="313"/>
      <c r="E1618" s="313"/>
      <c r="F1618" s="313"/>
      <c r="G1618" s="285"/>
      <c r="H1618" s="106" t="s">
        <v>648</v>
      </c>
      <c r="I1618" s="98"/>
      <c r="J1618" s="101">
        <v>2360</v>
      </c>
      <c r="K1618" s="107">
        <f t="shared" si="212"/>
        <v>0</v>
      </c>
      <c r="L1618" s="108">
        <f t="shared" si="213"/>
        <v>2360</v>
      </c>
      <c r="M1618" s="108">
        <f t="shared" si="214"/>
        <v>0</v>
      </c>
      <c r="N1618" s="101"/>
      <c r="O1618" s="140"/>
      <c r="P1618" s="65">
        <v>9103</v>
      </c>
      <c r="Q1618" s="49" t="s">
        <v>278</v>
      </c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53"/>
      <c r="AC1618" s="53"/>
    </row>
    <row r="1619" spans="1:29" s="54" customFormat="1" ht="15.75" customHeight="1" x14ac:dyDescent="0.25">
      <c r="A1619" s="313"/>
      <c r="B1619" s="313"/>
      <c r="C1619" s="313"/>
      <c r="D1619" s="313"/>
      <c r="E1619" s="313"/>
      <c r="F1619" s="313"/>
      <c r="G1619" s="285"/>
      <c r="H1619" s="106" t="s">
        <v>649</v>
      </c>
      <c r="I1619" s="98"/>
      <c r="J1619" s="101">
        <v>2360</v>
      </c>
      <c r="K1619" s="107">
        <f t="shared" si="212"/>
        <v>0</v>
      </c>
      <c r="L1619" s="108">
        <f t="shared" si="213"/>
        <v>2360</v>
      </c>
      <c r="M1619" s="108">
        <f t="shared" si="214"/>
        <v>0</v>
      </c>
      <c r="N1619" s="101"/>
      <c r="O1619" s="140"/>
      <c r="P1619" s="65">
        <v>9104</v>
      </c>
      <c r="Q1619" s="49" t="s">
        <v>278</v>
      </c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53"/>
      <c r="AC1619" s="53"/>
    </row>
    <row r="1620" spans="1:29" s="54" customFormat="1" ht="15.75" customHeight="1" x14ac:dyDescent="0.25">
      <c r="A1620" s="313" t="s">
        <v>1030</v>
      </c>
      <c r="B1620" s="313"/>
      <c r="C1620" s="313"/>
      <c r="D1620" s="313"/>
      <c r="E1620" s="313"/>
      <c r="F1620" s="313"/>
      <c r="G1620" s="318" t="s">
        <v>254</v>
      </c>
      <c r="H1620" s="106" t="s">
        <v>838</v>
      </c>
      <c r="I1620" s="98"/>
      <c r="J1620" s="101">
        <v>2278.75</v>
      </c>
      <c r="K1620" s="107">
        <f t="shared" si="212"/>
        <v>0</v>
      </c>
      <c r="L1620" s="108">
        <f t="shared" si="213"/>
        <v>2279</v>
      </c>
      <c r="M1620" s="108">
        <f t="shared" si="214"/>
        <v>0</v>
      </c>
      <c r="N1620" s="101"/>
      <c r="O1620" s="140"/>
      <c r="P1620" s="65">
        <v>11293</v>
      </c>
      <c r="Q1620" s="49" t="s">
        <v>278</v>
      </c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</row>
    <row r="1621" spans="1:29" s="54" customFormat="1" ht="15.75" customHeight="1" x14ac:dyDescent="0.25">
      <c r="A1621" s="313"/>
      <c r="B1621" s="313"/>
      <c r="C1621" s="313"/>
      <c r="D1621" s="313"/>
      <c r="E1621" s="313"/>
      <c r="F1621" s="313"/>
      <c r="G1621" s="318"/>
      <c r="H1621" s="106" t="s">
        <v>625</v>
      </c>
      <c r="I1621" s="98"/>
      <c r="J1621" s="101">
        <v>2278.75</v>
      </c>
      <c r="K1621" s="107">
        <f t="shared" si="212"/>
        <v>0</v>
      </c>
      <c r="L1621" s="108">
        <f t="shared" si="213"/>
        <v>2279</v>
      </c>
      <c r="M1621" s="108">
        <f t="shared" si="214"/>
        <v>0</v>
      </c>
      <c r="N1621" s="101"/>
      <c r="O1621" s="140"/>
      <c r="P1621" s="65">
        <v>11292</v>
      </c>
      <c r="Q1621" s="49" t="s">
        <v>278</v>
      </c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</row>
    <row r="1622" spans="1:29" s="54" customFormat="1" ht="15.75" customHeight="1" x14ac:dyDescent="0.25">
      <c r="A1622" s="313"/>
      <c r="B1622" s="313"/>
      <c r="C1622" s="313"/>
      <c r="D1622" s="313"/>
      <c r="E1622" s="313"/>
      <c r="F1622" s="313"/>
      <c r="G1622" s="318"/>
      <c r="H1622" s="106" t="s">
        <v>647</v>
      </c>
      <c r="I1622" s="98"/>
      <c r="J1622" s="101">
        <v>2278.75</v>
      </c>
      <c r="K1622" s="107">
        <f t="shared" si="212"/>
        <v>0</v>
      </c>
      <c r="L1622" s="108">
        <f t="shared" si="213"/>
        <v>2279</v>
      </c>
      <c r="M1622" s="108">
        <f t="shared" si="214"/>
        <v>0</v>
      </c>
      <c r="N1622" s="101"/>
      <c r="O1622" s="140"/>
      <c r="P1622" s="65">
        <v>11294</v>
      </c>
      <c r="Q1622" s="49" t="s">
        <v>278</v>
      </c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</row>
    <row r="1623" spans="1:29" s="54" customFormat="1" ht="15.75" customHeight="1" x14ac:dyDescent="0.25">
      <c r="A1623" s="313"/>
      <c r="B1623" s="313"/>
      <c r="C1623" s="313"/>
      <c r="D1623" s="313"/>
      <c r="E1623" s="313"/>
      <c r="F1623" s="313"/>
      <c r="G1623" s="318"/>
      <c r="H1623" s="106" t="s">
        <v>837</v>
      </c>
      <c r="I1623" s="98"/>
      <c r="J1623" s="101">
        <v>2278.75</v>
      </c>
      <c r="K1623" s="107">
        <f t="shared" si="212"/>
        <v>0</v>
      </c>
      <c r="L1623" s="108">
        <f t="shared" si="213"/>
        <v>2279</v>
      </c>
      <c r="M1623" s="108">
        <f t="shared" si="214"/>
        <v>0</v>
      </c>
      <c r="N1623" s="101"/>
      <c r="O1623" s="140"/>
      <c r="P1623" s="65">
        <v>11295</v>
      </c>
      <c r="Q1623" s="49" t="s">
        <v>278</v>
      </c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</row>
    <row r="1624" spans="1:29" s="54" customFormat="1" ht="15.75" customHeight="1" x14ac:dyDescent="0.25">
      <c r="A1624" s="313"/>
      <c r="B1624" s="313"/>
      <c r="C1624" s="313"/>
      <c r="D1624" s="313"/>
      <c r="E1624" s="313"/>
      <c r="F1624" s="313"/>
      <c r="G1624" s="318"/>
      <c r="H1624" s="106" t="s">
        <v>648</v>
      </c>
      <c r="I1624" s="98"/>
      <c r="J1624" s="101">
        <v>2278.75</v>
      </c>
      <c r="K1624" s="107">
        <f t="shared" si="212"/>
        <v>0</v>
      </c>
      <c r="L1624" s="108">
        <f t="shared" si="213"/>
        <v>2279</v>
      </c>
      <c r="M1624" s="108">
        <f t="shared" si="214"/>
        <v>0</v>
      </c>
      <c r="N1624" s="101"/>
      <c r="O1624" s="140"/>
      <c r="P1624" s="65">
        <v>11296</v>
      </c>
      <c r="Q1624" s="49" t="s">
        <v>278</v>
      </c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</row>
    <row r="1625" spans="1:29" s="54" customFormat="1" ht="15.75" customHeight="1" x14ac:dyDescent="0.25">
      <c r="A1625" s="313" t="s">
        <v>1031</v>
      </c>
      <c r="B1625" s="313"/>
      <c r="C1625" s="313"/>
      <c r="D1625" s="313"/>
      <c r="E1625" s="313"/>
      <c r="F1625" s="313"/>
      <c r="G1625" s="285" t="s">
        <v>255</v>
      </c>
      <c r="H1625" s="106" t="s">
        <v>256</v>
      </c>
      <c r="I1625" s="98"/>
      <c r="J1625" s="101">
        <v>1500</v>
      </c>
      <c r="K1625" s="107">
        <f t="shared" si="212"/>
        <v>0</v>
      </c>
      <c r="L1625" s="108">
        <f t="shared" si="213"/>
        <v>1500</v>
      </c>
      <c r="M1625" s="108">
        <f t="shared" si="214"/>
        <v>0</v>
      </c>
      <c r="N1625" s="101"/>
      <c r="O1625" s="140"/>
      <c r="P1625" s="65">
        <v>11297</v>
      </c>
      <c r="Q1625" s="49" t="s">
        <v>278</v>
      </c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</row>
    <row r="1626" spans="1:29" s="54" customFormat="1" ht="15.75" customHeight="1" x14ac:dyDescent="0.25">
      <c r="A1626" s="313"/>
      <c r="B1626" s="313"/>
      <c r="C1626" s="313"/>
      <c r="D1626" s="313"/>
      <c r="E1626" s="313"/>
      <c r="F1626" s="313"/>
      <c r="G1626" s="285"/>
      <c r="H1626" s="106" t="s">
        <v>257</v>
      </c>
      <c r="I1626" s="98"/>
      <c r="J1626" s="101">
        <v>1500</v>
      </c>
      <c r="K1626" s="107">
        <f t="shared" si="212"/>
        <v>0</v>
      </c>
      <c r="L1626" s="108">
        <f t="shared" si="213"/>
        <v>1500</v>
      </c>
      <c r="M1626" s="108">
        <f t="shared" si="214"/>
        <v>0</v>
      </c>
      <c r="N1626" s="101"/>
      <c r="O1626" s="140"/>
      <c r="P1626" s="65">
        <v>11298</v>
      </c>
      <c r="Q1626" s="49" t="s">
        <v>278</v>
      </c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</row>
    <row r="1627" spans="1:29" s="54" customFormat="1" ht="15.75" customHeight="1" x14ac:dyDescent="0.25">
      <c r="A1627" s="313"/>
      <c r="B1627" s="313"/>
      <c r="C1627" s="313"/>
      <c r="D1627" s="313"/>
      <c r="E1627" s="313"/>
      <c r="F1627" s="313"/>
      <c r="G1627" s="285"/>
      <c r="H1627" s="106" t="s">
        <v>654</v>
      </c>
      <c r="I1627" s="98"/>
      <c r="J1627" s="101">
        <v>1500</v>
      </c>
      <c r="K1627" s="107">
        <f t="shared" si="212"/>
        <v>0</v>
      </c>
      <c r="L1627" s="108">
        <f t="shared" si="213"/>
        <v>1500</v>
      </c>
      <c r="M1627" s="108">
        <f t="shared" si="214"/>
        <v>0</v>
      </c>
      <c r="N1627" s="101"/>
      <c r="O1627" s="140"/>
      <c r="P1627" s="65">
        <v>11299</v>
      </c>
      <c r="Q1627" s="49" t="s">
        <v>278</v>
      </c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</row>
    <row r="1628" spans="1:29" s="54" customFormat="1" ht="15.75" customHeight="1" x14ac:dyDescent="0.25">
      <c r="A1628" s="313"/>
      <c r="B1628" s="313"/>
      <c r="C1628" s="313"/>
      <c r="D1628" s="313"/>
      <c r="E1628" s="313"/>
      <c r="F1628" s="313"/>
      <c r="G1628" s="285"/>
      <c r="H1628" s="106" t="s">
        <v>258</v>
      </c>
      <c r="I1628" s="98"/>
      <c r="J1628" s="101">
        <v>1500</v>
      </c>
      <c r="K1628" s="107">
        <f t="shared" si="212"/>
        <v>0</v>
      </c>
      <c r="L1628" s="108">
        <f t="shared" si="213"/>
        <v>1500</v>
      </c>
      <c r="M1628" s="108">
        <f t="shared" si="214"/>
        <v>0</v>
      </c>
      <c r="N1628" s="101"/>
      <c r="O1628" s="140"/>
      <c r="P1628" s="65">
        <v>11300</v>
      </c>
      <c r="Q1628" s="49" t="s">
        <v>278</v>
      </c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</row>
    <row r="1629" spans="1:29" s="54" customFormat="1" ht="15.75" customHeight="1" x14ac:dyDescent="0.25">
      <c r="A1629" s="313"/>
      <c r="B1629" s="313"/>
      <c r="C1629" s="313"/>
      <c r="D1629" s="313"/>
      <c r="E1629" s="313"/>
      <c r="F1629" s="313"/>
      <c r="G1629" s="285"/>
      <c r="H1629" s="106" t="s">
        <v>259</v>
      </c>
      <c r="I1629" s="98"/>
      <c r="J1629" s="101">
        <v>1500</v>
      </c>
      <c r="K1629" s="107">
        <f t="shared" si="212"/>
        <v>0</v>
      </c>
      <c r="L1629" s="108">
        <f t="shared" si="213"/>
        <v>1500</v>
      </c>
      <c r="M1629" s="108">
        <f t="shared" si="214"/>
        <v>0</v>
      </c>
      <c r="N1629" s="101"/>
      <c r="O1629" s="140"/>
      <c r="P1629" s="65">
        <v>11301</v>
      </c>
      <c r="Q1629" s="49" t="s">
        <v>278</v>
      </c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</row>
    <row r="1630" spans="1:29" s="54" customFormat="1" ht="15.75" customHeight="1" x14ac:dyDescent="0.25">
      <c r="A1630" s="313"/>
      <c r="B1630" s="313"/>
      <c r="C1630" s="313"/>
      <c r="D1630" s="313"/>
      <c r="E1630" s="313"/>
      <c r="F1630" s="313"/>
      <c r="G1630" s="285"/>
      <c r="H1630" s="106">
        <v>170</v>
      </c>
      <c r="I1630" s="98"/>
      <c r="J1630" s="101">
        <v>1500</v>
      </c>
      <c r="K1630" s="107">
        <f t="shared" si="212"/>
        <v>0</v>
      </c>
      <c r="L1630" s="108">
        <f t="shared" si="213"/>
        <v>1500</v>
      </c>
      <c r="M1630" s="108">
        <f t="shared" si="214"/>
        <v>0</v>
      </c>
      <c r="N1630" s="101"/>
      <c r="O1630" s="140"/>
      <c r="P1630" s="65">
        <v>11302</v>
      </c>
      <c r="Q1630" s="49" t="s">
        <v>278</v>
      </c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</row>
    <row r="1631" spans="1:29" s="54" customFormat="1" ht="15.75" customHeight="1" x14ac:dyDescent="0.25">
      <c r="A1631" s="333" t="s">
        <v>1032</v>
      </c>
      <c r="B1631" s="333"/>
      <c r="C1631" s="333"/>
      <c r="D1631" s="333"/>
      <c r="E1631" s="333"/>
      <c r="F1631" s="333"/>
      <c r="G1631" s="318">
        <v>504</v>
      </c>
      <c r="H1631" s="106" t="s">
        <v>838</v>
      </c>
      <c r="I1631" s="98"/>
      <c r="J1631" s="101">
        <v>3797.5</v>
      </c>
      <c r="K1631" s="107">
        <f t="shared" si="212"/>
        <v>0</v>
      </c>
      <c r="L1631" s="108">
        <f t="shared" si="213"/>
        <v>3798</v>
      </c>
      <c r="M1631" s="108">
        <f t="shared" si="214"/>
        <v>0</v>
      </c>
      <c r="N1631" s="101"/>
      <c r="O1631" s="140"/>
      <c r="P1631" s="65">
        <v>11283</v>
      </c>
      <c r="Q1631" s="49" t="s">
        <v>278</v>
      </c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</row>
    <row r="1632" spans="1:29" s="54" customFormat="1" ht="15.75" customHeight="1" x14ac:dyDescent="0.25">
      <c r="A1632" s="333"/>
      <c r="B1632" s="333"/>
      <c r="C1632" s="333"/>
      <c r="D1632" s="333"/>
      <c r="E1632" s="333"/>
      <c r="F1632" s="333"/>
      <c r="G1632" s="318"/>
      <c r="H1632" s="106" t="s">
        <v>625</v>
      </c>
      <c r="I1632" s="98"/>
      <c r="J1632" s="101">
        <v>3797.5</v>
      </c>
      <c r="K1632" s="107">
        <f t="shared" si="212"/>
        <v>0</v>
      </c>
      <c r="L1632" s="108">
        <f t="shared" si="213"/>
        <v>3798</v>
      </c>
      <c r="M1632" s="108">
        <f t="shared" si="214"/>
        <v>0</v>
      </c>
      <c r="N1632" s="101"/>
      <c r="O1632" s="140"/>
      <c r="P1632" s="65">
        <v>11282</v>
      </c>
      <c r="Q1632" s="49" t="s">
        <v>278</v>
      </c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</row>
    <row r="1633" spans="1:29" s="54" customFormat="1" ht="15.75" customHeight="1" x14ac:dyDescent="0.25">
      <c r="A1633" s="333"/>
      <c r="B1633" s="333"/>
      <c r="C1633" s="333"/>
      <c r="D1633" s="333"/>
      <c r="E1633" s="333"/>
      <c r="F1633" s="333"/>
      <c r="G1633" s="318"/>
      <c r="H1633" s="106" t="s">
        <v>837</v>
      </c>
      <c r="I1633" s="98"/>
      <c r="J1633" s="101">
        <v>3797.5</v>
      </c>
      <c r="K1633" s="107">
        <f t="shared" si="212"/>
        <v>0</v>
      </c>
      <c r="L1633" s="108">
        <f t="shared" si="213"/>
        <v>3798</v>
      </c>
      <c r="M1633" s="108">
        <f t="shared" si="214"/>
        <v>0</v>
      </c>
      <c r="N1633" s="101"/>
      <c r="O1633" s="140"/>
      <c r="P1633" s="65">
        <v>11284</v>
      </c>
      <c r="Q1633" s="49" t="s">
        <v>278</v>
      </c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</row>
    <row r="1634" spans="1:29" s="54" customFormat="1" ht="15.75" customHeight="1" x14ac:dyDescent="0.25">
      <c r="A1634" s="333"/>
      <c r="B1634" s="333"/>
      <c r="C1634" s="333"/>
      <c r="D1634" s="333"/>
      <c r="E1634" s="333"/>
      <c r="F1634" s="333"/>
      <c r="G1634" s="318"/>
      <c r="H1634" s="97" t="s">
        <v>648</v>
      </c>
      <c r="I1634" s="98"/>
      <c r="J1634" s="101">
        <v>3797.5</v>
      </c>
      <c r="K1634" s="99">
        <f t="shared" si="212"/>
        <v>0</v>
      </c>
      <c r="L1634" s="100">
        <f t="shared" si="213"/>
        <v>3798</v>
      </c>
      <c r="M1634" s="100">
        <f t="shared" si="214"/>
        <v>0</v>
      </c>
      <c r="N1634" s="101"/>
      <c r="O1634" s="140"/>
      <c r="P1634" s="65">
        <v>11285</v>
      </c>
      <c r="Q1634" s="49" t="s">
        <v>278</v>
      </c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</row>
    <row r="1635" spans="1:29" s="51" customFormat="1" ht="15.75" customHeight="1" x14ac:dyDescent="0.25">
      <c r="A1635" s="333"/>
      <c r="B1635" s="333"/>
      <c r="C1635" s="333"/>
      <c r="D1635" s="333"/>
      <c r="E1635" s="333"/>
      <c r="F1635" s="333"/>
      <c r="G1635" s="318"/>
      <c r="H1635" s="97" t="s">
        <v>649</v>
      </c>
      <c r="I1635" s="98"/>
      <c r="J1635" s="101">
        <v>3797.5</v>
      </c>
      <c r="K1635" s="99">
        <f t="shared" si="212"/>
        <v>0</v>
      </c>
      <c r="L1635" s="100">
        <f t="shared" si="213"/>
        <v>3798</v>
      </c>
      <c r="M1635" s="100">
        <f t="shared" si="214"/>
        <v>0</v>
      </c>
      <c r="N1635" s="101"/>
      <c r="O1635" s="140"/>
      <c r="P1635" s="65">
        <v>11286</v>
      </c>
      <c r="Q1635" s="49" t="s">
        <v>278</v>
      </c>
      <c r="R1635" s="50"/>
      <c r="S1635" s="50"/>
      <c r="T1635" s="50"/>
      <c r="U1635" s="50"/>
      <c r="V1635" s="50"/>
      <c r="W1635" s="50"/>
      <c r="X1635" s="50"/>
      <c r="Y1635" s="50"/>
      <c r="Z1635" s="50"/>
      <c r="AA1635" s="50"/>
      <c r="AB1635" s="50"/>
      <c r="AC1635" s="50"/>
    </row>
    <row r="1636" spans="1:29" s="51" customFormat="1" ht="15.75" customHeight="1" x14ac:dyDescent="0.25">
      <c r="A1636" s="333" t="s">
        <v>173</v>
      </c>
      <c r="B1636" s="333"/>
      <c r="C1636" s="333"/>
      <c r="D1636" s="333"/>
      <c r="E1636" s="333"/>
      <c r="F1636" s="333"/>
      <c r="G1636" s="318">
        <v>505</v>
      </c>
      <c r="H1636" s="97" t="s">
        <v>838</v>
      </c>
      <c r="I1636" s="98"/>
      <c r="J1636" s="101">
        <v>3940</v>
      </c>
      <c r="K1636" s="99">
        <f t="shared" si="212"/>
        <v>0</v>
      </c>
      <c r="L1636" s="100">
        <f t="shared" si="213"/>
        <v>3940</v>
      </c>
      <c r="M1636" s="100">
        <f t="shared" si="214"/>
        <v>0</v>
      </c>
      <c r="N1636" s="101"/>
      <c r="O1636" s="140"/>
      <c r="P1636" s="65">
        <v>11288</v>
      </c>
      <c r="Q1636" s="49" t="s">
        <v>278</v>
      </c>
      <c r="R1636" s="50"/>
      <c r="S1636" s="50"/>
      <c r="T1636" s="50"/>
      <c r="U1636" s="50"/>
      <c r="V1636" s="50"/>
      <c r="W1636" s="50"/>
      <c r="X1636" s="50"/>
      <c r="Y1636" s="50"/>
      <c r="Z1636" s="50"/>
      <c r="AA1636" s="50"/>
      <c r="AB1636" s="50"/>
      <c r="AC1636" s="50"/>
    </row>
    <row r="1637" spans="1:29" s="51" customFormat="1" ht="15.75" customHeight="1" x14ac:dyDescent="0.25">
      <c r="A1637" s="333"/>
      <c r="B1637" s="333"/>
      <c r="C1637" s="333"/>
      <c r="D1637" s="333"/>
      <c r="E1637" s="333"/>
      <c r="F1637" s="333"/>
      <c r="G1637" s="318"/>
      <c r="H1637" s="97" t="s">
        <v>625</v>
      </c>
      <c r="I1637" s="98"/>
      <c r="J1637" s="101">
        <v>3940</v>
      </c>
      <c r="K1637" s="99">
        <f t="shared" si="212"/>
        <v>0</v>
      </c>
      <c r="L1637" s="100">
        <f t="shared" si="213"/>
        <v>3940</v>
      </c>
      <c r="M1637" s="100">
        <f t="shared" si="214"/>
        <v>0</v>
      </c>
      <c r="N1637" s="101"/>
      <c r="O1637" s="140"/>
      <c r="P1637" s="65">
        <v>11287</v>
      </c>
      <c r="Q1637" s="49" t="s">
        <v>278</v>
      </c>
      <c r="R1637" s="50"/>
      <c r="S1637" s="50"/>
      <c r="T1637" s="50"/>
      <c r="U1637" s="50"/>
      <c r="V1637" s="50"/>
      <c r="W1637" s="50"/>
      <c r="X1637" s="50"/>
      <c r="Y1637" s="50"/>
      <c r="Z1637" s="50"/>
      <c r="AA1637" s="50"/>
      <c r="AB1637" s="50"/>
      <c r="AC1637" s="50"/>
    </row>
    <row r="1638" spans="1:29" s="51" customFormat="1" ht="15.75" customHeight="1" x14ac:dyDescent="0.25">
      <c r="A1638" s="333"/>
      <c r="B1638" s="333"/>
      <c r="C1638" s="333"/>
      <c r="D1638" s="333"/>
      <c r="E1638" s="333"/>
      <c r="F1638" s="333"/>
      <c r="G1638" s="318"/>
      <c r="H1638" s="97" t="s">
        <v>837</v>
      </c>
      <c r="I1638" s="98"/>
      <c r="J1638" s="101">
        <v>3940</v>
      </c>
      <c r="K1638" s="99">
        <f t="shared" si="212"/>
        <v>0</v>
      </c>
      <c r="L1638" s="100">
        <f t="shared" si="213"/>
        <v>3940</v>
      </c>
      <c r="M1638" s="100">
        <f t="shared" si="214"/>
        <v>0</v>
      </c>
      <c r="N1638" s="101"/>
      <c r="O1638" s="140"/>
      <c r="P1638" s="65">
        <v>11291</v>
      </c>
      <c r="Q1638" s="49" t="s">
        <v>278</v>
      </c>
      <c r="R1638" s="50"/>
      <c r="S1638" s="50"/>
      <c r="T1638" s="50"/>
      <c r="U1638" s="50"/>
      <c r="V1638" s="50"/>
      <c r="W1638" s="50"/>
      <c r="X1638" s="50"/>
      <c r="Y1638" s="50"/>
      <c r="Z1638" s="50"/>
      <c r="AA1638" s="50"/>
      <c r="AB1638" s="50"/>
      <c r="AC1638" s="50"/>
    </row>
    <row r="1639" spans="1:29" s="51" customFormat="1" ht="15.75" customHeight="1" x14ac:dyDescent="0.25">
      <c r="A1639" s="333"/>
      <c r="B1639" s="333"/>
      <c r="C1639" s="333"/>
      <c r="D1639" s="333"/>
      <c r="E1639" s="333"/>
      <c r="F1639" s="333"/>
      <c r="G1639" s="318"/>
      <c r="H1639" s="97" t="s">
        <v>648</v>
      </c>
      <c r="I1639" s="98"/>
      <c r="J1639" s="101">
        <v>3940</v>
      </c>
      <c r="K1639" s="99">
        <f t="shared" si="212"/>
        <v>0</v>
      </c>
      <c r="L1639" s="100">
        <f t="shared" si="213"/>
        <v>3940</v>
      </c>
      <c r="M1639" s="100">
        <f t="shared" si="214"/>
        <v>0</v>
      </c>
      <c r="N1639" s="101"/>
      <c r="O1639" s="140"/>
      <c r="P1639" s="65">
        <v>11289</v>
      </c>
      <c r="Q1639" s="49" t="s">
        <v>278</v>
      </c>
      <c r="R1639" s="50"/>
      <c r="S1639" s="50"/>
      <c r="T1639" s="50"/>
      <c r="U1639" s="50"/>
      <c r="V1639" s="50"/>
      <c r="W1639" s="50"/>
      <c r="X1639" s="50"/>
      <c r="Y1639" s="50"/>
      <c r="Z1639" s="50"/>
      <c r="AA1639" s="50"/>
      <c r="AB1639" s="50"/>
      <c r="AC1639" s="50"/>
    </row>
    <row r="1640" spans="1:29" s="51" customFormat="1" ht="15.75" customHeight="1" x14ac:dyDescent="0.25">
      <c r="A1640" s="333"/>
      <c r="B1640" s="333"/>
      <c r="C1640" s="333"/>
      <c r="D1640" s="333"/>
      <c r="E1640" s="333"/>
      <c r="F1640" s="333"/>
      <c r="G1640" s="318"/>
      <c r="H1640" s="97" t="s">
        <v>649</v>
      </c>
      <c r="I1640" s="98"/>
      <c r="J1640" s="101">
        <v>3940</v>
      </c>
      <c r="K1640" s="99">
        <f t="shared" si="212"/>
        <v>0</v>
      </c>
      <c r="L1640" s="100">
        <f t="shared" si="213"/>
        <v>3940</v>
      </c>
      <c r="M1640" s="100">
        <f t="shared" si="214"/>
        <v>0</v>
      </c>
      <c r="N1640" s="101"/>
      <c r="O1640" s="140"/>
      <c r="P1640" s="65">
        <v>11290</v>
      </c>
      <c r="Q1640" s="49" t="s">
        <v>278</v>
      </c>
      <c r="R1640" s="50"/>
      <c r="S1640" s="50"/>
      <c r="T1640" s="50"/>
      <c r="U1640" s="50"/>
      <c r="V1640" s="50"/>
      <c r="W1640" s="50"/>
      <c r="X1640" s="50"/>
      <c r="Y1640" s="50"/>
      <c r="Z1640" s="50"/>
      <c r="AA1640" s="50"/>
      <c r="AB1640" s="50"/>
      <c r="AC1640" s="50"/>
    </row>
    <row r="1641" spans="1:29" s="51" customFormat="1" ht="15.75" customHeight="1" x14ac:dyDescent="0.25">
      <c r="A1641" s="333" t="s">
        <v>187</v>
      </c>
      <c r="B1641" s="333"/>
      <c r="C1641" s="333"/>
      <c r="D1641" s="333"/>
      <c r="E1641" s="333"/>
      <c r="F1641" s="333"/>
      <c r="G1641" s="318">
        <v>506</v>
      </c>
      <c r="H1641" s="97" t="s">
        <v>838</v>
      </c>
      <c r="I1641" s="98"/>
      <c r="J1641" s="101">
        <v>2972.5</v>
      </c>
      <c r="K1641" s="99">
        <f>J1641*I1641</f>
        <v>0</v>
      </c>
      <c r="L1641" s="100">
        <f t="shared" si="213"/>
        <v>2973</v>
      </c>
      <c r="M1641" s="100">
        <f t="shared" si="214"/>
        <v>0</v>
      </c>
      <c r="N1641" s="101"/>
      <c r="O1641" s="140"/>
      <c r="P1641" s="65">
        <v>11476</v>
      </c>
      <c r="Q1641" s="49" t="s">
        <v>278</v>
      </c>
      <c r="R1641" s="50"/>
      <c r="S1641" s="50"/>
      <c r="T1641" s="50"/>
      <c r="U1641" s="50"/>
      <c r="V1641" s="50"/>
      <c r="W1641" s="50"/>
      <c r="X1641" s="50"/>
      <c r="Y1641" s="50"/>
      <c r="Z1641" s="50"/>
      <c r="AA1641" s="50"/>
      <c r="AB1641" s="50"/>
      <c r="AC1641" s="50"/>
    </row>
    <row r="1642" spans="1:29" s="51" customFormat="1" ht="15.75" customHeight="1" x14ac:dyDescent="0.25">
      <c r="A1642" s="333"/>
      <c r="B1642" s="333"/>
      <c r="C1642" s="333"/>
      <c r="D1642" s="333"/>
      <c r="E1642" s="333"/>
      <c r="F1642" s="333"/>
      <c r="G1642" s="343"/>
      <c r="H1642" s="97" t="s">
        <v>625</v>
      </c>
      <c r="I1642" s="98"/>
      <c r="J1642" s="101">
        <v>2972.5</v>
      </c>
      <c r="K1642" s="99">
        <f t="shared" si="212"/>
        <v>0</v>
      </c>
      <c r="L1642" s="100">
        <f t="shared" si="213"/>
        <v>2973</v>
      </c>
      <c r="M1642" s="100">
        <f t="shared" si="214"/>
        <v>0</v>
      </c>
      <c r="N1642" s="101"/>
      <c r="O1642" s="140"/>
      <c r="P1642" s="65">
        <v>11475</v>
      </c>
      <c r="Q1642" s="49" t="s">
        <v>278</v>
      </c>
      <c r="R1642" s="50"/>
      <c r="S1642" s="50"/>
      <c r="T1642" s="50"/>
      <c r="U1642" s="50"/>
      <c r="V1642" s="50"/>
      <c r="W1642" s="50"/>
      <c r="X1642" s="50"/>
      <c r="Y1642" s="50"/>
      <c r="Z1642" s="50"/>
      <c r="AA1642" s="50"/>
      <c r="AB1642" s="50"/>
      <c r="AC1642" s="50"/>
    </row>
    <row r="1643" spans="1:29" s="51" customFormat="1" ht="15.75" customHeight="1" x14ac:dyDescent="0.25">
      <c r="A1643" s="333"/>
      <c r="B1643" s="333"/>
      <c r="C1643" s="333"/>
      <c r="D1643" s="333"/>
      <c r="E1643" s="333"/>
      <c r="F1643" s="333"/>
      <c r="G1643" s="343"/>
      <c r="H1643" s="97" t="s">
        <v>837</v>
      </c>
      <c r="I1643" s="98"/>
      <c r="J1643" s="101">
        <v>2972.5</v>
      </c>
      <c r="K1643" s="99">
        <f t="shared" si="212"/>
        <v>0</v>
      </c>
      <c r="L1643" s="100">
        <f t="shared" si="213"/>
        <v>2973</v>
      </c>
      <c r="M1643" s="100">
        <f t="shared" si="214"/>
        <v>0</v>
      </c>
      <c r="N1643" s="101"/>
      <c r="O1643" s="140"/>
      <c r="P1643" s="65">
        <v>11477</v>
      </c>
      <c r="Q1643" s="49" t="s">
        <v>278</v>
      </c>
      <c r="R1643" s="50"/>
      <c r="S1643" s="50"/>
      <c r="T1643" s="50"/>
      <c r="U1643" s="50"/>
      <c r="V1643" s="50"/>
      <c r="W1643" s="50"/>
      <c r="X1643" s="50"/>
      <c r="Y1643" s="50"/>
      <c r="Z1643" s="50"/>
      <c r="AA1643" s="50"/>
      <c r="AB1643" s="50"/>
      <c r="AC1643" s="50"/>
    </row>
    <row r="1644" spans="1:29" s="51" customFormat="1" ht="15.75" customHeight="1" x14ac:dyDescent="0.25">
      <c r="A1644" s="333"/>
      <c r="B1644" s="333"/>
      <c r="C1644" s="333"/>
      <c r="D1644" s="333"/>
      <c r="E1644" s="333"/>
      <c r="F1644" s="333"/>
      <c r="G1644" s="343"/>
      <c r="H1644" s="97" t="s">
        <v>648</v>
      </c>
      <c r="I1644" s="98"/>
      <c r="J1644" s="101">
        <v>2972.5</v>
      </c>
      <c r="K1644" s="99">
        <f t="shared" si="212"/>
        <v>0</v>
      </c>
      <c r="L1644" s="100">
        <f t="shared" si="213"/>
        <v>2973</v>
      </c>
      <c r="M1644" s="100">
        <f t="shared" si="214"/>
        <v>0</v>
      </c>
      <c r="N1644" s="101"/>
      <c r="O1644" s="140"/>
      <c r="P1644" s="65">
        <v>11478</v>
      </c>
      <c r="Q1644" s="49" t="s">
        <v>278</v>
      </c>
      <c r="R1644" s="50"/>
      <c r="S1644" s="50"/>
      <c r="T1644" s="50"/>
      <c r="U1644" s="50"/>
      <c r="V1644" s="50"/>
      <c r="W1644" s="50"/>
      <c r="X1644" s="50"/>
      <c r="Y1644" s="50"/>
      <c r="Z1644" s="50"/>
      <c r="AA1644" s="50"/>
      <c r="AB1644" s="50"/>
      <c r="AC1644" s="50"/>
    </row>
    <row r="1645" spans="1:29" s="51" customFormat="1" ht="15.75" customHeight="1" x14ac:dyDescent="0.25">
      <c r="A1645" s="333"/>
      <c r="B1645" s="333"/>
      <c r="C1645" s="333"/>
      <c r="D1645" s="333"/>
      <c r="E1645" s="333"/>
      <c r="F1645" s="333"/>
      <c r="G1645" s="343"/>
      <c r="H1645" s="97" t="s">
        <v>649</v>
      </c>
      <c r="I1645" s="98"/>
      <c r="J1645" s="101">
        <v>2972.5</v>
      </c>
      <c r="K1645" s="99">
        <f t="shared" si="212"/>
        <v>0</v>
      </c>
      <c r="L1645" s="100">
        <f t="shared" si="213"/>
        <v>2973</v>
      </c>
      <c r="M1645" s="100">
        <f t="shared" si="214"/>
        <v>0</v>
      </c>
      <c r="N1645" s="101"/>
      <c r="O1645" s="140"/>
      <c r="P1645" s="65">
        <v>11479</v>
      </c>
      <c r="Q1645" s="49" t="s">
        <v>278</v>
      </c>
      <c r="R1645" s="50"/>
      <c r="S1645" s="50"/>
      <c r="T1645" s="50"/>
      <c r="U1645" s="50"/>
      <c r="V1645" s="50"/>
      <c r="W1645" s="50"/>
      <c r="X1645" s="50"/>
      <c r="Y1645" s="50"/>
      <c r="Z1645" s="50"/>
      <c r="AA1645" s="50"/>
      <c r="AB1645" s="50"/>
      <c r="AC1645" s="50"/>
    </row>
    <row r="1646" spans="1:29" s="56" customFormat="1" x14ac:dyDescent="0.25">
      <c r="A1646" s="151" t="s">
        <v>1462</v>
      </c>
      <c r="B1646" s="152"/>
      <c r="C1646" s="152"/>
      <c r="D1646" s="152"/>
      <c r="E1646" s="152"/>
      <c r="F1646" s="152"/>
      <c r="G1646" s="152"/>
      <c r="H1646" s="152"/>
      <c r="I1646" s="152"/>
      <c r="J1646" s="153"/>
      <c r="K1646" s="153"/>
      <c r="L1646" s="153"/>
      <c r="M1646" s="153"/>
      <c r="N1646" s="153"/>
      <c r="O1646" s="154"/>
      <c r="P1646" s="52"/>
      <c r="Q1646" s="52"/>
    </row>
    <row r="1647" spans="1:29" s="51" customFormat="1" ht="15.75" customHeight="1" x14ac:dyDescent="0.25">
      <c r="A1647" s="290" t="s">
        <v>148</v>
      </c>
      <c r="B1647" s="290"/>
      <c r="C1647" s="290"/>
      <c r="D1647" s="290"/>
      <c r="E1647" s="290"/>
      <c r="F1647" s="290"/>
      <c r="G1647" s="289" t="s">
        <v>2</v>
      </c>
      <c r="H1647" s="106" t="s">
        <v>625</v>
      </c>
      <c r="I1647" s="98"/>
      <c r="J1647" s="101">
        <v>822.5</v>
      </c>
      <c r="K1647" s="99">
        <f>J1647*I1647</f>
        <v>0</v>
      </c>
      <c r="L1647" s="100">
        <f t="shared" ref="L1647:L1678" si="215">CEILING((J1647-J1647*$H$7)*(1-$K$7),1)</f>
        <v>823</v>
      </c>
      <c r="M1647" s="100">
        <f t="shared" ref="M1647:M1714" si="216">L1647*I1647</f>
        <v>0</v>
      </c>
      <c r="N1647" s="101"/>
      <c r="O1647" s="140"/>
      <c r="P1647" s="65">
        <v>14914</v>
      </c>
      <c r="Q1647" s="49" t="s">
        <v>278</v>
      </c>
      <c r="R1647" s="50"/>
      <c r="S1647" s="50"/>
      <c r="T1647" s="50"/>
      <c r="U1647" s="50"/>
      <c r="V1647" s="50"/>
      <c r="W1647" s="50"/>
      <c r="X1647" s="50"/>
      <c r="Y1647" s="50"/>
      <c r="Z1647" s="50"/>
      <c r="AA1647" s="50"/>
      <c r="AB1647" s="50"/>
      <c r="AC1647" s="50"/>
    </row>
    <row r="1648" spans="1:29" s="51" customFormat="1" ht="15.75" customHeight="1" x14ac:dyDescent="0.25">
      <c r="A1648" s="290"/>
      <c r="B1648" s="290"/>
      <c r="C1648" s="290"/>
      <c r="D1648" s="290"/>
      <c r="E1648" s="290"/>
      <c r="F1648" s="290"/>
      <c r="G1648" s="289"/>
      <c r="H1648" s="106" t="s">
        <v>838</v>
      </c>
      <c r="I1648" s="98"/>
      <c r="J1648" s="101">
        <v>822.5</v>
      </c>
      <c r="K1648" s="99">
        <f t="shared" ref="K1648:K1711" si="217">J1648*I1648</f>
        <v>0</v>
      </c>
      <c r="L1648" s="100">
        <f t="shared" si="215"/>
        <v>823</v>
      </c>
      <c r="M1648" s="100">
        <f t="shared" si="216"/>
        <v>0</v>
      </c>
      <c r="N1648" s="101"/>
      <c r="O1648" s="140"/>
      <c r="P1648" s="65">
        <v>14913</v>
      </c>
      <c r="Q1648" s="49" t="s">
        <v>278</v>
      </c>
      <c r="R1648" s="50"/>
      <c r="S1648" s="50"/>
      <c r="T1648" s="50"/>
      <c r="U1648" s="50"/>
      <c r="V1648" s="50"/>
      <c r="W1648" s="50"/>
      <c r="X1648" s="50"/>
      <c r="Y1648" s="50"/>
      <c r="Z1648" s="50"/>
      <c r="AA1648" s="50"/>
      <c r="AB1648" s="50"/>
      <c r="AC1648" s="50"/>
    </row>
    <row r="1649" spans="1:29" s="51" customFormat="1" ht="15.75" customHeight="1" x14ac:dyDescent="0.25">
      <c r="A1649" s="290"/>
      <c r="B1649" s="290"/>
      <c r="C1649" s="290"/>
      <c r="D1649" s="290"/>
      <c r="E1649" s="290"/>
      <c r="F1649" s="290"/>
      <c r="G1649" s="289"/>
      <c r="H1649" s="106" t="s">
        <v>647</v>
      </c>
      <c r="I1649" s="98"/>
      <c r="J1649" s="101">
        <v>822.5</v>
      </c>
      <c r="K1649" s="99">
        <f t="shared" si="217"/>
        <v>0</v>
      </c>
      <c r="L1649" s="100">
        <f t="shared" si="215"/>
        <v>823</v>
      </c>
      <c r="M1649" s="100">
        <f t="shared" si="216"/>
        <v>0</v>
      </c>
      <c r="N1649" s="101"/>
      <c r="O1649" s="140"/>
      <c r="P1649" s="65">
        <v>14912</v>
      </c>
      <c r="Q1649" s="49" t="s">
        <v>278</v>
      </c>
      <c r="R1649" s="50"/>
      <c r="S1649" s="50"/>
      <c r="T1649" s="50"/>
      <c r="U1649" s="50"/>
      <c r="V1649" s="50"/>
      <c r="W1649" s="50"/>
      <c r="X1649" s="50"/>
      <c r="Y1649" s="50"/>
      <c r="Z1649" s="50"/>
      <c r="AA1649" s="50"/>
      <c r="AB1649" s="50"/>
      <c r="AC1649" s="50"/>
    </row>
    <row r="1650" spans="1:29" s="51" customFormat="1" ht="16.5" customHeight="1" x14ac:dyDescent="0.25">
      <c r="A1650" s="290" t="s">
        <v>149</v>
      </c>
      <c r="B1650" s="290"/>
      <c r="C1650" s="290"/>
      <c r="D1650" s="290"/>
      <c r="E1650" s="290"/>
      <c r="F1650" s="290"/>
      <c r="G1650" s="288" t="s">
        <v>3</v>
      </c>
      <c r="H1650" s="106" t="s">
        <v>625</v>
      </c>
      <c r="I1650" s="98"/>
      <c r="J1650" s="101">
        <v>1185</v>
      </c>
      <c r="K1650" s="99">
        <f t="shared" si="217"/>
        <v>0</v>
      </c>
      <c r="L1650" s="100">
        <f t="shared" si="215"/>
        <v>1185</v>
      </c>
      <c r="M1650" s="100">
        <f t="shared" si="216"/>
        <v>0</v>
      </c>
      <c r="N1650" s="101"/>
      <c r="O1650" s="140"/>
      <c r="P1650" s="65">
        <v>14918</v>
      </c>
      <c r="Q1650" s="49" t="s">
        <v>278</v>
      </c>
      <c r="R1650" s="50"/>
      <c r="S1650" s="50"/>
      <c r="T1650" s="50"/>
      <c r="U1650" s="50"/>
      <c r="V1650" s="50"/>
      <c r="W1650" s="50"/>
      <c r="X1650" s="50"/>
      <c r="Y1650" s="50"/>
      <c r="Z1650" s="50"/>
      <c r="AA1650" s="50"/>
      <c r="AB1650" s="50"/>
      <c r="AC1650" s="50"/>
    </row>
    <row r="1651" spans="1:29" s="51" customFormat="1" ht="16.5" customHeight="1" x14ac:dyDescent="0.25">
      <c r="A1651" s="290"/>
      <c r="B1651" s="290"/>
      <c r="C1651" s="290"/>
      <c r="D1651" s="290"/>
      <c r="E1651" s="290"/>
      <c r="F1651" s="290"/>
      <c r="G1651" s="289"/>
      <c r="H1651" s="106" t="s">
        <v>838</v>
      </c>
      <c r="I1651" s="98"/>
      <c r="J1651" s="101">
        <v>1185</v>
      </c>
      <c r="K1651" s="99">
        <f t="shared" si="217"/>
        <v>0</v>
      </c>
      <c r="L1651" s="100">
        <f t="shared" si="215"/>
        <v>1185</v>
      </c>
      <c r="M1651" s="100">
        <f t="shared" si="216"/>
        <v>0</v>
      </c>
      <c r="N1651" s="101"/>
      <c r="O1651" s="140"/>
      <c r="P1651" s="65">
        <v>14917</v>
      </c>
      <c r="Q1651" s="49" t="s">
        <v>278</v>
      </c>
      <c r="R1651" s="50"/>
      <c r="S1651" s="50"/>
      <c r="T1651" s="50"/>
      <c r="U1651" s="50"/>
      <c r="V1651" s="50"/>
      <c r="W1651" s="50"/>
      <c r="X1651" s="50"/>
      <c r="Y1651" s="50"/>
      <c r="Z1651" s="50"/>
      <c r="AA1651" s="50"/>
      <c r="AB1651" s="50"/>
      <c r="AC1651" s="50"/>
    </row>
    <row r="1652" spans="1:29" s="51" customFormat="1" ht="16.5" customHeight="1" x14ac:dyDescent="0.25">
      <c r="A1652" s="324"/>
      <c r="B1652" s="324"/>
      <c r="C1652" s="324"/>
      <c r="D1652" s="324"/>
      <c r="E1652" s="324"/>
      <c r="F1652" s="324"/>
      <c r="G1652" s="289"/>
      <c r="H1652" s="106" t="s">
        <v>647</v>
      </c>
      <c r="I1652" s="98"/>
      <c r="J1652" s="101">
        <v>1185</v>
      </c>
      <c r="K1652" s="99">
        <f t="shared" si="217"/>
        <v>0</v>
      </c>
      <c r="L1652" s="100">
        <f t="shared" si="215"/>
        <v>1185</v>
      </c>
      <c r="M1652" s="100">
        <f t="shared" si="216"/>
        <v>0</v>
      </c>
      <c r="N1652" s="101"/>
      <c r="O1652" s="140"/>
      <c r="P1652" s="65">
        <v>14915</v>
      </c>
      <c r="Q1652" s="49" t="s">
        <v>278</v>
      </c>
      <c r="R1652" s="50"/>
      <c r="S1652" s="50"/>
      <c r="T1652" s="50"/>
      <c r="U1652" s="50"/>
      <c r="V1652" s="50"/>
      <c r="W1652" s="50"/>
      <c r="X1652" s="50"/>
      <c r="Y1652" s="50"/>
      <c r="Z1652" s="50"/>
      <c r="AA1652" s="50"/>
      <c r="AB1652" s="50"/>
      <c r="AC1652" s="50"/>
    </row>
    <row r="1653" spans="1:29" s="51" customFormat="1" ht="15.75" customHeight="1" x14ac:dyDescent="0.25">
      <c r="A1653" s="298" t="s">
        <v>1042</v>
      </c>
      <c r="B1653" s="299"/>
      <c r="C1653" s="299"/>
      <c r="D1653" s="299"/>
      <c r="E1653" s="299"/>
      <c r="F1653" s="300"/>
      <c r="G1653" s="291" t="s">
        <v>4</v>
      </c>
      <c r="H1653" s="106" t="s">
        <v>648</v>
      </c>
      <c r="I1653" s="98"/>
      <c r="J1653" s="101">
        <v>846.25</v>
      </c>
      <c r="K1653" s="99">
        <f t="shared" si="217"/>
        <v>0</v>
      </c>
      <c r="L1653" s="100">
        <f t="shared" si="215"/>
        <v>847</v>
      </c>
      <c r="M1653" s="100">
        <f t="shared" si="216"/>
        <v>0</v>
      </c>
      <c r="N1653" s="101"/>
      <c r="O1653" s="140"/>
      <c r="P1653" s="65"/>
      <c r="Q1653" s="49"/>
      <c r="R1653" s="50"/>
      <c r="S1653" s="50"/>
      <c r="T1653" s="50"/>
      <c r="U1653" s="50"/>
      <c r="V1653" s="50"/>
      <c r="W1653" s="50"/>
      <c r="X1653" s="50"/>
      <c r="Y1653" s="50"/>
      <c r="Z1653" s="50"/>
      <c r="AA1653" s="50"/>
      <c r="AB1653" s="50"/>
      <c r="AC1653" s="50"/>
    </row>
    <row r="1654" spans="1:29" s="51" customFormat="1" ht="15.75" customHeight="1" x14ac:dyDescent="0.25">
      <c r="A1654" s="292"/>
      <c r="B1654" s="293"/>
      <c r="C1654" s="293"/>
      <c r="D1654" s="293"/>
      <c r="E1654" s="293"/>
      <c r="F1654" s="294"/>
      <c r="G1654" s="291"/>
      <c r="H1654" s="106" t="s">
        <v>837</v>
      </c>
      <c r="I1654" s="98"/>
      <c r="J1654" s="101">
        <v>846.25</v>
      </c>
      <c r="K1654" s="99">
        <f t="shared" si="217"/>
        <v>0</v>
      </c>
      <c r="L1654" s="100">
        <f t="shared" si="215"/>
        <v>847</v>
      </c>
      <c r="M1654" s="100">
        <f t="shared" si="216"/>
        <v>0</v>
      </c>
      <c r="N1654" s="101"/>
      <c r="O1654" s="140"/>
      <c r="P1654" s="65"/>
      <c r="Q1654" s="49"/>
      <c r="R1654" s="50"/>
      <c r="S1654" s="50"/>
      <c r="T1654" s="50"/>
      <c r="U1654" s="50"/>
      <c r="V1654" s="50"/>
      <c r="W1654" s="50"/>
      <c r="X1654" s="50"/>
      <c r="Y1654" s="50"/>
      <c r="Z1654" s="50"/>
      <c r="AA1654" s="50"/>
      <c r="AB1654" s="50"/>
      <c r="AC1654" s="50"/>
    </row>
    <row r="1655" spans="1:29" s="51" customFormat="1" ht="15.75" customHeight="1" x14ac:dyDescent="0.25">
      <c r="A1655" s="292"/>
      <c r="B1655" s="293"/>
      <c r="C1655" s="293"/>
      <c r="D1655" s="293"/>
      <c r="E1655" s="293"/>
      <c r="F1655" s="294"/>
      <c r="G1655" s="291"/>
      <c r="H1655" s="106" t="s">
        <v>625</v>
      </c>
      <c r="I1655" s="98"/>
      <c r="J1655" s="101">
        <v>846.25</v>
      </c>
      <c r="K1655" s="99">
        <f t="shared" si="217"/>
        <v>0</v>
      </c>
      <c r="L1655" s="100">
        <f t="shared" si="215"/>
        <v>847</v>
      </c>
      <c r="M1655" s="100">
        <f t="shared" si="216"/>
        <v>0</v>
      </c>
      <c r="N1655" s="101"/>
      <c r="O1655" s="140"/>
      <c r="P1655" s="65">
        <v>14923</v>
      </c>
      <c r="Q1655" s="49" t="s">
        <v>278</v>
      </c>
      <c r="R1655" s="50"/>
      <c r="S1655" s="50"/>
      <c r="T1655" s="50"/>
      <c r="U1655" s="50"/>
      <c r="V1655" s="50"/>
      <c r="W1655" s="50"/>
      <c r="X1655" s="50"/>
      <c r="Y1655" s="50"/>
      <c r="Z1655" s="50"/>
      <c r="AA1655" s="50"/>
      <c r="AB1655" s="50"/>
      <c r="AC1655" s="50"/>
    </row>
    <row r="1656" spans="1:29" s="51" customFormat="1" ht="15.75" customHeight="1" x14ac:dyDescent="0.25">
      <c r="A1656" s="292"/>
      <c r="B1656" s="293"/>
      <c r="C1656" s="293"/>
      <c r="D1656" s="293"/>
      <c r="E1656" s="293"/>
      <c r="F1656" s="294"/>
      <c r="G1656" s="291"/>
      <c r="H1656" s="106" t="s">
        <v>838</v>
      </c>
      <c r="I1656" s="98"/>
      <c r="J1656" s="101">
        <v>846.25</v>
      </c>
      <c r="K1656" s="99">
        <f t="shared" si="217"/>
        <v>0</v>
      </c>
      <c r="L1656" s="100">
        <f t="shared" si="215"/>
        <v>847</v>
      </c>
      <c r="M1656" s="100">
        <f t="shared" si="216"/>
        <v>0</v>
      </c>
      <c r="N1656" s="101"/>
      <c r="O1656" s="140"/>
      <c r="P1656" s="65">
        <v>14922</v>
      </c>
      <c r="Q1656" s="49" t="s">
        <v>278</v>
      </c>
      <c r="R1656" s="50"/>
      <c r="S1656" s="50"/>
      <c r="T1656" s="50"/>
      <c r="U1656" s="50"/>
      <c r="V1656" s="50"/>
      <c r="W1656" s="50"/>
      <c r="X1656" s="50"/>
      <c r="Y1656" s="50"/>
      <c r="Z1656" s="50"/>
      <c r="AA1656" s="50"/>
      <c r="AB1656" s="50"/>
      <c r="AC1656" s="50"/>
    </row>
    <row r="1657" spans="1:29" s="51" customFormat="1" ht="15.75" customHeight="1" x14ac:dyDescent="0.25">
      <c r="A1657" s="292"/>
      <c r="B1657" s="293"/>
      <c r="C1657" s="293"/>
      <c r="D1657" s="293"/>
      <c r="E1657" s="293"/>
      <c r="F1657" s="294"/>
      <c r="G1657" s="291"/>
      <c r="H1657" s="106" t="s">
        <v>647</v>
      </c>
      <c r="I1657" s="98"/>
      <c r="J1657" s="101">
        <v>846.25</v>
      </c>
      <c r="K1657" s="99">
        <f t="shared" si="217"/>
        <v>0</v>
      </c>
      <c r="L1657" s="100">
        <f t="shared" si="215"/>
        <v>847</v>
      </c>
      <c r="M1657" s="100">
        <f t="shared" si="216"/>
        <v>0</v>
      </c>
      <c r="N1657" s="101"/>
      <c r="O1657" s="140"/>
      <c r="P1657" s="65">
        <v>14921</v>
      </c>
      <c r="Q1657" s="49" t="s">
        <v>278</v>
      </c>
      <c r="R1657" s="50"/>
      <c r="S1657" s="50"/>
      <c r="T1657" s="50"/>
      <c r="U1657" s="50"/>
      <c r="V1657" s="50"/>
      <c r="W1657" s="50"/>
      <c r="X1657" s="50"/>
      <c r="Y1657" s="50"/>
      <c r="Z1657" s="50"/>
      <c r="AA1657" s="50"/>
      <c r="AB1657" s="50"/>
      <c r="AC1657" s="50"/>
    </row>
    <row r="1658" spans="1:29" s="51" customFormat="1" ht="15.75" customHeight="1" x14ac:dyDescent="0.25">
      <c r="A1658" s="292" t="s">
        <v>1043</v>
      </c>
      <c r="B1658" s="293"/>
      <c r="C1658" s="293"/>
      <c r="D1658" s="293"/>
      <c r="E1658" s="293"/>
      <c r="F1658" s="294"/>
      <c r="G1658" s="291" t="s">
        <v>4</v>
      </c>
      <c r="H1658" s="106" t="s">
        <v>648</v>
      </c>
      <c r="I1658" s="98"/>
      <c r="J1658" s="101">
        <v>846.25</v>
      </c>
      <c r="K1658" s="99">
        <f t="shared" si="217"/>
        <v>0</v>
      </c>
      <c r="L1658" s="100">
        <f t="shared" si="215"/>
        <v>847</v>
      </c>
      <c r="M1658" s="100">
        <f t="shared" si="216"/>
        <v>0</v>
      </c>
      <c r="N1658" s="101"/>
      <c r="O1658" s="140"/>
      <c r="P1658" s="65"/>
      <c r="Q1658" s="49"/>
      <c r="R1658" s="50"/>
      <c r="S1658" s="50"/>
      <c r="T1658" s="50"/>
      <c r="U1658" s="50"/>
      <c r="V1658" s="50"/>
      <c r="W1658" s="50"/>
      <c r="X1658" s="50"/>
      <c r="Y1658" s="50"/>
      <c r="Z1658" s="50"/>
      <c r="AA1658" s="50"/>
      <c r="AB1658" s="50"/>
      <c r="AC1658" s="50"/>
    </row>
    <row r="1659" spans="1:29" s="51" customFormat="1" ht="15.75" customHeight="1" x14ac:dyDescent="0.25">
      <c r="A1659" s="292"/>
      <c r="B1659" s="293"/>
      <c r="C1659" s="293"/>
      <c r="D1659" s="293"/>
      <c r="E1659" s="293"/>
      <c r="F1659" s="294"/>
      <c r="G1659" s="291"/>
      <c r="H1659" s="106" t="s">
        <v>837</v>
      </c>
      <c r="I1659" s="98"/>
      <c r="J1659" s="101">
        <v>846.25</v>
      </c>
      <c r="K1659" s="99">
        <f t="shared" si="217"/>
        <v>0</v>
      </c>
      <c r="L1659" s="100">
        <f t="shared" si="215"/>
        <v>847</v>
      </c>
      <c r="M1659" s="100">
        <f t="shared" si="216"/>
        <v>0</v>
      </c>
      <c r="N1659" s="101"/>
      <c r="O1659" s="140"/>
      <c r="P1659" s="65"/>
      <c r="Q1659" s="49"/>
      <c r="R1659" s="50"/>
      <c r="S1659" s="50"/>
      <c r="T1659" s="50"/>
      <c r="U1659" s="50"/>
      <c r="V1659" s="50"/>
      <c r="W1659" s="50"/>
      <c r="X1659" s="50"/>
      <c r="Y1659" s="50"/>
      <c r="Z1659" s="50"/>
      <c r="AA1659" s="50"/>
      <c r="AB1659" s="50"/>
      <c r="AC1659" s="50"/>
    </row>
    <row r="1660" spans="1:29" s="51" customFormat="1" ht="15.75" customHeight="1" x14ac:dyDescent="0.25">
      <c r="A1660" s="292"/>
      <c r="B1660" s="293"/>
      <c r="C1660" s="293"/>
      <c r="D1660" s="293"/>
      <c r="E1660" s="293"/>
      <c r="F1660" s="294"/>
      <c r="G1660" s="291"/>
      <c r="H1660" s="106" t="s">
        <v>625</v>
      </c>
      <c r="I1660" s="98"/>
      <c r="J1660" s="101">
        <v>846.25</v>
      </c>
      <c r="K1660" s="99">
        <f t="shared" si="217"/>
        <v>0</v>
      </c>
      <c r="L1660" s="100">
        <f t="shared" si="215"/>
        <v>847</v>
      </c>
      <c r="M1660" s="100">
        <f t="shared" si="216"/>
        <v>0</v>
      </c>
      <c r="N1660" s="101"/>
      <c r="O1660" s="140"/>
      <c r="P1660" s="65">
        <v>14920</v>
      </c>
      <c r="Q1660" s="49" t="s">
        <v>278</v>
      </c>
      <c r="R1660" s="50"/>
      <c r="S1660" s="50"/>
      <c r="T1660" s="50"/>
      <c r="U1660" s="50"/>
      <c r="V1660" s="50"/>
      <c r="W1660" s="50"/>
      <c r="X1660" s="50"/>
      <c r="Y1660" s="50"/>
      <c r="Z1660" s="50"/>
      <c r="AA1660" s="50"/>
      <c r="AB1660" s="50"/>
      <c r="AC1660" s="50"/>
    </row>
    <row r="1661" spans="1:29" s="51" customFormat="1" ht="15.75" customHeight="1" x14ac:dyDescent="0.25">
      <c r="A1661" s="292"/>
      <c r="B1661" s="293"/>
      <c r="C1661" s="293"/>
      <c r="D1661" s="293"/>
      <c r="E1661" s="293"/>
      <c r="F1661" s="294"/>
      <c r="G1661" s="291"/>
      <c r="H1661" s="106" t="s">
        <v>838</v>
      </c>
      <c r="I1661" s="98"/>
      <c r="J1661" s="101">
        <v>846.25</v>
      </c>
      <c r="K1661" s="99">
        <f t="shared" si="217"/>
        <v>0</v>
      </c>
      <c r="L1661" s="100">
        <f t="shared" si="215"/>
        <v>847</v>
      </c>
      <c r="M1661" s="100">
        <f t="shared" si="216"/>
        <v>0</v>
      </c>
      <c r="N1661" s="101"/>
      <c r="O1661" s="140"/>
      <c r="P1661" s="65">
        <v>14919</v>
      </c>
      <c r="Q1661" s="49" t="s">
        <v>278</v>
      </c>
      <c r="R1661" s="50"/>
      <c r="S1661" s="50"/>
      <c r="T1661" s="50"/>
      <c r="U1661" s="50"/>
      <c r="V1661" s="50"/>
      <c r="W1661" s="50"/>
      <c r="X1661" s="50"/>
      <c r="Y1661" s="50"/>
      <c r="Z1661" s="50"/>
      <c r="AA1661" s="50"/>
      <c r="AB1661" s="50"/>
      <c r="AC1661" s="50"/>
    </row>
    <row r="1662" spans="1:29" s="51" customFormat="1" ht="15.75" customHeight="1" x14ac:dyDescent="0.25">
      <c r="A1662" s="295"/>
      <c r="B1662" s="296"/>
      <c r="C1662" s="296"/>
      <c r="D1662" s="296"/>
      <c r="E1662" s="296"/>
      <c r="F1662" s="297"/>
      <c r="G1662" s="291"/>
      <c r="H1662" s="106" t="s">
        <v>647</v>
      </c>
      <c r="I1662" s="98"/>
      <c r="J1662" s="101">
        <v>846.25</v>
      </c>
      <c r="K1662" s="99">
        <f t="shared" si="217"/>
        <v>0</v>
      </c>
      <c r="L1662" s="100">
        <f t="shared" si="215"/>
        <v>847</v>
      </c>
      <c r="M1662" s="100">
        <f t="shared" si="216"/>
        <v>0</v>
      </c>
      <c r="N1662" s="101"/>
      <c r="O1662" s="140"/>
      <c r="P1662" s="65">
        <v>14916</v>
      </c>
      <c r="Q1662" s="49" t="s">
        <v>278</v>
      </c>
      <c r="R1662" s="50"/>
      <c r="S1662" s="50"/>
      <c r="T1662" s="50"/>
      <c r="U1662" s="50"/>
      <c r="V1662" s="50"/>
      <c r="W1662" s="50"/>
      <c r="X1662" s="50"/>
      <c r="Y1662" s="50"/>
      <c r="Z1662" s="50"/>
      <c r="AA1662" s="50"/>
      <c r="AB1662" s="50"/>
      <c r="AC1662" s="50"/>
    </row>
    <row r="1663" spans="1:29" s="51" customFormat="1" ht="26.25" customHeight="1" x14ac:dyDescent="0.25">
      <c r="A1663" s="326" t="s">
        <v>5</v>
      </c>
      <c r="B1663" s="326"/>
      <c r="C1663" s="326"/>
      <c r="D1663" s="326"/>
      <c r="E1663" s="326"/>
      <c r="F1663" s="326"/>
      <c r="G1663" s="289" t="s">
        <v>6</v>
      </c>
      <c r="H1663" s="106" t="s">
        <v>625</v>
      </c>
      <c r="I1663" s="98"/>
      <c r="J1663" s="101">
        <v>870</v>
      </c>
      <c r="K1663" s="99">
        <f t="shared" si="217"/>
        <v>0</v>
      </c>
      <c r="L1663" s="100">
        <f t="shared" si="215"/>
        <v>870</v>
      </c>
      <c r="M1663" s="100">
        <f t="shared" si="216"/>
        <v>0</v>
      </c>
      <c r="N1663" s="101"/>
      <c r="O1663" s="140"/>
      <c r="P1663" s="65">
        <v>14926</v>
      </c>
      <c r="Q1663" s="49" t="s">
        <v>278</v>
      </c>
      <c r="R1663" s="50"/>
      <c r="S1663" s="50"/>
      <c r="T1663" s="50"/>
      <c r="U1663" s="50"/>
      <c r="V1663" s="50"/>
      <c r="W1663" s="50"/>
      <c r="X1663" s="50"/>
      <c r="Y1663" s="50"/>
      <c r="Z1663" s="50"/>
      <c r="AA1663" s="50"/>
      <c r="AB1663" s="50"/>
      <c r="AC1663" s="50"/>
    </row>
    <row r="1664" spans="1:29" s="51" customFormat="1" ht="26.25" customHeight="1" x14ac:dyDescent="0.25">
      <c r="A1664" s="290"/>
      <c r="B1664" s="290"/>
      <c r="C1664" s="290"/>
      <c r="D1664" s="290"/>
      <c r="E1664" s="290"/>
      <c r="F1664" s="290"/>
      <c r="G1664" s="289"/>
      <c r="H1664" s="106" t="s">
        <v>838</v>
      </c>
      <c r="I1664" s="98"/>
      <c r="J1664" s="101">
        <v>870</v>
      </c>
      <c r="K1664" s="99">
        <f t="shared" si="217"/>
        <v>0</v>
      </c>
      <c r="L1664" s="100">
        <f t="shared" si="215"/>
        <v>870</v>
      </c>
      <c r="M1664" s="100">
        <f t="shared" si="216"/>
        <v>0</v>
      </c>
      <c r="N1664" s="101"/>
      <c r="O1664" s="140"/>
      <c r="P1664" s="65">
        <v>14925</v>
      </c>
      <c r="Q1664" s="49" t="s">
        <v>278</v>
      </c>
      <c r="R1664" s="50"/>
      <c r="S1664" s="50"/>
      <c r="T1664" s="50"/>
      <c r="U1664" s="50"/>
      <c r="V1664" s="50"/>
      <c r="W1664" s="50"/>
      <c r="X1664" s="50"/>
      <c r="Y1664" s="50"/>
      <c r="Z1664" s="50"/>
      <c r="AA1664" s="50"/>
      <c r="AB1664" s="50"/>
      <c r="AC1664" s="50"/>
    </row>
    <row r="1665" spans="1:29" s="51" customFormat="1" ht="26.25" customHeight="1" x14ac:dyDescent="0.25">
      <c r="A1665" s="290"/>
      <c r="B1665" s="290"/>
      <c r="C1665" s="290"/>
      <c r="D1665" s="290"/>
      <c r="E1665" s="290"/>
      <c r="F1665" s="290"/>
      <c r="G1665" s="289"/>
      <c r="H1665" s="106" t="s">
        <v>647</v>
      </c>
      <c r="I1665" s="98"/>
      <c r="J1665" s="101">
        <v>870</v>
      </c>
      <c r="K1665" s="99">
        <f t="shared" si="217"/>
        <v>0</v>
      </c>
      <c r="L1665" s="100">
        <f t="shared" si="215"/>
        <v>870</v>
      </c>
      <c r="M1665" s="100">
        <f t="shared" si="216"/>
        <v>0</v>
      </c>
      <c r="N1665" s="101"/>
      <c r="O1665" s="140"/>
      <c r="P1665" s="65">
        <v>14924</v>
      </c>
      <c r="Q1665" s="49" t="s">
        <v>278</v>
      </c>
      <c r="R1665" s="50"/>
      <c r="S1665" s="50"/>
      <c r="T1665" s="50"/>
      <c r="U1665" s="50"/>
      <c r="V1665" s="50"/>
      <c r="W1665" s="50"/>
      <c r="X1665" s="50"/>
      <c r="Y1665" s="50"/>
      <c r="Z1665" s="50"/>
      <c r="AA1665" s="50"/>
      <c r="AB1665" s="50"/>
      <c r="AC1665" s="50"/>
    </row>
    <row r="1666" spans="1:29" s="51" customFormat="1" ht="24.75" customHeight="1" x14ac:dyDescent="0.25">
      <c r="A1666" s="290" t="s">
        <v>5</v>
      </c>
      <c r="B1666" s="290"/>
      <c r="C1666" s="290"/>
      <c r="D1666" s="290"/>
      <c r="E1666" s="290"/>
      <c r="F1666" s="290"/>
      <c r="G1666" s="289" t="s">
        <v>7</v>
      </c>
      <c r="H1666" s="106" t="s">
        <v>625</v>
      </c>
      <c r="I1666" s="98"/>
      <c r="J1666" s="101">
        <v>775</v>
      </c>
      <c r="K1666" s="99">
        <f t="shared" si="217"/>
        <v>0</v>
      </c>
      <c r="L1666" s="100">
        <f t="shared" si="215"/>
        <v>775</v>
      </c>
      <c r="M1666" s="100">
        <f t="shared" si="216"/>
        <v>0</v>
      </c>
      <c r="N1666" s="101"/>
      <c r="O1666" s="140"/>
      <c r="P1666" s="65">
        <v>14929</v>
      </c>
      <c r="Q1666" s="49" t="s">
        <v>278</v>
      </c>
      <c r="R1666" s="50"/>
      <c r="S1666" s="50"/>
      <c r="T1666" s="50"/>
      <c r="U1666" s="50"/>
      <c r="V1666" s="50"/>
      <c r="W1666" s="50"/>
      <c r="X1666" s="50"/>
      <c r="Y1666" s="50"/>
      <c r="Z1666" s="50"/>
      <c r="AA1666" s="50"/>
      <c r="AB1666" s="50"/>
      <c r="AC1666" s="50"/>
    </row>
    <row r="1667" spans="1:29" s="51" customFormat="1" ht="24.75" customHeight="1" x14ac:dyDescent="0.25">
      <c r="A1667" s="290"/>
      <c r="B1667" s="290"/>
      <c r="C1667" s="290"/>
      <c r="D1667" s="290"/>
      <c r="E1667" s="290"/>
      <c r="F1667" s="290"/>
      <c r="G1667" s="289"/>
      <c r="H1667" s="106" t="s">
        <v>838</v>
      </c>
      <c r="I1667" s="98"/>
      <c r="J1667" s="101">
        <v>775</v>
      </c>
      <c r="K1667" s="99">
        <f t="shared" si="217"/>
        <v>0</v>
      </c>
      <c r="L1667" s="100">
        <f t="shared" si="215"/>
        <v>775</v>
      </c>
      <c r="M1667" s="100">
        <f t="shared" si="216"/>
        <v>0</v>
      </c>
      <c r="N1667" s="101"/>
      <c r="O1667" s="140"/>
      <c r="P1667" s="65">
        <v>14928</v>
      </c>
      <c r="Q1667" s="49" t="s">
        <v>278</v>
      </c>
      <c r="R1667" s="50"/>
      <c r="S1667" s="50"/>
      <c r="T1667" s="50"/>
      <c r="U1667" s="50"/>
      <c r="V1667" s="50"/>
      <c r="W1667" s="50"/>
      <c r="X1667" s="50"/>
      <c r="Y1667" s="50"/>
      <c r="Z1667" s="50"/>
      <c r="AA1667" s="50"/>
      <c r="AB1667" s="50"/>
      <c r="AC1667" s="50"/>
    </row>
    <row r="1668" spans="1:29" s="51" customFormat="1" ht="24.75" customHeight="1" x14ac:dyDescent="0.25">
      <c r="A1668" s="324"/>
      <c r="B1668" s="324"/>
      <c r="C1668" s="324"/>
      <c r="D1668" s="324"/>
      <c r="E1668" s="324"/>
      <c r="F1668" s="324"/>
      <c r="G1668" s="289"/>
      <c r="H1668" s="106" t="s">
        <v>647</v>
      </c>
      <c r="I1668" s="98"/>
      <c r="J1668" s="101">
        <v>775</v>
      </c>
      <c r="K1668" s="99">
        <f t="shared" si="217"/>
        <v>0</v>
      </c>
      <c r="L1668" s="100">
        <f t="shared" si="215"/>
        <v>775</v>
      </c>
      <c r="M1668" s="100">
        <f t="shared" si="216"/>
        <v>0</v>
      </c>
      <c r="N1668" s="101"/>
      <c r="O1668" s="140"/>
      <c r="P1668" s="65">
        <v>14927</v>
      </c>
      <c r="Q1668" s="49" t="s">
        <v>278</v>
      </c>
      <c r="R1668" s="50"/>
      <c r="S1668" s="50"/>
      <c r="T1668" s="50"/>
      <c r="U1668" s="50"/>
      <c r="V1668" s="50"/>
      <c r="W1668" s="50"/>
      <c r="X1668" s="50"/>
      <c r="Y1668" s="50"/>
      <c r="Z1668" s="50"/>
      <c r="AA1668" s="50"/>
      <c r="AB1668" s="50"/>
      <c r="AC1668" s="50"/>
    </row>
    <row r="1669" spans="1:29" s="51" customFormat="1" ht="15.75" customHeight="1" x14ac:dyDescent="0.25">
      <c r="A1669" s="298" t="s">
        <v>8</v>
      </c>
      <c r="B1669" s="299"/>
      <c r="C1669" s="299"/>
      <c r="D1669" s="299"/>
      <c r="E1669" s="299"/>
      <c r="F1669" s="300"/>
      <c r="G1669" s="291" t="s">
        <v>10</v>
      </c>
      <c r="H1669" s="106" t="s">
        <v>648</v>
      </c>
      <c r="I1669" s="98"/>
      <c r="J1669" s="101">
        <v>870</v>
      </c>
      <c r="K1669" s="99">
        <f t="shared" si="217"/>
        <v>0</v>
      </c>
      <c r="L1669" s="100">
        <f t="shared" si="215"/>
        <v>870</v>
      </c>
      <c r="M1669" s="100">
        <f t="shared" si="216"/>
        <v>0</v>
      </c>
      <c r="N1669" s="101"/>
      <c r="O1669" s="140"/>
      <c r="P1669" s="65"/>
      <c r="Q1669" s="49"/>
      <c r="R1669" s="50"/>
      <c r="S1669" s="50"/>
      <c r="T1669" s="50"/>
      <c r="U1669" s="50"/>
      <c r="V1669" s="50"/>
      <c r="W1669" s="50"/>
      <c r="X1669" s="50"/>
      <c r="Y1669" s="50"/>
      <c r="Z1669" s="50"/>
      <c r="AA1669" s="50"/>
      <c r="AB1669" s="50"/>
      <c r="AC1669" s="50"/>
    </row>
    <row r="1670" spans="1:29" s="51" customFormat="1" ht="15.75" customHeight="1" x14ac:dyDescent="0.25">
      <c r="A1670" s="292"/>
      <c r="B1670" s="293"/>
      <c r="C1670" s="293"/>
      <c r="D1670" s="293"/>
      <c r="E1670" s="293"/>
      <c r="F1670" s="294"/>
      <c r="G1670" s="291"/>
      <c r="H1670" s="106" t="s">
        <v>837</v>
      </c>
      <c r="I1670" s="98"/>
      <c r="J1670" s="101">
        <v>870</v>
      </c>
      <c r="K1670" s="99">
        <f t="shared" si="217"/>
        <v>0</v>
      </c>
      <c r="L1670" s="100">
        <f t="shared" si="215"/>
        <v>870</v>
      </c>
      <c r="M1670" s="100">
        <f t="shared" si="216"/>
        <v>0</v>
      </c>
      <c r="N1670" s="101"/>
      <c r="O1670" s="140"/>
      <c r="P1670" s="65"/>
      <c r="Q1670" s="49"/>
      <c r="R1670" s="50"/>
      <c r="S1670" s="50"/>
      <c r="T1670" s="50"/>
      <c r="U1670" s="50"/>
      <c r="V1670" s="50"/>
      <c r="W1670" s="50"/>
      <c r="X1670" s="50"/>
      <c r="Y1670" s="50"/>
      <c r="Z1670" s="50"/>
      <c r="AA1670" s="50"/>
      <c r="AB1670" s="50"/>
      <c r="AC1670" s="50"/>
    </row>
    <row r="1671" spans="1:29" s="51" customFormat="1" ht="15.75" customHeight="1" x14ac:dyDescent="0.25">
      <c r="A1671" s="292"/>
      <c r="B1671" s="293"/>
      <c r="C1671" s="293"/>
      <c r="D1671" s="293"/>
      <c r="E1671" s="293"/>
      <c r="F1671" s="294"/>
      <c r="G1671" s="291"/>
      <c r="H1671" s="106" t="s">
        <v>625</v>
      </c>
      <c r="I1671" s="98"/>
      <c r="J1671" s="101">
        <v>870</v>
      </c>
      <c r="K1671" s="99">
        <f t="shared" si="217"/>
        <v>0</v>
      </c>
      <c r="L1671" s="100">
        <f t="shared" si="215"/>
        <v>870</v>
      </c>
      <c r="M1671" s="100">
        <f t="shared" si="216"/>
        <v>0</v>
      </c>
      <c r="N1671" s="101"/>
      <c r="O1671" s="140"/>
      <c r="P1671" s="65">
        <v>14935</v>
      </c>
      <c r="Q1671" s="49" t="s">
        <v>278</v>
      </c>
      <c r="R1671" s="50"/>
      <c r="S1671" s="50"/>
      <c r="T1671" s="50"/>
      <c r="U1671" s="50"/>
      <c r="V1671" s="50"/>
      <c r="W1671" s="50"/>
      <c r="X1671" s="50"/>
      <c r="Y1671" s="50"/>
      <c r="Z1671" s="50"/>
      <c r="AA1671" s="50"/>
      <c r="AB1671" s="50"/>
      <c r="AC1671" s="50"/>
    </row>
    <row r="1672" spans="1:29" s="51" customFormat="1" ht="15.75" customHeight="1" x14ac:dyDescent="0.25">
      <c r="A1672" s="292"/>
      <c r="B1672" s="293"/>
      <c r="C1672" s="293"/>
      <c r="D1672" s="293"/>
      <c r="E1672" s="293"/>
      <c r="F1672" s="294"/>
      <c r="G1672" s="291"/>
      <c r="H1672" s="106" t="s">
        <v>838</v>
      </c>
      <c r="I1672" s="98"/>
      <c r="J1672" s="101">
        <v>870</v>
      </c>
      <c r="K1672" s="99">
        <f t="shared" si="217"/>
        <v>0</v>
      </c>
      <c r="L1672" s="100">
        <f t="shared" si="215"/>
        <v>870</v>
      </c>
      <c r="M1672" s="100">
        <f t="shared" si="216"/>
        <v>0</v>
      </c>
      <c r="N1672" s="101"/>
      <c r="O1672" s="140"/>
      <c r="P1672" s="65">
        <v>14934</v>
      </c>
      <c r="Q1672" s="49" t="s">
        <v>278</v>
      </c>
      <c r="R1672" s="50"/>
      <c r="S1672" s="50"/>
      <c r="T1672" s="50"/>
      <c r="U1672" s="50"/>
      <c r="V1672" s="50"/>
      <c r="W1672" s="50"/>
      <c r="X1672" s="50"/>
      <c r="Y1672" s="50"/>
      <c r="Z1672" s="50"/>
      <c r="AA1672" s="50"/>
      <c r="AB1672" s="50"/>
      <c r="AC1672" s="50"/>
    </row>
    <row r="1673" spans="1:29" s="51" customFormat="1" ht="15.75" customHeight="1" x14ac:dyDescent="0.25">
      <c r="A1673" s="292"/>
      <c r="B1673" s="293"/>
      <c r="C1673" s="293"/>
      <c r="D1673" s="293"/>
      <c r="E1673" s="293"/>
      <c r="F1673" s="294"/>
      <c r="G1673" s="291"/>
      <c r="H1673" s="106" t="s">
        <v>647</v>
      </c>
      <c r="I1673" s="98"/>
      <c r="J1673" s="101">
        <v>870</v>
      </c>
      <c r="K1673" s="99">
        <f t="shared" si="217"/>
        <v>0</v>
      </c>
      <c r="L1673" s="100">
        <f t="shared" si="215"/>
        <v>870</v>
      </c>
      <c r="M1673" s="100">
        <f t="shared" si="216"/>
        <v>0</v>
      </c>
      <c r="N1673" s="101"/>
      <c r="O1673" s="140"/>
      <c r="P1673" s="65">
        <v>14933</v>
      </c>
      <c r="Q1673" s="49" t="s">
        <v>278</v>
      </c>
      <c r="R1673" s="50"/>
      <c r="S1673" s="50"/>
      <c r="T1673" s="50"/>
      <c r="U1673" s="50"/>
      <c r="V1673" s="50"/>
      <c r="W1673" s="50"/>
      <c r="X1673" s="50"/>
      <c r="Y1673" s="50"/>
      <c r="Z1673" s="50"/>
      <c r="AA1673" s="50"/>
      <c r="AB1673" s="50"/>
      <c r="AC1673" s="50"/>
    </row>
    <row r="1674" spans="1:29" s="51" customFormat="1" ht="15.75" customHeight="1" x14ac:dyDescent="0.25">
      <c r="A1674" s="292" t="s">
        <v>9</v>
      </c>
      <c r="B1674" s="293"/>
      <c r="C1674" s="293"/>
      <c r="D1674" s="293"/>
      <c r="E1674" s="293"/>
      <c r="F1674" s="294"/>
      <c r="G1674" s="291" t="s">
        <v>10</v>
      </c>
      <c r="H1674" s="106" t="s">
        <v>648</v>
      </c>
      <c r="I1674" s="98"/>
      <c r="J1674" s="101">
        <v>870</v>
      </c>
      <c r="K1674" s="99">
        <f t="shared" si="217"/>
        <v>0</v>
      </c>
      <c r="L1674" s="100">
        <f t="shared" si="215"/>
        <v>870</v>
      </c>
      <c r="M1674" s="100">
        <f t="shared" si="216"/>
        <v>0</v>
      </c>
      <c r="N1674" s="101"/>
      <c r="O1674" s="140"/>
      <c r="P1674" s="65"/>
      <c r="Q1674" s="49"/>
      <c r="R1674" s="50"/>
      <c r="S1674" s="50"/>
      <c r="T1674" s="50"/>
      <c r="U1674" s="50"/>
      <c r="V1674" s="50"/>
      <c r="W1674" s="50"/>
      <c r="X1674" s="50"/>
      <c r="Y1674" s="50"/>
      <c r="Z1674" s="50"/>
      <c r="AA1674" s="50"/>
      <c r="AB1674" s="50"/>
      <c r="AC1674" s="50"/>
    </row>
    <row r="1675" spans="1:29" s="51" customFormat="1" ht="15.75" customHeight="1" x14ac:dyDescent="0.25">
      <c r="A1675" s="292"/>
      <c r="B1675" s="293"/>
      <c r="C1675" s="293"/>
      <c r="D1675" s="293"/>
      <c r="E1675" s="293"/>
      <c r="F1675" s="294"/>
      <c r="G1675" s="291"/>
      <c r="H1675" s="106" t="s">
        <v>837</v>
      </c>
      <c r="I1675" s="98"/>
      <c r="J1675" s="101">
        <v>870</v>
      </c>
      <c r="K1675" s="99">
        <f t="shared" si="217"/>
        <v>0</v>
      </c>
      <c r="L1675" s="100">
        <f t="shared" si="215"/>
        <v>870</v>
      </c>
      <c r="M1675" s="100">
        <f t="shared" si="216"/>
        <v>0</v>
      </c>
      <c r="N1675" s="101"/>
      <c r="O1675" s="140"/>
      <c r="P1675" s="65"/>
      <c r="Q1675" s="49"/>
      <c r="R1675" s="50"/>
      <c r="S1675" s="50"/>
      <c r="T1675" s="50"/>
      <c r="U1675" s="50"/>
      <c r="V1675" s="50"/>
      <c r="W1675" s="50"/>
      <c r="X1675" s="50"/>
      <c r="Y1675" s="50"/>
      <c r="Z1675" s="50"/>
      <c r="AA1675" s="50"/>
      <c r="AB1675" s="50"/>
      <c r="AC1675" s="50"/>
    </row>
    <row r="1676" spans="1:29" s="51" customFormat="1" ht="15.75" customHeight="1" x14ac:dyDescent="0.25">
      <c r="A1676" s="292"/>
      <c r="B1676" s="293"/>
      <c r="C1676" s="293"/>
      <c r="D1676" s="293"/>
      <c r="E1676" s="293"/>
      <c r="F1676" s="294"/>
      <c r="G1676" s="291"/>
      <c r="H1676" s="106" t="s">
        <v>625</v>
      </c>
      <c r="I1676" s="98"/>
      <c r="J1676" s="101">
        <v>870</v>
      </c>
      <c r="K1676" s="99">
        <f t="shared" si="217"/>
        <v>0</v>
      </c>
      <c r="L1676" s="100">
        <f t="shared" si="215"/>
        <v>870</v>
      </c>
      <c r="M1676" s="100">
        <f t="shared" si="216"/>
        <v>0</v>
      </c>
      <c r="N1676" s="101"/>
      <c r="O1676" s="140"/>
      <c r="P1676" s="65">
        <v>14931</v>
      </c>
      <c r="Q1676" s="49" t="s">
        <v>278</v>
      </c>
      <c r="R1676" s="50"/>
      <c r="S1676" s="50"/>
      <c r="T1676" s="50"/>
      <c r="U1676" s="50"/>
      <c r="V1676" s="50"/>
      <c r="W1676" s="50"/>
      <c r="X1676" s="50"/>
      <c r="Y1676" s="50"/>
      <c r="Z1676" s="50"/>
      <c r="AA1676" s="50"/>
      <c r="AB1676" s="50"/>
      <c r="AC1676" s="50"/>
    </row>
    <row r="1677" spans="1:29" s="51" customFormat="1" ht="15.75" customHeight="1" x14ac:dyDescent="0.25">
      <c r="A1677" s="292"/>
      <c r="B1677" s="293"/>
      <c r="C1677" s="293"/>
      <c r="D1677" s="293"/>
      <c r="E1677" s="293"/>
      <c r="F1677" s="294"/>
      <c r="G1677" s="291"/>
      <c r="H1677" s="106" t="s">
        <v>838</v>
      </c>
      <c r="I1677" s="98"/>
      <c r="J1677" s="101">
        <v>870</v>
      </c>
      <c r="K1677" s="99">
        <f t="shared" si="217"/>
        <v>0</v>
      </c>
      <c r="L1677" s="100">
        <f t="shared" si="215"/>
        <v>870</v>
      </c>
      <c r="M1677" s="100">
        <f t="shared" si="216"/>
        <v>0</v>
      </c>
      <c r="N1677" s="101"/>
      <c r="O1677" s="140"/>
      <c r="P1677" s="65">
        <v>14930</v>
      </c>
      <c r="Q1677" s="49" t="s">
        <v>278</v>
      </c>
      <c r="R1677" s="50"/>
      <c r="S1677" s="50"/>
      <c r="T1677" s="50"/>
      <c r="U1677" s="50"/>
      <c r="V1677" s="50"/>
      <c r="W1677" s="50"/>
      <c r="X1677" s="50"/>
      <c r="Y1677" s="50"/>
      <c r="Z1677" s="50"/>
      <c r="AA1677" s="50"/>
      <c r="AB1677" s="50"/>
      <c r="AC1677" s="50"/>
    </row>
    <row r="1678" spans="1:29" s="51" customFormat="1" ht="15.75" customHeight="1" x14ac:dyDescent="0.25">
      <c r="A1678" s="292"/>
      <c r="B1678" s="293"/>
      <c r="C1678" s="293"/>
      <c r="D1678" s="293"/>
      <c r="E1678" s="293"/>
      <c r="F1678" s="294"/>
      <c r="G1678" s="291"/>
      <c r="H1678" s="106" t="s">
        <v>647</v>
      </c>
      <c r="I1678" s="98"/>
      <c r="J1678" s="101">
        <v>870</v>
      </c>
      <c r="K1678" s="99">
        <f t="shared" si="217"/>
        <v>0</v>
      </c>
      <c r="L1678" s="100">
        <f t="shared" si="215"/>
        <v>870</v>
      </c>
      <c r="M1678" s="100">
        <f t="shared" si="216"/>
        <v>0</v>
      </c>
      <c r="N1678" s="101"/>
      <c r="O1678" s="140"/>
      <c r="P1678" s="65">
        <v>14932</v>
      </c>
      <c r="Q1678" s="49" t="s">
        <v>278</v>
      </c>
      <c r="R1678" s="50"/>
      <c r="S1678" s="50"/>
      <c r="T1678" s="50"/>
      <c r="U1678" s="50"/>
      <c r="V1678" s="50"/>
      <c r="W1678" s="50"/>
      <c r="X1678" s="50"/>
      <c r="Y1678" s="50"/>
      <c r="Z1678" s="50"/>
      <c r="AA1678" s="50"/>
      <c r="AB1678" s="50"/>
      <c r="AC1678" s="50"/>
    </row>
    <row r="1679" spans="1:29" s="51" customFormat="1" ht="15.75" customHeight="1" x14ac:dyDescent="0.25">
      <c r="A1679" s="298" t="s">
        <v>11</v>
      </c>
      <c r="B1679" s="299"/>
      <c r="C1679" s="299"/>
      <c r="D1679" s="299"/>
      <c r="E1679" s="299"/>
      <c r="F1679" s="300"/>
      <c r="G1679" s="323" t="s">
        <v>13</v>
      </c>
      <c r="H1679" s="106" t="s">
        <v>625</v>
      </c>
      <c r="I1679" s="98"/>
      <c r="J1679" s="101">
        <v>870</v>
      </c>
      <c r="K1679" s="99">
        <f t="shared" si="217"/>
        <v>0</v>
      </c>
      <c r="L1679" s="100">
        <f t="shared" ref="L1679:L1710" si="218">CEILING((J1679-J1679*$H$7)*(1-$K$7),1)</f>
        <v>870</v>
      </c>
      <c r="M1679" s="100">
        <f t="shared" si="216"/>
        <v>0</v>
      </c>
      <c r="N1679" s="101"/>
      <c r="O1679" s="140"/>
      <c r="P1679" s="65">
        <v>14939</v>
      </c>
      <c r="Q1679" s="49" t="s">
        <v>278</v>
      </c>
      <c r="R1679" s="50"/>
      <c r="S1679" s="50"/>
      <c r="T1679" s="50"/>
      <c r="U1679" s="50"/>
      <c r="V1679" s="50"/>
      <c r="W1679" s="50"/>
      <c r="X1679" s="50"/>
      <c r="Y1679" s="50"/>
      <c r="Z1679" s="50"/>
      <c r="AA1679" s="50"/>
      <c r="AB1679" s="50"/>
      <c r="AC1679" s="50"/>
    </row>
    <row r="1680" spans="1:29" s="51" customFormat="1" ht="15.75" customHeight="1" x14ac:dyDescent="0.25">
      <c r="A1680" s="292"/>
      <c r="B1680" s="293"/>
      <c r="C1680" s="293"/>
      <c r="D1680" s="293"/>
      <c r="E1680" s="293"/>
      <c r="F1680" s="294"/>
      <c r="G1680" s="291"/>
      <c r="H1680" s="106" t="s">
        <v>838</v>
      </c>
      <c r="I1680" s="98"/>
      <c r="J1680" s="101">
        <v>870</v>
      </c>
      <c r="K1680" s="99">
        <f t="shared" si="217"/>
        <v>0</v>
      </c>
      <c r="L1680" s="100">
        <f t="shared" si="218"/>
        <v>870</v>
      </c>
      <c r="M1680" s="100">
        <f t="shared" si="216"/>
        <v>0</v>
      </c>
      <c r="N1680" s="101"/>
      <c r="O1680" s="140"/>
      <c r="P1680" s="65">
        <v>14940</v>
      </c>
      <c r="Q1680" s="49" t="s">
        <v>278</v>
      </c>
      <c r="R1680" s="50"/>
      <c r="S1680" s="50"/>
      <c r="T1680" s="50"/>
      <c r="U1680" s="50"/>
      <c r="V1680" s="50"/>
      <c r="W1680" s="50"/>
      <c r="X1680" s="50"/>
      <c r="Y1680" s="50"/>
      <c r="Z1680" s="50"/>
      <c r="AA1680" s="50"/>
      <c r="AB1680" s="50"/>
      <c r="AC1680" s="50"/>
    </row>
    <row r="1681" spans="1:29" s="51" customFormat="1" ht="15.75" customHeight="1" x14ac:dyDescent="0.25">
      <c r="A1681" s="292"/>
      <c r="B1681" s="293"/>
      <c r="C1681" s="293"/>
      <c r="D1681" s="293"/>
      <c r="E1681" s="293"/>
      <c r="F1681" s="294"/>
      <c r="G1681" s="291"/>
      <c r="H1681" s="106" t="s">
        <v>647</v>
      </c>
      <c r="I1681" s="98"/>
      <c r="J1681" s="101">
        <v>870</v>
      </c>
      <c r="K1681" s="99">
        <f t="shared" si="217"/>
        <v>0</v>
      </c>
      <c r="L1681" s="100">
        <f t="shared" si="218"/>
        <v>870</v>
      </c>
      <c r="M1681" s="100">
        <f t="shared" si="216"/>
        <v>0</v>
      </c>
      <c r="N1681" s="101"/>
      <c r="O1681" s="140"/>
      <c r="P1681" s="65">
        <v>14941</v>
      </c>
      <c r="Q1681" s="49" t="s">
        <v>278</v>
      </c>
      <c r="R1681" s="50"/>
      <c r="S1681" s="50"/>
      <c r="T1681" s="50"/>
      <c r="U1681" s="50"/>
      <c r="V1681" s="50"/>
      <c r="W1681" s="50"/>
      <c r="X1681" s="50"/>
      <c r="Y1681" s="50"/>
      <c r="Z1681" s="50"/>
      <c r="AA1681" s="50"/>
      <c r="AB1681" s="50"/>
      <c r="AC1681" s="50"/>
    </row>
    <row r="1682" spans="1:29" s="51" customFormat="1" ht="15.75" customHeight="1" x14ac:dyDescent="0.25">
      <c r="A1682" s="292" t="s">
        <v>12</v>
      </c>
      <c r="B1682" s="293"/>
      <c r="C1682" s="293"/>
      <c r="D1682" s="293"/>
      <c r="E1682" s="293"/>
      <c r="F1682" s="294"/>
      <c r="G1682" s="323" t="s">
        <v>13</v>
      </c>
      <c r="H1682" s="106" t="s">
        <v>625</v>
      </c>
      <c r="I1682" s="98"/>
      <c r="J1682" s="101">
        <v>870</v>
      </c>
      <c r="K1682" s="99">
        <f t="shared" si="217"/>
        <v>0</v>
      </c>
      <c r="L1682" s="100">
        <f t="shared" si="218"/>
        <v>870</v>
      </c>
      <c r="M1682" s="100">
        <f t="shared" si="216"/>
        <v>0</v>
      </c>
      <c r="N1682" s="101"/>
      <c r="O1682" s="140"/>
      <c r="P1682" s="65">
        <v>14938</v>
      </c>
      <c r="Q1682" s="49" t="s">
        <v>278</v>
      </c>
      <c r="R1682" s="50"/>
      <c r="S1682" s="50"/>
      <c r="T1682" s="50"/>
      <c r="U1682" s="50"/>
      <c r="V1682" s="50"/>
      <c r="W1682" s="50"/>
      <c r="X1682" s="50"/>
      <c r="Y1682" s="50"/>
      <c r="Z1682" s="50"/>
      <c r="AA1682" s="50"/>
      <c r="AB1682" s="50"/>
      <c r="AC1682" s="50"/>
    </row>
    <row r="1683" spans="1:29" s="51" customFormat="1" ht="15.75" customHeight="1" x14ac:dyDescent="0.25">
      <c r="A1683" s="292"/>
      <c r="B1683" s="293"/>
      <c r="C1683" s="293"/>
      <c r="D1683" s="293"/>
      <c r="E1683" s="293"/>
      <c r="F1683" s="294"/>
      <c r="G1683" s="291"/>
      <c r="H1683" s="106" t="s">
        <v>838</v>
      </c>
      <c r="I1683" s="98"/>
      <c r="J1683" s="101">
        <v>870</v>
      </c>
      <c r="K1683" s="99">
        <f t="shared" si="217"/>
        <v>0</v>
      </c>
      <c r="L1683" s="100">
        <f t="shared" si="218"/>
        <v>870</v>
      </c>
      <c r="M1683" s="100">
        <f t="shared" si="216"/>
        <v>0</v>
      </c>
      <c r="N1683" s="101"/>
      <c r="O1683" s="140"/>
      <c r="P1683" s="65">
        <v>14937</v>
      </c>
      <c r="Q1683" s="49" t="s">
        <v>278</v>
      </c>
      <c r="R1683" s="50"/>
      <c r="S1683" s="50"/>
      <c r="T1683" s="50"/>
      <c r="U1683" s="50"/>
      <c r="V1683" s="50"/>
      <c r="W1683" s="50"/>
      <c r="X1683" s="50"/>
      <c r="Y1683" s="50"/>
      <c r="Z1683" s="50"/>
      <c r="AA1683" s="50"/>
      <c r="AB1683" s="50"/>
      <c r="AC1683" s="50"/>
    </row>
    <row r="1684" spans="1:29" s="51" customFormat="1" ht="15.75" customHeight="1" x14ac:dyDescent="0.25">
      <c r="A1684" s="292"/>
      <c r="B1684" s="293"/>
      <c r="C1684" s="293"/>
      <c r="D1684" s="293"/>
      <c r="E1684" s="293"/>
      <c r="F1684" s="294"/>
      <c r="G1684" s="291"/>
      <c r="H1684" s="106" t="s">
        <v>647</v>
      </c>
      <c r="I1684" s="98"/>
      <c r="J1684" s="101">
        <v>870</v>
      </c>
      <c r="K1684" s="99">
        <f t="shared" si="217"/>
        <v>0</v>
      </c>
      <c r="L1684" s="100">
        <f t="shared" si="218"/>
        <v>870</v>
      </c>
      <c r="M1684" s="100">
        <f t="shared" si="216"/>
        <v>0</v>
      </c>
      <c r="N1684" s="101"/>
      <c r="O1684" s="140"/>
      <c r="P1684" s="65">
        <v>14936</v>
      </c>
      <c r="Q1684" s="49" t="s">
        <v>278</v>
      </c>
      <c r="R1684" s="50"/>
      <c r="S1684" s="50"/>
      <c r="T1684" s="50"/>
      <c r="U1684" s="50"/>
      <c r="V1684" s="50"/>
      <c r="W1684" s="50"/>
      <c r="X1684" s="50"/>
      <c r="Y1684" s="50"/>
      <c r="Z1684" s="50"/>
      <c r="AA1684" s="50"/>
      <c r="AB1684" s="50"/>
      <c r="AC1684" s="50"/>
    </row>
    <row r="1685" spans="1:29" s="51" customFormat="1" ht="15.75" customHeight="1" x14ac:dyDescent="0.25">
      <c r="A1685" s="298" t="s">
        <v>8</v>
      </c>
      <c r="B1685" s="299"/>
      <c r="C1685" s="299"/>
      <c r="D1685" s="299"/>
      <c r="E1685" s="299"/>
      <c r="F1685" s="300"/>
      <c r="G1685" s="291" t="s">
        <v>26</v>
      </c>
      <c r="H1685" s="106" t="s">
        <v>648</v>
      </c>
      <c r="I1685" s="98"/>
      <c r="J1685" s="101">
        <v>870</v>
      </c>
      <c r="K1685" s="99">
        <f t="shared" si="217"/>
        <v>0</v>
      </c>
      <c r="L1685" s="100">
        <f t="shared" si="218"/>
        <v>870</v>
      </c>
      <c r="M1685" s="100">
        <f t="shared" si="216"/>
        <v>0</v>
      </c>
      <c r="N1685" s="101"/>
      <c r="O1685" s="140"/>
      <c r="P1685" s="65"/>
      <c r="Q1685" s="49"/>
      <c r="R1685" s="50"/>
      <c r="S1685" s="50"/>
      <c r="T1685" s="50"/>
      <c r="U1685" s="50"/>
      <c r="V1685" s="50"/>
      <c r="W1685" s="50"/>
      <c r="X1685" s="50"/>
      <c r="Y1685" s="50"/>
      <c r="Z1685" s="50"/>
      <c r="AA1685" s="50"/>
      <c r="AB1685" s="50"/>
      <c r="AC1685" s="50"/>
    </row>
    <row r="1686" spans="1:29" s="51" customFormat="1" ht="15.75" customHeight="1" x14ac:dyDescent="0.25">
      <c r="A1686" s="292"/>
      <c r="B1686" s="293"/>
      <c r="C1686" s="293"/>
      <c r="D1686" s="293"/>
      <c r="E1686" s="293"/>
      <c r="F1686" s="294"/>
      <c r="G1686" s="291"/>
      <c r="H1686" s="106" t="s">
        <v>837</v>
      </c>
      <c r="I1686" s="98"/>
      <c r="J1686" s="101">
        <v>870</v>
      </c>
      <c r="K1686" s="99">
        <f t="shared" si="217"/>
        <v>0</v>
      </c>
      <c r="L1686" s="100">
        <f t="shared" si="218"/>
        <v>870</v>
      </c>
      <c r="M1686" s="100">
        <f t="shared" si="216"/>
        <v>0</v>
      </c>
      <c r="N1686" s="101"/>
      <c r="O1686" s="140"/>
      <c r="P1686" s="65"/>
      <c r="Q1686" s="49"/>
      <c r="R1686" s="50"/>
      <c r="S1686" s="50"/>
      <c r="T1686" s="50"/>
      <c r="U1686" s="50"/>
      <c r="V1686" s="50"/>
      <c r="W1686" s="50"/>
      <c r="X1686" s="50"/>
      <c r="Y1686" s="50"/>
      <c r="Z1686" s="50"/>
      <c r="AA1686" s="50"/>
      <c r="AB1686" s="50"/>
      <c r="AC1686" s="50"/>
    </row>
    <row r="1687" spans="1:29" s="51" customFormat="1" ht="15.75" customHeight="1" x14ac:dyDescent="0.25">
      <c r="A1687" s="292"/>
      <c r="B1687" s="293"/>
      <c r="C1687" s="293"/>
      <c r="D1687" s="293"/>
      <c r="E1687" s="293"/>
      <c r="F1687" s="294"/>
      <c r="G1687" s="291"/>
      <c r="H1687" s="106" t="s">
        <v>625</v>
      </c>
      <c r="I1687" s="98"/>
      <c r="J1687" s="101">
        <v>870</v>
      </c>
      <c r="K1687" s="99">
        <f t="shared" si="217"/>
        <v>0</v>
      </c>
      <c r="L1687" s="100">
        <f t="shared" si="218"/>
        <v>870</v>
      </c>
      <c r="M1687" s="100">
        <f t="shared" si="216"/>
        <v>0</v>
      </c>
      <c r="N1687" s="101"/>
      <c r="O1687" s="140"/>
      <c r="P1687" s="65">
        <v>14945</v>
      </c>
      <c r="Q1687" s="49" t="s">
        <v>278</v>
      </c>
      <c r="R1687" s="50"/>
      <c r="S1687" s="50"/>
      <c r="T1687" s="50"/>
      <c r="U1687" s="50"/>
      <c r="V1687" s="50"/>
      <c r="W1687" s="50"/>
      <c r="X1687" s="50"/>
      <c r="Y1687" s="50"/>
      <c r="Z1687" s="50"/>
      <c r="AA1687" s="50"/>
      <c r="AB1687" s="50"/>
      <c r="AC1687" s="50"/>
    </row>
    <row r="1688" spans="1:29" s="51" customFormat="1" ht="15.75" customHeight="1" x14ac:dyDescent="0.25">
      <c r="A1688" s="292"/>
      <c r="B1688" s="293"/>
      <c r="C1688" s="293"/>
      <c r="D1688" s="293"/>
      <c r="E1688" s="293"/>
      <c r="F1688" s="294"/>
      <c r="G1688" s="291"/>
      <c r="H1688" s="106" t="s">
        <v>838</v>
      </c>
      <c r="I1688" s="98"/>
      <c r="J1688" s="101">
        <v>870</v>
      </c>
      <c r="K1688" s="99">
        <f t="shared" si="217"/>
        <v>0</v>
      </c>
      <c r="L1688" s="100">
        <f t="shared" si="218"/>
        <v>870</v>
      </c>
      <c r="M1688" s="100">
        <f t="shared" si="216"/>
        <v>0</v>
      </c>
      <c r="N1688" s="101"/>
      <c r="O1688" s="140"/>
      <c r="P1688" s="65">
        <v>14946</v>
      </c>
      <c r="Q1688" s="49" t="s">
        <v>278</v>
      </c>
      <c r="R1688" s="50"/>
      <c r="S1688" s="50"/>
      <c r="T1688" s="50"/>
      <c r="U1688" s="50"/>
      <c r="V1688" s="50"/>
      <c r="W1688" s="50"/>
      <c r="X1688" s="50"/>
      <c r="Y1688" s="50"/>
      <c r="Z1688" s="50"/>
      <c r="AA1688" s="50"/>
      <c r="AB1688" s="50"/>
      <c r="AC1688" s="50"/>
    </row>
    <row r="1689" spans="1:29" s="51" customFormat="1" ht="15.75" customHeight="1" x14ac:dyDescent="0.25">
      <c r="A1689" s="292"/>
      <c r="B1689" s="293"/>
      <c r="C1689" s="293"/>
      <c r="D1689" s="293"/>
      <c r="E1689" s="293"/>
      <c r="F1689" s="294"/>
      <c r="G1689" s="291"/>
      <c r="H1689" s="106" t="s">
        <v>647</v>
      </c>
      <c r="I1689" s="98"/>
      <c r="J1689" s="101">
        <v>870</v>
      </c>
      <c r="K1689" s="99">
        <f t="shared" si="217"/>
        <v>0</v>
      </c>
      <c r="L1689" s="100">
        <f t="shared" si="218"/>
        <v>870</v>
      </c>
      <c r="M1689" s="100">
        <f t="shared" si="216"/>
        <v>0</v>
      </c>
      <c r="N1689" s="101"/>
      <c r="O1689" s="140"/>
      <c r="P1689" s="65">
        <v>14947</v>
      </c>
      <c r="Q1689" s="49" t="s">
        <v>278</v>
      </c>
      <c r="R1689" s="50"/>
      <c r="S1689" s="50"/>
      <c r="T1689" s="50"/>
      <c r="U1689" s="50"/>
      <c r="V1689" s="50"/>
      <c r="W1689" s="50"/>
      <c r="X1689" s="50"/>
      <c r="Y1689" s="50"/>
      <c r="Z1689" s="50"/>
      <c r="AA1689" s="50"/>
      <c r="AB1689" s="50"/>
      <c r="AC1689" s="50"/>
    </row>
    <row r="1690" spans="1:29" s="51" customFormat="1" ht="15.75" customHeight="1" x14ac:dyDescent="0.25">
      <c r="A1690" s="292" t="s">
        <v>9</v>
      </c>
      <c r="B1690" s="293"/>
      <c r="C1690" s="293"/>
      <c r="D1690" s="293"/>
      <c r="E1690" s="293"/>
      <c r="F1690" s="294"/>
      <c r="G1690" s="291" t="s">
        <v>26</v>
      </c>
      <c r="H1690" s="106" t="s">
        <v>648</v>
      </c>
      <c r="I1690" s="98"/>
      <c r="J1690" s="101">
        <v>870</v>
      </c>
      <c r="K1690" s="99">
        <f t="shared" si="217"/>
        <v>0</v>
      </c>
      <c r="L1690" s="100">
        <f t="shared" si="218"/>
        <v>870</v>
      </c>
      <c r="M1690" s="100">
        <f t="shared" si="216"/>
        <v>0</v>
      </c>
      <c r="N1690" s="101"/>
      <c r="O1690" s="140"/>
      <c r="P1690" s="65"/>
      <c r="Q1690" s="49"/>
      <c r="R1690" s="50"/>
      <c r="S1690" s="50"/>
      <c r="T1690" s="50"/>
      <c r="U1690" s="50"/>
      <c r="V1690" s="50"/>
      <c r="W1690" s="50"/>
      <c r="X1690" s="50"/>
      <c r="Y1690" s="50"/>
      <c r="Z1690" s="50"/>
      <c r="AA1690" s="50"/>
      <c r="AB1690" s="50"/>
      <c r="AC1690" s="50"/>
    </row>
    <row r="1691" spans="1:29" s="51" customFormat="1" ht="15.75" customHeight="1" x14ac:dyDescent="0.25">
      <c r="A1691" s="292"/>
      <c r="B1691" s="293"/>
      <c r="C1691" s="293"/>
      <c r="D1691" s="293"/>
      <c r="E1691" s="293"/>
      <c r="F1691" s="294"/>
      <c r="G1691" s="291"/>
      <c r="H1691" s="106" t="s">
        <v>837</v>
      </c>
      <c r="I1691" s="98"/>
      <c r="J1691" s="101">
        <v>870</v>
      </c>
      <c r="K1691" s="99">
        <f t="shared" si="217"/>
        <v>0</v>
      </c>
      <c r="L1691" s="100">
        <f t="shared" si="218"/>
        <v>870</v>
      </c>
      <c r="M1691" s="100">
        <f t="shared" si="216"/>
        <v>0</v>
      </c>
      <c r="N1691" s="101"/>
      <c r="O1691" s="140"/>
      <c r="P1691" s="65"/>
      <c r="Q1691" s="49"/>
      <c r="R1691" s="50"/>
      <c r="S1691" s="50"/>
      <c r="T1691" s="50"/>
      <c r="U1691" s="50"/>
      <c r="V1691" s="50"/>
      <c r="W1691" s="50"/>
      <c r="X1691" s="50"/>
      <c r="Y1691" s="50"/>
      <c r="Z1691" s="50"/>
      <c r="AA1691" s="50"/>
      <c r="AB1691" s="50"/>
      <c r="AC1691" s="50"/>
    </row>
    <row r="1692" spans="1:29" s="51" customFormat="1" ht="15.75" customHeight="1" x14ac:dyDescent="0.25">
      <c r="A1692" s="292"/>
      <c r="B1692" s="293"/>
      <c r="C1692" s="293"/>
      <c r="D1692" s="293"/>
      <c r="E1692" s="293"/>
      <c r="F1692" s="294"/>
      <c r="G1692" s="291"/>
      <c r="H1692" s="106" t="s">
        <v>625</v>
      </c>
      <c r="I1692" s="98"/>
      <c r="J1692" s="101">
        <v>870</v>
      </c>
      <c r="K1692" s="99">
        <f t="shared" si="217"/>
        <v>0</v>
      </c>
      <c r="L1692" s="100">
        <f t="shared" si="218"/>
        <v>870</v>
      </c>
      <c r="M1692" s="100">
        <f t="shared" si="216"/>
        <v>0</v>
      </c>
      <c r="N1692" s="101"/>
      <c r="O1692" s="140"/>
      <c r="P1692" s="65">
        <v>14944</v>
      </c>
      <c r="Q1692" s="49" t="s">
        <v>278</v>
      </c>
      <c r="R1692" s="50"/>
      <c r="S1692" s="50"/>
      <c r="T1692" s="50"/>
      <c r="U1692" s="50"/>
      <c r="V1692" s="50"/>
      <c r="W1692" s="50"/>
      <c r="X1692" s="50"/>
      <c r="Y1692" s="50"/>
      <c r="Z1692" s="50"/>
      <c r="AA1692" s="50"/>
      <c r="AB1692" s="50"/>
      <c r="AC1692" s="50"/>
    </row>
    <row r="1693" spans="1:29" s="51" customFormat="1" ht="15.75" customHeight="1" x14ac:dyDescent="0.25">
      <c r="A1693" s="292"/>
      <c r="B1693" s="293"/>
      <c r="C1693" s="293"/>
      <c r="D1693" s="293"/>
      <c r="E1693" s="293"/>
      <c r="F1693" s="294"/>
      <c r="G1693" s="291"/>
      <c r="H1693" s="106" t="s">
        <v>838</v>
      </c>
      <c r="I1693" s="98"/>
      <c r="J1693" s="101">
        <v>870</v>
      </c>
      <c r="K1693" s="99">
        <f t="shared" si="217"/>
        <v>0</v>
      </c>
      <c r="L1693" s="100">
        <f t="shared" si="218"/>
        <v>870</v>
      </c>
      <c r="M1693" s="100">
        <f t="shared" si="216"/>
        <v>0</v>
      </c>
      <c r="N1693" s="101"/>
      <c r="O1693" s="140"/>
      <c r="P1693" s="65">
        <v>14943</v>
      </c>
      <c r="Q1693" s="49" t="s">
        <v>278</v>
      </c>
      <c r="R1693" s="50"/>
      <c r="S1693" s="50"/>
      <c r="T1693" s="50"/>
      <c r="U1693" s="50"/>
      <c r="V1693" s="50"/>
      <c r="W1693" s="50"/>
      <c r="X1693" s="50"/>
      <c r="Y1693" s="50"/>
      <c r="Z1693" s="50"/>
      <c r="AA1693" s="50"/>
      <c r="AB1693" s="50"/>
      <c r="AC1693" s="50"/>
    </row>
    <row r="1694" spans="1:29" s="51" customFormat="1" ht="15.75" customHeight="1" x14ac:dyDescent="0.25">
      <c r="A1694" s="295"/>
      <c r="B1694" s="296"/>
      <c r="C1694" s="296"/>
      <c r="D1694" s="296"/>
      <c r="E1694" s="296"/>
      <c r="F1694" s="297"/>
      <c r="G1694" s="291"/>
      <c r="H1694" s="106" t="s">
        <v>647</v>
      </c>
      <c r="I1694" s="98"/>
      <c r="J1694" s="101">
        <v>870</v>
      </c>
      <c r="K1694" s="99">
        <f t="shared" si="217"/>
        <v>0</v>
      </c>
      <c r="L1694" s="100">
        <f t="shared" si="218"/>
        <v>870</v>
      </c>
      <c r="M1694" s="100">
        <f t="shared" si="216"/>
        <v>0</v>
      </c>
      <c r="N1694" s="101"/>
      <c r="O1694" s="140"/>
      <c r="P1694" s="65">
        <v>14942</v>
      </c>
      <c r="Q1694" s="49" t="s">
        <v>278</v>
      </c>
      <c r="R1694" s="50"/>
      <c r="S1694" s="50"/>
      <c r="T1694" s="50"/>
      <c r="U1694" s="50"/>
      <c r="V1694" s="50"/>
      <c r="W1694" s="50"/>
      <c r="X1694" s="50"/>
      <c r="Y1694" s="50"/>
      <c r="Z1694" s="50"/>
      <c r="AA1694" s="50"/>
      <c r="AB1694" s="50"/>
      <c r="AC1694" s="50"/>
    </row>
    <row r="1695" spans="1:29" s="51" customFormat="1" ht="15.75" customHeight="1" x14ac:dyDescent="0.25">
      <c r="A1695" s="298" t="s">
        <v>15</v>
      </c>
      <c r="B1695" s="299"/>
      <c r="C1695" s="299"/>
      <c r="D1695" s="299"/>
      <c r="E1695" s="299"/>
      <c r="F1695" s="300"/>
      <c r="G1695" s="285" t="s">
        <v>14</v>
      </c>
      <c r="H1695" s="106" t="s">
        <v>648</v>
      </c>
      <c r="I1695" s="98"/>
      <c r="J1695" s="101">
        <v>1305</v>
      </c>
      <c r="K1695" s="99">
        <f t="shared" si="217"/>
        <v>0</v>
      </c>
      <c r="L1695" s="100">
        <f t="shared" si="218"/>
        <v>1305</v>
      </c>
      <c r="M1695" s="100">
        <f t="shared" si="216"/>
        <v>0</v>
      </c>
      <c r="N1695" s="101"/>
      <c r="O1695" s="140"/>
      <c r="P1695" s="65"/>
      <c r="Q1695" s="49"/>
      <c r="R1695" s="50"/>
      <c r="S1695" s="50"/>
      <c r="T1695" s="50"/>
      <c r="U1695" s="50"/>
      <c r="V1695" s="50"/>
      <c r="W1695" s="50"/>
      <c r="X1695" s="50"/>
      <c r="Y1695" s="50"/>
      <c r="Z1695" s="50"/>
      <c r="AA1695" s="50"/>
      <c r="AB1695" s="50"/>
      <c r="AC1695" s="50"/>
    </row>
    <row r="1696" spans="1:29" s="51" customFormat="1" ht="15.75" customHeight="1" x14ac:dyDescent="0.25">
      <c r="A1696" s="292"/>
      <c r="B1696" s="293"/>
      <c r="C1696" s="293"/>
      <c r="D1696" s="293"/>
      <c r="E1696" s="293"/>
      <c r="F1696" s="294"/>
      <c r="G1696" s="285"/>
      <c r="H1696" s="106" t="s">
        <v>837</v>
      </c>
      <c r="I1696" s="98"/>
      <c r="J1696" s="101">
        <v>1305</v>
      </c>
      <c r="K1696" s="99">
        <f t="shared" si="217"/>
        <v>0</v>
      </c>
      <c r="L1696" s="100">
        <f t="shared" si="218"/>
        <v>1305</v>
      </c>
      <c r="M1696" s="100">
        <f t="shared" si="216"/>
        <v>0</v>
      </c>
      <c r="N1696" s="101"/>
      <c r="O1696" s="140"/>
      <c r="P1696" s="65"/>
      <c r="Q1696" s="49"/>
      <c r="R1696" s="50"/>
      <c r="S1696" s="50"/>
      <c r="T1696" s="50"/>
      <c r="U1696" s="50"/>
      <c r="V1696" s="50"/>
      <c r="W1696" s="50"/>
      <c r="X1696" s="50"/>
      <c r="Y1696" s="50"/>
      <c r="Z1696" s="50"/>
      <c r="AA1696" s="50"/>
      <c r="AB1696" s="50"/>
      <c r="AC1696" s="50"/>
    </row>
    <row r="1697" spans="1:29" s="51" customFormat="1" ht="15.75" customHeight="1" x14ac:dyDescent="0.25">
      <c r="A1697" s="292"/>
      <c r="B1697" s="293"/>
      <c r="C1697" s="293"/>
      <c r="D1697" s="293"/>
      <c r="E1697" s="293"/>
      <c r="F1697" s="294"/>
      <c r="G1697" s="285"/>
      <c r="H1697" s="106" t="s">
        <v>625</v>
      </c>
      <c r="I1697" s="98"/>
      <c r="J1697" s="101">
        <v>1305</v>
      </c>
      <c r="K1697" s="99">
        <f t="shared" si="217"/>
        <v>0</v>
      </c>
      <c r="L1697" s="100">
        <f t="shared" si="218"/>
        <v>1305</v>
      </c>
      <c r="M1697" s="100">
        <f t="shared" si="216"/>
        <v>0</v>
      </c>
      <c r="N1697" s="101"/>
      <c r="O1697" s="140"/>
      <c r="P1697" s="65">
        <v>14951</v>
      </c>
      <c r="Q1697" s="49" t="s">
        <v>278</v>
      </c>
      <c r="R1697" s="50"/>
      <c r="S1697" s="50"/>
      <c r="T1697" s="50"/>
      <c r="U1697" s="50"/>
      <c r="V1697" s="50"/>
      <c r="W1697" s="50"/>
      <c r="X1697" s="50"/>
      <c r="Y1697" s="50"/>
      <c r="Z1697" s="50"/>
      <c r="AA1697" s="50"/>
      <c r="AB1697" s="50"/>
      <c r="AC1697" s="50"/>
    </row>
    <row r="1698" spans="1:29" s="51" customFormat="1" ht="15.75" customHeight="1" x14ac:dyDescent="0.25">
      <c r="A1698" s="292"/>
      <c r="B1698" s="293"/>
      <c r="C1698" s="293"/>
      <c r="D1698" s="293"/>
      <c r="E1698" s="293"/>
      <c r="F1698" s="294"/>
      <c r="G1698" s="285"/>
      <c r="H1698" s="106" t="s">
        <v>838</v>
      </c>
      <c r="I1698" s="98"/>
      <c r="J1698" s="101">
        <v>1305</v>
      </c>
      <c r="K1698" s="99">
        <f t="shared" si="217"/>
        <v>0</v>
      </c>
      <c r="L1698" s="100">
        <f t="shared" si="218"/>
        <v>1305</v>
      </c>
      <c r="M1698" s="100">
        <f t="shared" si="216"/>
        <v>0</v>
      </c>
      <c r="N1698" s="101"/>
      <c r="O1698" s="140"/>
      <c r="P1698" s="65">
        <v>14952</v>
      </c>
      <c r="Q1698" s="49" t="s">
        <v>278</v>
      </c>
      <c r="R1698" s="50"/>
      <c r="S1698" s="50"/>
      <c r="T1698" s="50"/>
      <c r="U1698" s="50"/>
      <c r="V1698" s="50"/>
      <c r="W1698" s="50"/>
      <c r="X1698" s="50"/>
      <c r="Y1698" s="50"/>
      <c r="Z1698" s="50"/>
      <c r="AA1698" s="50"/>
      <c r="AB1698" s="50"/>
      <c r="AC1698" s="50"/>
    </row>
    <row r="1699" spans="1:29" s="51" customFormat="1" ht="15.75" customHeight="1" x14ac:dyDescent="0.25">
      <c r="A1699" s="292"/>
      <c r="B1699" s="293"/>
      <c r="C1699" s="293"/>
      <c r="D1699" s="293"/>
      <c r="E1699" s="293"/>
      <c r="F1699" s="294"/>
      <c r="G1699" s="285"/>
      <c r="H1699" s="106" t="s">
        <v>647</v>
      </c>
      <c r="I1699" s="98"/>
      <c r="J1699" s="101">
        <v>1305</v>
      </c>
      <c r="K1699" s="99">
        <f t="shared" si="217"/>
        <v>0</v>
      </c>
      <c r="L1699" s="100">
        <f t="shared" si="218"/>
        <v>1305</v>
      </c>
      <c r="M1699" s="100">
        <f t="shared" si="216"/>
        <v>0</v>
      </c>
      <c r="N1699" s="101"/>
      <c r="O1699" s="140"/>
      <c r="P1699" s="65">
        <v>14953</v>
      </c>
      <c r="Q1699" s="49" t="s">
        <v>278</v>
      </c>
      <c r="R1699" s="50"/>
      <c r="S1699" s="50"/>
      <c r="T1699" s="50"/>
      <c r="U1699" s="50"/>
      <c r="V1699" s="50"/>
      <c r="W1699" s="50"/>
      <c r="X1699" s="50"/>
      <c r="Y1699" s="50"/>
      <c r="Z1699" s="50"/>
      <c r="AA1699" s="50"/>
      <c r="AB1699" s="50"/>
      <c r="AC1699" s="50"/>
    </row>
    <row r="1700" spans="1:29" s="51" customFormat="1" ht="15.75" customHeight="1" x14ac:dyDescent="0.25">
      <c r="A1700" s="292" t="s">
        <v>16</v>
      </c>
      <c r="B1700" s="293"/>
      <c r="C1700" s="293"/>
      <c r="D1700" s="293"/>
      <c r="E1700" s="293"/>
      <c r="F1700" s="294"/>
      <c r="G1700" s="285" t="s">
        <v>14</v>
      </c>
      <c r="H1700" s="106" t="s">
        <v>648</v>
      </c>
      <c r="I1700" s="98"/>
      <c r="J1700" s="101">
        <v>1305</v>
      </c>
      <c r="K1700" s="99">
        <f t="shared" si="217"/>
        <v>0</v>
      </c>
      <c r="L1700" s="100">
        <f t="shared" si="218"/>
        <v>1305</v>
      </c>
      <c r="M1700" s="100">
        <f t="shared" si="216"/>
        <v>0</v>
      </c>
      <c r="N1700" s="101"/>
      <c r="O1700" s="140"/>
      <c r="P1700" s="65"/>
      <c r="Q1700" s="49"/>
      <c r="R1700" s="50"/>
      <c r="S1700" s="50"/>
      <c r="T1700" s="50"/>
      <c r="U1700" s="50"/>
      <c r="V1700" s="50"/>
      <c r="W1700" s="50"/>
      <c r="X1700" s="50"/>
      <c r="Y1700" s="50"/>
      <c r="Z1700" s="50"/>
      <c r="AA1700" s="50"/>
      <c r="AB1700" s="50"/>
      <c r="AC1700" s="50"/>
    </row>
    <row r="1701" spans="1:29" s="51" customFormat="1" ht="15.75" customHeight="1" x14ac:dyDescent="0.25">
      <c r="A1701" s="292"/>
      <c r="B1701" s="293"/>
      <c r="C1701" s="293"/>
      <c r="D1701" s="293"/>
      <c r="E1701" s="293"/>
      <c r="F1701" s="294"/>
      <c r="G1701" s="285"/>
      <c r="H1701" s="106" t="s">
        <v>837</v>
      </c>
      <c r="I1701" s="98"/>
      <c r="J1701" s="101">
        <v>1305</v>
      </c>
      <c r="K1701" s="99">
        <f t="shared" si="217"/>
        <v>0</v>
      </c>
      <c r="L1701" s="100">
        <f t="shared" si="218"/>
        <v>1305</v>
      </c>
      <c r="M1701" s="100">
        <f t="shared" si="216"/>
        <v>0</v>
      </c>
      <c r="N1701" s="101"/>
      <c r="O1701" s="140"/>
      <c r="P1701" s="65"/>
      <c r="Q1701" s="49"/>
      <c r="R1701" s="50"/>
      <c r="S1701" s="50"/>
      <c r="T1701" s="50"/>
      <c r="U1701" s="50"/>
      <c r="V1701" s="50"/>
      <c r="W1701" s="50"/>
      <c r="X1701" s="50"/>
      <c r="Y1701" s="50"/>
      <c r="Z1701" s="50"/>
      <c r="AA1701" s="50"/>
      <c r="AB1701" s="50"/>
      <c r="AC1701" s="50"/>
    </row>
    <row r="1702" spans="1:29" s="51" customFormat="1" ht="15.75" customHeight="1" x14ac:dyDescent="0.25">
      <c r="A1702" s="292"/>
      <c r="B1702" s="293"/>
      <c r="C1702" s="293"/>
      <c r="D1702" s="293"/>
      <c r="E1702" s="293"/>
      <c r="F1702" s="294"/>
      <c r="G1702" s="285"/>
      <c r="H1702" s="106" t="s">
        <v>625</v>
      </c>
      <c r="I1702" s="98"/>
      <c r="J1702" s="101">
        <v>1305</v>
      </c>
      <c r="K1702" s="99">
        <f t="shared" si="217"/>
        <v>0</v>
      </c>
      <c r="L1702" s="100">
        <f t="shared" si="218"/>
        <v>1305</v>
      </c>
      <c r="M1702" s="100">
        <f t="shared" si="216"/>
        <v>0</v>
      </c>
      <c r="N1702" s="101"/>
      <c r="O1702" s="140"/>
      <c r="P1702" s="65">
        <v>14950</v>
      </c>
      <c r="Q1702" s="49" t="s">
        <v>278</v>
      </c>
      <c r="R1702" s="50"/>
      <c r="S1702" s="50"/>
      <c r="T1702" s="50"/>
      <c r="U1702" s="50"/>
      <c r="V1702" s="50"/>
      <c r="W1702" s="50"/>
      <c r="X1702" s="50"/>
      <c r="Y1702" s="50"/>
      <c r="Z1702" s="50"/>
      <c r="AA1702" s="50"/>
      <c r="AB1702" s="50"/>
      <c r="AC1702" s="50"/>
    </row>
    <row r="1703" spans="1:29" s="51" customFormat="1" ht="15.75" customHeight="1" x14ac:dyDescent="0.25">
      <c r="A1703" s="292"/>
      <c r="B1703" s="293"/>
      <c r="C1703" s="293"/>
      <c r="D1703" s="293"/>
      <c r="E1703" s="293"/>
      <c r="F1703" s="294"/>
      <c r="G1703" s="285"/>
      <c r="H1703" s="106" t="s">
        <v>838</v>
      </c>
      <c r="I1703" s="98"/>
      <c r="J1703" s="101">
        <v>1305</v>
      </c>
      <c r="K1703" s="99">
        <f t="shared" si="217"/>
        <v>0</v>
      </c>
      <c r="L1703" s="100">
        <f t="shared" si="218"/>
        <v>1305</v>
      </c>
      <c r="M1703" s="100">
        <f t="shared" si="216"/>
        <v>0</v>
      </c>
      <c r="N1703" s="101"/>
      <c r="O1703" s="140"/>
      <c r="P1703" s="65">
        <v>14949</v>
      </c>
      <c r="Q1703" s="49" t="s">
        <v>278</v>
      </c>
      <c r="R1703" s="50"/>
      <c r="S1703" s="50"/>
      <c r="T1703" s="50"/>
      <c r="U1703" s="50"/>
      <c r="V1703" s="50"/>
      <c r="W1703" s="50"/>
      <c r="X1703" s="50"/>
      <c r="Y1703" s="50"/>
      <c r="Z1703" s="50"/>
      <c r="AA1703" s="50"/>
      <c r="AB1703" s="50"/>
      <c r="AC1703" s="50"/>
    </row>
    <row r="1704" spans="1:29" s="51" customFormat="1" ht="15.75" customHeight="1" x14ac:dyDescent="0.25">
      <c r="A1704" s="295"/>
      <c r="B1704" s="296"/>
      <c r="C1704" s="296"/>
      <c r="D1704" s="296"/>
      <c r="E1704" s="296"/>
      <c r="F1704" s="297"/>
      <c r="G1704" s="285"/>
      <c r="H1704" s="106" t="s">
        <v>647</v>
      </c>
      <c r="I1704" s="98"/>
      <c r="J1704" s="101">
        <v>1305</v>
      </c>
      <c r="K1704" s="99">
        <f t="shared" si="217"/>
        <v>0</v>
      </c>
      <c r="L1704" s="100">
        <f t="shared" si="218"/>
        <v>1305</v>
      </c>
      <c r="M1704" s="100">
        <f t="shared" si="216"/>
        <v>0</v>
      </c>
      <c r="N1704" s="101"/>
      <c r="O1704" s="140"/>
      <c r="P1704" s="65">
        <v>14948</v>
      </c>
      <c r="Q1704" s="49" t="s">
        <v>278</v>
      </c>
      <c r="R1704" s="50"/>
      <c r="S1704" s="50"/>
      <c r="T1704" s="50"/>
      <c r="U1704" s="50"/>
      <c r="V1704" s="50"/>
      <c r="W1704" s="50"/>
      <c r="X1704" s="50"/>
      <c r="Y1704" s="50"/>
      <c r="Z1704" s="50"/>
      <c r="AA1704" s="50"/>
      <c r="AB1704" s="50"/>
      <c r="AC1704" s="50"/>
    </row>
    <row r="1705" spans="1:29" s="51" customFormat="1" ht="15.75" customHeight="1" x14ac:dyDescent="0.25">
      <c r="A1705" s="298" t="s">
        <v>1289</v>
      </c>
      <c r="B1705" s="299"/>
      <c r="C1705" s="299"/>
      <c r="D1705" s="299"/>
      <c r="E1705" s="299"/>
      <c r="F1705" s="300"/>
      <c r="G1705" s="285" t="s">
        <v>17</v>
      </c>
      <c r="H1705" s="106" t="s">
        <v>648</v>
      </c>
      <c r="I1705" s="98"/>
      <c r="J1705" s="101">
        <v>1293.75</v>
      </c>
      <c r="K1705" s="99">
        <f t="shared" si="217"/>
        <v>0</v>
      </c>
      <c r="L1705" s="100">
        <f t="shared" si="218"/>
        <v>1294</v>
      </c>
      <c r="M1705" s="100">
        <f t="shared" si="216"/>
        <v>0</v>
      </c>
      <c r="N1705" s="101"/>
      <c r="O1705" s="140"/>
      <c r="P1705" s="65"/>
      <c r="Q1705" s="49"/>
      <c r="R1705" s="50"/>
      <c r="S1705" s="50"/>
      <c r="T1705" s="50"/>
      <c r="U1705" s="50"/>
      <c r="V1705" s="50"/>
      <c r="W1705" s="50"/>
      <c r="X1705" s="50"/>
      <c r="Y1705" s="50"/>
      <c r="Z1705" s="50"/>
      <c r="AA1705" s="50"/>
      <c r="AB1705" s="50"/>
      <c r="AC1705" s="50"/>
    </row>
    <row r="1706" spans="1:29" s="51" customFormat="1" ht="15.75" customHeight="1" x14ac:dyDescent="0.25">
      <c r="A1706" s="292"/>
      <c r="B1706" s="293"/>
      <c r="C1706" s="293"/>
      <c r="D1706" s="293"/>
      <c r="E1706" s="293"/>
      <c r="F1706" s="294"/>
      <c r="G1706" s="285"/>
      <c r="H1706" s="106" t="s">
        <v>837</v>
      </c>
      <c r="I1706" s="98"/>
      <c r="J1706" s="101">
        <v>1293.75</v>
      </c>
      <c r="K1706" s="99">
        <f t="shared" si="217"/>
        <v>0</v>
      </c>
      <c r="L1706" s="100">
        <f t="shared" si="218"/>
        <v>1294</v>
      </c>
      <c r="M1706" s="100">
        <f t="shared" si="216"/>
        <v>0</v>
      </c>
      <c r="N1706" s="101"/>
      <c r="O1706" s="140"/>
      <c r="P1706" s="65"/>
      <c r="Q1706" s="49"/>
      <c r="R1706" s="50"/>
      <c r="S1706" s="50"/>
      <c r="T1706" s="50"/>
      <c r="U1706" s="50"/>
      <c r="V1706" s="50"/>
      <c r="W1706" s="50"/>
      <c r="X1706" s="50"/>
      <c r="Y1706" s="50"/>
      <c r="Z1706" s="50"/>
      <c r="AA1706" s="50"/>
      <c r="AB1706" s="50"/>
      <c r="AC1706" s="50"/>
    </row>
    <row r="1707" spans="1:29" s="51" customFormat="1" ht="15.75" customHeight="1" x14ac:dyDescent="0.25">
      <c r="A1707" s="292"/>
      <c r="B1707" s="293"/>
      <c r="C1707" s="293"/>
      <c r="D1707" s="293"/>
      <c r="E1707" s="293"/>
      <c r="F1707" s="294"/>
      <c r="G1707" s="285"/>
      <c r="H1707" s="106" t="s">
        <v>625</v>
      </c>
      <c r="I1707" s="98"/>
      <c r="J1707" s="101">
        <v>1293.75</v>
      </c>
      <c r="K1707" s="99">
        <f t="shared" si="217"/>
        <v>0</v>
      </c>
      <c r="L1707" s="100">
        <f t="shared" si="218"/>
        <v>1294</v>
      </c>
      <c r="M1707" s="100">
        <f t="shared" si="216"/>
        <v>0</v>
      </c>
      <c r="N1707" s="101"/>
      <c r="O1707" s="140"/>
      <c r="P1707" s="65">
        <v>14956</v>
      </c>
      <c r="Q1707" s="49" t="s">
        <v>278</v>
      </c>
      <c r="R1707" s="50"/>
      <c r="S1707" s="50"/>
      <c r="T1707" s="50"/>
      <c r="U1707" s="50"/>
      <c r="V1707" s="50"/>
      <c r="W1707" s="50"/>
      <c r="X1707" s="50"/>
      <c r="Y1707" s="50"/>
      <c r="Z1707" s="50"/>
      <c r="AA1707" s="50"/>
      <c r="AB1707" s="50"/>
      <c r="AC1707" s="50"/>
    </row>
    <row r="1708" spans="1:29" s="51" customFormat="1" ht="15.75" customHeight="1" x14ac:dyDescent="0.25">
      <c r="A1708" s="292"/>
      <c r="B1708" s="293"/>
      <c r="C1708" s="293"/>
      <c r="D1708" s="293"/>
      <c r="E1708" s="293"/>
      <c r="F1708" s="294"/>
      <c r="G1708" s="285"/>
      <c r="H1708" s="106" t="s">
        <v>838</v>
      </c>
      <c r="I1708" s="98"/>
      <c r="J1708" s="101">
        <v>1293.75</v>
      </c>
      <c r="K1708" s="99">
        <f t="shared" si="217"/>
        <v>0</v>
      </c>
      <c r="L1708" s="100">
        <f t="shared" si="218"/>
        <v>1294</v>
      </c>
      <c r="M1708" s="100">
        <f t="shared" si="216"/>
        <v>0</v>
      </c>
      <c r="N1708" s="101"/>
      <c r="O1708" s="140"/>
      <c r="P1708" s="65">
        <v>14955</v>
      </c>
      <c r="Q1708" s="49" t="s">
        <v>278</v>
      </c>
      <c r="R1708" s="50"/>
      <c r="S1708" s="50"/>
      <c r="T1708" s="50"/>
      <c r="U1708" s="50"/>
      <c r="V1708" s="50"/>
      <c r="W1708" s="50"/>
      <c r="X1708" s="50"/>
      <c r="Y1708" s="50"/>
      <c r="Z1708" s="50"/>
      <c r="AA1708" s="50"/>
      <c r="AB1708" s="50"/>
      <c r="AC1708" s="50"/>
    </row>
    <row r="1709" spans="1:29" s="51" customFormat="1" ht="15.75" customHeight="1" x14ac:dyDescent="0.25">
      <c r="A1709" s="292"/>
      <c r="B1709" s="293"/>
      <c r="C1709" s="293"/>
      <c r="D1709" s="293"/>
      <c r="E1709" s="293"/>
      <c r="F1709" s="294"/>
      <c r="G1709" s="285"/>
      <c r="H1709" s="106" t="s">
        <v>647</v>
      </c>
      <c r="I1709" s="98"/>
      <c r="J1709" s="101">
        <v>1293.75</v>
      </c>
      <c r="K1709" s="99">
        <f t="shared" si="217"/>
        <v>0</v>
      </c>
      <c r="L1709" s="100">
        <f t="shared" si="218"/>
        <v>1294</v>
      </c>
      <c r="M1709" s="100">
        <f t="shared" si="216"/>
        <v>0</v>
      </c>
      <c r="N1709" s="101"/>
      <c r="O1709" s="140"/>
      <c r="P1709" s="65">
        <v>14954</v>
      </c>
      <c r="Q1709" s="49" t="s">
        <v>278</v>
      </c>
      <c r="R1709" s="50"/>
      <c r="S1709" s="50"/>
      <c r="T1709" s="50"/>
      <c r="U1709" s="50"/>
      <c r="V1709" s="50"/>
      <c r="W1709" s="50"/>
      <c r="X1709" s="50"/>
      <c r="Y1709" s="50"/>
      <c r="Z1709" s="50"/>
      <c r="AA1709" s="50"/>
      <c r="AB1709" s="50"/>
      <c r="AC1709" s="50"/>
    </row>
    <row r="1710" spans="1:29" s="51" customFormat="1" ht="15.75" customHeight="1" x14ac:dyDescent="0.25">
      <c r="A1710" s="292" t="s">
        <v>1290</v>
      </c>
      <c r="B1710" s="293"/>
      <c r="C1710" s="293"/>
      <c r="D1710" s="293"/>
      <c r="E1710" s="293"/>
      <c r="F1710" s="294"/>
      <c r="G1710" s="285" t="s">
        <v>17</v>
      </c>
      <c r="H1710" s="106" t="s">
        <v>648</v>
      </c>
      <c r="I1710" s="98"/>
      <c r="J1710" s="101">
        <v>1293.75</v>
      </c>
      <c r="K1710" s="99">
        <f t="shared" si="217"/>
        <v>0</v>
      </c>
      <c r="L1710" s="100">
        <f t="shared" si="218"/>
        <v>1294</v>
      </c>
      <c r="M1710" s="100">
        <f t="shared" si="216"/>
        <v>0</v>
      </c>
      <c r="N1710" s="101"/>
      <c r="O1710" s="140"/>
      <c r="P1710" s="65"/>
      <c r="Q1710" s="49"/>
      <c r="R1710" s="50"/>
      <c r="S1710" s="50"/>
      <c r="T1710" s="50"/>
      <c r="U1710" s="50"/>
      <c r="V1710" s="50"/>
      <c r="W1710" s="50"/>
      <c r="X1710" s="50"/>
      <c r="Y1710" s="50"/>
      <c r="Z1710" s="50"/>
      <c r="AA1710" s="50"/>
      <c r="AB1710" s="50"/>
      <c r="AC1710" s="50"/>
    </row>
    <row r="1711" spans="1:29" s="51" customFormat="1" ht="15.75" customHeight="1" x14ac:dyDescent="0.25">
      <c r="A1711" s="292"/>
      <c r="B1711" s="293"/>
      <c r="C1711" s="293"/>
      <c r="D1711" s="293"/>
      <c r="E1711" s="293"/>
      <c r="F1711" s="294"/>
      <c r="G1711" s="285"/>
      <c r="H1711" s="106" t="s">
        <v>837</v>
      </c>
      <c r="I1711" s="98"/>
      <c r="J1711" s="101">
        <v>1293.75</v>
      </c>
      <c r="K1711" s="99">
        <f t="shared" si="217"/>
        <v>0</v>
      </c>
      <c r="L1711" s="100">
        <f t="shared" ref="L1711:L1737" si="219">CEILING((J1711-J1711*$H$7)*(1-$K$7),1)</f>
        <v>1294</v>
      </c>
      <c r="M1711" s="100">
        <f t="shared" si="216"/>
        <v>0</v>
      </c>
      <c r="N1711" s="101"/>
      <c r="O1711" s="140"/>
      <c r="P1711" s="65"/>
      <c r="Q1711" s="49"/>
      <c r="R1711" s="50"/>
      <c r="S1711" s="50"/>
      <c r="T1711" s="50"/>
      <c r="U1711" s="50"/>
      <c r="V1711" s="50"/>
      <c r="W1711" s="50"/>
      <c r="X1711" s="50"/>
      <c r="Y1711" s="50"/>
      <c r="Z1711" s="50"/>
      <c r="AA1711" s="50"/>
      <c r="AB1711" s="50"/>
      <c r="AC1711" s="50"/>
    </row>
    <row r="1712" spans="1:29" s="51" customFormat="1" ht="15.75" customHeight="1" x14ac:dyDescent="0.25">
      <c r="A1712" s="292"/>
      <c r="B1712" s="293"/>
      <c r="C1712" s="293"/>
      <c r="D1712" s="293"/>
      <c r="E1712" s="293"/>
      <c r="F1712" s="294"/>
      <c r="G1712" s="285"/>
      <c r="H1712" s="106" t="s">
        <v>625</v>
      </c>
      <c r="I1712" s="98"/>
      <c r="J1712" s="101">
        <v>1293.75</v>
      </c>
      <c r="K1712" s="99">
        <f t="shared" ref="K1712:K1737" si="220">J1712*I1712</f>
        <v>0</v>
      </c>
      <c r="L1712" s="100">
        <f t="shared" si="219"/>
        <v>1294</v>
      </c>
      <c r="M1712" s="100">
        <f t="shared" si="216"/>
        <v>0</v>
      </c>
      <c r="N1712" s="101"/>
      <c r="O1712" s="140"/>
      <c r="P1712" s="65">
        <v>14957</v>
      </c>
      <c r="Q1712" s="49" t="s">
        <v>278</v>
      </c>
      <c r="R1712" s="50"/>
      <c r="S1712" s="50"/>
      <c r="T1712" s="50"/>
      <c r="U1712" s="50"/>
      <c r="V1712" s="50"/>
      <c r="W1712" s="50"/>
      <c r="X1712" s="50"/>
      <c r="Y1712" s="50"/>
      <c r="Z1712" s="50"/>
      <c r="AA1712" s="50"/>
      <c r="AB1712" s="50"/>
      <c r="AC1712" s="50"/>
    </row>
    <row r="1713" spans="1:29" s="51" customFormat="1" ht="15.75" customHeight="1" x14ac:dyDescent="0.25">
      <c r="A1713" s="292"/>
      <c r="B1713" s="293"/>
      <c r="C1713" s="293"/>
      <c r="D1713" s="293"/>
      <c r="E1713" s="293"/>
      <c r="F1713" s="294"/>
      <c r="G1713" s="285"/>
      <c r="H1713" s="106" t="s">
        <v>838</v>
      </c>
      <c r="I1713" s="98"/>
      <c r="J1713" s="101">
        <v>1293.75</v>
      </c>
      <c r="K1713" s="99">
        <f t="shared" si="220"/>
        <v>0</v>
      </c>
      <c r="L1713" s="100">
        <f t="shared" si="219"/>
        <v>1294</v>
      </c>
      <c r="M1713" s="100">
        <f t="shared" si="216"/>
        <v>0</v>
      </c>
      <c r="N1713" s="101"/>
      <c r="O1713" s="140"/>
      <c r="P1713" s="65">
        <v>14958</v>
      </c>
      <c r="Q1713" s="49" t="s">
        <v>278</v>
      </c>
      <c r="R1713" s="50"/>
      <c r="S1713" s="50"/>
      <c r="T1713" s="50"/>
      <c r="U1713" s="50"/>
      <c r="V1713" s="50"/>
      <c r="W1713" s="50"/>
      <c r="X1713" s="50"/>
      <c r="Y1713" s="50"/>
      <c r="Z1713" s="50"/>
      <c r="AA1713" s="50"/>
      <c r="AB1713" s="50"/>
      <c r="AC1713" s="50"/>
    </row>
    <row r="1714" spans="1:29" s="51" customFormat="1" ht="15.75" customHeight="1" x14ac:dyDescent="0.25">
      <c r="A1714" s="295"/>
      <c r="B1714" s="296"/>
      <c r="C1714" s="296"/>
      <c r="D1714" s="296"/>
      <c r="E1714" s="296"/>
      <c r="F1714" s="297"/>
      <c r="G1714" s="285"/>
      <c r="H1714" s="106" t="s">
        <v>647</v>
      </c>
      <c r="I1714" s="98"/>
      <c r="J1714" s="101">
        <v>1293.75</v>
      </c>
      <c r="K1714" s="99">
        <f t="shared" si="220"/>
        <v>0</v>
      </c>
      <c r="L1714" s="100">
        <f t="shared" si="219"/>
        <v>1294</v>
      </c>
      <c r="M1714" s="100">
        <f t="shared" si="216"/>
        <v>0</v>
      </c>
      <c r="N1714" s="101"/>
      <c r="O1714" s="140"/>
      <c r="P1714" s="65">
        <v>14959</v>
      </c>
      <c r="Q1714" s="49" t="s">
        <v>278</v>
      </c>
      <c r="R1714" s="50"/>
      <c r="S1714" s="50"/>
      <c r="T1714" s="50"/>
      <c r="U1714" s="50"/>
      <c r="V1714" s="50"/>
      <c r="W1714" s="50"/>
      <c r="X1714" s="50"/>
      <c r="Y1714" s="50"/>
      <c r="Z1714" s="50"/>
      <c r="AA1714" s="50"/>
      <c r="AB1714" s="50"/>
      <c r="AC1714" s="50"/>
    </row>
    <row r="1715" spans="1:29" s="51" customFormat="1" ht="15.75" customHeight="1" x14ac:dyDescent="0.25">
      <c r="A1715" s="298" t="s">
        <v>1041</v>
      </c>
      <c r="B1715" s="299"/>
      <c r="C1715" s="299"/>
      <c r="D1715" s="299"/>
      <c r="E1715" s="299"/>
      <c r="F1715" s="300"/>
      <c r="G1715" s="288" t="s">
        <v>18</v>
      </c>
      <c r="H1715" s="106" t="s">
        <v>648</v>
      </c>
      <c r="I1715" s="98"/>
      <c r="J1715" s="101">
        <v>1595</v>
      </c>
      <c r="K1715" s="99">
        <f t="shared" si="220"/>
        <v>0</v>
      </c>
      <c r="L1715" s="100">
        <f t="shared" si="219"/>
        <v>1595</v>
      </c>
      <c r="M1715" s="100">
        <f>L1715*I1715</f>
        <v>0</v>
      </c>
      <c r="N1715" s="101"/>
      <c r="O1715" s="140"/>
      <c r="P1715" s="65"/>
      <c r="Q1715" s="49"/>
      <c r="R1715" s="50"/>
      <c r="S1715" s="50"/>
      <c r="T1715" s="50"/>
      <c r="U1715" s="50"/>
      <c r="V1715" s="50"/>
      <c r="W1715" s="50"/>
      <c r="X1715" s="50"/>
      <c r="Y1715" s="50"/>
      <c r="Z1715" s="50"/>
      <c r="AA1715" s="50"/>
      <c r="AB1715" s="50"/>
      <c r="AC1715" s="50"/>
    </row>
    <row r="1716" spans="1:29" s="51" customFormat="1" ht="15.75" customHeight="1" x14ac:dyDescent="0.25">
      <c r="A1716" s="292"/>
      <c r="B1716" s="293"/>
      <c r="C1716" s="293"/>
      <c r="D1716" s="293"/>
      <c r="E1716" s="293"/>
      <c r="F1716" s="294"/>
      <c r="G1716" s="289"/>
      <c r="H1716" s="106" t="s">
        <v>837</v>
      </c>
      <c r="I1716" s="98"/>
      <c r="J1716" s="101">
        <v>1595</v>
      </c>
      <c r="K1716" s="99">
        <f t="shared" si="220"/>
        <v>0</v>
      </c>
      <c r="L1716" s="100">
        <f t="shared" si="219"/>
        <v>1595</v>
      </c>
      <c r="M1716" s="100">
        <f>L1716*I1716</f>
        <v>0</v>
      </c>
      <c r="N1716" s="101"/>
      <c r="O1716" s="140"/>
      <c r="P1716" s="65"/>
      <c r="Q1716" s="49"/>
      <c r="R1716" s="50"/>
      <c r="S1716" s="50"/>
      <c r="T1716" s="50"/>
      <c r="U1716" s="50"/>
      <c r="V1716" s="50"/>
      <c r="W1716" s="50"/>
      <c r="X1716" s="50"/>
      <c r="Y1716" s="50"/>
      <c r="Z1716" s="50"/>
      <c r="AA1716" s="50"/>
      <c r="AB1716" s="50"/>
      <c r="AC1716" s="50"/>
    </row>
    <row r="1717" spans="1:29" s="51" customFormat="1" ht="15.75" customHeight="1" x14ac:dyDescent="0.25">
      <c r="A1717" s="292"/>
      <c r="B1717" s="293"/>
      <c r="C1717" s="293"/>
      <c r="D1717" s="293"/>
      <c r="E1717" s="293"/>
      <c r="F1717" s="294"/>
      <c r="G1717" s="289"/>
      <c r="H1717" s="106" t="s">
        <v>625</v>
      </c>
      <c r="I1717" s="98"/>
      <c r="J1717" s="101">
        <v>1595</v>
      </c>
      <c r="K1717" s="99">
        <f t="shared" si="220"/>
        <v>0</v>
      </c>
      <c r="L1717" s="100">
        <f t="shared" si="219"/>
        <v>1595</v>
      </c>
      <c r="M1717" s="100">
        <f>L1717*I1717</f>
        <v>0</v>
      </c>
      <c r="N1717" s="101"/>
      <c r="O1717" s="140"/>
      <c r="P1717" s="65"/>
      <c r="Q1717" s="49"/>
      <c r="R1717" s="50"/>
      <c r="S1717" s="50"/>
      <c r="T1717" s="50"/>
      <c r="U1717" s="50"/>
      <c r="V1717" s="50"/>
      <c r="W1717" s="50"/>
      <c r="X1717" s="50"/>
      <c r="Y1717" s="50"/>
      <c r="Z1717" s="50"/>
      <c r="AA1717" s="50"/>
      <c r="AB1717" s="50"/>
      <c r="AC1717" s="50"/>
    </row>
    <row r="1718" spans="1:29" s="51" customFormat="1" ht="15.75" customHeight="1" x14ac:dyDescent="0.25">
      <c r="A1718" s="292"/>
      <c r="B1718" s="293"/>
      <c r="C1718" s="293"/>
      <c r="D1718" s="293"/>
      <c r="E1718" s="293"/>
      <c r="F1718" s="294"/>
      <c r="G1718" s="289"/>
      <c r="H1718" s="106" t="s">
        <v>838</v>
      </c>
      <c r="I1718" s="98"/>
      <c r="J1718" s="101">
        <v>1595</v>
      </c>
      <c r="K1718" s="99">
        <f t="shared" si="220"/>
        <v>0</v>
      </c>
      <c r="L1718" s="100">
        <f t="shared" si="219"/>
        <v>1595</v>
      </c>
      <c r="M1718" s="100">
        <f>L1718*I1718</f>
        <v>0</v>
      </c>
      <c r="N1718" s="101"/>
      <c r="O1718" s="140"/>
      <c r="P1718" s="65"/>
      <c r="Q1718" s="49"/>
      <c r="R1718" s="50"/>
      <c r="S1718" s="50"/>
      <c r="T1718" s="50"/>
      <c r="U1718" s="50"/>
      <c r="V1718" s="50"/>
      <c r="W1718" s="50"/>
      <c r="X1718" s="50"/>
      <c r="Y1718" s="50"/>
      <c r="Z1718" s="50"/>
      <c r="AA1718" s="50"/>
      <c r="AB1718" s="50"/>
      <c r="AC1718" s="50"/>
    </row>
    <row r="1719" spans="1:29" s="51" customFormat="1" ht="15.75" customHeight="1" x14ac:dyDescent="0.25">
      <c r="A1719" s="292"/>
      <c r="B1719" s="293"/>
      <c r="C1719" s="293"/>
      <c r="D1719" s="293"/>
      <c r="E1719" s="293"/>
      <c r="F1719" s="294"/>
      <c r="G1719" s="289"/>
      <c r="H1719" s="106" t="s">
        <v>647</v>
      </c>
      <c r="I1719" s="98"/>
      <c r="J1719" s="101">
        <v>1595</v>
      </c>
      <c r="K1719" s="99">
        <f t="shared" si="220"/>
        <v>0</v>
      </c>
      <c r="L1719" s="100">
        <f t="shared" si="219"/>
        <v>1595</v>
      </c>
      <c r="M1719" s="100">
        <f>L1719*I1719</f>
        <v>0</v>
      </c>
      <c r="N1719" s="101"/>
      <c r="O1719" s="140"/>
      <c r="P1719" s="65"/>
      <c r="Q1719" s="49"/>
      <c r="R1719" s="50"/>
      <c r="S1719" s="50"/>
      <c r="T1719" s="50"/>
      <c r="U1719" s="50"/>
      <c r="V1719" s="50"/>
      <c r="W1719" s="50"/>
      <c r="X1719" s="50"/>
      <c r="Y1719" s="50"/>
      <c r="Z1719" s="50"/>
      <c r="AA1719" s="50"/>
      <c r="AB1719" s="50"/>
      <c r="AC1719" s="50"/>
    </row>
    <row r="1720" spans="1:29" s="51" customFormat="1" ht="15.75" customHeight="1" x14ac:dyDescent="0.25">
      <c r="A1720" s="292" t="s">
        <v>19</v>
      </c>
      <c r="B1720" s="293"/>
      <c r="C1720" s="293"/>
      <c r="D1720" s="293"/>
      <c r="E1720" s="293"/>
      <c r="F1720" s="294"/>
      <c r="G1720" s="288" t="s">
        <v>18</v>
      </c>
      <c r="H1720" s="106" t="s">
        <v>648</v>
      </c>
      <c r="I1720" s="98"/>
      <c r="J1720" s="101">
        <v>1595</v>
      </c>
      <c r="K1720" s="99">
        <f t="shared" si="220"/>
        <v>0</v>
      </c>
      <c r="L1720" s="100">
        <f t="shared" si="219"/>
        <v>1595</v>
      </c>
      <c r="M1720" s="100">
        <f t="shared" ref="M1720:M1737" si="221">L1720*I1720</f>
        <v>0</v>
      </c>
      <c r="N1720" s="101"/>
      <c r="O1720" s="140"/>
      <c r="P1720" s="65"/>
      <c r="Q1720" s="49"/>
      <c r="R1720" s="50"/>
      <c r="S1720" s="50"/>
      <c r="T1720" s="50"/>
      <c r="U1720" s="50"/>
      <c r="V1720" s="50"/>
      <c r="W1720" s="50"/>
      <c r="X1720" s="50"/>
      <c r="Y1720" s="50"/>
      <c r="Z1720" s="50"/>
      <c r="AA1720" s="50"/>
      <c r="AB1720" s="50"/>
      <c r="AC1720" s="50"/>
    </row>
    <row r="1721" spans="1:29" s="51" customFormat="1" ht="15.75" customHeight="1" x14ac:dyDescent="0.25">
      <c r="A1721" s="292"/>
      <c r="B1721" s="293"/>
      <c r="C1721" s="293"/>
      <c r="D1721" s="293"/>
      <c r="E1721" s="293"/>
      <c r="F1721" s="294"/>
      <c r="G1721" s="289"/>
      <c r="H1721" s="106" t="s">
        <v>837</v>
      </c>
      <c r="I1721" s="98"/>
      <c r="J1721" s="101">
        <v>1595</v>
      </c>
      <c r="K1721" s="99">
        <f t="shared" si="220"/>
        <v>0</v>
      </c>
      <c r="L1721" s="100">
        <f t="shared" si="219"/>
        <v>1595</v>
      </c>
      <c r="M1721" s="100">
        <f t="shared" si="221"/>
        <v>0</v>
      </c>
      <c r="N1721" s="101"/>
      <c r="O1721" s="140"/>
      <c r="P1721" s="65"/>
      <c r="Q1721" s="49"/>
      <c r="R1721" s="50"/>
      <c r="S1721" s="50"/>
      <c r="T1721" s="50"/>
      <c r="U1721" s="50"/>
      <c r="V1721" s="50"/>
      <c r="W1721" s="50"/>
      <c r="X1721" s="50"/>
      <c r="Y1721" s="50"/>
      <c r="Z1721" s="50"/>
      <c r="AA1721" s="50"/>
      <c r="AB1721" s="50"/>
      <c r="AC1721" s="50"/>
    </row>
    <row r="1722" spans="1:29" s="51" customFormat="1" ht="15.75" customHeight="1" x14ac:dyDescent="0.25">
      <c r="A1722" s="292"/>
      <c r="B1722" s="293"/>
      <c r="C1722" s="293"/>
      <c r="D1722" s="293"/>
      <c r="E1722" s="293"/>
      <c r="F1722" s="294"/>
      <c r="G1722" s="289"/>
      <c r="H1722" s="106" t="s">
        <v>625</v>
      </c>
      <c r="I1722" s="98"/>
      <c r="J1722" s="101">
        <v>1595</v>
      </c>
      <c r="K1722" s="99">
        <f t="shared" si="220"/>
        <v>0</v>
      </c>
      <c r="L1722" s="100">
        <f t="shared" si="219"/>
        <v>1595</v>
      </c>
      <c r="M1722" s="100">
        <f t="shared" si="221"/>
        <v>0</v>
      </c>
      <c r="N1722" s="101"/>
      <c r="O1722" s="140"/>
      <c r="P1722" s="65">
        <v>14961</v>
      </c>
      <c r="Q1722" s="49" t="s">
        <v>278</v>
      </c>
      <c r="R1722" s="50"/>
      <c r="S1722" s="50"/>
      <c r="T1722" s="50"/>
      <c r="U1722" s="50"/>
      <c r="V1722" s="50"/>
      <c r="W1722" s="50"/>
      <c r="X1722" s="50"/>
      <c r="Y1722" s="50"/>
      <c r="Z1722" s="50"/>
      <c r="AA1722" s="50"/>
      <c r="AB1722" s="50"/>
      <c r="AC1722" s="50"/>
    </row>
    <row r="1723" spans="1:29" s="51" customFormat="1" ht="15.75" customHeight="1" x14ac:dyDescent="0.25">
      <c r="A1723" s="292"/>
      <c r="B1723" s="293"/>
      <c r="C1723" s="293"/>
      <c r="D1723" s="293"/>
      <c r="E1723" s="293"/>
      <c r="F1723" s="294"/>
      <c r="G1723" s="289"/>
      <c r="H1723" s="106" t="s">
        <v>838</v>
      </c>
      <c r="I1723" s="98"/>
      <c r="J1723" s="101">
        <v>1595</v>
      </c>
      <c r="K1723" s="99">
        <f t="shared" si="220"/>
        <v>0</v>
      </c>
      <c r="L1723" s="100">
        <f t="shared" si="219"/>
        <v>1595</v>
      </c>
      <c r="M1723" s="100">
        <f t="shared" si="221"/>
        <v>0</v>
      </c>
      <c r="N1723" s="101"/>
      <c r="O1723" s="140"/>
      <c r="P1723" s="65">
        <v>14962</v>
      </c>
      <c r="Q1723" s="49" t="s">
        <v>278</v>
      </c>
      <c r="R1723" s="50"/>
      <c r="S1723" s="50"/>
      <c r="T1723" s="50"/>
      <c r="U1723" s="50"/>
      <c r="V1723" s="50"/>
      <c r="W1723" s="50"/>
      <c r="X1723" s="50"/>
      <c r="Y1723" s="50"/>
      <c r="Z1723" s="50"/>
      <c r="AA1723" s="50"/>
      <c r="AB1723" s="50"/>
      <c r="AC1723" s="50"/>
    </row>
    <row r="1724" spans="1:29" s="51" customFormat="1" ht="15.75" customHeight="1" x14ac:dyDescent="0.25">
      <c r="A1724" s="295"/>
      <c r="B1724" s="296"/>
      <c r="C1724" s="296"/>
      <c r="D1724" s="296"/>
      <c r="E1724" s="296"/>
      <c r="F1724" s="297"/>
      <c r="G1724" s="289"/>
      <c r="H1724" s="106" t="s">
        <v>647</v>
      </c>
      <c r="I1724" s="98"/>
      <c r="J1724" s="101">
        <v>1595</v>
      </c>
      <c r="K1724" s="99">
        <f t="shared" si="220"/>
        <v>0</v>
      </c>
      <c r="L1724" s="100">
        <f t="shared" si="219"/>
        <v>1595</v>
      </c>
      <c r="M1724" s="100">
        <f t="shared" si="221"/>
        <v>0</v>
      </c>
      <c r="N1724" s="101"/>
      <c r="O1724" s="140"/>
      <c r="P1724" s="65">
        <v>14960</v>
      </c>
      <c r="Q1724" s="49" t="s">
        <v>278</v>
      </c>
      <c r="R1724" s="50"/>
      <c r="S1724" s="50"/>
      <c r="T1724" s="50"/>
      <c r="U1724" s="50"/>
      <c r="V1724" s="50"/>
      <c r="W1724" s="50"/>
      <c r="X1724" s="50"/>
      <c r="Y1724" s="50"/>
      <c r="Z1724" s="50"/>
      <c r="AA1724" s="50"/>
      <c r="AB1724" s="50"/>
      <c r="AC1724" s="50"/>
    </row>
    <row r="1725" spans="1:29" s="51" customFormat="1" ht="15.75" customHeight="1" x14ac:dyDescent="0.25">
      <c r="A1725" s="290" t="s">
        <v>21</v>
      </c>
      <c r="B1725" s="290"/>
      <c r="C1725" s="290"/>
      <c r="D1725" s="290"/>
      <c r="E1725" s="290"/>
      <c r="F1725" s="290"/>
      <c r="G1725" s="288" t="s">
        <v>20</v>
      </c>
      <c r="H1725" s="106" t="s">
        <v>648</v>
      </c>
      <c r="I1725" s="98"/>
      <c r="J1725" s="101">
        <v>1352.5</v>
      </c>
      <c r="K1725" s="99">
        <f t="shared" si="220"/>
        <v>0</v>
      </c>
      <c r="L1725" s="100">
        <f t="shared" si="219"/>
        <v>1353</v>
      </c>
      <c r="M1725" s="100">
        <f t="shared" si="221"/>
        <v>0</v>
      </c>
      <c r="N1725" s="101"/>
      <c r="O1725" s="140"/>
      <c r="P1725" s="65"/>
      <c r="Q1725" s="49"/>
      <c r="R1725" s="50"/>
      <c r="S1725" s="50"/>
      <c r="T1725" s="50"/>
      <c r="U1725" s="50"/>
      <c r="V1725" s="50"/>
      <c r="W1725" s="50"/>
      <c r="X1725" s="50"/>
      <c r="Y1725" s="50"/>
      <c r="Z1725" s="50"/>
      <c r="AA1725" s="50"/>
      <c r="AB1725" s="50"/>
      <c r="AC1725" s="50"/>
    </row>
    <row r="1726" spans="1:29" s="51" customFormat="1" ht="15.75" customHeight="1" x14ac:dyDescent="0.25">
      <c r="A1726" s="290"/>
      <c r="B1726" s="290"/>
      <c r="C1726" s="290"/>
      <c r="D1726" s="290"/>
      <c r="E1726" s="290"/>
      <c r="F1726" s="290"/>
      <c r="G1726" s="289"/>
      <c r="H1726" s="106" t="s">
        <v>837</v>
      </c>
      <c r="I1726" s="98"/>
      <c r="J1726" s="101">
        <v>1352.5</v>
      </c>
      <c r="K1726" s="99">
        <f t="shared" si="220"/>
        <v>0</v>
      </c>
      <c r="L1726" s="100">
        <f t="shared" si="219"/>
        <v>1353</v>
      </c>
      <c r="M1726" s="100">
        <f t="shared" si="221"/>
        <v>0</v>
      </c>
      <c r="N1726" s="101"/>
      <c r="O1726" s="140"/>
      <c r="P1726" s="65"/>
      <c r="Q1726" s="49"/>
      <c r="R1726" s="50"/>
      <c r="S1726" s="50"/>
      <c r="T1726" s="50"/>
      <c r="U1726" s="50"/>
      <c r="V1726" s="50"/>
      <c r="W1726" s="50"/>
      <c r="X1726" s="50"/>
      <c r="Y1726" s="50"/>
      <c r="Z1726" s="50"/>
      <c r="AA1726" s="50"/>
      <c r="AB1726" s="50"/>
      <c r="AC1726" s="50"/>
    </row>
    <row r="1727" spans="1:29" s="51" customFormat="1" ht="15.75" customHeight="1" x14ac:dyDescent="0.25">
      <c r="A1727" s="290"/>
      <c r="B1727" s="290"/>
      <c r="C1727" s="290"/>
      <c r="D1727" s="290"/>
      <c r="E1727" s="290"/>
      <c r="F1727" s="290"/>
      <c r="G1727" s="289"/>
      <c r="H1727" s="106" t="s">
        <v>625</v>
      </c>
      <c r="I1727" s="98"/>
      <c r="J1727" s="101">
        <v>1352.5</v>
      </c>
      <c r="K1727" s="99">
        <f t="shared" si="220"/>
        <v>0</v>
      </c>
      <c r="L1727" s="100">
        <f t="shared" si="219"/>
        <v>1353</v>
      </c>
      <c r="M1727" s="100">
        <f t="shared" si="221"/>
        <v>0</v>
      </c>
      <c r="N1727" s="101"/>
      <c r="O1727" s="140"/>
      <c r="P1727" s="65">
        <v>14965</v>
      </c>
      <c r="Q1727" s="49" t="s">
        <v>278</v>
      </c>
      <c r="R1727" s="50"/>
      <c r="S1727" s="50"/>
      <c r="T1727" s="50"/>
      <c r="U1727" s="50"/>
      <c r="V1727" s="50"/>
      <c r="W1727" s="50"/>
      <c r="X1727" s="50"/>
      <c r="Y1727" s="50"/>
      <c r="Z1727" s="50"/>
      <c r="AA1727" s="50"/>
      <c r="AB1727" s="50"/>
      <c r="AC1727" s="50"/>
    </row>
    <row r="1728" spans="1:29" s="51" customFormat="1" ht="15.75" customHeight="1" x14ac:dyDescent="0.25">
      <c r="A1728" s="290"/>
      <c r="B1728" s="290"/>
      <c r="C1728" s="290"/>
      <c r="D1728" s="290"/>
      <c r="E1728" s="290"/>
      <c r="F1728" s="290"/>
      <c r="G1728" s="289"/>
      <c r="H1728" s="106" t="s">
        <v>838</v>
      </c>
      <c r="I1728" s="98"/>
      <c r="J1728" s="101">
        <v>1352.5</v>
      </c>
      <c r="K1728" s="99">
        <f t="shared" si="220"/>
        <v>0</v>
      </c>
      <c r="L1728" s="100">
        <f t="shared" si="219"/>
        <v>1353</v>
      </c>
      <c r="M1728" s="100">
        <f t="shared" si="221"/>
        <v>0</v>
      </c>
      <c r="N1728" s="101"/>
      <c r="O1728" s="140"/>
      <c r="P1728" s="65">
        <v>14964</v>
      </c>
      <c r="Q1728" s="49" t="s">
        <v>278</v>
      </c>
      <c r="R1728" s="50"/>
      <c r="S1728" s="50"/>
      <c r="T1728" s="50"/>
      <c r="U1728" s="50"/>
      <c r="V1728" s="50"/>
      <c r="W1728" s="50"/>
      <c r="X1728" s="50"/>
      <c r="Y1728" s="50"/>
      <c r="Z1728" s="50"/>
      <c r="AA1728" s="50"/>
      <c r="AB1728" s="50"/>
      <c r="AC1728" s="50"/>
    </row>
    <row r="1729" spans="1:29" s="51" customFormat="1" ht="15.75" customHeight="1" x14ac:dyDescent="0.25">
      <c r="A1729" s="290"/>
      <c r="B1729" s="290"/>
      <c r="C1729" s="290"/>
      <c r="D1729" s="290"/>
      <c r="E1729" s="290"/>
      <c r="F1729" s="290"/>
      <c r="G1729" s="289"/>
      <c r="H1729" s="106" t="s">
        <v>647</v>
      </c>
      <c r="I1729" s="98"/>
      <c r="J1729" s="101">
        <v>1352.5</v>
      </c>
      <c r="K1729" s="99">
        <f t="shared" si="220"/>
        <v>0</v>
      </c>
      <c r="L1729" s="100">
        <f t="shared" si="219"/>
        <v>1353</v>
      </c>
      <c r="M1729" s="100">
        <f t="shared" si="221"/>
        <v>0</v>
      </c>
      <c r="N1729" s="101"/>
      <c r="O1729" s="140"/>
      <c r="P1729" s="65">
        <v>14963</v>
      </c>
      <c r="Q1729" s="49" t="s">
        <v>278</v>
      </c>
      <c r="R1729" s="50"/>
      <c r="S1729" s="50"/>
      <c r="T1729" s="50"/>
      <c r="U1729" s="50"/>
      <c r="V1729" s="50"/>
      <c r="W1729" s="50"/>
      <c r="X1729" s="50"/>
      <c r="Y1729" s="50"/>
      <c r="Z1729" s="50"/>
      <c r="AA1729" s="50"/>
      <c r="AB1729" s="50"/>
      <c r="AC1729" s="50"/>
    </row>
    <row r="1730" spans="1:29" s="51" customFormat="1" ht="28.5" customHeight="1" x14ac:dyDescent="0.25">
      <c r="A1730" s="290" t="s">
        <v>23</v>
      </c>
      <c r="B1730" s="290"/>
      <c r="C1730" s="290"/>
      <c r="D1730" s="290"/>
      <c r="E1730" s="290"/>
      <c r="F1730" s="290"/>
      <c r="G1730" s="288" t="s">
        <v>22</v>
      </c>
      <c r="H1730" s="106" t="s">
        <v>625</v>
      </c>
      <c r="I1730" s="98"/>
      <c r="J1730" s="101">
        <v>1330</v>
      </c>
      <c r="K1730" s="99">
        <f t="shared" si="220"/>
        <v>0</v>
      </c>
      <c r="L1730" s="100">
        <f t="shared" si="219"/>
        <v>1330</v>
      </c>
      <c r="M1730" s="100">
        <f t="shared" si="221"/>
        <v>0</v>
      </c>
      <c r="N1730" s="101"/>
      <c r="O1730" s="140"/>
      <c r="P1730" s="65">
        <v>14968</v>
      </c>
      <c r="Q1730" s="49" t="s">
        <v>278</v>
      </c>
      <c r="R1730" s="50"/>
      <c r="S1730" s="50"/>
      <c r="T1730" s="50"/>
      <c r="U1730" s="50"/>
      <c r="V1730" s="50"/>
      <c r="W1730" s="50"/>
      <c r="X1730" s="50"/>
      <c r="Y1730" s="50"/>
      <c r="Z1730" s="50"/>
      <c r="AA1730" s="50"/>
      <c r="AB1730" s="50"/>
      <c r="AC1730" s="50"/>
    </row>
    <row r="1731" spans="1:29" s="51" customFormat="1" ht="28.5" customHeight="1" x14ac:dyDescent="0.25">
      <c r="A1731" s="290"/>
      <c r="B1731" s="290"/>
      <c r="C1731" s="290"/>
      <c r="D1731" s="290"/>
      <c r="E1731" s="290"/>
      <c r="F1731" s="290"/>
      <c r="G1731" s="289"/>
      <c r="H1731" s="106" t="s">
        <v>838</v>
      </c>
      <c r="I1731" s="98"/>
      <c r="J1731" s="101">
        <v>1330</v>
      </c>
      <c r="K1731" s="99">
        <f t="shared" si="220"/>
        <v>0</v>
      </c>
      <c r="L1731" s="100">
        <f t="shared" si="219"/>
        <v>1330</v>
      </c>
      <c r="M1731" s="100">
        <f t="shared" si="221"/>
        <v>0</v>
      </c>
      <c r="N1731" s="101"/>
      <c r="O1731" s="140"/>
      <c r="P1731" s="65">
        <v>14967</v>
      </c>
      <c r="Q1731" s="49" t="s">
        <v>278</v>
      </c>
      <c r="R1731" s="50"/>
      <c r="S1731" s="50"/>
      <c r="T1731" s="50"/>
      <c r="U1731" s="50"/>
      <c r="V1731" s="50"/>
      <c r="W1731" s="50"/>
      <c r="X1731" s="50"/>
      <c r="Y1731" s="50"/>
      <c r="Z1731" s="50"/>
      <c r="AA1731" s="50"/>
      <c r="AB1731" s="50"/>
      <c r="AC1731" s="50"/>
    </row>
    <row r="1732" spans="1:29" s="51" customFormat="1" ht="28.5" customHeight="1" x14ac:dyDescent="0.25">
      <c r="A1732" s="290"/>
      <c r="B1732" s="290"/>
      <c r="C1732" s="290"/>
      <c r="D1732" s="290"/>
      <c r="E1732" s="290"/>
      <c r="F1732" s="290"/>
      <c r="G1732" s="289"/>
      <c r="H1732" s="106" t="s">
        <v>647</v>
      </c>
      <c r="I1732" s="98"/>
      <c r="J1732" s="101">
        <v>1330</v>
      </c>
      <c r="K1732" s="99">
        <f>J1732*I1732</f>
        <v>0</v>
      </c>
      <c r="L1732" s="100">
        <f t="shared" si="219"/>
        <v>1330</v>
      </c>
      <c r="M1732" s="100">
        <f t="shared" si="221"/>
        <v>0</v>
      </c>
      <c r="N1732" s="101"/>
      <c r="O1732" s="140"/>
      <c r="P1732" s="65">
        <v>14966</v>
      </c>
      <c r="Q1732" s="49" t="s">
        <v>278</v>
      </c>
      <c r="R1732" s="50"/>
      <c r="S1732" s="50"/>
      <c r="T1732" s="50"/>
      <c r="U1732" s="50"/>
      <c r="V1732" s="50"/>
      <c r="W1732" s="50"/>
      <c r="X1732" s="50"/>
      <c r="Y1732" s="50"/>
      <c r="Z1732" s="50"/>
      <c r="AA1732" s="50"/>
      <c r="AB1732" s="50"/>
      <c r="AC1732" s="50"/>
    </row>
    <row r="1733" spans="1:29" s="51" customFormat="1" ht="18" customHeight="1" x14ac:dyDescent="0.25">
      <c r="A1733" s="286" t="s">
        <v>1291</v>
      </c>
      <c r="B1733" s="290"/>
      <c r="C1733" s="290"/>
      <c r="D1733" s="290"/>
      <c r="E1733" s="290"/>
      <c r="F1733" s="290"/>
      <c r="G1733" s="288" t="s">
        <v>24</v>
      </c>
      <c r="H1733" s="106" t="s">
        <v>648</v>
      </c>
      <c r="I1733" s="98"/>
      <c r="J1733" s="101">
        <v>1701.25</v>
      </c>
      <c r="K1733" s="99">
        <f t="shared" si="220"/>
        <v>0</v>
      </c>
      <c r="L1733" s="100">
        <f t="shared" si="219"/>
        <v>1702</v>
      </c>
      <c r="M1733" s="100">
        <f t="shared" si="221"/>
        <v>0</v>
      </c>
      <c r="N1733" s="101"/>
      <c r="O1733" s="140"/>
      <c r="P1733" s="65"/>
      <c r="Q1733" s="49"/>
      <c r="R1733" s="50"/>
      <c r="S1733" s="50"/>
      <c r="T1733" s="50"/>
      <c r="U1733" s="50"/>
      <c r="V1733" s="50"/>
      <c r="W1733" s="50"/>
      <c r="X1733" s="50"/>
      <c r="Y1733" s="50"/>
      <c r="Z1733" s="50"/>
      <c r="AA1733" s="50"/>
      <c r="AB1733" s="50"/>
      <c r="AC1733" s="50"/>
    </row>
    <row r="1734" spans="1:29" s="51" customFormat="1" ht="18" customHeight="1" x14ac:dyDescent="0.25">
      <c r="A1734" s="290"/>
      <c r="B1734" s="290"/>
      <c r="C1734" s="290"/>
      <c r="D1734" s="290"/>
      <c r="E1734" s="290"/>
      <c r="F1734" s="290"/>
      <c r="G1734" s="289"/>
      <c r="H1734" s="106" t="s">
        <v>837</v>
      </c>
      <c r="I1734" s="98"/>
      <c r="J1734" s="101">
        <v>1701.25</v>
      </c>
      <c r="K1734" s="99">
        <f t="shared" si="220"/>
        <v>0</v>
      </c>
      <c r="L1734" s="100">
        <f t="shared" si="219"/>
        <v>1702</v>
      </c>
      <c r="M1734" s="100">
        <f t="shared" si="221"/>
        <v>0</v>
      </c>
      <c r="N1734" s="101"/>
      <c r="O1734" s="140"/>
      <c r="P1734" s="65"/>
      <c r="Q1734" s="49"/>
      <c r="R1734" s="50"/>
      <c r="S1734" s="50"/>
      <c r="T1734" s="50"/>
      <c r="U1734" s="50"/>
      <c r="V1734" s="50"/>
      <c r="W1734" s="50"/>
      <c r="X1734" s="50"/>
      <c r="Y1734" s="50"/>
      <c r="Z1734" s="50"/>
      <c r="AA1734" s="50"/>
      <c r="AB1734" s="50"/>
      <c r="AC1734" s="50"/>
    </row>
    <row r="1735" spans="1:29" s="51" customFormat="1" ht="18" customHeight="1" x14ac:dyDescent="0.25">
      <c r="A1735" s="290"/>
      <c r="B1735" s="290"/>
      <c r="C1735" s="290"/>
      <c r="D1735" s="290"/>
      <c r="E1735" s="290"/>
      <c r="F1735" s="290"/>
      <c r="G1735" s="289"/>
      <c r="H1735" s="106" t="s">
        <v>625</v>
      </c>
      <c r="I1735" s="98"/>
      <c r="J1735" s="101">
        <v>1701.25</v>
      </c>
      <c r="K1735" s="99">
        <f>J1735*I1735</f>
        <v>0</v>
      </c>
      <c r="L1735" s="100">
        <f t="shared" si="219"/>
        <v>1702</v>
      </c>
      <c r="M1735" s="100">
        <f t="shared" si="221"/>
        <v>0</v>
      </c>
      <c r="N1735" s="101"/>
      <c r="O1735" s="140"/>
      <c r="P1735" s="65">
        <v>14971</v>
      </c>
      <c r="Q1735" s="49" t="s">
        <v>278</v>
      </c>
      <c r="R1735" s="50"/>
      <c r="S1735" s="50"/>
      <c r="T1735" s="50"/>
      <c r="U1735" s="50"/>
      <c r="V1735" s="50"/>
      <c r="W1735" s="50"/>
      <c r="X1735" s="50"/>
      <c r="Y1735" s="50"/>
      <c r="Z1735" s="50"/>
      <c r="AA1735" s="50"/>
      <c r="AB1735" s="50"/>
      <c r="AC1735" s="50"/>
    </row>
    <row r="1736" spans="1:29" s="51" customFormat="1" ht="18" customHeight="1" x14ac:dyDescent="0.25">
      <c r="A1736" s="290"/>
      <c r="B1736" s="290"/>
      <c r="C1736" s="290"/>
      <c r="D1736" s="290"/>
      <c r="E1736" s="290"/>
      <c r="F1736" s="290"/>
      <c r="G1736" s="289"/>
      <c r="H1736" s="106" t="s">
        <v>838</v>
      </c>
      <c r="I1736" s="98"/>
      <c r="J1736" s="101">
        <v>1701.25</v>
      </c>
      <c r="K1736" s="99">
        <f t="shared" si="220"/>
        <v>0</v>
      </c>
      <c r="L1736" s="100">
        <f t="shared" si="219"/>
        <v>1702</v>
      </c>
      <c r="M1736" s="100">
        <f t="shared" si="221"/>
        <v>0</v>
      </c>
      <c r="N1736" s="101"/>
      <c r="O1736" s="140"/>
      <c r="P1736" s="65">
        <v>14970</v>
      </c>
      <c r="Q1736" s="49" t="s">
        <v>278</v>
      </c>
      <c r="R1736" s="50"/>
      <c r="S1736" s="50"/>
      <c r="T1736" s="50"/>
      <c r="U1736" s="50"/>
      <c r="V1736" s="50"/>
      <c r="W1736" s="50"/>
      <c r="X1736" s="50"/>
      <c r="Y1736" s="50"/>
      <c r="Z1736" s="50"/>
      <c r="AA1736" s="50"/>
      <c r="AB1736" s="50"/>
      <c r="AC1736" s="50"/>
    </row>
    <row r="1737" spans="1:29" s="51" customFormat="1" ht="18" customHeight="1" x14ac:dyDescent="0.25">
      <c r="A1737" s="290"/>
      <c r="B1737" s="290"/>
      <c r="C1737" s="290"/>
      <c r="D1737" s="290"/>
      <c r="E1737" s="290"/>
      <c r="F1737" s="290"/>
      <c r="G1737" s="289"/>
      <c r="H1737" s="106" t="s">
        <v>647</v>
      </c>
      <c r="I1737" s="98"/>
      <c r="J1737" s="101">
        <v>1701.25</v>
      </c>
      <c r="K1737" s="99">
        <f t="shared" si="220"/>
        <v>0</v>
      </c>
      <c r="L1737" s="100">
        <f t="shared" si="219"/>
        <v>1702</v>
      </c>
      <c r="M1737" s="100">
        <f t="shared" si="221"/>
        <v>0</v>
      </c>
      <c r="N1737" s="101"/>
      <c r="O1737" s="140"/>
      <c r="P1737" s="65">
        <v>14969</v>
      </c>
      <c r="Q1737" s="49" t="s">
        <v>278</v>
      </c>
      <c r="R1737" s="50"/>
      <c r="S1737" s="50"/>
      <c r="T1737" s="50"/>
      <c r="U1737" s="50"/>
      <c r="V1737" s="50"/>
      <c r="W1737" s="50"/>
      <c r="X1737" s="50"/>
      <c r="Y1737" s="50"/>
      <c r="Z1737" s="50"/>
      <c r="AA1737" s="50"/>
      <c r="AB1737" s="50"/>
      <c r="AC1737" s="50"/>
    </row>
    <row r="1738" spans="1:29" s="51" customFormat="1" ht="15.75" customHeight="1" x14ac:dyDescent="0.25">
      <c r="A1738" s="66"/>
      <c r="B1738" s="66"/>
      <c r="C1738" s="66"/>
      <c r="D1738" s="66"/>
      <c r="E1738" s="66"/>
      <c r="F1738" s="66"/>
      <c r="G1738" s="66"/>
      <c r="H1738" s="240" t="s">
        <v>1287</v>
      </c>
      <c r="I1738" s="242">
        <f>SUM(I12:I1737)</f>
        <v>0</v>
      </c>
      <c r="J1738" s="241" t="s">
        <v>278</v>
      </c>
      <c r="K1738" s="238"/>
      <c r="L1738" s="239" t="s">
        <v>1287</v>
      </c>
      <c r="M1738" s="242">
        <f>SUM(M12:M1737)</f>
        <v>0</v>
      </c>
      <c r="N1738" s="158" t="s">
        <v>1208</v>
      </c>
      <c r="O1738" s="50"/>
      <c r="P1738" s="67"/>
      <c r="Q1738" s="67"/>
      <c r="R1738" s="50"/>
      <c r="S1738" s="50"/>
      <c r="T1738" s="50"/>
      <c r="U1738" s="50"/>
      <c r="V1738" s="50"/>
      <c r="W1738" s="50"/>
      <c r="X1738" s="50"/>
      <c r="Y1738" s="50"/>
      <c r="Z1738" s="50"/>
      <c r="AA1738" s="50"/>
      <c r="AB1738" s="50"/>
      <c r="AC1738" s="50"/>
    </row>
    <row r="1739" spans="1:29" x14ac:dyDescent="0.25">
      <c r="A1739" s="68"/>
      <c r="B1739" s="68"/>
      <c r="C1739" s="68"/>
      <c r="D1739" s="68"/>
      <c r="E1739" s="68"/>
      <c r="F1739" s="68"/>
      <c r="G1739" s="69"/>
      <c r="H1739" s="70"/>
      <c r="I1739" s="71"/>
      <c r="J1739" s="48"/>
      <c r="K1739" s="48"/>
      <c r="L1739" s="48"/>
      <c r="O1739" s="48"/>
      <c r="P1739" s="48"/>
      <c r="Q1739" s="4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</row>
    <row r="1740" spans="1:29" x14ac:dyDescent="0.25">
      <c r="A1740" s="250" t="s">
        <v>150</v>
      </c>
      <c r="B1740" s="68"/>
      <c r="C1740" s="68"/>
      <c r="D1740" s="68"/>
      <c r="E1740" s="68"/>
      <c r="F1740" s="68"/>
      <c r="G1740" s="69"/>
      <c r="H1740" s="70"/>
      <c r="I1740" s="72"/>
      <c r="J1740" s="48"/>
      <c r="K1740" s="48"/>
      <c r="L1740" s="48"/>
      <c r="O1740" s="48"/>
      <c r="P1740" s="48"/>
      <c r="Q1740" s="4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</row>
    <row r="1741" spans="1:29" x14ac:dyDescent="0.25">
      <c r="I1741" s="72"/>
      <c r="J1741" s="48"/>
      <c r="K1741" s="48"/>
      <c r="L1741" s="48"/>
      <c r="O1741" s="48"/>
      <c r="P1741" s="48"/>
      <c r="Q1741" s="4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</row>
  </sheetData>
  <mergeCells count="838">
    <mergeCell ref="A440:F444"/>
    <mergeCell ref="A466:F466"/>
    <mergeCell ref="A465:F465"/>
    <mergeCell ref="A519:F526"/>
    <mergeCell ref="A488:F489"/>
    <mergeCell ref="A557:F560"/>
    <mergeCell ref="A469:F469"/>
    <mergeCell ref="A561:F564"/>
    <mergeCell ref="A1595:F1595"/>
    <mergeCell ref="A1376:F1379"/>
    <mergeCell ref="A1509:F1512"/>
    <mergeCell ref="A1494:F1497"/>
    <mergeCell ref="A1505:F1508"/>
    <mergeCell ref="A1489:F1489"/>
    <mergeCell ref="A1402:F1402"/>
    <mergeCell ref="A1406:F1406"/>
    <mergeCell ref="A1380:F1383"/>
    <mergeCell ref="A1403:F1403"/>
    <mergeCell ref="A1404:F1404"/>
    <mergeCell ref="A1398:F1398"/>
    <mergeCell ref="A1430:F1430"/>
    <mergeCell ref="A1399:F1399"/>
    <mergeCell ref="A1407:F1407"/>
    <mergeCell ref="A1409:F1409"/>
    <mergeCell ref="A1429:F1429"/>
    <mergeCell ref="A1434:F1435"/>
    <mergeCell ref="A1460:F1460"/>
    <mergeCell ref="A1471:F1471"/>
    <mergeCell ref="M7:N7"/>
    <mergeCell ref="A1205:F1210"/>
    <mergeCell ref="A1097:F1102"/>
    <mergeCell ref="A1091:F1096"/>
    <mergeCell ref="A1067:F1072"/>
    <mergeCell ref="A1145:F1150"/>
    <mergeCell ref="A1151:F1156"/>
    <mergeCell ref="A1163:F1168"/>
    <mergeCell ref="A1169:F1174"/>
    <mergeCell ref="A1181:F1186"/>
    <mergeCell ref="A1187:F1192"/>
    <mergeCell ref="A707:F707"/>
    <mergeCell ref="A295:F302"/>
    <mergeCell ref="A473:F475"/>
    <mergeCell ref="A481:F484"/>
    <mergeCell ref="A497:F504"/>
    <mergeCell ref="A505:F512"/>
    <mergeCell ref="A1157:F1162"/>
    <mergeCell ref="A680:F683"/>
    <mergeCell ref="A486:F487"/>
    <mergeCell ref="A1411:F1411"/>
    <mergeCell ref="A1261:F1265"/>
    <mergeCell ref="G1217:G1222"/>
    <mergeCell ref="A690:F691"/>
    <mergeCell ref="G1157:G1162"/>
    <mergeCell ref="G990:G992"/>
    <mergeCell ref="A870:F880"/>
    <mergeCell ref="A989:F989"/>
    <mergeCell ref="A694:F695"/>
    <mergeCell ref="A708:F708"/>
    <mergeCell ref="A929:F939"/>
    <mergeCell ref="A926:F928"/>
    <mergeCell ref="A726:F726"/>
    <mergeCell ref="A1364:F1367"/>
    <mergeCell ref="A794:F802"/>
    <mergeCell ref="A955:F957"/>
    <mergeCell ref="A924:F925"/>
    <mergeCell ref="A948:F950"/>
    <mergeCell ref="A952:F954"/>
    <mergeCell ref="A965:F966"/>
    <mergeCell ref="G1273:G1275"/>
    <mergeCell ref="A1002:F1002"/>
    <mergeCell ref="A994:F994"/>
    <mergeCell ref="A1079:F1084"/>
    <mergeCell ref="A549:F552"/>
    <mergeCell ref="G543:G547"/>
    <mergeCell ref="G486:G489"/>
    <mergeCell ref="A645:F646"/>
    <mergeCell ref="A662:F663"/>
    <mergeCell ref="A1396:F1396"/>
    <mergeCell ref="A1410:F1410"/>
    <mergeCell ref="A1400:F1400"/>
    <mergeCell ref="A1408:F1408"/>
    <mergeCell ref="A513:F518"/>
    <mergeCell ref="A1388:F1391"/>
    <mergeCell ref="A1401:F1401"/>
    <mergeCell ref="A1247:F1250"/>
    <mergeCell ref="A1121:F1126"/>
    <mergeCell ref="A967:F967"/>
    <mergeCell ref="A668:F669"/>
    <mergeCell ref="A729:F729"/>
    <mergeCell ref="A840:F843"/>
    <mergeCell ref="A803:F813"/>
    <mergeCell ref="A725:F725"/>
    <mergeCell ref="A848:F858"/>
    <mergeCell ref="A664:F665"/>
    <mergeCell ref="A825:F835"/>
    <mergeCell ref="A754:F764"/>
    <mergeCell ref="A434:F435"/>
    <mergeCell ref="G434:G435"/>
    <mergeCell ref="G519:G526"/>
    <mergeCell ref="G376:G381"/>
    <mergeCell ref="G668:G669"/>
    <mergeCell ref="A461:F461"/>
    <mergeCell ref="G666:G667"/>
    <mergeCell ref="A666:F667"/>
    <mergeCell ref="A614:F617"/>
    <mergeCell ref="G652:G653"/>
    <mergeCell ref="A565:F568"/>
    <mergeCell ref="A602:F605"/>
    <mergeCell ref="A606:F609"/>
    <mergeCell ref="A495:F496"/>
    <mergeCell ref="A468:F468"/>
    <mergeCell ref="A574:F577"/>
    <mergeCell ref="A594:F597"/>
    <mergeCell ref="A590:F593"/>
    <mergeCell ref="A598:F601"/>
    <mergeCell ref="G606:G609"/>
    <mergeCell ref="G585:G588"/>
    <mergeCell ref="G490:G493"/>
    <mergeCell ref="A492:F493"/>
    <mergeCell ref="A397:F400"/>
    <mergeCell ref="G364:G366"/>
    <mergeCell ref="A453:F456"/>
    <mergeCell ref="A368:F368"/>
    <mergeCell ref="A654:F655"/>
    <mergeCell ref="G371:G374"/>
    <mergeCell ref="A649:F649"/>
    <mergeCell ref="A650:F651"/>
    <mergeCell ref="G645:G646"/>
    <mergeCell ref="A637:F637"/>
    <mergeCell ref="A638:F638"/>
    <mergeCell ref="A382:F384"/>
    <mergeCell ref="A408:F408"/>
    <mergeCell ref="G654:G655"/>
    <mergeCell ref="G650:G651"/>
    <mergeCell ref="A548:F548"/>
    <mergeCell ref="A490:F491"/>
    <mergeCell ref="G440:G444"/>
    <mergeCell ref="G467:G468"/>
    <mergeCell ref="A632:F634"/>
    <mergeCell ref="A641:F641"/>
    <mergeCell ref="A640:F640"/>
    <mergeCell ref="A647:F648"/>
    <mergeCell ref="A425:F428"/>
    <mergeCell ref="A585:F588"/>
    <mergeCell ref="A1481:F1481"/>
    <mergeCell ref="A1473:F1474"/>
    <mergeCell ref="A1444:F1445"/>
    <mergeCell ref="A1436:F1437"/>
    <mergeCell ref="A1438:F1439"/>
    <mergeCell ref="A1432:F1433"/>
    <mergeCell ref="G1450:G1451"/>
    <mergeCell ref="G1454:G1455"/>
    <mergeCell ref="G1444:G1445"/>
    <mergeCell ref="A1467:F1467"/>
    <mergeCell ref="A1477:F1478"/>
    <mergeCell ref="A1442:F1443"/>
    <mergeCell ref="A1449:F1449"/>
    <mergeCell ref="H1412:H1413"/>
    <mergeCell ref="A1428:F1428"/>
    <mergeCell ref="A1413:F1413"/>
    <mergeCell ref="A1418:F1418"/>
    <mergeCell ref="G1412:G1413"/>
    <mergeCell ref="A1420:F1420"/>
    <mergeCell ref="A1419:F1419"/>
    <mergeCell ref="A1417:F1417"/>
    <mergeCell ref="A1426:F1426"/>
    <mergeCell ref="A1415:F1415"/>
    <mergeCell ref="A1412:F1412"/>
    <mergeCell ref="A1416:F1416"/>
    <mergeCell ref="A1424:F1424"/>
    <mergeCell ref="A1425:F1425"/>
    <mergeCell ref="A1427:F1427"/>
    <mergeCell ref="H1410:H1411"/>
    <mergeCell ref="G1388:G1391"/>
    <mergeCell ref="G1352:G1355"/>
    <mergeCell ref="G1396:G1397"/>
    <mergeCell ref="G1410:G1411"/>
    <mergeCell ref="H1406:H1407"/>
    <mergeCell ref="H1404:H1405"/>
    <mergeCell ref="H1398:H1399"/>
    <mergeCell ref="H1402:H1403"/>
    <mergeCell ref="G1402:G1403"/>
    <mergeCell ref="G1372:G1375"/>
    <mergeCell ref="G1368:G1371"/>
    <mergeCell ref="G1380:G1383"/>
    <mergeCell ref="H1400:H1401"/>
    <mergeCell ref="G1400:G1401"/>
    <mergeCell ref="H1396:H1397"/>
    <mergeCell ref="H1408:H1409"/>
    <mergeCell ref="G1360:G1363"/>
    <mergeCell ref="G1364:G1367"/>
    <mergeCell ref="G1356:G1359"/>
    <mergeCell ref="G1376:G1379"/>
    <mergeCell ref="G1384:G1387"/>
    <mergeCell ref="G1398:G1399"/>
    <mergeCell ref="G1404:G1405"/>
    <mergeCell ref="A670:F671"/>
    <mergeCell ref="A703:F703"/>
    <mergeCell ref="A785:F793"/>
    <mergeCell ref="A672:F672"/>
    <mergeCell ref="A716:F716"/>
    <mergeCell ref="A836:F839"/>
    <mergeCell ref="A711:F711"/>
    <mergeCell ref="A697:F699"/>
    <mergeCell ref="A844:F846"/>
    <mergeCell ref="A706:F706"/>
    <mergeCell ref="A700:F702"/>
    <mergeCell ref="A1139:F1144"/>
    <mergeCell ref="A1272:F1272"/>
    <mergeCell ref="A1239:F1242"/>
    <mergeCell ref="A1211:F1216"/>
    <mergeCell ref="A1193:F1198"/>
    <mergeCell ref="A1235:F1238"/>
    <mergeCell ref="A1055:F1060"/>
    <mergeCell ref="A728:F728"/>
    <mergeCell ref="A894:F904"/>
    <mergeCell ref="A886:F893"/>
    <mergeCell ref="A983:F983"/>
    <mergeCell ref="A990:F992"/>
    <mergeCell ref="A1085:F1090"/>
    <mergeCell ref="A1061:F1066"/>
    <mergeCell ref="A1049:F1054"/>
    <mergeCell ref="A1043:F1048"/>
    <mergeCell ref="A970:F970"/>
    <mergeCell ref="A977:F979"/>
    <mergeCell ref="A971:F971"/>
    <mergeCell ref="A1256:F1260"/>
    <mergeCell ref="A972:F973"/>
    <mergeCell ref="G1043:G1048"/>
    <mergeCell ref="G965:G966"/>
    <mergeCell ref="G1115:G1120"/>
    <mergeCell ref="A1266:F1270"/>
    <mergeCell ref="A722:F722"/>
    <mergeCell ref="A1008:F1008"/>
    <mergeCell ref="A718:F721"/>
    <mergeCell ref="A1109:F1114"/>
    <mergeCell ref="A1115:F1120"/>
    <mergeCell ref="G859:G869"/>
    <mergeCell ref="G1061:G1066"/>
    <mergeCell ref="G1097:G1102"/>
    <mergeCell ref="G1073:G1078"/>
    <mergeCell ref="A980:F982"/>
    <mergeCell ref="G974:G976"/>
    <mergeCell ref="A1003:F1005"/>
    <mergeCell ref="G977:G979"/>
    <mergeCell ref="G980:G982"/>
    <mergeCell ref="A1025:F1030"/>
    <mergeCell ref="A1031:F1036"/>
    <mergeCell ref="A993:F993"/>
    <mergeCell ref="A998:F998"/>
    <mergeCell ref="A996:F996"/>
    <mergeCell ref="A995:F995"/>
    <mergeCell ref="A533:F537"/>
    <mergeCell ref="A485:F485"/>
    <mergeCell ref="A1480:F1480"/>
    <mergeCell ref="A1421:F1421"/>
    <mergeCell ref="A1397:F1397"/>
    <mergeCell ref="A105:F108"/>
    <mergeCell ref="A116:F119"/>
    <mergeCell ref="A111:F113"/>
    <mergeCell ref="A429:F433"/>
    <mergeCell ref="A437:F437"/>
    <mergeCell ref="A124:F126"/>
    <mergeCell ref="A367:F367"/>
    <mergeCell ref="A127:F130"/>
    <mergeCell ref="A458:F460"/>
    <mergeCell ref="A369:F370"/>
    <mergeCell ref="A338:F341"/>
    <mergeCell ref="A329:F331"/>
    <mergeCell ref="A305:F312"/>
    <mergeCell ref="A342:F342"/>
    <mergeCell ref="A334:F337"/>
    <mergeCell ref="A322:F327"/>
    <mergeCell ref="A313:F320"/>
    <mergeCell ref="A997:F997"/>
    <mergeCell ref="A974:F976"/>
    <mergeCell ref="G972:G973"/>
    <mergeCell ref="G1199:G1204"/>
    <mergeCell ref="A1523:F1524"/>
    <mergeCell ref="G1211:G1216"/>
    <mergeCell ref="G1205:G1210"/>
    <mergeCell ref="A1037:F1042"/>
    <mergeCell ref="G1067:G1072"/>
    <mergeCell ref="A1006:F1006"/>
    <mergeCell ref="G1055:G1060"/>
    <mergeCell ref="G1031:G1036"/>
    <mergeCell ref="A1009:F1009"/>
    <mergeCell ref="G1013:G1018"/>
    <mergeCell ref="G1181:G1186"/>
    <mergeCell ref="G1163:G1168"/>
    <mergeCell ref="G1193:G1198"/>
    <mergeCell ref="G1133:G1138"/>
    <mergeCell ref="G1139:G1144"/>
    <mergeCell ref="G1406:G1407"/>
    <mergeCell ref="A1294:F1294"/>
    <mergeCell ref="G1293:G1294"/>
    <mergeCell ref="G1151:G1156"/>
    <mergeCell ref="G1145:G1150"/>
    <mergeCell ref="G1103:G1108"/>
    <mergeCell ref="G1091:G1096"/>
    <mergeCell ref="G1085:G1090"/>
    <mergeCell ref="A1304:F1307"/>
    <mergeCell ref="A1243:F1246"/>
    <mergeCell ref="A987:F987"/>
    <mergeCell ref="A988:F988"/>
    <mergeCell ref="A984:F986"/>
    <mergeCell ref="A1251:F1255"/>
    <mergeCell ref="A1229:F1234"/>
    <mergeCell ref="A1127:F1132"/>
    <mergeCell ref="A1133:F1138"/>
    <mergeCell ref="A1007:F1007"/>
    <mergeCell ref="A1279:F1282"/>
    <mergeCell ref="A1276:F1278"/>
    <mergeCell ref="A1287:F1289"/>
    <mergeCell ref="A1010:F1010"/>
    <mergeCell ref="A1073:F1078"/>
    <mergeCell ref="A1273:F1275"/>
    <mergeCell ref="A1013:F1018"/>
    <mergeCell ref="A1019:F1024"/>
    <mergeCell ref="A1103:F1108"/>
    <mergeCell ref="A1175:F1180"/>
    <mergeCell ref="A1000:F1001"/>
    <mergeCell ref="A1217:F1222"/>
    <mergeCell ref="A1199:F1204"/>
    <mergeCell ref="A1559:F1559"/>
    <mergeCell ref="A1558:F1558"/>
    <mergeCell ref="A1550:F1550"/>
    <mergeCell ref="A1491:F1491"/>
    <mergeCell ref="A1527:F1528"/>
    <mergeCell ref="A1518:F1518"/>
    <mergeCell ref="A1520:F1520"/>
    <mergeCell ref="G1475:G1476"/>
    <mergeCell ref="A1456:F1457"/>
    <mergeCell ref="G1473:G1474"/>
    <mergeCell ref="A1475:F1476"/>
    <mergeCell ref="A1466:F1466"/>
    <mergeCell ref="A1498:F1501"/>
    <mergeCell ref="A1516:F1517"/>
    <mergeCell ref="A1552:F1553"/>
    <mergeCell ref="A1483:F1483"/>
    <mergeCell ref="A1490:F1490"/>
    <mergeCell ref="A1465:F1465"/>
    <mergeCell ref="A1486:F1486"/>
    <mergeCell ref="A1469:F1470"/>
    <mergeCell ref="A1468:F1468"/>
    <mergeCell ref="A1482:F1482"/>
    <mergeCell ref="A1463:F1463"/>
    <mergeCell ref="A1461:F1462"/>
    <mergeCell ref="G1344:G1347"/>
    <mergeCell ref="G1340:G1343"/>
    <mergeCell ref="A1320:F1323"/>
    <mergeCell ref="A1324:F1327"/>
    <mergeCell ref="G1438:G1439"/>
    <mergeCell ref="G1436:G1437"/>
    <mergeCell ref="G1527:G1528"/>
    <mergeCell ref="G1509:G1512"/>
    <mergeCell ref="A1547:F1548"/>
    <mergeCell ref="A1450:F1451"/>
    <mergeCell ref="A1452:F1453"/>
    <mergeCell ref="G1452:G1453"/>
    <mergeCell ref="A1356:F1359"/>
    <mergeCell ref="A1348:F1351"/>
    <mergeCell ref="A1368:F1371"/>
    <mergeCell ref="A1352:F1355"/>
    <mergeCell ref="A1360:F1363"/>
    <mergeCell ref="G1434:G1435"/>
    <mergeCell ref="G1432:G1433"/>
    <mergeCell ref="G1440:G1441"/>
    <mergeCell ref="G1442:G1443"/>
    <mergeCell ref="A1454:F1455"/>
    <mergeCell ref="A1448:F1448"/>
    <mergeCell ref="A1464:F1464"/>
    <mergeCell ref="G1251:G1255"/>
    <mergeCell ref="A1487:F1487"/>
    <mergeCell ref="A1372:F1375"/>
    <mergeCell ref="A1405:F1405"/>
    <mergeCell ref="G1223:G1228"/>
    <mergeCell ref="G1229:G1234"/>
    <mergeCell ref="G1235:G1238"/>
    <mergeCell ref="A1223:F1228"/>
    <mergeCell ref="G1266:G1270"/>
    <mergeCell ref="G1239:G1242"/>
    <mergeCell ref="G1243:G1246"/>
    <mergeCell ref="G1283:G1286"/>
    <mergeCell ref="A1292:F1292"/>
    <mergeCell ref="A1283:F1286"/>
    <mergeCell ref="G1276:G1278"/>
    <mergeCell ref="G1261:G1265"/>
    <mergeCell ref="A1423:F1423"/>
    <mergeCell ref="A1422:F1422"/>
    <mergeCell ref="G1456:G1457"/>
    <mergeCell ref="A1440:F1441"/>
    <mergeCell ref="A1447:F1447"/>
    <mergeCell ref="A1446:F1446"/>
    <mergeCell ref="G1408:G1409"/>
    <mergeCell ref="G1332:G1335"/>
    <mergeCell ref="A385:F388"/>
    <mergeCell ref="A389:F392"/>
    <mergeCell ref="A732:F742"/>
    <mergeCell ref="A859:F869"/>
    <mergeCell ref="A360:F363"/>
    <mergeCell ref="A359:F359"/>
    <mergeCell ref="A476:F479"/>
    <mergeCell ref="A538:F542"/>
    <mergeCell ref="A467:F467"/>
    <mergeCell ref="A622:F622"/>
    <mergeCell ref="A401:F404"/>
    <mergeCell ref="A364:F366"/>
    <mergeCell ref="A393:F396"/>
    <mergeCell ref="A569:F572"/>
    <mergeCell ref="A553:F556"/>
    <mergeCell ref="A449:F452"/>
    <mergeCell ref="A528:F532"/>
    <mergeCell ref="A462:F464"/>
    <mergeCell ref="A472:F472"/>
    <mergeCell ref="A413:F420"/>
    <mergeCell ref="A421:F424"/>
    <mergeCell ref="A618:F621"/>
    <mergeCell ref="A624:F627"/>
    <mergeCell ref="A610:F613"/>
    <mergeCell ref="A292:F294"/>
    <mergeCell ref="A255:F256"/>
    <mergeCell ref="A222:F226"/>
    <mergeCell ref="A195:F201"/>
    <mergeCell ref="A258:F265"/>
    <mergeCell ref="A257:F257"/>
    <mergeCell ref="A343:F347"/>
    <mergeCell ref="A371:F374"/>
    <mergeCell ref="A376:F381"/>
    <mergeCell ref="A348:F349"/>
    <mergeCell ref="A353:F355"/>
    <mergeCell ref="A236:F243"/>
    <mergeCell ref="A356:F357"/>
    <mergeCell ref="A270:F277"/>
    <mergeCell ref="A249:F250"/>
    <mergeCell ref="A266:F269"/>
    <mergeCell ref="A251:F253"/>
    <mergeCell ref="A286:F288"/>
    <mergeCell ref="A227:F230"/>
    <mergeCell ref="A350:F352"/>
    <mergeCell ref="A278:F285"/>
    <mergeCell ref="A290:F290"/>
    <mergeCell ref="A291:F291"/>
    <mergeCell ref="G111:G113"/>
    <mergeCell ref="G121:G123"/>
    <mergeCell ref="G124:G126"/>
    <mergeCell ref="G116:G119"/>
    <mergeCell ref="A231:F235"/>
    <mergeCell ref="A152:F155"/>
    <mergeCell ref="A166:F175"/>
    <mergeCell ref="A204:F219"/>
    <mergeCell ref="A188:F190"/>
    <mergeCell ref="A176:F176"/>
    <mergeCell ref="A185:F185"/>
    <mergeCell ref="A184:F184"/>
    <mergeCell ref="G177:G181"/>
    <mergeCell ref="A177:F181"/>
    <mergeCell ref="A121:F123"/>
    <mergeCell ref="G114:G115"/>
    <mergeCell ref="A131:F134"/>
    <mergeCell ref="G139:G142"/>
    <mergeCell ref="G286:G288"/>
    <mergeCell ref="A114:F115"/>
    <mergeCell ref="G166:G175"/>
    <mergeCell ref="G244:G247"/>
    <mergeCell ref="G222:G226"/>
    <mergeCell ref="A192:F192"/>
    <mergeCell ref="A186:F186"/>
    <mergeCell ref="A135:F138"/>
    <mergeCell ref="G266:G269"/>
    <mergeCell ref="A244:F247"/>
    <mergeCell ref="A248:F248"/>
    <mergeCell ref="A191:F191"/>
    <mergeCell ref="A202:F202"/>
    <mergeCell ref="A193:F193"/>
    <mergeCell ref="G131:G134"/>
    <mergeCell ref="A143:F151"/>
    <mergeCell ref="G127:G130"/>
    <mergeCell ref="G157:G165"/>
    <mergeCell ref="G135:G138"/>
    <mergeCell ref="G152:G155"/>
    <mergeCell ref="G143:G151"/>
    <mergeCell ref="A157:F165"/>
    <mergeCell ref="A139:F142"/>
    <mergeCell ref="G48:G49"/>
    <mergeCell ref="G50:G54"/>
    <mergeCell ref="A48:F49"/>
    <mergeCell ref="A50:F54"/>
    <mergeCell ref="G105:G108"/>
    <mergeCell ref="G83:G86"/>
    <mergeCell ref="A69:F73"/>
    <mergeCell ref="A55:F58"/>
    <mergeCell ref="G55:G58"/>
    <mergeCell ref="G74:G78"/>
    <mergeCell ref="A64:F68"/>
    <mergeCell ref="A83:F86"/>
    <mergeCell ref="A74:F78"/>
    <mergeCell ref="G79:G82"/>
    <mergeCell ref="A79:F82"/>
    <mergeCell ref="G99:G100"/>
    <mergeCell ref="A99:F100"/>
    <mergeCell ref="A87:F91"/>
    <mergeCell ref="A93:F97"/>
    <mergeCell ref="A101:F104"/>
    <mergeCell ref="G101:G104"/>
    <mergeCell ref="A8:F8"/>
    <mergeCell ref="G20:G23"/>
    <mergeCell ref="A12:F15"/>
    <mergeCell ref="G16:G19"/>
    <mergeCell ref="A20:F23"/>
    <mergeCell ref="A16:F19"/>
    <mergeCell ref="G334:G337"/>
    <mergeCell ref="G322:G327"/>
    <mergeCell ref="G329:G331"/>
    <mergeCell ref="G12:G15"/>
    <mergeCell ref="G93:G97"/>
    <mergeCell ref="A34:F39"/>
    <mergeCell ref="A40:F47"/>
    <mergeCell ref="G34:G39"/>
    <mergeCell ref="A29:F33"/>
    <mergeCell ref="G29:G33"/>
    <mergeCell ref="G87:G91"/>
    <mergeCell ref="A24:F28"/>
    <mergeCell ref="G40:G47"/>
    <mergeCell ref="A59:F63"/>
    <mergeCell ref="G69:G73"/>
    <mergeCell ref="G59:G63"/>
    <mergeCell ref="G24:G28"/>
    <mergeCell ref="G64:G68"/>
    <mergeCell ref="G295:G302"/>
    <mergeCell ref="G188:G190"/>
    <mergeCell ref="G249:G250"/>
    <mergeCell ref="G270:G277"/>
    <mergeCell ref="G231:G235"/>
    <mergeCell ref="G258:G265"/>
    <mergeCell ref="G360:G363"/>
    <mergeCell ref="G348:G349"/>
    <mergeCell ref="G369:G370"/>
    <mergeCell ref="G356:G357"/>
    <mergeCell ref="G305:G312"/>
    <mergeCell ref="G338:G341"/>
    <mergeCell ref="G353:G355"/>
    <mergeCell ref="G313:G320"/>
    <mergeCell ref="G343:G347"/>
    <mergeCell ref="G292:G294"/>
    <mergeCell ref="G278:G285"/>
    <mergeCell ref="G227:G230"/>
    <mergeCell ref="G195:G201"/>
    <mergeCell ref="G204:G219"/>
    <mergeCell ref="G236:G243"/>
    <mergeCell ref="G255:G256"/>
    <mergeCell ref="G350:G352"/>
    <mergeCell ref="G251:G253"/>
    <mergeCell ref="G382:G384"/>
    <mergeCell ref="G405:G407"/>
    <mergeCell ref="G385:G388"/>
    <mergeCell ref="G393:G396"/>
    <mergeCell ref="G413:G420"/>
    <mergeCell ref="G411:G412"/>
    <mergeCell ref="G389:G392"/>
    <mergeCell ref="G684:G685"/>
    <mergeCell ref="G686:G687"/>
    <mergeCell ref="G618:G621"/>
    <mergeCell ref="G481:G484"/>
    <mergeCell ref="G476:G479"/>
    <mergeCell ref="G473:G475"/>
    <mergeCell ref="G425:G428"/>
    <mergeCell ref="G421:G424"/>
    <mergeCell ref="G397:G404"/>
    <mergeCell ref="G462:G464"/>
    <mergeCell ref="G497:G504"/>
    <mergeCell ref="G533:G537"/>
    <mergeCell ref="G549:G552"/>
    <mergeCell ref="G553:G556"/>
    <mergeCell ref="G561:G564"/>
    <mergeCell ref="G632:G634"/>
    <mergeCell ref="G574:G577"/>
    <mergeCell ref="V929:W929"/>
    <mergeCell ref="A905:F912"/>
    <mergeCell ref="A913:F923"/>
    <mergeCell ref="A688:F689"/>
    <mergeCell ref="A710:F710"/>
    <mergeCell ref="G870:G880"/>
    <mergeCell ref="G765:G775"/>
    <mergeCell ref="G713:G715"/>
    <mergeCell ref="G718:G721"/>
    <mergeCell ref="G694:G695"/>
    <mergeCell ref="G690:G691"/>
    <mergeCell ref="A713:F715"/>
    <mergeCell ref="A704:F704"/>
    <mergeCell ref="G848:G858"/>
    <mergeCell ref="A814:F824"/>
    <mergeCell ref="A765:F775"/>
    <mergeCell ref="G825:G835"/>
    <mergeCell ref="A776:F784"/>
    <mergeCell ref="A847:F847"/>
    <mergeCell ref="A712:F712"/>
    <mergeCell ref="G743:G753"/>
    <mergeCell ref="A692:F693"/>
    <mergeCell ref="G926:G928"/>
    <mergeCell ref="G886:G893"/>
    <mergeCell ref="G1175:G1180"/>
    <mergeCell ref="A582:F584"/>
    <mergeCell ref="A743:F753"/>
    <mergeCell ref="A723:F723"/>
    <mergeCell ref="A724:F724"/>
    <mergeCell ref="A727:F727"/>
    <mergeCell ref="G662:G663"/>
    <mergeCell ref="G664:G665"/>
    <mergeCell ref="G670:G671"/>
    <mergeCell ref="G647:G648"/>
    <mergeCell ref="A639:F639"/>
    <mergeCell ref="A686:F687"/>
    <mergeCell ref="A630:F631"/>
    <mergeCell ref="A684:F685"/>
    <mergeCell ref="A661:F661"/>
    <mergeCell ref="G642:G643"/>
    <mergeCell ref="A642:F643"/>
    <mergeCell ref="A674:F679"/>
    <mergeCell ref="A652:F653"/>
    <mergeCell ref="G1127:G1132"/>
    <mergeCell ref="G1109:G1114"/>
    <mergeCell ref="G630:G631"/>
    <mergeCell ref="G590:G593"/>
    <mergeCell ref="G754:G764"/>
    <mergeCell ref="G1000:G1001"/>
    <mergeCell ref="A543:F547"/>
    <mergeCell ref="G495:G496"/>
    <mergeCell ref="G776:G784"/>
    <mergeCell ref="G844:G846"/>
    <mergeCell ref="G894:G904"/>
    <mergeCell ref="G700:G702"/>
    <mergeCell ref="G905:G912"/>
    <mergeCell ref="G836:G839"/>
    <mergeCell ref="G794:G802"/>
    <mergeCell ref="G882:G885"/>
    <mergeCell ref="G924:G925"/>
    <mergeCell ref="G732:G742"/>
    <mergeCell ref="G952:G954"/>
    <mergeCell ref="A959:F961"/>
    <mergeCell ref="G785:G793"/>
    <mergeCell ref="G814:G824"/>
    <mergeCell ref="A942:F947"/>
    <mergeCell ref="A962:F964"/>
    <mergeCell ref="G840:G843"/>
    <mergeCell ref="G948:G950"/>
    <mergeCell ref="A969:F969"/>
    <mergeCell ref="A882:F885"/>
    <mergeCell ref="A656:F657"/>
    <mergeCell ref="A405:F407"/>
    <mergeCell ref="G505:G512"/>
    <mergeCell ref="G565:G568"/>
    <mergeCell ref="G680:G683"/>
    <mergeCell ref="G674:G679"/>
    <mergeCell ref="G624:G627"/>
    <mergeCell ref="G582:G584"/>
    <mergeCell ref="G528:G532"/>
    <mergeCell ref="G538:G542"/>
    <mergeCell ref="G557:G560"/>
    <mergeCell ref="G610:G613"/>
    <mergeCell ref="G614:G617"/>
    <mergeCell ref="G594:G597"/>
    <mergeCell ref="G578:G581"/>
    <mergeCell ref="G598:G601"/>
    <mergeCell ref="G602:G605"/>
    <mergeCell ref="G453:G456"/>
    <mergeCell ref="G445:G452"/>
    <mergeCell ref="A578:F581"/>
    <mergeCell ref="A644:F644"/>
    <mergeCell ref="G458:G460"/>
    <mergeCell ref="G429:G433"/>
    <mergeCell ref="A411:F412"/>
    <mergeCell ref="A445:F448"/>
    <mergeCell ref="G1169:G1174"/>
    <mergeCell ref="G1187:G1192"/>
    <mergeCell ref="G692:G693"/>
    <mergeCell ref="G1256:G1260"/>
    <mergeCell ref="G513:G518"/>
    <mergeCell ref="G569:G572"/>
    <mergeCell ref="G803:G813"/>
    <mergeCell ref="G1247:G1250"/>
    <mergeCell ref="G913:G923"/>
    <mergeCell ref="G1049:G1054"/>
    <mergeCell ref="G1003:G1005"/>
    <mergeCell ref="G929:G939"/>
    <mergeCell ref="G955:G957"/>
    <mergeCell ref="G1025:G1030"/>
    <mergeCell ref="G984:G986"/>
    <mergeCell ref="G1037:G1042"/>
    <mergeCell ref="G1019:G1024"/>
    <mergeCell ref="G1121:G1126"/>
    <mergeCell ref="G1079:G1084"/>
    <mergeCell ref="G688:G689"/>
    <mergeCell ref="G697:G699"/>
    <mergeCell ref="G942:G947"/>
    <mergeCell ref="G959:G961"/>
    <mergeCell ref="G962:G964"/>
    <mergeCell ref="G1576:G1577"/>
    <mergeCell ref="G1641:G1645"/>
    <mergeCell ref="G1636:G1640"/>
    <mergeCell ref="G1620:G1624"/>
    <mergeCell ref="G1615:G1619"/>
    <mergeCell ref="G1570:G1571"/>
    <mergeCell ref="G1547:G1548"/>
    <mergeCell ref="G1554:G1555"/>
    <mergeCell ref="G1562:G1563"/>
    <mergeCell ref="G1574:G1575"/>
    <mergeCell ref="G1568:G1569"/>
    <mergeCell ref="G1564:G1565"/>
    <mergeCell ref="G1566:G1567"/>
    <mergeCell ref="A1564:F1565"/>
    <mergeCell ref="A1549:F1549"/>
    <mergeCell ref="A1525:F1526"/>
    <mergeCell ref="A1636:F1640"/>
    <mergeCell ref="A1625:F1630"/>
    <mergeCell ref="A1620:F1624"/>
    <mergeCell ref="A1602:F1602"/>
    <mergeCell ref="A1641:F1645"/>
    <mergeCell ref="A1562:F1563"/>
    <mergeCell ref="A1587:F1587"/>
    <mergeCell ref="A1572:F1573"/>
    <mergeCell ref="A1605:F1609"/>
    <mergeCell ref="A1600:F1600"/>
    <mergeCell ref="A1601:F1601"/>
    <mergeCell ref="A1590:F1590"/>
    <mergeCell ref="A1566:F1567"/>
    <mergeCell ref="A1568:F1569"/>
    <mergeCell ref="A1598:F1598"/>
    <mergeCell ref="A1596:F1596"/>
    <mergeCell ref="A1592:F1592"/>
    <mergeCell ref="A1570:F1571"/>
    <mergeCell ref="A1579:F1580"/>
    <mergeCell ref="A1581:F1581"/>
    <mergeCell ref="A1631:F1635"/>
    <mergeCell ref="A1647:F1649"/>
    <mergeCell ref="A1650:F1652"/>
    <mergeCell ref="G1631:G1635"/>
    <mergeCell ref="G1666:G1668"/>
    <mergeCell ref="G1579:G1580"/>
    <mergeCell ref="G1572:G1573"/>
    <mergeCell ref="A1576:F1577"/>
    <mergeCell ref="A1593:F1593"/>
    <mergeCell ref="A1597:F1597"/>
    <mergeCell ref="A1599:F1599"/>
    <mergeCell ref="A1666:F1668"/>
    <mergeCell ref="G1605:G1609"/>
    <mergeCell ref="A1615:F1619"/>
    <mergeCell ref="G1647:G1649"/>
    <mergeCell ref="G1650:G1652"/>
    <mergeCell ref="A1663:F1665"/>
    <mergeCell ref="A1610:F1614"/>
    <mergeCell ref="G1625:G1630"/>
    <mergeCell ref="G1663:G1665"/>
    <mergeCell ref="A1591:F1591"/>
    <mergeCell ref="A1582:F1584"/>
    <mergeCell ref="G1582:G1584"/>
    <mergeCell ref="G1610:G1614"/>
    <mergeCell ref="A1589:F1589"/>
    <mergeCell ref="A1730:F1732"/>
    <mergeCell ref="G1730:G1732"/>
    <mergeCell ref="A1682:F1684"/>
    <mergeCell ref="G1682:G1684"/>
    <mergeCell ref="A1679:F1681"/>
    <mergeCell ref="G1679:G1681"/>
    <mergeCell ref="A1695:F1699"/>
    <mergeCell ref="G1695:G1699"/>
    <mergeCell ref="G1700:G1704"/>
    <mergeCell ref="A1669:F1673"/>
    <mergeCell ref="G1669:G1673"/>
    <mergeCell ref="G1710:G1714"/>
    <mergeCell ref="G1715:G1719"/>
    <mergeCell ref="A1715:F1719"/>
    <mergeCell ref="G1725:G1729"/>
    <mergeCell ref="A1725:F1729"/>
    <mergeCell ref="A1685:F1689"/>
    <mergeCell ref="A1690:F1694"/>
    <mergeCell ref="G1705:G1709"/>
    <mergeCell ref="A1705:F1709"/>
    <mergeCell ref="G1674:G1678"/>
    <mergeCell ref="G1690:G1694"/>
    <mergeCell ref="G1685:G1689"/>
    <mergeCell ref="G1498:G1501"/>
    <mergeCell ref="G1505:G1508"/>
    <mergeCell ref="G1494:G1497"/>
    <mergeCell ref="G1477:G1478"/>
    <mergeCell ref="G1279:G1282"/>
    <mergeCell ref="G1328:G1331"/>
    <mergeCell ref="A1308:F1311"/>
    <mergeCell ref="G1308:G1311"/>
    <mergeCell ref="A1296:F1299"/>
    <mergeCell ref="G1304:G1307"/>
    <mergeCell ref="A1328:F1331"/>
    <mergeCell ref="G1296:G1299"/>
    <mergeCell ref="A1316:F1319"/>
    <mergeCell ref="G1312:G1315"/>
    <mergeCell ref="G1287:G1289"/>
    <mergeCell ref="G1336:G1339"/>
    <mergeCell ref="G1348:G1351"/>
    <mergeCell ref="A1312:F1315"/>
    <mergeCell ref="G1316:G1319"/>
    <mergeCell ref="A1344:F1347"/>
    <mergeCell ref="G1320:G1323"/>
    <mergeCell ref="A1332:F1335"/>
    <mergeCell ref="A1336:F1339"/>
    <mergeCell ref="A1340:F1343"/>
    <mergeCell ref="G1516:G1517"/>
    <mergeCell ref="G1525:G1526"/>
    <mergeCell ref="G1523:G1524"/>
    <mergeCell ref="G1529:G1544"/>
    <mergeCell ref="A1529:F1544"/>
    <mergeCell ref="G1545:G1546"/>
    <mergeCell ref="G1552:G1553"/>
    <mergeCell ref="A1551:F1551"/>
    <mergeCell ref="A1545:F1546"/>
    <mergeCell ref="G656:G657"/>
    <mergeCell ref="A658:F659"/>
    <mergeCell ref="G658:G659"/>
    <mergeCell ref="G1733:G1737"/>
    <mergeCell ref="A1733:F1737"/>
    <mergeCell ref="G1653:G1657"/>
    <mergeCell ref="G1658:G1662"/>
    <mergeCell ref="A1658:F1662"/>
    <mergeCell ref="A1653:F1657"/>
    <mergeCell ref="A1700:F1704"/>
    <mergeCell ref="A1710:F1714"/>
    <mergeCell ref="G1720:G1724"/>
    <mergeCell ref="A1720:F1724"/>
    <mergeCell ref="A1674:F1678"/>
    <mergeCell ref="A1484:F1484"/>
    <mergeCell ref="A1300:F1303"/>
    <mergeCell ref="G1324:G1327"/>
    <mergeCell ref="A1384:F1387"/>
    <mergeCell ref="A1293:F1293"/>
    <mergeCell ref="G1300:G1303"/>
    <mergeCell ref="A1574:F1575"/>
    <mergeCell ref="A1588:F1588"/>
    <mergeCell ref="A1393:F1393"/>
    <mergeCell ref="A1554:F1555"/>
  </mergeCells>
  <phoneticPr fontId="0" type="noConversion"/>
  <hyperlinks>
    <hyperlink ref="G12:G15" r:id="rId1" display="К-608"/>
    <hyperlink ref="G16:G19" r:id="rId2" display="К-614"/>
    <hyperlink ref="G20:G23" r:id="rId3" display="К-614ш"/>
    <hyperlink ref="G24:G28" r:id="rId4" display="F 4605"/>
    <hyperlink ref="G29:G33" r:id="rId5" display="F 4701"/>
    <hyperlink ref="G34:G39" r:id="rId6" display="F 5201"/>
    <hyperlink ref="G40:G47" r:id="rId7" display="F 5210"/>
    <hyperlink ref="G48:G49" r:id="rId8" display="F 5212"/>
    <hyperlink ref="G50:G54" r:id="rId9" display="F 5214"/>
    <hyperlink ref="G55:G58" r:id="rId10" display="F 5220"/>
    <hyperlink ref="G59:G63" r:id="rId11" display="F 5501"/>
    <hyperlink ref="G64:G68" r:id="rId12" display="F 5502"/>
    <hyperlink ref="G69:G73" r:id="rId13" display="F 5503"/>
    <hyperlink ref="G74:G78" r:id="rId14" display="FS 5511"/>
    <hyperlink ref="G79:G82" r:id="rId15" display="F 5505"/>
    <hyperlink ref="G83:G86" r:id="rId16" display="F 5510"/>
    <hyperlink ref="G87:G91" r:id="rId17" display="FS 5506"/>
    <hyperlink ref="G93:G97" r:id="rId18" display="FS 5507"/>
    <hyperlink ref="G99:G100" r:id="rId19" display="F 5630"/>
    <hyperlink ref="G101:G104" r:id="rId20" display="К-610"/>
    <hyperlink ref="G105:G108" r:id="rId21" display="К-611"/>
    <hyperlink ref="G111:G113" r:id="rId22" display="К-502"/>
    <hyperlink ref="G114:G115" r:id="rId23" display="FK 3805"/>
    <hyperlink ref="G116:G119" r:id="rId24" display="К-503"/>
    <hyperlink ref="G121:G123" r:id="rId25" display="К-500"/>
    <hyperlink ref="G124:G126" r:id="rId26" display="К-501"/>
    <hyperlink ref="G127:G130" r:id="rId27" display="К-504"/>
    <hyperlink ref="G131:G134" r:id="rId28" display="F 4602"/>
    <hyperlink ref="G135:G138" r:id="rId29" display="F 4603"/>
    <hyperlink ref="G139:G142" r:id="rId30" display="F 4604"/>
    <hyperlink ref="G143:G151" r:id="rId31" display="F 4608"/>
    <hyperlink ref="G152:G155" r:id="rId32" display="F 4609"/>
    <hyperlink ref="G157:G165" r:id="rId33" display="F 4606"/>
    <hyperlink ref="G166:G175" r:id="rId34" display="F 4607"/>
    <hyperlink ref="G176" r:id="rId35"/>
    <hyperlink ref="G177:G181" r:id="rId36" display="FS 4605"/>
    <hyperlink ref="G184" r:id="rId37" display="http://atletika.ru/102/4026/"/>
    <hyperlink ref="G185" r:id="rId38" display="http://atletika.ru/102/4024/"/>
    <hyperlink ref="G186" r:id="rId39" display="http://atletika.ru/102/4025/"/>
    <hyperlink ref="G188:G190" r:id="rId40" display="F 9001 взр"/>
    <hyperlink ref="G195:G201" r:id="rId41" display="F 9002"/>
    <hyperlink ref="G202" r:id="rId42"/>
    <hyperlink ref="G204:G219" r:id="rId43" display="F 9084"/>
    <hyperlink ref="G222:G226" r:id="rId44" display="F 1102"/>
    <hyperlink ref="G227:G230" r:id="rId45" display="F 1601"/>
    <hyperlink ref="G231:G235" r:id="rId46" display="F 1602"/>
    <hyperlink ref="G236:G243" r:id="rId47" display="F 1258"/>
    <hyperlink ref="G244:G247" r:id="rId48" display="F 1259"/>
    <hyperlink ref="G248" r:id="rId49"/>
    <hyperlink ref="G249:G250" r:id="rId50" display="F 1630"/>
    <hyperlink ref="G251:G253" r:id="rId51" display="FK 1858"/>
    <hyperlink ref="G255:G256" r:id="rId52" display="FS 1212"/>
    <hyperlink ref="G257" r:id="rId53"/>
    <hyperlink ref="G258:G265" r:id="rId54" display="F 1291"/>
    <hyperlink ref="G266:G269" r:id="rId55" display="F 1292"/>
    <hyperlink ref="G270:G277" r:id="rId56" display="F 1293"/>
    <hyperlink ref="G278:G285" r:id="rId57" display="FL 1293"/>
    <hyperlink ref="G286:G288" r:id="rId58" display="FK 1891"/>
    <hyperlink ref="G290" r:id="rId59"/>
    <hyperlink ref="G291" r:id="rId60"/>
    <hyperlink ref="G292:G294" r:id="rId61" display="FS 1205"/>
    <hyperlink ref="G295:G302" r:id="rId62" display="FS 1210"/>
    <hyperlink ref="G305:G312" r:id="rId63" display="F 6151"/>
    <hyperlink ref="G313:G320" r:id="rId64" display="F 6571"/>
    <hyperlink ref="G322:G327" r:id="rId65" display="F 6503"/>
    <hyperlink ref="G329:G331" r:id="rId66" display="FS 6870"/>
    <hyperlink ref="G334:G337" r:id="rId67" display="F 2001"/>
    <hyperlink ref="G338:G341" r:id="rId68" display="F 2221"/>
    <hyperlink ref="G342" r:id="rId69"/>
    <hyperlink ref="G343:G347" r:id="rId70" display="F 2602"/>
    <hyperlink ref="G348:G349" r:id="rId71" display="FS 2801"/>
    <hyperlink ref="G353:G355" r:id="rId72" display="F 6701"/>
    <hyperlink ref="G356:G357" r:id="rId73" display="F 6702"/>
    <hyperlink ref="G359" r:id="rId74"/>
    <hyperlink ref="G360:G363" r:id="rId75" display="F 2223"/>
    <hyperlink ref="G364:G366" r:id="rId76" display="FK 2821"/>
    <hyperlink ref="G367" r:id="rId77"/>
    <hyperlink ref="G368" r:id="rId78"/>
    <hyperlink ref="G369:G370" r:id="rId79" display="F 2912"/>
    <hyperlink ref="G371:G374" r:id="rId80" display="F 2913"/>
    <hyperlink ref="G376:G381" r:id="rId81" display="F 2010"/>
    <hyperlink ref="G382:G384" r:id="rId82" display="FS 2202"/>
    <hyperlink ref="G385:G388" r:id="rId83" display="F 2271"/>
    <hyperlink ref="G389:G392" r:id="rId84" display="FS 2225"/>
    <hyperlink ref="G393:G396" r:id="rId85" display="FS 2226"/>
    <hyperlink ref="G397:G404" r:id="rId86" display="FS 2950"/>
    <hyperlink ref="G405:G407" r:id="rId87" display="FS 2952"/>
    <hyperlink ref="G408" r:id="rId88"/>
    <hyperlink ref="G411:G412" r:id="rId89" display="F 8630"/>
    <hyperlink ref="G413:G420" r:id="rId90" display="F 8631"/>
    <hyperlink ref="G421:G424" r:id="rId91" display="F 8633"/>
    <hyperlink ref="G425:G428" r:id="rId92" display="F 8701"/>
    <hyperlink ref="G429:G433" r:id="rId93" display="F 8702"/>
    <hyperlink ref="G434:G435" r:id="rId94" display="FK 8831"/>
    <hyperlink ref="G437" r:id="rId95"/>
    <hyperlink ref="G440:G444" r:id="rId96" display="F 8655"/>
    <hyperlink ref="G445:G452" r:id="rId97" display="F 3601"/>
    <hyperlink ref="G453:G456" r:id="rId98" display="F 3630"/>
    <hyperlink ref="G458:G460" r:id="rId99" display="К-400"/>
    <hyperlink ref="G461" r:id="rId100"/>
    <hyperlink ref="G462:G464" r:id="rId101" display="F 3901"/>
    <hyperlink ref="G465" r:id="rId102"/>
    <hyperlink ref="G466" r:id="rId103"/>
    <hyperlink ref="G469" r:id="rId104"/>
    <hyperlink ref="G467:G468" r:id="rId105" display="FS 3904"/>
    <hyperlink ref="G472" r:id="rId106"/>
    <hyperlink ref="G473:G475" r:id="rId107" display="F 3203"/>
    <hyperlink ref="G476:G479" r:id="rId108" display="FS 3104"/>
    <hyperlink ref="G481:G484" r:id="rId109" display="F 3003"/>
    <hyperlink ref="G485" r:id="rId110"/>
    <hyperlink ref="G486:G489" r:id="rId111" display="FK 3802"/>
    <hyperlink ref="G490:G493" r:id="rId112" display="FK 3803"/>
    <hyperlink ref="G495:G496" r:id="rId113" display="F 3004"/>
    <hyperlink ref="G497:G504" r:id="rId114" display="F 3102"/>
    <hyperlink ref="G505:G512" r:id="rId115" display="F 3202"/>
    <hyperlink ref="G513:G518" r:id="rId116" display="FS 3412"/>
    <hyperlink ref="G519:G522" r:id="rId117" display="FS 3414"/>
    <hyperlink ref="G528:G532" r:id="rId118" display="F 7201"/>
    <hyperlink ref="G533:G537" r:id="rId119" display="F 7202"/>
    <hyperlink ref="G538:G542" r:id="rId120" display="F 7203"/>
    <hyperlink ref="G543:G547" r:id="rId121" display="F 7210"/>
    <hyperlink ref="G548" r:id="rId122"/>
    <hyperlink ref="G549:G552" r:id="rId123" display="К-301"/>
    <hyperlink ref="G553:G556" r:id="rId124" display="К-302"/>
    <hyperlink ref="G557:G560" r:id="rId125" display="К-303"/>
    <hyperlink ref="G561:G564" r:id="rId126" display="К-600"/>
    <hyperlink ref="G565:G568" r:id="rId127" display="К-602"/>
    <hyperlink ref="G569:G572" r:id="rId128" display="F 5701"/>
    <hyperlink ref="G574:G577" r:id="rId129" display="F 7651"/>
    <hyperlink ref="G578:G581" r:id="rId130" display="F 7651о"/>
    <hyperlink ref="G582:G584" r:id="rId131" display="F 7653"/>
    <hyperlink ref="G585:G588" r:id="rId132" display="К-607"/>
    <hyperlink ref="G590:G593" r:id="rId133" display="К-604"/>
    <hyperlink ref="G594:G597" r:id="rId134" display="К-604 Ш"/>
    <hyperlink ref="G598:G601" r:id="rId135" display="К-605"/>
    <hyperlink ref="G602:G605" r:id="rId136" display="К-605 Ш"/>
    <hyperlink ref="G606:G609" r:id="rId137" display="К-616"/>
    <hyperlink ref="G610:G613" r:id="rId138" display="К-617"/>
    <hyperlink ref="G614:G617" r:id="rId139" display="К-619"/>
    <hyperlink ref="G618:G621" r:id="rId140" display="К-620"/>
    <hyperlink ref="G622" r:id="rId141"/>
    <hyperlink ref="G624:G627" r:id="rId142" display="К-612"/>
    <hyperlink ref="G630:G631" r:id="rId143" display="F 6851"/>
    <hyperlink ref="G632:G634" r:id="rId144" display="F 6853"/>
    <hyperlink ref="G637" r:id="rId145"/>
    <hyperlink ref="G641" r:id="rId146"/>
    <hyperlink ref="G638" r:id="rId147"/>
    <hyperlink ref="G639" r:id="rId148"/>
    <hyperlink ref="G640" r:id="rId149" display="http://atletika.ru/120/4088/"/>
    <hyperlink ref="G642:G643" r:id="rId150" display="F 8020"/>
    <hyperlink ref="G644" r:id="rId151"/>
    <hyperlink ref="G645:G646" r:id="rId152" display="F 8022"/>
    <hyperlink ref="G647:G648" r:id="rId153" display="F 8023"/>
    <hyperlink ref="G649" r:id="rId154"/>
    <hyperlink ref="G650:G651" r:id="rId155" display="F 8025"/>
    <hyperlink ref="G652:G653" r:id="rId156" display="F 8026"/>
    <hyperlink ref="G654:G655" r:id="rId157" display="F 8027"/>
    <hyperlink ref="G661" r:id="rId158"/>
    <hyperlink ref="G662:G663" r:id="rId159" display="F 8011b"/>
    <hyperlink ref="G664:G665" r:id="rId160" display="F 8013b"/>
    <hyperlink ref="G666:G667" r:id="rId161" display="F 8014b"/>
    <hyperlink ref="G668:G669" r:id="rId162" display="F 8015b"/>
    <hyperlink ref="G670:G671" r:id="rId163" display="F 8016b"/>
    <hyperlink ref="G672" r:id="rId164"/>
    <hyperlink ref="G674:G679" r:id="rId165" display="F 8031"/>
    <hyperlink ref="G680:G683" r:id="rId166" display="F 8032"/>
    <hyperlink ref="G684:G685" r:id="rId167" display="F 8034 "/>
    <hyperlink ref="G686:G687" r:id="rId168" display="F 8036"/>
    <hyperlink ref="G688:G689" r:id="rId169" display="F 8037"/>
    <hyperlink ref="G690:G691" r:id="rId170" display="F 8038"/>
    <hyperlink ref="G692:G693" r:id="rId171" display="F 8039"/>
    <hyperlink ref="G694:G695" r:id="rId172" display="F 8033"/>
    <hyperlink ref="G697:G699" r:id="rId173" display="F 8051 "/>
    <hyperlink ref="G700:G702" r:id="rId174" display="F 8052"/>
    <hyperlink ref="G703" r:id="rId175"/>
    <hyperlink ref="G706" r:id="rId176"/>
    <hyperlink ref="G707" r:id="rId177"/>
    <hyperlink ref="G708" r:id="rId178"/>
    <hyperlink ref="G710" r:id="rId179"/>
    <hyperlink ref="G711" r:id="rId180"/>
    <hyperlink ref="G712" r:id="rId181"/>
    <hyperlink ref="G713:G715" r:id="rId182" display="К-803"/>
    <hyperlink ref="G716" r:id="rId183"/>
    <hyperlink ref="G718:G721" r:id="rId184" display="F 0201"/>
    <hyperlink ref="G722" r:id="rId185"/>
    <hyperlink ref="G723" r:id="rId186"/>
    <hyperlink ref="G724" r:id="rId187"/>
    <hyperlink ref="G725" r:id="rId188"/>
    <hyperlink ref="G726" r:id="rId189"/>
    <hyperlink ref="G727" r:id="rId190"/>
    <hyperlink ref="G728" r:id="rId191"/>
    <hyperlink ref="G729" r:id="rId192"/>
    <hyperlink ref="G732:G742" r:id="rId193" display="C 0105"/>
    <hyperlink ref="G743:G753" r:id="rId194" display="C 0106"/>
    <hyperlink ref="G754:G764" r:id="rId195" display="С 0108"/>
    <hyperlink ref="G765:G775" r:id="rId196" display="С 0109"/>
    <hyperlink ref="G776:G784" r:id="rId197" display="С 0131"/>
    <hyperlink ref="G785:G793" r:id="rId198" display="С 0112"/>
    <hyperlink ref="G794:G802" r:id="rId199" display="С 0113"/>
    <hyperlink ref="G803:G813" r:id="rId200" display="С 0114"/>
    <hyperlink ref="G814:G824" r:id="rId201" display="С 0116"/>
    <hyperlink ref="G825:G835" r:id="rId202" display="С 0117"/>
    <hyperlink ref="G836:G839" r:id="rId203" display="С 0126"/>
    <hyperlink ref="G840:G843" r:id="rId204" display="С 0127"/>
    <hyperlink ref="G844:G846" r:id="rId205" display="С 0128"/>
    <hyperlink ref="G847" r:id="rId206"/>
    <hyperlink ref="G848:G858" r:id="rId207" display="С 0210"/>
    <hyperlink ref="G859:G869" r:id="rId208" display="С 0215"/>
    <hyperlink ref="G870:G880" r:id="rId209" display="C 0217"/>
    <hyperlink ref="G882:G885" r:id="rId210" display="С 0202"/>
    <hyperlink ref="G886:G893" r:id="rId211" display="С 0203"/>
    <hyperlink ref="G894:G904" r:id="rId212" display="С 0204"/>
    <hyperlink ref="G905:G912" r:id="rId213" display="С 0205"/>
    <hyperlink ref="G913:G923" r:id="rId214" display="С 0206п"/>
    <hyperlink ref="G924:G925" r:id="rId215" display="С 0221"/>
    <hyperlink ref="G926:G928" r:id="rId216" display="С 0313"/>
    <hyperlink ref="G929:G939" r:id="rId217" display="С 0315"/>
    <hyperlink ref="G942:G947" r:id="rId218" display="С 0206"/>
    <hyperlink ref="G948:G950" r:id="rId219" display="С 0505"/>
    <hyperlink ref="G952:G954" r:id="rId220" display="С 0304"/>
    <hyperlink ref="G955:G957" r:id="rId221" display="С 0305"/>
    <hyperlink ref="G959:G961" r:id="rId222" display="С 0406"/>
    <hyperlink ref="G962:G964" r:id="rId223" display="С 0408"/>
    <hyperlink ref="G965:G966" r:id="rId224" display="С 0410"/>
    <hyperlink ref="G967" r:id="rId225"/>
    <hyperlink ref="G969" r:id="rId226"/>
    <hyperlink ref="G970" r:id="rId227"/>
    <hyperlink ref="G971" r:id="rId228"/>
    <hyperlink ref="G972:G973" r:id="rId229" display="С 0703к"/>
    <hyperlink ref="G974:G976" r:id="rId230" display="С 0705"/>
    <hyperlink ref="G977:G979" r:id="rId231" display="С 0706к"/>
    <hyperlink ref="G980:G982" r:id="rId232" display="С 0707"/>
    <hyperlink ref="G983" r:id="rId233"/>
    <hyperlink ref="G984:G986" r:id="rId234" display="С 0709к"/>
    <hyperlink ref="G987" r:id="rId235"/>
    <hyperlink ref="G988" r:id="rId236"/>
    <hyperlink ref="G989" r:id="rId237"/>
    <hyperlink ref="G990:G992" r:id="rId238" display="С 0704к"/>
    <hyperlink ref="G993" r:id="rId239"/>
    <hyperlink ref="G994" r:id="rId240"/>
    <hyperlink ref="G995" r:id="rId241"/>
    <hyperlink ref="G996" r:id="rId242"/>
    <hyperlink ref="G997" r:id="rId243"/>
    <hyperlink ref="G998" r:id="rId244"/>
    <hyperlink ref="G1000:G1001" r:id="rId245" display="С 0704b"/>
    <hyperlink ref="G1002" r:id="rId246"/>
    <hyperlink ref="G1003:G1005" r:id="rId247" display="С 0717b"/>
    <hyperlink ref="G1006" r:id="rId248"/>
    <hyperlink ref="G1007" r:id="rId249"/>
    <hyperlink ref="G1008" r:id="rId250"/>
    <hyperlink ref="G1009" r:id="rId251"/>
    <hyperlink ref="G1010" r:id="rId252"/>
    <hyperlink ref="G1013:G1030" r:id="rId253" display="http://atletika.ru/136/4105/"/>
    <hyperlink ref="G1031:G1042" r:id="rId254" display="http://atletika.ru/136/4104/"/>
    <hyperlink ref="G1043:G1060" r:id="rId255" display="http://atletika.ru/137/3874/"/>
    <hyperlink ref="G1061:G1078" r:id="rId256" display="http://atletika.ru/137/3845/"/>
    <hyperlink ref="G1079:G1090" r:id="rId257" display="http://atletika.ru/137/4038/"/>
    <hyperlink ref="G1091:G1108" r:id="rId258" display="http://atletika.ru/138/4102/"/>
    <hyperlink ref="G1109:G1126" r:id="rId259" display="http://atletika.ru/136/4101/"/>
    <hyperlink ref="G1127:G1144" r:id="rId260" display="http://atletika.ru/137/4100/"/>
    <hyperlink ref="G1145:G1162" r:id="rId261" display="http://atletika.ru/138/3992/"/>
    <hyperlink ref="G1163:G1180" r:id="rId262" display="http://atletika.ru/136/4040/"/>
    <hyperlink ref="G1181:G1198" r:id="rId263" display="http://atletika.ru/137/4132/"/>
    <hyperlink ref="G1199:G1216" r:id="rId264" display="http://atletika.ru/138/4182/"/>
    <hyperlink ref="G1217:G1234" r:id="rId265" display="http://atletika.ru/136/4039/"/>
    <hyperlink ref="G1235:G1242" r:id="rId266" display="http://atletika.ru/137/4137/"/>
    <hyperlink ref="G1243:G1250" r:id="rId267" display="http://atletika.ru/137/4136/"/>
    <hyperlink ref="G1251:G1260" r:id="rId268" display="http://atletika.ru/138/4181/"/>
    <hyperlink ref="G1266:G1270" r:id="rId269" display="http://atletika.ru/139/4308/"/>
    <hyperlink ref="G1272" r:id="rId270" display="http://atletika.ru/135/4123/"/>
    <hyperlink ref="G1273:G1278" r:id="rId271" display="http://atletika.ru/135/4124/"/>
    <hyperlink ref="G1279:G1289" r:id="rId272" display="http://atletika.ru/135/10211/"/>
    <hyperlink ref="G1293:G1294" r:id="rId273" display="E 1002"/>
    <hyperlink ref="G1296:G1303" r:id="rId274" display="V-F23E1"/>
    <hyperlink ref="G1304:G1311" r:id="rId275" display="V-F23N1"/>
    <hyperlink ref="G1312:G1319" r:id="rId276" display="V-F24E1"/>
    <hyperlink ref="G1320:G1327" r:id="rId277" display="V-F24N1"/>
    <hyperlink ref="G1328:G1335" r:id="rId278" display="V-F23E5"/>
    <hyperlink ref="G1336:G1343" r:id="rId279" display="V-F23N5"/>
    <hyperlink ref="G1344:G1351" r:id="rId280" display="V-F24E5"/>
    <hyperlink ref="G1352:G1359" r:id="rId281" display="V-F24N5"/>
    <hyperlink ref="G1360:G1367" r:id="rId282" display="V-F23E9"/>
    <hyperlink ref="G1368:G1375" r:id="rId283" display="V-F23N9"/>
    <hyperlink ref="G1376:G1383" r:id="rId284" display="V-F24E9"/>
    <hyperlink ref="G1384:G1391" r:id="rId285" display="V-F24N9"/>
    <hyperlink ref="G1396:G1397" r:id="rId286" display="L 0165b"/>
    <hyperlink ref="G1398:G1399" r:id="rId287" display="L 0175b"/>
    <hyperlink ref="G1400:G1401" r:id="rId288" display="L 0565b"/>
    <hyperlink ref="G1402:G1403" r:id="rId289" display="L 0575b"/>
    <hyperlink ref="G1404:G1405" r:id="rId290" display="L 0755b"/>
    <hyperlink ref="G1406:G1407" r:id="rId291" display="L 0765b"/>
    <hyperlink ref="G1408:G1409" r:id="rId292" display="L 0775b"/>
    <hyperlink ref="G1410:G1411" r:id="rId293" display="L 2350b"/>
    <hyperlink ref="G1412:G1413" r:id="rId294" display="L 2355b"/>
    <hyperlink ref="G1415" r:id="rId295"/>
    <hyperlink ref="G1416" r:id="rId296"/>
    <hyperlink ref="G1417" r:id="rId297"/>
    <hyperlink ref="G1418" r:id="rId298"/>
    <hyperlink ref="G1419" r:id="rId299"/>
    <hyperlink ref="G1420" r:id="rId300"/>
    <hyperlink ref="G1421" r:id="rId301"/>
    <hyperlink ref="G1422" r:id="rId302"/>
    <hyperlink ref="G1423:G1425" r:id="rId303" display="L 0300 F"/>
    <hyperlink ref="G1426:G1428" r:id="rId304" display="L 0350 F"/>
    <hyperlink ref="G1429" r:id="rId305"/>
    <hyperlink ref="G1430" r:id="rId306"/>
    <hyperlink ref="G1432:G1433" r:id="rId307" display="ER-1002"/>
    <hyperlink ref="G1434:G1435" r:id="rId308" display="ER-1003"/>
    <hyperlink ref="G1436:G1437" r:id="rId309" display="ER-1005"/>
    <hyperlink ref="G1438:G1439" r:id="rId310" display="ER-1006"/>
    <hyperlink ref="G1440:G1441" r:id="rId311" display="ER-1014"/>
    <hyperlink ref="G1442:G1443" r:id="rId312" display="ER-1016"/>
    <hyperlink ref="G1444:G1445" r:id="rId313" display="ER-1017"/>
    <hyperlink ref="G1446" r:id="rId314"/>
    <hyperlink ref="G1447" r:id="rId315"/>
    <hyperlink ref="G1448" r:id="rId316"/>
    <hyperlink ref="G1449" r:id="rId317"/>
    <hyperlink ref="G1450:G1451" r:id="rId318" display="F 0107"/>
    <hyperlink ref="G1452:G1453" r:id="rId319" display="F 0110"/>
    <hyperlink ref="G1454:G1455" r:id="rId320" display="F 0108"/>
    <hyperlink ref="G1456:G1457" r:id="rId321" display="F 0109"/>
    <hyperlink ref="G1460" r:id="rId322"/>
    <hyperlink ref="G1461" r:id="rId323"/>
    <hyperlink ref="G1462" r:id="rId324"/>
    <hyperlink ref="G1463" r:id="rId325"/>
    <hyperlink ref="G1464" r:id="rId326"/>
    <hyperlink ref="G1465" r:id="rId327"/>
    <hyperlink ref="G1466" r:id="rId328"/>
    <hyperlink ref="G1467" r:id="rId329"/>
    <hyperlink ref="G1468" r:id="rId330"/>
    <hyperlink ref="G1469" r:id="rId331"/>
    <hyperlink ref="G1470" r:id="rId332"/>
    <hyperlink ref="G1471" r:id="rId333"/>
    <hyperlink ref="G1473:G1474" r:id="rId334" display="http://atletika.ru/202/10331/"/>
    <hyperlink ref="G1475:G1476" r:id="rId335" display="http://atletika.ru/202/10332/"/>
    <hyperlink ref="G1477:G1478" r:id="rId336" display="ER-RES-P01"/>
    <hyperlink ref="G1480" r:id="rId337"/>
    <hyperlink ref="G1481" r:id="rId338"/>
    <hyperlink ref="G1482" r:id="rId339"/>
    <hyperlink ref="G1486" r:id="rId340"/>
    <hyperlink ref="G1487" r:id="rId341"/>
    <hyperlink ref="G1489" r:id="rId342"/>
    <hyperlink ref="G1490" r:id="rId343"/>
    <hyperlink ref="G1491" r:id="rId344"/>
    <hyperlink ref="G1494:G1497" r:id="rId345" display="O 4001"/>
    <hyperlink ref="G1505:G1508" r:id="rId346" display="O 4001"/>
    <hyperlink ref="G1516:G1517" r:id="rId347" display="К-4202"/>
    <hyperlink ref="G1518" r:id="rId348"/>
    <hyperlink ref="G1520" r:id="rId349"/>
    <hyperlink ref="G1523:G1524" r:id="rId350" display="Е 0673"/>
    <hyperlink ref="G1525:G1526" r:id="rId351" display="Е 0674"/>
    <hyperlink ref="G1527:G1528" r:id="rId352" display="Е 0675"/>
    <hyperlink ref="G1529:G1544" r:id="rId353" display="Е 0676"/>
    <hyperlink ref="G1545:G1546" r:id="rId354" display="Е 0679"/>
    <hyperlink ref="G1547:G1548" r:id="rId355" display="Е 0680"/>
    <hyperlink ref="G1549" r:id="rId356"/>
    <hyperlink ref="G1550" r:id="rId357"/>
    <hyperlink ref="G1551" r:id="rId358"/>
    <hyperlink ref="G1552:G1553" r:id="rId359" display="Е 0914"/>
    <hyperlink ref="G1554:G1555" r:id="rId360" display="Е 0915"/>
    <hyperlink ref="G1558" r:id="rId361" display="Е 0810у"/>
    <hyperlink ref="G1559" r:id="rId362" display="Е 0812у"/>
    <hyperlink ref="G1562:G1563" r:id="rId363" display="Е 0910"/>
    <hyperlink ref="G1564:G1567" r:id="rId364" display="Е 0911"/>
    <hyperlink ref="G1568:G1571" r:id="rId365" display="Е 0913"/>
    <hyperlink ref="G1572:G1573" r:id="rId366" display="Е 0902"/>
    <hyperlink ref="G1574:G1575" r:id="rId367" display="Е 0905"/>
    <hyperlink ref="G1576:G1577" r:id="rId368" display="Е 0906"/>
    <hyperlink ref="G1579:G1580" r:id="rId369" display="Е 0908"/>
    <hyperlink ref="G1581" r:id="rId370"/>
    <hyperlink ref="G1582:G1584" r:id="rId371" display="E 0990"/>
    <hyperlink ref="G1589" r:id="rId372"/>
    <hyperlink ref="G1587" r:id="rId373"/>
    <hyperlink ref="G1588" r:id="rId374"/>
    <hyperlink ref="G1590" r:id="rId375"/>
    <hyperlink ref="G1591" r:id="rId376"/>
    <hyperlink ref="G1592" r:id="rId377"/>
    <hyperlink ref="G1593" r:id="rId378"/>
    <hyperlink ref="G1595" r:id="rId379"/>
    <hyperlink ref="G1596" r:id="rId380"/>
    <hyperlink ref="G1597" r:id="rId381"/>
    <hyperlink ref="G1599" r:id="rId382"/>
    <hyperlink ref="G1600" r:id="rId383"/>
    <hyperlink ref="G1601" r:id="rId384"/>
    <hyperlink ref="G1602" r:id="rId385"/>
    <hyperlink ref="G1605:G1609" r:id="rId386" display="http://atletika.ru/97/4241/"/>
    <hyperlink ref="G1610:G1614" r:id="rId387" display="http://atletika.ru/97/4242/"/>
    <hyperlink ref="G1625:G1630" r:id="rId388" display="503д"/>
    <hyperlink ref="G1620:G1624" r:id="rId389" display="503ж"/>
    <hyperlink ref="G1615" r:id="rId390"/>
    <hyperlink ref="G1631:G1635" r:id="rId391" display="http://atletika.ru/97/9995/"/>
    <hyperlink ref="G1636:G1640" r:id="rId392" display="http://atletika.ru/97/9996/"/>
    <hyperlink ref="G1641:G1645" r:id="rId393" display="http://atletika.ru/97/9997/"/>
    <hyperlink ref="G1647:G1649" r:id="rId394" display="N 110232"/>
    <hyperlink ref="G1650:G1652" r:id="rId395" display="N 110245"/>
    <hyperlink ref="G1653:G1657" r:id="rId396" display="N 110577"/>
    <hyperlink ref="G1658:G1662" r:id="rId397" display="N 110577"/>
    <hyperlink ref="G1663:G1665" r:id="rId398" display="N 310669"/>
    <hyperlink ref="G1666:G1668" r:id="rId399" display="N 310670"/>
    <hyperlink ref="G1669:G1678" r:id="rId400" display="N 310777"/>
    <hyperlink ref="G1679:G1684" r:id="rId401" display="N 310844"/>
    <hyperlink ref="G1685:G1694" r:id="rId402" display="N 310908"/>
    <hyperlink ref="G1695:G1704" r:id="rId403" display="N 410285"/>
    <hyperlink ref="G1705:G1714" r:id="rId404" display="N 410465"/>
    <hyperlink ref="G1715:G1719" r:id="rId405" display="N 510212"/>
    <hyperlink ref="G1720:G1724" r:id="rId406" display="N 510212"/>
    <hyperlink ref="G1725:G1729" r:id="rId407" display="N 610088"/>
    <hyperlink ref="G1730:G1732" r:id="rId408" display="N 610091"/>
    <hyperlink ref="G1733:G1737" r:id="rId409" display="N 610127"/>
    <hyperlink ref="G1509:G1512" r:id="rId410" display="O 4002"/>
    <hyperlink ref="G1498:G1501" r:id="rId411" display="O 4002"/>
    <hyperlink ref="G350:G352" r:id="rId412" display="F 2914"/>
    <hyperlink ref="G193" r:id="rId413"/>
    <hyperlink ref="G192" r:id="rId414"/>
    <hyperlink ref="G191" r:id="rId415"/>
    <hyperlink ref="G704" r:id="rId416"/>
  </hyperlinks>
  <pageMargins left="0.23622047244094491" right="0.23622047244094491" top="0.74803149606299213" bottom="0.74803149606299213" header="0.31496062992125984" footer="0.31496062992125984"/>
  <pageSetup paperSize="9" scale="49" fitToHeight="0" orientation="portrait" r:id="rId417"/>
  <headerFooter alignWithMargins="0">
    <oddFooter>Страница &amp;P из &amp;N</oddFooter>
  </headerFooter>
  <rowBreaks count="27" manualBreakCount="27">
    <brk id="91" max="14" man="1"/>
    <brk id="155" max="14" man="1"/>
    <brk id="219" max="14" man="1"/>
    <brk id="288" max="14" man="1"/>
    <brk id="357" max="14" man="1"/>
    <brk id="408" max="14" man="1"/>
    <brk id="469" max="16383" man="1"/>
    <brk id="572" max="16383" man="1"/>
    <brk id="659" max="16383" man="1"/>
    <brk id="695" max="16383" man="1"/>
    <brk id="729" max="14" man="1"/>
    <brk id="824" max="14" man="1"/>
    <brk id="880" max="14" man="1"/>
    <brk id="939" max="14" man="1"/>
    <brk id="967" max="16383" man="1"/>
    <brk id="1010" max="14" man="1"/>
    <brk id="1108" max="14" man="1"/>
    <brk id="1216" max="14" man="1"/>
    <brk id="1290" max="14" man="1"/>
    <brk id="1393" max="14" man="1"/>
    <brk id="1430" max="14" man="1"/>
    <brk id="1457" max="14" man="1"/>
    <brk id="1491" max="14" man="1"/>
    <brk id="1520" max="14" man="1"/>
    <brk id="1593" max="14" man="1"/>
    <brk id="1645" max="14" man="1"/>
    <brk id="1694" max="14" man="1"/>
  </rowBreaks>
  <colBreaks count="1" manualBreakCount="1">
    <brk id="14" max="1048575" man="1"/>
  </colBreaks>
  <drawing r:id="rId418"/>
  <legacyDrawing r:id="rId4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L240"/>
  <sheetViews>
    <sheetView tabSelected="1" topLeftCell="A121" workbookViewId="0">
      <selection activeCell="F163" sqref="F163"/>
    </sheetView>
  </sheetViews>
  <sheetFormatPr defaultRowHeight="12.75" x14ac:dyDescent="0.2"/>
  <sheetData>
    <row r="1" spans="1:12" ht="15" x14ac:dyDescent="0.2">
      <c r="A1" s="33" t="s">
        <v>533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x14ac:dyDescent="0.2">
      <c r="A3" s="5" t="s">
        <v>407</v>
      </c>
      <c r="B3" s="6"/>
      <c r="C3" s="6"/>
      <c r="D3" s="6"/>
      <c r="E3" s="6"/>
      <c r="F3" s="6"/>
      <c r="G3" s="6"/>
      <c r="H3" s="6"/>
      <c r="I3" s="7"/>
      <c r="J3" s="1"/>
      <c r="K3" s="2"/>
      <c r="L3" s="2"/>
    </row>
    <row r="4" spans="1:12" x14ac:dyDescent="0.2">
      <c r="A4" s="13" t="s">
        <v>409</v>
      </c>
      <c r="B4" s="6"/>
      <c r="C4" s="6"/>
      <c r="D4" s="6"/>
      <c r="E4" s="6"/>
      <c r="F4" s="6"/>
      <c r="G4" s="6"/>
      <c r="H4" s="6"/>
      <c r="I4" s="7"/>
      <c r="J4" s="1"/>
      <c r="K4" s="2"/>
      <c r="L4" s="2"/>
    </row>
    <row r="5" spans="1:12" x14ac:dyDescent="0.2">
      <c r="A5" s="29" t="s">
        <v>633</v>
      </c>
      <c r="B5" s="9" t="s">
        <v>634</v>
      </c>
      <c r="C5" s="9" t="s">
        <v>635</v>
      </c>
      <c r="D5" s="9" t="s">
        <v>636</v>
      </c>
      <c r="E5" s="9" t="s">
        <v>637</v>
      </c>
      <c r="F5" s="6"/>
      <c r="G5" s="6"/>
      <c r="H5" s="6"/>
      <c r="I5" s="7"/>
      <c r="J5" s="1"/>
      <c r="K5" s="2"/>
      <c r="L5" s="2"/>
    </row>
    <row r="6" spans="1:12" x14ac:dyDescent="0.2">
      <c r="A6" s="29" t="s">
        <v>836</v>
      </c>
      <c r="B6" s="10">
        <v>3</v>
      </c>
      <c r="C6" s="10">
        <v>4</v>
      </c>
      <c r="D6" s="10">
        <v>5</v>
      </c>
      <c r="E6" s="10">
        <v>6</v>
      </c>
      <c r="F6" s="6"/>
      <c r="G6" s="6"/>
      <c r="H6" s="6"/>
      <c r="I6" s="7"/>
      <c r="J6" s="1"/>
      <c r="K6" s="2"/>
      <c r="L6" s="2"/>
    </row>
    <row r="7" spans="1:12" x14ac:dyDescent="0.2">
      <c r="A7" s="11"/>
      <c r="B7" s="6"/>
      <c r="C7" s="6"/>
      <c r="D7" s="6"/>
      <c r="E7" s="6"/>
      <c r="F7" s="6"/>
      <c r="G7" s="6"/>
      <c r="H7" s="6"/>
      <c r="I7" s="7"/>
      <c r="J7" s="1"/>
      <c r="K7" s="2"/>
      <c r="L7" s="2"/>
    </row>
    <row r="8" spans="1:12" x14ac:dyDescent="0.2">
      <c r="A8" s="13" t="s">
        <v>408</v>
      </c>
      <c r="B8" s="6"/>
      <c r="C8" s="6"/>
      <c r="D8" s="6"/>
      <c r="E8" s="6"/>
      <c r="F8" s="6"/>
      <c r="G8" s="6"/>
      <c r="H8" s="6"/>
      <c r="I8" s="7"/>
      <c r="J8" s="1"/>
      <c r="K8" s="2"/>
      <c r="L8" s="2"/>
    </row>
    <row r="9" spans="1:12" x14ac:dyDescent="0.2">
      <c r="A9" s="29" t="s">
        <v>633</v>
      </c>
      <c r="B9" s="9" t="s">
        <v>639</v>
      </c>
      <c r="C9" s="9" t="s">
        <v>640</v>
      </c>
      <c r="D9" s="9" t="s">
        <v>641</v>
      </c>
      <c r="E9" s="9" t="s">
        <v>642</v>
      </c>
      <c r="F9" s="9" t="s">
        <v>643</v>
      </c>
      <c r="G9" s="9" t="s">
        <v>644</v>
      </c>
      <c r="H9" s="9" t="s">
        <v>645</v>
      </c>
      <c r="I9" s="9" t="s">
        <v>646</v>
      </c>
      <c r="J9" s="1"/>
      <c r="K9" s="2"/>
      <c r="L9" s="2"/>
    </row>
    <row r="10" spans="1:12" x14ac:dyDescent="0.2">
      <c r="A10" s="29" t="s">
        <v>638</v>
      </c>
      <c r="B10" s="10" t="s">
        <v>647</v>
      </c>
      <c r="C10" s="10" t="s">
        <v>838</v>
      </c>
      <c r="D10" s="10" t="s">
        <v>625</v>
      </c>
      <c r="E10" s="10" t="s">
        <v>837</v>
      </c>
      <c r="F10" s="10" t="s">
        <v>648</v>
      </c>
      <c r="G10" s="10" t="s">
        <v>649</v>
      </c>
      <c r="H10" s="10" t="s">
        <v>650</v>
      </c>
      <c r="I10" s="10" t="s">
        <v>651</v>
      </c>
      <c r="J10" s="1"/>
      <c r="K10" s="2"/>
      <c r="L10" s="2"/>
    </row>
    <row r="11" spans="1:12" x14ac:dyDescent="0.2">
      <c r="A11" s="11"/>
      <c r="B11" s="6"/>
      <c r="C11" s="6"/>
      <c r="D11" s="6"/>
      <c r="E11" s="6"/>
      <c r="F11" s="6"/>
      <c r="G11" s="6"/>
      <c r="H11" s="6"/>
      <c r="I11" s="7"/>
      <c r="J11" s="1"/>
      <c r="K11" s="2"/>
      <c r="L11" s="2"/>
    </row>
    <row r="12" spans="1:12" x14ac:dyDescent="0.2">
      <c r="A12" s="5" t="s">
        <v>406</v>
      </c>
      <c r="B12" s="6"/>
      <c r="C12" s="6"/>
      <c r="D12" s="6"/>
      <c r="E12" s="6"/>
      <c r="F12" s="6"/>
      <c r="G12" s="6"/>
      <c r="H12" s="6"/>
      <c r="I12" s="12"/>
      <c r="J12" s="2"/>
      <c r="K12" s="2"/>
      <c r="L12" s="2"/>
    </row>
    <row r="13" spans="1:12" x14ac:dyDescent="0.2">
      <c r="A13" s="13" t="s">
        <v>410</v>
      </c>
      <c r="B13" s="6"/>
      <c r="C13" s="6"/>
      <c r="D13" s="6"/>
      <c r="E13" s="6"/>
      <c r="F13" s="6"/>
      <c r="G13" s="6"/>
      <c r="H13" s="6"/>
      <c r="I13" s="12"/>
      <c r="J13" s="2"/>
      <c r="K13" s="2"/>
      <c r="L13" s="2"/>
    </row>
    <row r="14" spans="1:12" x14ac:dyDescent="0.2">
      <c r="A14" s="29" t="s">
        <v>415</v>
      </c>
      <c r="B14" s="9" t="s">
        <v>653</v>
      </c>
      <c r="C14" s="9" t="s">
        <v>654</v>
      </c>
      <c r="D14" s="9" t="s">
        <v>655</v>
      </c>
      <c r="E14" s="6"/>
      <c r="F14" s="6"/>
      <c r="G14" s="6"/>
      <c r="H14" s="6"/>
      <c r="I14" s="7"/>
      <c r="J14" s="1"/>
      <c r="K14" s="2"/>
      <c r="L14" s="2"/>
    </row>
    <row r="15" spans="1:12" x14ac:dyDescent="0.2">
      <c r="A15" s="29" t="s">
        <v>638</v>
      </c>
      <c r="B15" s="10">
        <v>1</v>
      </c>
      <c r="C15" s="10">
        <v>2</v>
      </c>
      <c r="D15" s="10">
        <v>3</v>
      </c>
      <c r="E15" s="6"/>
      <c r="F15" s="6"/>
      <c r="G15" s="6"/>
      <c r="H15" s="6"/>
      <c r="I15" s="7"/>
      <c r="J15" s="1"/>
      <c r="K15" s="2"/>
      <c r="L15" s="2"/>
    </row>
    <row r="16" spans="1:12" x14ac:dyDescent="0.2">
      <c r="A16" s="13"/>
      <c r="B16" s="6"/>
      <c r="C16" s="6"/>
      <c r="D16" s="6"/>
      <c r="E16" s="6"/>
      <c r="F16" s="6"/>
      <c r="G16" s="6"/>
      <c r="H16" s="6"/>
      <c r="I16" s="12"/>
      <c r="J16" s="2"/>
      <c r="K16" s="2"/>
      <c r="L16" s="2"/>
    </row>
    <row r="17" spans="1:12" x14ac:dyDescent="0.2">
      <c r="A17" s="13" t="s">
        <v>411</v>
      </c>
      <c r="B17" s="6"/>
      <c r="C17" s="6"/>
      <c r="D17" s="6"/>
      <c r="E17" s="6"/>
      <c r="F17" s="6"/>
      <c r="G17" s="6"/>
      <c r="H17" s="6"/>
      <c r="I17" s="12"/>
      <c r="J17" s="2"/>
      <c r="K17" s="2"/>
      <c r="L17" s="2"/>
    </row>
    <row r="18" spans="1:12" ht="90.75" x14ac:dyDescent="0.2">
      <c r="A18" s="30" t="s">
        <v>416</v>
      </c>
      <c r="B18" s="9" t="s">
        <v>639</v>
      </c>
      <c r="C18" s="9" t="s">
        <v>640</v>
      </c>
      <c r="D18" s="9" t="s">
        <v>641</v>
      </c>
      <c r="E18" s="9" t="s">
        <v>642</v>
      </c>
      <c r="F18" s="9" t="s">
        <v>643</v>
      </c>
      <c r="G18" s="6"/>
      <c r="H18" s="6"/>
      <c r="I18" s="7"/>
      <c r="J18" s="1"/>
      <c r="K18" s="2"/>
      <c r="L18" s="2"/>
    </row>
    <row r="19" spans="1:12" x14ac:dyDescent="0.2">
      <c r="A19" s="29" t="s">
        <v>638</v>
      </c>
      <c r="B19" s="10" t="s">
        <v>647</v>
      </c>
      <c r="C19" s="10" t="s">
        <v>838</v>
      </c>
      <c r="D19" s="10" t="s">
        <v>625</v>
      </c>
      <c r="E19" s="10" t="s">
        <v>837</v>
      </c>
      <c r="F19" s="10" t="s">
        <v>405</v>
      </c>
      <c r="G19" s="6"/>
      <c r="H19" s="6"/>
      <c r="I19" s="7"/>
      <c r="J19" s="1"/>
      <c r="K19" s="2"/>
      <c r="L19" s="2"/>
    </row>
    <row r="20" spans="1:12" x14ac:dyDescent="0.2">
      <c r="A20" s="11"/>
      <c r="B20" s="6"/>
      <c r="C20" s="6"/>
      <c r="D20" s="6"/>
      <c r="E20" s="6"/>
      <c r="F20" s="6"/>
      <c r="G20" s="6"/>
      <c r="H20" s="6"/>
      <c r="I20" s="7"/>
      <c r="J20" s="1"/>
      <c r="K20" s="2"/>
      <c r="L20" s="2"/>
    </row>
    <row r="21" spans="1:12" x14ac:dyDescent="0.2">
      <c r="A21" s="13" t="s">
        <v>412</v>
      </c>
      <c r="B21" s="6"/>
      <c r="C21" s="6"/>
      <c r="D21" s="6"/>
      <c r="E21" s="6"/>
      <c r="F21" s="6"/>
      <c r="G21" s="6"/>
      <c r="H21" s="6"/>
      <c r="I21" s="7"/>
      <c r="J21" s="1"/>
      <c r="K21" s="2"/>
      <c r="L21" s="2"/>
    </row>
    <row r="22" spans="1:12" ht="90.75" x14ac:dyDescent="0.2">
      <c r="A22" s="30" t="s">
        <v>416</v>
      </c>
      <c r="B22" s="9" t="s">
        <v>656</v>
      </c>
      <c r="C22" s="9" t="s">
        <v>657</v>
      </c>
      <c r="D22" s="9" t="s">
        <v>658</v>
      </c>
      <c r="E22" s="9" t="s">
        <v>642</v>
      </c>
      <c r="F22" s="6"/>
      <c r="G22" s="6"/>
      <c r="H22" s="6"/>
      <c r="I22" s="7"/>
      <c r="J22" s="1"/>
      <c r="K22" s="2"/>
      <c r="L22" s="2"/>
    </row>
    <row r="23" spans="1:12" x14ac:dyDescent="0.2">
      <c r="A23" s="29" t="s">
        <v>638</v>
      </c>
      <c r="B23" s="10" t="s">
        <v>659</v>
      </c>
      <c r="C23" s="10" t="s">
        <v>660</v>
      </c>
      <c r="D23" s="10" t="s">
        <v>661</v>
      </c>
      <c r="E23" s="10" t="s">
        <v>662</v>
      </c>
      <c r="F23" s="6"/>
      <c r="G23" s="6"/>
      <c r="H23" s="6"/>
      <c r="I23" s="7"/>
      <c r="J23" s="1"/>
      <c r="K23" s="2"/>
      <c r="L23" s="2"/>
    </row>
    <row r="24" spans="1:12" x14ac:dyDescent="0.2">
      <c r="A24" s="11"/>
      <c r="B24" s="6"/>
      <c r="C24" s="6"/>
      <c r="D24" s="6"/>
      <c r="E24" s="6"/>
      <c r="F24" s="6"/>
      <c r="G24" s="6"/>
      <c r="H24" s="6"/>
      <c r="I24" s="7"/>
      <c r="J24" s="1"/>
      <c r="K24" s="2"/>
      <c r="L24" s="2"/>
    </row>
    <row r="25" spans="1:12" x14ac:dyDescent="0.2">
      <c r="A25" s="13" t="s">
        <v>413</v>
      </c>
      <c r="B25" s="6"/>
      <c r="C25" s="6"/>
      <c r="D25" s="6"/>
      <c r="E25" s="6"/>
      <c r="F25" s="6"/>
      <c r="G25" s="6"/>
      <c r="H25" s="6"/>
      <c r="I25" s="7"/>
      <c r="J25" s="1"/>
      <c r="K25" s="2"/>
      <c r="L25" s="2"/>
    </row>
    <row r="26" spans="1:12" ht="23.25" x14ac:dyDescent="0.2">
      <c r="A26" s="30" t="s">
        <v>414</v>
      </c>
      <c r="B26" s="9" t="s">
        <v>417</v>
      </c>
      <c r="C26" s="9" t="s">
        <v>766</v>
      </c>
      <c r="D26" s="9" t="s">
        <v>418</v>
      </c>
      <c r="E26" s="9" t="s">
        <v>419</v>
      </c>
      <c r="F26" s="6"/>
      <c r="G26" s="6"/>
      <c r="H26" s="6"/>
      <c r="I26" s="7"/>
      <c r="J26" s="1"/>
      <c r="K26" s="2"/>
      <c r="L26" s="2"/>
    </row>
    <row r="27" spans="1:12" x14ac:dyDescent="0.2">
      <c r="A27" s="29" t="s">
        <v>638</v>
      </c>
      <c r="B27" s="10">
        <v>1</v>
      </c>
      <c r="C27" s="10">
        <v>2</v>
      </c>
      <c r="D27" s="10">
        <v>3</v>
      </c>
      <c r="E27" s="10">
        <v>4</v>
      </c>
      <c r="F27" s="6"/>
      <c r="G27" s="6"/>
      <c r="H27" s="6"/>
      <c r="I27" s="7"/>
      <c r="J27" s="1"/>
      <c r="K27" s="2"/>
      <c r="L27" s="2"/>
    </row>
    <row r="28" spans="1:12" x14ac:dyDescent="0.2">
      <c r="A28" s="8"/>
      <c r="B28" s="6"/>
      <c r="C28" s="6"/>
      <c r="D28" s="6"/>
      <c r="E28" s="6"/>
      <c r="F28" s="6"/>
      <c r="G28" s="6"/>
      <c r="H28" s="6"/>
      <c r="I28" s="7"/>
      <c r="J28" s="1"/>
      <c r="K28" s="2"/>
      <c r="L28" s="2"/>
    </row>
    <row r="29" spans="1:12" x14ac:dyDescent="0.2">
      <c r="A29" s="13" t="s">
        <v>420</v>
      </c>
      <c r="B29" s="6"/>
      <c r="C29" s="6"/>
      <c r="D29" s="6"/>
      <c r="E29" s="6"/>
      <c r="F29" s="6"/>
      <c r="G29" s="6"/>
      <c r="H29" s="6"/>
      <c r="I29" s="7"/>
      <c r="J29" s="1"/>
      <c r="K29" s="2"/>
      <c r="L29" s="2"/>
    </row>
    <row r="30" spans="1:12" ht="23.25" x14ac:dyDescent="0.2">
      <c r="A30" s="30" t="s">
        <v>414</v>
      </c>
      <c r="B30" s="9" t="s">
        <v>421</v>
      </c>
      <c r="C30" s="9" t="s">
        <v>422</v>
      </c>
      <c r="D30" s="9" t="s">
        <v>731</v>
      </c>
      <c r="E30" s="9" t="s">
        <v>732</v>
      </c>
      <c r="F30" s="6"/>
      <c r="G30" s="6"/>
      <c r="H30" s="6"/>
      <c r="I30" s="7"/>
      <c r="J30" s="1"/>
      <c r="K30" s="2"/>
      <c r="L30" s="2"/>
    </row>
    <row r="31" spans="1:12" ht="90.75" x14ac:dyDescent="0.2">
      <c r="A31" s="30" t="s">
        <v>416</v>
      </c>
      <c r="B31" s="9" t="s">
        <v>656</v>
      </c>
      <c r="C31" s="9" t="s">
        <v>639</v>
      </c>
      <c r="D31" s="9" t="s">
        <v>658</v>
      </c>
      <c r="E31" s="9" t="s">
        <v>642</v>
      </c>
      <c r="F31" s="6"/>
      <c r="G31" s="6"/>
      <c r="H31" s="6"/>
      <c r="I31" s="7"/>
      <c r="J31" s="1"/>
      <c r="K31" s="2"/>
      <c r="L31" s="2"/>
    </row>
    <row r="32" spans="1:12" x14ac:dyDescent="0.2">
      <c r="A32" s="29" t="s">
        <v>638</v>
      </c>
      <c r="B32" s="10">
        <v>1</v>
      </c>
      <c r="C32" s="10">
        <v>2</v>
      </c>
      <c r="D32" s="10">
        <v>3</v>
      </c>
      <c r="E32" s="10">
        <v>4</v>
      </c>
      <c r="F32" s="6"/>
      <c r="G32" s="6"/>
      <c r="H32" s="6"/>
      <c r="I32" s="7"/>
      <c r="J32" s="1"/>
      <c r="K32" s="2"/>
      <c r="L32" s="2"/>
    </row>
    <row r="33" spans="1:12" x14ac:dyDescent="0.2">
      <c r="A33" s="8"/>
      <c r="B33" s="6"/>
      <c r="C33" s="6"/>
      <c r="D33" s="6"/>
      <c r="E33" s="6"/>
      <c r="F33" s="6"/>
      <c r="G33" s="6"/>
      <c r="H33" s="6"/>
      <c r="I33" s="7"/>
      <c r="J33" s="1"/>
      <c r="K33" s="2"/>
      <c r="L33" s="2"/>
    </row>
    <row r="34" spans="1:12" x14ac:dyDescent="0.2">
      <c r="A34" s="13" t="s">
        <v>424</v>
      </c>
      <c r="B34" s="6"/>
      <c r="C34" s="6"/>
      <c r="D34" s="6"/>
      <c r="E34" s="6"/>
      <c r="F34" s="6"/>
      <c r="G34" s="6"/>
      <c r="H34" s="6"/>
      <c r="I34" s="7"/>
      <c r="J34" s="1"/>
      <c r="K34" s="2"/>
      <c r="L34" s="2"/>
    </row>
    <row r="35" spans="1:12" ht="90.75" x14ac:dyDescent="0.2">
      <c r="A35" s="30" t="s">
        <v>416</v>
      </c>
      <c r="B35" s="9" t="s">
        <v>657</v>
      </c>
      <c r="C35" s="9" t="s">
        <v>658</v>
      </c>
      <c r="D35" s="9" t="s">
        <v>642</v>
      </c>
      <c r="E35" s="9" t="s">
        <v>643</v>
      </c>
      <c r="F35" s="6"/>
      <c r="G35" s="6"/>
      <c r="H35" s="6"/>
      <c r="I35" s="7"/>
      <c r="J35" s="1"/>
      <c r="K35" s="2"/>
      <c r="L35" s="2"/>
    </row>
    <row r="36" spans="1:12" x14ac:dyDescent="0.2">
      <c r="A36" s="29" t="s">
        <v>663</v>
      </c>
      <c r="B36" s="9" t="s">
        <v>664</v>
      </c>
      <c r="C36" s="14" t="s">
        <v>423</v>
      </c>
      <c r="D36" s="14" t="s">
        <v>423</v>
      </c>
      <c r="E36" s="14" t="s">
        <v>423</v>
      </c>
      <c r="F36" s="6"/>
      <c r="G36" s="6"/>
      <c r="H36" s="6"/>
      <c r="I36" s="7"/>
      <c r="J36" s="1"/>
      <c r="K36" s="2"/>
      <c r="L36" s="2"/>
    </row>
    <row r="37" spans="1:12" x14ac:dyDescent="0.2">
      <c r="A37" s="29" t="s">
        <v>638</v>
      </c>
      <c r="B37" s="10" t="s">
        <v>659</v>
      </c>
      <c r="C37" s="10" t="s">
        <v>652</v>
      </c>
      <c r="D37" s="10" t="s">
        <v>665</v>
      </c>
      <c r="E37" s="10" t="s">
        <v>666</v>
      </c>
      <c r="F37" s="6"/>
      <c r="G37" s="6"/>
      <c r="H37" s="6"/>
      <c r="I37" s="7"/>
      <c r="J37" s="1"/>
      <c r="K37" s="2"/>
      <c r="L37" s="2"/>
    </row>
    <row r="38" spans="1:12" x14ac:dyDescent="0.2">
      <c r="A38" s="13"/>
      <c r="B38" s="6"/>
      <c r="C38" s="6"/>
      <c r="D38" s="6"/>
      <c r="E38" s="6"/>
      <c r="F38" s="6"/>
      <c r="G38" s="6"/>
      <c r="H38" s="6"/>
      <c r="I38" s="7"/>
      <c r="J38" s="1"/>
      <c r="K38" s="2"/>
      <c r="L38" s="2"/>
    </row>
    <row r="39" spans="1:12" x14ac:dyDescent="0.2">
      <c r="A39" s="15" t="s">
        <v>667</v>
      </c>
      <c r="B39" s="6"/>
      <c r="C39" s="6"/>
      <c r="D39" s="6"/>
      <c r="E39" s="6"/>
      <c r="F39" s="6"/>
      <c r="G39" s="6"/>
      <c r="H39" s="6"/>
      <c r="I39" s="7"/>
      <c r="J39" s="1"/>
      <c r="K39" s="2"/>
      <c r="L39" s="2"/>
    </row>
    <row r="40" spans="1:12" x14ac:dyDescent="0.2">
      <c r="A40" s="16" t="s">
        <v>425</v>
      </c>
      <c r="B40" s="6"/>
      <c r="C40" s="6"/>
      <c r="D40" s="6"/>
      <c r="E40" s="6"/>
      <c r="F40" s="6"/>
      <c r="G40" s="6"/>
      <c r="H40" s="6"/>
      <c r="I40" s="7"/>
      <c r="J40" s="1"/>
      <c r="K40" s="2"/>
      <c r="L40" s="2"/>
    </row>
    <row r="41" spans="1:12" x14ac:dyDescent="0.2">
      <c r="A41" s="29" t="s">
        <v>428</v>
      </c>
      <c r="B41" s="9" t="s">
        <v>668</v>
      </c>
      <c r="C41" s="9" t="s">
        <v>669</v>
      </c>
      <c r="D41" s="9" t="s">
        <v>669</v>
      </c>
      <c r="E41" s="9" t="s">
        <v>670</v>
      </c>
      <c r="F41" s="9" t="s">
        <v>671</v>
      </c>
      <c r="G41" s="9" t="s">
        <v>672</v>
      </c>
      <c r="H41" s="9" t="s">
        <v>673</v>
      </c>
      <c r="I41" s="7"/>
      <c r="J41" s="1"/>
      <c r="K41" s="2"/>
      <c r="L41" s="2"/>
    </row>
    <row r="42" spans="1:12" x14ac:dyDescent="0.2">
      <c r="A42" s="29" t="s">
        <v>674</v>
      </c>
      <c r="B42" s="9">
        <v>8</v>
      </c>
      <c r="C42" s="9">
        <v>8</v>
      </c>
      <c r="D42" s="9">
        <v>10</v>
      </c>
      <c r="E42" s="9">
        <v>10</v>
      </c>
      <c r="F42" s="9">
        <v>10</v>
      </c>
      <c r="G42" s="9">
        <v>12</v>
      </c>
      <c r="H42" s="9">
        <v>12</v>
      </c>
      <c r="I42" s="7"/>
      <c r="J42" s="1"/>
      <c r="K42" s="2"/>
      <c r="L42" s="2"/>
    </row>
    <row r="43" spans="1:12" x14ac:dyDescent="0.2">
      <c r="A43" s="29" t="s">
        <v>638</v>
      </c>
      <c r="B43" s="10" t="s">
        <v>675</v>
      </c>
      <c r="C43" s="10" t="s">
        <v>676</v>
      </c>
      <c r="D43" s="10" t="s">
        <v>677</v>
      </c>
      <c r="E43" s="10" t="s">
        <v>678</v>
      </c>
      <c r="F43" s="10" t="s">
        <v>679</v>
      </c>
      <c r="G43" s="10" t="s">
        <v>680</v>
      </c>
      <c r="H43" s="10" t="s">
        <v>681</v>
      </c>
      <c r="I43" s="7"/>
      <c r="J43" s="1"/>
      <c r="K43" s="2"/>
      <c r="L43" s="2"/>
    </row>
    <row r="44" spans="1:12" x14ac:dyDescent="0.2">
      <c r="A44" s="11"/>
      <c r="B44" s="6"/>
      <c r="C44" s="6"/>
      <c r="D44" s="6"/>
      <c r="E44" s="6"/>
      <c r="F44" s="6"/>
      <c r="G44" s="6"/>
      <c r="H44" s="6"/>
      <c r="I44" s="7"/>
      <c r="J44" s="1"/>
      <c r="K44" s="2"/>
      <c r="L44" s="2"/>
    </row>
    <row r="45" spans="1:12" x14ac:dyDescent="0.2">
      <c r="A45" s="16" t="s">
        <v>426</v>
      </c>
      <c r="B45" s="6"/>
      <c r="C45" s="6"/>
      <c r="D45" s="6"/>
      <c r="E45" s="6"/>
      <c r="F45" s="6"/>
      <c r="G45" s="6"/>
      <c r="H45" s="6"/>
      <c r="I45" s="7"/>
      <c r="J45" s="1"/>
      <c r="K45" s="2"/>
      <c r="L45" s="2"/>
    </row>
    <row r="46" spans="1:12" x14ac:dyDescent="0.2">
      <c r="A46" s="29" t="s">
        <v>428</v>
      </c>
      <c r="B46" s="9" t="s">
        <v>540</v>
      </c>
      <c r="C46" s="9" t="s">
        <v>541</v>
      </c>
      <c r="D46" s="9" t="s">
        <v>542</v>
      </c>
      <c r="E46" s="9" t="s">
        <v>731</v>
      </c>
      <c r="F46" s="6"/>
      <c r="G46" s="6"/>
      <c r="H46" s="6"/>
      <c r="I46" s="7"/>
      <c r="J46" s="1"/>
      <c r="K46" s="2"/>
      <c r="L46" s="2"/>
    </row>
    <row r="47" spans="1:12" x14ac:dyDescent="0.2">
      <c r="A47" s="447" t="s">
        <v>427</v>
      </c>
      <c r="B47" s="9">
        <v>5.7</v>
      </c>
      <c r="C47" s="9">
        <v>5.7</v>
      </c>
      <c r="D47" s="9">
        <v>5.7</v>
      </c>
      <c r="E47" s="9">
        <v>5.7</v>
      </c>
      <c r="F47" s="6"/>
      <c r="G47" s="6"/>
      <c r="H47" s="6"/>
      <c r="I47" s="7"/>
      <c r="J47" s="1"/>
      <c r="K47" s="2"/>
      <c r="L47" s="2"/>
    </row>
    <row r="48" spans="1:12" x14ac:dyDescent="0.2">
      <c r="A48" s="448"/>
      <c r="B48" s="9">
        <v>8.3000000000000007</v>
      </c>
      <c r="C48" s="9">
        <v>8.3000000000000007</v>
      </c>
      <c r="D48" s="9">
        <v>8.3000000000000007</v>
      </c>
      <c r="E48" s="9">
        <v>8.3000000000000007</v>
      </c>
      <c r="F48" s="6"/>
      <c r="G48" s="6"/>
      <c r="H48" s="6"/>
      <c r="I48" s="7"/>
      <c r="J48" s="1"/>
      <c r="K48" s="2"/>
      <c r="L48" s="2"/>
    </row>
    <row r="49" spans="1:12" x14ac:dyDescent="0.2">
      <c r="A49" s="448"/>
      <c r="B49" s="9">
        <v>10.8</v>
      </c>
      <c r="C49" s="9">
        <v>10.8</v>
      </c>
      <c r="D49" s="9">
        <v>10.8</v>
      </c>
      <c r="E49" s="9">
        <v>10.8</v>
      </c>
      <c r="F49" s="6"/>
      <c r="G49" s="6"/>
      <c r="H49" s="6"/>
      <c r="I49" s="7"/>
      <c r="J49" s="1"/>
      <c r="K49" s="2"/>
      <c r="L49" s="2"/>
    </row>
    <row r="50" spans="1:12" x14ac:dyDescent="0.2">
      <c r="A50" s="449"/>
      <c r="B50" s="9">
        <v>13.3</v>
      </c>
      <c r="C50" s="9">
        <v>13.3</v>
      </c>
      <c r="D50" s="9">
        <v>13.3</v>
      </c>
      <c r="E50" s="9">
        <v>13.3</v>
      </c>
      <c r="F50" s="6"/>
      <c r="G50" s="6"/>
      <c r="H50" s="6"/>
      <c r="I50" s="7"/>
      <c r="J50" s="1"/>
      <c r="K50" s="2"/>
      <c r="L50" s="2"/>
    </row>
    <row r="51" spans="1:12" x14ac:dyDescent="0.2">
      <c r="A51" s="29" t="s">
        <v>638</v>
      </c>
      <c r="B51" s="10" t="s">
        <v>647</v>
      </c>
      <c r="C51" s="10" t="s">
        <v>838</v>
      </c>
      <c r="D51" s="10" t="s">
        <v>625</v>
      </c>
      <c r="E51" s="10" t="s">
        <v>837</v>
      </c>
      <c r="F51" s="6"/>
      <c r="G51" s="6"/>
      <c r="H51" s="6"/>
      <c r="I51" s="7"/>
      <c r="J51" s="1"/>
      <c r="K51" s="2"/>
      <c r="L51" s="2"/>
    </row>
    <row r="52" spans="1:12" x14ac:dyDescent="0.2">
      <c r="A52" s="11"/>
      <c r="B52" s="6"/>
      <c r="C52" s="6"/>
      <c r="D52" s="6"/>
      <c r="E52" s="6"/>
      <c r="F52" s="6"/>
      <c r="G52" s="6"/>
      <c r="H52" s="6"/>
      <c r="I52" s="7"/>
      <c r="J52" s="1"/>
      <c r="K52" s="2"/>
      <c r="L52" s="2"/>
    </row>
    <row r="53" spans="1:12" x14ac:dyDescent="0.2">
      <c r="A53" s="5" t="s">
        <v>429</v>
      </c>
      <c r="B53" s="11"/>
      <c r="C53" s="11"/>
      <c r="D53" s="11"/>
      <c r="E53" s="11"/>
      <c r="F53" s="6"/>
      <c r="G53" s="6"/>
      <c r="H53" s="6"/>
      <c r="I53" s="7"/>
      <c r="J53" s="1"/>
      <c r="K53" s="2"/>
      <c r="L53" s="2"/>
    </row>
    <row r="54" spans="1:12" x14ac:dyDescent="0.2">
      <c r="A54" s="13" t="s">
        <v>534</v>
      </c>
      <c r="B54" s="11"/>
      <c r="C54" s="11"/>
      <c r="D54" s="11"/>
      <c r="E54" s="11"/>
      <c r="F54" s="6"/>
      <c r="G54" s="6"/>
      <c r="H54" s="6"/>
      <c r="I54" s="7"/>
      <c r="J54" s="1"/>
      <c r="K54" s="2"/>
      <c r="L54" s="2"/>
    </row>
    <row r="55" spans="1:12" x14ac:dyDescent="0.2">
      <c r="A55" s="29" t="s">
        <v>431</v>
      </c>
      <c r="B55" s="9" t="s">
        <v>682</v>
      </c>
      <c r="C55" s="9" t="s">
        <v>683</v>
      </c>
      <c r="D55" s="9" t="s">
        <v>684</v>
      </c>
      <c r="E55" s="9" t="s">
        <v>685</v>
      </c>
      <c r="F55" s="9" t="s">
        <v>686</v>
      </c>
      <c r="G55" s="6"/>
      <c r="H55" s="6"/>
      <c r="I55" s="7"/>
      <c r="J55" s="1"/>
      <c r="K55" s="2"/>
      <c r="L55" s="2"/>
    </row>
    <row r="56" spans="1:12" x14ac:dyDescent="0.2">
      <c r="A56" s="29" t="s">
        <v>638</v>
      </c>
      <c r="B56" s="10" t="s">
        <v>687</v>
      </c>
      <c r="C56" s="10" t="s">
        <v>647</v>
      </c>
      <c r="D56" s="10" t="s">
        <v>838</v>
      </c>
      <c r="E56" s="10" t="s">
        <v>625</v>
      </c>
      <c r="F56" s="10" t="s">
        <v>837</v>
      </c>
      <c r="G56" s="6"/>
      <c r="H56" s="6"/>
      <c r="I56" s="7"/>
      <c r="J56" s="1"/>
      <c r="K56" s="2"/>
      <c r="L56" s="2"/>
    </row>
    <row r="57" spans="1:12" x14ac:dyDescent="0.2">
      <c r="A57" s="11"/>
      <c r="B57" s="6"/>
      <c r="C57" s="6"/>
      <c r="D57" s="6"/>
      <c r="E57" s="6"/>
      <c r="F57" s="6"/>
      <c r="G57" s="6"/>
      <c r="H57" s="6"/>
      <c r="I57" s="7"/>
      <c r="J57" s="1"/>
      <c r="K57" s="2"/>
      <c r="L57" s="2"/>
    </row>
    <row r="58" spans="1:12" x14ac:dyDescent="0.2">
      <c r="A58" s="13" t="s">
        <v>435</v>
      </c>
      <c r="B58" s="6"/>
      <c r="C58" s="6"/>
      <c r="D58" s="6"/>
      <c r="E58" s="6"/>
      <c r="F58" s="6"/>
      <c r="G58" s="6"/>
      <c r="H58" s="6"/>
      <c r="I58" s="7"/>
      <c r="J58" s="1"/>
      <c r="K58" s="2"/>
      <c r="L58" s="2"/>
    </row>
    <row r="59" spans="1:12" x14ac:dyDescent="0.2">
      <c r="A59" s="29" t="s">
        <v>431</v>
      </c>
      <c r="B59" s="9" t="s">
        <v>436</v>
      </c>
      <c r="C59" s="9" t="s">
        <v>684</v>
      </c>
      <c r="D59" s="9" t="s">
        <v>688</v>
      </c>
      <c r="E59" s="9" t="s">
        <v>689</v>
      </c>
      <c r="F59" s="6"/>
      <c r="G59" s="6"/>
      <c r="H59" s="6"/>
      <c r="I59" s="7"/>
      <c r="J59" s="1"/>
      <c r="K59" s="2"/>
      <c r="L59" s="2"/>
    </row>
    <row r="60" spans="1:12" x14ac:dyDescent="0.2">
      <c r="A60" s="29" t="s">
        <v>638</v>
      </c>
      <c r="B60" s="10" t="s">
        <v>647</v>
      </c>
      <c r="C60" s="10" t="s">
        <v>838</v>
      </c>
      <c r="D60" s="10" t="s">
        <v>625</v>
      </c>
      <c r="E60" s="10" t="s">
        <v>837</v>
      </c>
      <c r="F60" s="6"/>
      <c r="G60" s="6"/>
      <c r="H60" s="6"/>
      <c r="I60" s="7"/>
      <c r="J60" s="1"/>
      <c r="K60" s="2"/>
      <c r="L60" s="2"/>
    </row>
    <row r="61" spans="1:12" x14ac:dyDescent="0.2">
      <c r="A61" s="11"/>
      <c r="B61" s="6"/>
      <c r="C61" s="6"/>
      <c r="D61" s="6"/>
      <c r="E61" s="6"/>
      <c r="F61" s="6"/>
      <c r="G61" s="6"/>
      <c r="H61" s="6"/>
      <c r="I61" s="7"/>
      <c r="J61" s="1"/>
      <c r="K61" s="2"/>
      <c r="L61" s="2"/>
    </row>
    <row r="62" spans="1:12" x14ac:dyDescent="0.2">
      <c r="A62" s="13" t="s">
        <v>535</v>
      </c>
      <c r="B62" s="11"/>
      <c r="C62" s="11"/>
      <c r="D62" s="11"/>
      <c r="E62" s="11"/>
      <c r="F62" s="6"/>
      <c r="G62" s="6"/>
      <c r="H62" s="6"/>
      <c r="I62" s="7"/>
      <c r="J62" s="1"/>
      <c r="K62" s="2"/>
      <c r="L62" s="2"/>
    </row>
    <row r="63" spans="1:12" x14ac:dyDescent="0.2">
      <c r="A63" s="29" t="s">
        <v>431</v>
      </c>
      <c r="B63" s="9" t="s">
        <v>690</v>
      </c>
      <c r="C63" s="9" t="s">
        <v>682</v>
      </c>
      <c r="D63" s="9" t="s">
        <v>683</v>
      </c>
      <c r="E63" s="9" t="s">
        <v>684</v>
      </c>
      <c r="F63" s="9" t="s">
        <v>685</v>
      </c>
      <c r="G63" s="9" t="s">
        <v>689</v>
      </c>
      <c r="H63" s="9" t="s">
        <v>691</v>
      </c>
      <c r="I63" s="9" t="s">
        <v>692</v>
      </c>
      <c r="J63" s="1"/>
      <c r="K63" s="2"/>
      <c r="L63" s="2"/>
    </row>
    <row r="64" spans="1:12" x14ac:dyDescent="0.2">
      <c r="A64" s="29" t="s">
        <v>638</v>
      </c>
      <c r="B64" s="10" t="s">
        <v>693</v>
      </c>
      <c r="C64" s="10" t="s">
        <v>687</v>
      </c>
      <c r="D64" s="10" t="s">
        <v>647</v>
      </c>
      <c r="E64" s="10" t="s">
        <v>838</v>
      </c>
      <c r="F64" s="10" t="s">
        <v>625</v>
      </c>
      <c r="G64" s="10" t="s">
        <v>837</v>
      </c>
      <c r="H64" s="10" t="s">
        <v>648</v>
      </c>
      <c r="I64" s="10" t="s">
        <v>649</v>
      </c>
      <c r="J64" s="1"/>
      <c r="K64" s="2"/>
      <c r="L64" s="2"/>
    </row>
    <row r="65" spans="1:12" x14ac:dyDescent="0.2">
      <c r="A65" s="16"/>
      <c r="B65" s="17"/>
      <c r="C65" s="17"/>
      <c r="D65" s="17"/>
      <c r="E65" s="17"/>
      <c r="F65" s="17"/>
      <c r="G65" s="17"/>
      <c r="H65" s="17"/>
      <c r="I65" s="17"/>
      <c r="J65" s="1"/>
      <c r="K65" s="2"/>
      <c r="L65" s="2"/>
    </row>
    <row r="66" spans="1:12" x14ac:dyDescent="0.2">
      <c r="A66" s="13" t="s">
        <v>525</v>
      </c>
      <c r="B66" s="6"/>
      <c r="C66" s="6"/>
      <c r="D66" s="6"/>
      <c r="E66" s="6"/>
      <c r="F66" s="6"/>
      <c r="G66" s="6"/>
      <c r="H66" s="6"/>
      <c r="I66" s="7"/>
      <c r="J66" s="1"/>
      <c r="K66" s="2"/>
      <c r="L66" s="2"/>
    </row>
    <row r="67" spans="1:12" x14ac:dyDescent="0.2">
      <c r="A67" s="29" t="s">
        <v>431</v>
      </c>
      <c r="B67" s="9" t="s">
        <v>437</v>
      </c>
      <c r="C67" s="9" t="s">
        <v>684</v>
      </c>
      <c r="D67" s="9" t="s">
        <v>688</v>
      </c>
      <c r="E67" s="9" t="s">
        <v>689</v>
      </c>
      <c r="F67" s="9" t="s">
        <v>691</v>
      </c>
      <c r="G67" s="6"/>
      <c r="H67" s="6"/>
      <c r="I67" s="7"/>
      <c r="J67" s="1"/>
      <c r="K67" s="2"/>
      <c r="L67" s="2"/>
    </row>
    <row r="68" spans="1:12" x14ac:dyDescent="0.2">
      <c r="A68" s="29" t="s">
        <v>638</v>
      </c>
      <c r="B68" s="10" t="s">
        <v>647</v>
      </c>
      <c r="C68" s="10" t="s">
        <v>838</v>
      </c>
      <c r="D68" s="10" t="s">
        <v>625</v>
      </c>
      <c r="E68" s="10" t="s">
        <v>837</v>
      </c>
      <c r="F68" s="10" t="s">
        <v>648</v>
      </c>
      <c r="G68" s="6"/>
      <c r="H68" s="6"/>
      <c r="I68" s="7"/>
      <c r="J68" s="1"/>
      <c r="K68" s="2"/>
      <c r="L68" s="2"/>
    </row>
    <row r="69" spans="1:12" x14ac:dyDescent="0.2">
      <c r="A69" s="11"/>
      <c r="B69" s="6"/>
      <c r="C69" s="6"/>
      <c r="D69" s="6"/>
      <c r="E69" s="6"/>
      <c r="F69" s="6"/>
      <c r="G69" s="6"/>
      <c r="H69" s="6"/>
      <c r="I69" s="7"/>
      <c r="J69" s="1"/>
      <c r="K69" s="2"/>
      <c r="L69" s="2"/>
    </row>
    <row r="70" spans="1:12" x14ac:dyDescent="0.2">
      <c r="A70" s="13" t="s">
        <v>430</v>
      </c>
      <c r="B70" s="6"/>
      <c r="C70" s="6"/>
      <c r="D70" s="6"/>
      <c r="E70" s="6"/>
      <c r="F70" s="6"/>
      <c r="G70" s="6"/>
      <c r="H70" s="6"/>
      <c r="I70" s="7"/>
      <c r="J70" s="1"/>
      <c r="K70" s="2"/>
      <c r="L70" s="2"/>
    </row>
    <row r="71" spans="1:12" x14ac:dyDescent="0.2">
      <c r="A71" s="29" t="s">
        <v>431</v>
      </c>
      <c r="B71" s="9" t="s">
        <v>432</v>
      </c>
      <c r="C71" s="9" t="s">
        <v>684</v>
      </c>
      <c r="D71" s="9" t="s">
        <v>433</v>
      </c>
      <c r="E71" s="9" t="s">
        <v>434</v>
      </c>
      <c r="F71" s="6"/>
      <c r="G71" s="6"/>
      <c r="H71" s="6"/>
      <c r="I71" s="7"/>
      <c r="J71" s="1"/>
      <c r="K71" s="2"/>
      <c r="L71" s="2"/>
    </row>
    <row r="72" spans="1:12" x14ac:dyDescent="0.2">
      <c r="A72" s="29" t="s">
        <v>638</v>
      </c>
      <c r="B72" s="10" t="s">
        <v>647</v>
      </c>
      <c r="C72" s="10" t="s">
        <v>838</v>
      </c>
      <c r="D72" s="10" t="s">
        <v>625</v>
      </c>
      <c r="E72" s="10" t="s">
        <v>837</v>
      </c>
      <c r="F72" s="6"/>
      <c r="G72" s="6"/>
      <c r="H72" s="6"/>
      <c r="I72" s="7"/>
      <c r="J72" s="1"/>
      <c r="K72" s="2"/>
      <c r="L72" s="2"/>
    </row>
    <row r="73" spans="1:12" x14ac:dyDescent="0.2">
      <c r="A73" s="11"/>
      <c r="B73" s="6"/>
      <c r="C73" s="6"/>
      <c r="D73" s="6"/>
      <c r="E73" s="6"/>
      <c r="F73" s="6"/>
      <c r="G73" s="6"/>
      <c r="H73" s="6"/>
      <c r="I73" s="7"/>
      <c r="J73" s="1"/>
      <c r="K73" s="2"/>
      <c r="L73" s="2"/>
    </row>
    <row r="74" spans="1:12" x14ac:dyDescent="0.2">
      <c r="A74" s="13" t="s">
        <v>498</v>
      </c>
      <c r="B74" s="6"/>
      <c r="C74" s="6"/>
      <c r="D74" s="6"/>
      <c r="E74" s="6"/>
      <c r="F74" s="6"/>
      <c r="G74" s="6"/>
      <c r="H74" s="6"/>
      <c r="I74" s="7"/>
      <c r="J74" s="1"/>
      <c r="K74" s="2"/>
      <c r="L74" s="2"/>
    </row>
    <row r="75" spans="1:12" x14ac:dyDescent="0.2">
      <c r="A75" s="29" t="s">
        <v>505</v>
      </c>
      <c r="B75" s="9">
        <v>42</v>
      </c>
      <c r="C75" s="9">
        <v>50</v>
      </c>
      <c r="D75" s="9">
        <v>58</v>
      </c>
      <c r="E75" s="6"/>
      <c r="F75" s="6"/>
      <c r="G75" s="6"/>
      <c r="H75" s="6"/>
      <c r="I75" s="7"/>
      <c r="J75" s="1"/>
      <c r="K75" s="2"/>
      <c r="L75" s="2"/>
    </row>
    <row r="76" spans="1:12" x14ac:dyDescent="0.2">
      <c r="A76" s="29" t="s">
        <v>638</v>
      </c>
      <c r="B76" s="10" t="s">
        <v>647</v>
      </c>
      <c r="C76" s="10" t="s">
        <v>838</v>
      </c>
      <c r="D76" s="10" t="s">
        <v>625</v>
      </c>
      <c r="E76" s="6"/>
      <c r="F76" s="6"/>
      <c r="G76" s="6"/>
      <c r="H76" s="6"/>
      <c r="I76" s="7"/>
      <c r="J76" s="1"/>
      <c r="K76" s="2"/>
      <c r="L76" s="2"/>
    </row>
    <row r="77" spans="1:12" x14ac:dyDescent="0.2">
      <c r="A77" s="11"/>
      <c r="B77" s="6"/>
      <c r="C77" s="6"/>
      <c r="D77" s="6"/>
      <c r="E77" s="6"/>
      <c r="F77" s="6"/>
      <c r="G77" s="6"/>
      <c r="H77" s="6"/>
      <c r="I77" s="7"/>
      <c r="J77" s="1"/>
      <c r="K77" s="2"/>
      <c r="L77" s="2"/>
    </row>
    <row r="78" spans="1:12" x14ac:dyDescent="0.2">
      <c r="A78" s="13" t="s">
        <v>506</v>
      </c>
      <c r="B78" s="11"/>
      <c r="C78" s="11"/>
      <c r="D78" s="11"/>
      <c r="E78" s="11"/>
      <c r="F78" s="6"/>
      <c r="G78" s="6"/>
      <c r="H78" s="6"/>
      <c r="I78" s="7"/>
      <c r="J78" s="1"/>
      <c r="K78" s="2"/>
      <c r="L78" s="2"/>
    </row>
    <row r="79" spans="1:12" ht="45.75" x14ac:dyDescent="0.2">
      <c r="A79" s="30" t="s">
        <v>507</v>
      </c>
      <c r="B79" s="9" t="s">
        <v>437</v>
      </c>
      <c r="C79" s="9" t="s">
        <v>684</v>
      </c>
      <c r="D79" s="9" t="s">
        <v>685</v>
      </c>
      <c r="E79" s="9" t="s">
        <v>686</v>
      </c>
      <c r="F79" s="12"/>
      <c r="G79" s="6"/>
      <c r="H79" s="6"/>
      <c r="I79" s="7"/>
      <c r="J79" s="1"/>
      <c r="K79" s="2"/>
      <c r="L79" s="2"/>
    </row>
    <row r="80" spans="1:12" x14ac:dyDescent="0.2">
      <c r="A80" s="29" t="s">
        <v>638</v>
      </c>
      <c r="B80" s="10" t="s">
        <v>647</v>
      </c>
      <c r="C80" s="10" t="s">
        <v>838</v>
      </c>
      <c r="D80" s="10" t="s">
        <v>625</v>
      </c>
      <c r="E80" s="10" t="s">
        <v>837</v>
      </c>
      <c r="F80" s="12"/>
      <c r="G80" s="6"/>
      <c r="H80" s="6"/>
      <c r="I80" s="7"/>
      <c r="J80" s="1"/>
      <c r="K80" s="2"/>
      <c r="L80" s="2"/>
    </row>
    <row r="81" spans="1:12" x14ac:dyDescent="0.2">
      <c r="A81" s="11"/>
      <c r="B81" s="6"/>
      <c r="C81" s="6"/>
      <c r="D81" s="6"/>
      <c r="E81" s="6"/>
      <c r="F81" s="6"/>
      <c r="G81" s="6"/>
      <c r="H81" s="6"/>
      <c r="I81" s="7"/>
      <c r="J81" s="1"/>
      <c r="K81" s="2"/>
      <c r="L81" s="2"/>
    </row>
    <row r="82" spans="1:12" x14ac:dyDescent="0.2">
      <c r="A82" s="5" t="s">
        <v>438</v>
      </c>
      <c r="B82" s="6"/>
      <c r="C82" s="6"/>
      <c r="D82" s="6"/>
      <c r="E82" s="6"/>
      <c r="F82" s="6"/>
      <c r="G82" s="6"/>
      <c r="H82" s="6"/>
      <c r="I82" s="6"/>
      <c r="J82" s="1"/>
      <c r="K82" s="2"/>
      <c r="L82" s="2"/>
    </row>
    <row r="83" spans="1:12" x14ac:dyDescent="0.2">
      <c r="A83" s="13" t="s">
        <v>440</v>
      </c>
      <c r="B83" s="6"/>
      <c r="C83" s="6"/>
      <c r="D83" s="6"/>
      <c r="E83" s="6"/>
      <c r="F83" s="6"/>
      <c r="G83" s="6"/>
      <c r="H83" s="6"/>
      <c r="I83" s="6"/>
      <c r="J83" s="1"/>
      <c r="K83" s="2"/>
      <c r="L83" s="2"/>
    </row>
    <row r="84" spans="1:12" x14ac:dyDescent="0.2">
      <c r="A84" s="29" t="s">
        <v>447</v>
      </c>
      <c r="B84" s="9" t="s">
        <v>694</v>
      </c>
      <c r="C84" s="9" t="s">
        <v>695</v>
      </c>
      <c r="D84" s="9" t="s">
        <v>696</v>
      </c>
      <c r="E84" s="9" t="s">
        <v>697</v>
      </c>
      <c r="F84" s="9" t="s">
        <v>672</v>
      </c>
      <c r="G84" s="9" t="s">
        <v>698</v>
      </c>
      <c r="H84" s="9" t="s">
        <v>691</v>
      </c>
      <c r="I84" s="9" t="s">
        <v>699</v>
      </c>
      <c r="J84" s="1"/>
      <c r="K84" s="2"/>
      <c r="L84" s="2"/>
    </row>
    <row r="85" spans="1:12" x14ac:dyDescent="0.2">
      <c r="A85" s="29" t="s">
        <v>638</v>
      </c>
      <c r="B85" s="10" t="s">
        <v>693</v>
      </c>
      <c r="C85" s="10" t="s">
        <v>687</v>
      </c>
      <c r="D85" s="10" t="s">
        <v>647</v>
      </c>
      <c r="E85" s="10" t="s">
        <v>838</v>
      </c>
      <c r="F85" s="10" t="s">
        <v>625</v>
      </c>
      <c r="G85" s="10" t="s">
        <v>837</v>
      </c>
      <c r="H85" s="10" t="s">
        <v>648</v>
      </c>
      <c r="I85" s="10" t="s">
        <v>649</v>
      </c>
      <c r="J85" s="1"/>
      <c r="K85" s="2"/>
      <c r="L85" s="2"/>
    </row>
    <row r="86" spans="1:12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"/>
      <c r="K86" s="2"/>
      <c r="L86" s="2"/>
    </row>
    <row r="87" spans="1:12" x14ac:dyDescent="0.2">
      <c r="A87" s="13" t="s">
        <v>439</v>
      </c>
      <c r="B87" s="6"/>
      <c r="C87" s="6"/>
      <c r="D87" s="6"/>
      <c r="E87" s="6"/>
      <c r="F87" s="6"/>
      <c r="G87" s="6"/>
      <c r="H87" s="6"/>
      <c r="I87" s="6"/>
      <c r="J87" s="1"/>
      <c r="K87" s="2"/>
      <c r="L87" s="2"/>
    </row>
    <row r="88" spans="1:12" x14ac:dyDescent="0.2">
      <c r="A88" s="29" t="s">
        <v>456</v>
      </c>
      <c r="B88" s="9" t="s">
        <v>700</v>
      </c>
      <c r="C88" s="9" t="s">
        <v>671</v>
      </c>
      <c r="D88" s="9" t="s">
        <v>691</v>
      </c>
      <c r="E88" s="9" t="s">
        <v>692</v>
      </c>
      <c r="F88" s="9" t="s">
        <v>701</v>
      </c>
      <c r="G88" s="9" t="s">
        <v>702</v>
      </c>
      <c r="H88" s="9" t="s">
        <v>703</v>
      </c>
      <c r="I88" s="9" t="s">
        <v>704</v>
      </c>
      <c r="J88" s="1"/>
      <c r="K88" s="2"/>
      <c r="L88" s="2"/>
    </row>
    <row r="89" spans="1:12" x14ac:dyDescent="0.2">
      <c r="A89" s="29" t="s">
        <v>638</v>
      </c>
      <c r="B89" s="10" t="s">
        <v>693</v>
      </c>
      <c r="C89" s="10" t="s">
        <v>687</v>
      </c>
      <c r="D89" s="10" t="s">
        <v>647</v>
      </c>
      <c r="E89" s="10" t="s">
        <v>838</v>
      </c>
      <c r="F89" s="10" t="s">
        <v>625</v>
      </c>
      <c r="G89" s="10" t="s">
        <v>837</v>
      </c>
      <c r="H89" s="10" t="s">
        <v>648</v>
      </c>
      <c r="I89" s="10" t="s">
        <v>649</v>
      </c>
      <c r="J89" s="1"/>
      <c r="K89" s="2"/>
      <c r="L89" s="2"/>
    </row>
    <row r="90" spans="1:12" x14ac:dyDescent="0.2">
      <c r="A90" s="11"/>
      <c r="B90" s="6"/>
      <c r="C90" s="6"/>
      <c r="D90" s="6"/>
      <c r="E90" s="6"/>
      <c r="F90" s="6"/>
      <c r="G90" s="6"/>
      <c r="H90" s="6"/>
      <c r="I90" s="6"/>
      <c r="J90" s="1"/>
      <c r="K90" s="2"/>
      <c r="L90" s="2"/>
    </row>
    <row r="91" spans="1:12" x14ac:dyDescent="0.2">
      <c r="A91" s="13" t="s">
        <v>441</v>
      </c>
      <c r="B91" s="6"/>
      <c r="C91" s="6"/>
      <c r="D91" s="6"/>
      <c r="E91" s="6"/>
      <c r="F91" s="6"/>
      <c r="G91" s="6"/>
      <c r="H91" s="6"/>
      <c r="I91" s="6"/>
      <c r="J91" s="1"/>
      <c r="K91" s="2"/>
      <c r="L91" s="2"/>
    </row>
    <row r="92" spans="1:12" ht="68.25" x14ac:dyDescent="0.2">
      <c r="A92" s="30" t="s">
        <v>532</v>
      </c>
      <c r="B92" s="9" t="s">
        <v>705</v>
      </c>
      <c r="C92" s="9" t="s">
        <v>706</v>
      </c>
      <c r="D92" s="9" t="s">
        <v>707</v>
      </c>
      <c r="E92" s="6"/>
      <c r="F92" s="6"/>
      <c r="G92" s="6"/>
      <c r="H92" s="6"/>
      <c r="I92" s="6"/>
      <c r="J92" s="1"/>
      <c r="K92" s="2"/>
      <c r="L92" s="2"/>
    </row>
    <row r="93" spans="1:12" ht="68.25" x14ac:dyDescent="0.2">
      <c r="A93" s="30" t="s">
        <v>442</v>
      </c>
      <c r="B93" s="9" t="s">
        <v>708</v>
      </c>
      <c r="C93" s="9" t="s">
        <v>709</v>
      </c>
      <c r="D93" s="9" t="s">
        <v>710</v>
      </c>
      <c r="E93" s="6"/>
      <c r="F93" s="6"/>
      <c r="G93" s="6"/>
      <c r="H93" s="6"/>
      <c r="I93" s="7"/>
      <c r="J93" s="1"/>
      <c r="K93" s="2"/>
      <c r="L93" s="2"/>
    </row>
    <row r="94" spans="1:12" x14ac:dyDescent="0.2">
      <c r="A94" s="29" t="s">
        <v>638</v>
      </c>
      <c r="B94" s="10">
        <v>50</v>
      </c>
      <c r="C94" s="10">
        <v>52</v>
      </c>
      <c r="D94" s="10">
        <v>54</v>
      </c>
      <c r="E94" s="6"/>
      <c r="F94" s="6"/>
      <c r="G94" s="6"/>
      <c r="H94" s="6"/>
      <c r="I94" s="6"/>
      <c r="J94" s="1"/>
      <c r="K94" s="2"/>
      <c r="L94" s="2"/>
    </row>
    <row r="95" spans="1:12" x14ac:dyDescent="0.2">
      <c r="A95" s="11"/>
      <c r="B95" s="6"/>
      <c r="C95" s="6"/>
      <c r="D95" s="6"/>
      <c r="E95" s="6"/>
      <c r="F95" s="6"/>
      <c r="G95" s="6"/>
      <c r="H95" s="6"/>
      <c r="I95" s="6"/>
      <c r="J95" s="1"/>
      <c r="K95" s="2"/>
      <c r="L95" s="2"/>
    </row>
    <row r="96" spans="1:12" x14ac:dyDescent="0.2">
      <c r="A96" s="25" t="s">
        <v>443</v>
      </c>
      <c r="B96" s="6"/>
      <c r="C96" s="6"/>
      <c r="D96" s="6"/>
      <c r="E96" s="6"/>
      <c r="F96" s="6"/>
      <c r="G96" s="6"/>
      <c r="H96" s="6"/>
      <c r="I96" s="7"/>
      <c r="J96" s="1"/>
      <c r="K96" s="2"/>
      <c r="L96" s="2"/>
    </row>
    <row r="97" spans="1:12" x14ac:dyDescent="0.2">
      <c r="A97" s="29" t="s">
        <v>457</v>
      </c>
      <c r="B97" s="9" t="s">
        <v>635</v>
      </c>
      <c r="C97" s="9" t="s">
        <v>636</v>
      </c>
      <c r="D97" s="9" t="s">
        <v>637</v>
      </c>
      <c r="E97" s="6"/>
      <c r="F97" s="6"/>
      <c r="G97" s="6"/>
      <c r="H97" s="6"/>
      <c r="I97" s="7"/>
      <c r="J97" s="1"/>
      <c r="K97" s="2"/>
      <c r="L97" s="2"/>
    </row>
    <row r="98" spans="1:12" x14ac:dyDescent="0.2">
      <c r="A98" s="29" t="s">
        <v>638</v>
      </c>
      <c r="B98" s="10" t="s">
        <v>652</v>
      </c>
      <c r="C98" s="10" t="s">
        <v>665</v>
      </c>
      <c r="D98" s="10" t="s">
        <v>648</v>
      </c>
      <c r="E98" s="6"/>
      <c r="F98" s="6"/>
      <c r="G98" s="6"/>
      <c r="H98" s="6"/>
      <c r="I98" s="7"/>
      <c r="J98" s="1"/>
      <c r="K98" s="2"/>
      <c r="L98" s="2"/>
    </row>
    <row r="99" spans="1:12" x14ac:dyDescent="0.2">
      <c r="A99" s="16"/>
      <c r="B99" s="17"/>
      <c r="C99" s="17"/>
      <c r="D99" s="17"/>
      <c r="E99" s="6"/>
      <c r="F99" s="6"/>
      <c r="G99" s="6"/>
      <c r="H99" s="6"/>
      <c r="I99" s="7"/>
      <c r="J99" s="1"/>
      <c r="K99" s="2"/>
      <c r="L99" s="2"/>
    </row>
    <row r="100" spans="1:12" x14ac:dyDescent="0.2">
      <c r="A100" s="445" t="s">
        <v>711</v>
      </c>
      <c r="B100" s="445"/>
      <c r="C100" s="6"/>
      <c r="D100" s="6"/>
      <c r="E100" s="6"/>
      <c r="F100" s="6"/>
      <c r="G100" s="6"/>
      <c r="H100" s="6"/>
      <c r="I100" s="7"/>
      <c r="J100" s="1"/>
      <c r="K100" s="2"/>
      <c r="L100" s="2"/>
    </row>
    <row r="101" spans="1:12" x14ac:dyDescent="0.2">
      <c r="A101" s="25" t="s">
        <v>445</v>
      </c>
      <c r="B101" s="19"/>
      <c r="C101" s="6"/>
      <c r="D101" s="6"/>
      <c r="E101" s="6"/>
      <c r="F101" s="6"/>
      <c r="G101" s="6"/>
      <c r="H101" s="6"/>
      <c r="I101" s="7"/>
      <c r="J101" s="1"/>
      <c r="K101" s="2"/>
      <c r="L101" s="2"/>
    </row>
    <row r="102" spans="1:12" x14ac:dyDescent="0.2">
      <c r="A102" s="29" t="s">
        <v>447</v>
      </c>
      <c r="B102" s="9" t="s">
        <v>712</v>
      </c>
      <c r="C102" s="9" t="s">
        <v>713</v>
      </c>
      <c r="D102" s="9" t="s">
        <v>714</v>
      </c>
      <c r="E102" s="6"/>
      <c r="F102" s="6"/>
      <c r="G102" s="6"/>
      <c r="H102" s="6"/>
      <c r="I102" s="7"/>
      <c r="J102" s="1"/>
      <c r="K102" s="2"/>
      <c r="L102" s="2"/>
    </row>
    <row r="103" spans="1:12" x14ac:dyDescent="0.2">
      <c r="A103" s="29" t="s">
        <v>638</v>
      </c>
      <c r="B103" s="10" t="s">
        <v>660</v>
      </c>
      <c r="C103" s="10" t="s">
        <v>661</v>
      </c>
      <c r="D103" s="10" t="s">
        <v>662</v>
      </c>
      <c r="E103" s="6"/>
      <c r="F103" s="6"/>
      <c r="G103" s="6"/>
      <c r="H103" s="6"/>
      <c r="I103" s="7"/>
      <c r="J103" s="1"/>
      <c r="K103" s="2"/>
      <c r="L103" s="2"/>
    </row>
    <row r="104" spans="1:12" x14ac:dyDescent="0.2">
      <c r="A104" s="6"/>
      <c r="B104" s="6"/>
      <c r="C104" s="6"/>
      <c r="D104" s="6"/>
      <c r="E104" s="6"/>
      <c r="F104" s="6"/>
      <c r="G104" s="6"/>
      <c r="H104" s="6"/>
      <c r="I104" s="7"/>
      <c r="J104" s="1"/>
      <c r="K104" s="2"/>
      <c r="L104" s="2"/>
    </row>
    <row r="105" spans="1:12" x14ac:dyDescent="0.2">
      <c r="A105" s="25" t="s">
        <v>444</v>
      </c>
      <c r="B105" s="6"/>
      <c r="C105" s="6"/>
      <c r="D105" s="6"/>
      <c r="E105" s="6"/>
      <c r="F105" s="6"/>
      <c r="G105" s="6"/>
      <c r="H105" s="6"/>
      <c r="I105" s="7"/>
      <c r="J105" s="1"/>
      <c r="K105" s="2"/>
      <c r="L105" s="2"/>
    </row>
    <row r="106" spans="1:12" x14ac:dyDescent="0.2">
      <c r="A106" s="25" t="s">
        <v>446</v>
      </c>
      <c r="B106" s="6"/>
      <c r="C106" s="6"/>
      <c r="D106" s="6"/>
      <c r="E106" s="6"/>
      <c r="F106" s="6"/>
      <c r="G106" s="6"/>
      <c r="H106" s="6"/>
      <c r="I106" s="7"/>
      <c r="J106" s="1"/>
      <c r="K106" s="2"/>
      <c r="L106" s="2"/>
    </row>
    <row r="107" spans="1:12" x14ac:dyDescent="0.2">
      <c r="A107" s="29" t="s">
        <v>447</v>
      </c>
      <c r="B107" s="9" t="s">
        <v>715</v>
      </c>
      <c r="C107" s="9" t="s">
        <v>713</v>
      </c>
      <c r="D107" s="9" t="s">
        <v>716</v>
      </c>
      <c r="E107" s="9" t="s">
        <v>717</v>
      </c>
      <c r="F107" s="6"/>
      <c r="G107" s="6"/>
      <c r="H107" s="6"/>
      <c r="I107" s="7"/>
      <c r="J107" s="1"/>
      <c r="K107" s="2"/>
      <c r="L107" s="2"/>
    </row>
    <row r="108" spans="1:12" x14ac:dyDescent="0.2">
      <c r="A108" s="29" t="s">
        <v>638</v>
      </c>
      <c r="B108" s="10" t="s">
        <v>647</v>
      </c>
      <c r="C108" s="10" t="s">
        <v>838</v>
      </c>
      <c r="D108" s="10" t="s">
        <v>625</v>
      </c>
      <c r="E108" s="10" t="s">
        <v>837</v>
      </c>
      <c r="F108" s="6"/>
      <c r="G108" s="6"/>
      <c r="H108" s="6"/>
      <c r="I108" s="7"/>
      <c r="J108" s="1"/>
      <c r="K108" s="2"/>
      <c r="L108" s="2"/>
    </row>
    <row r="109" spans="1:12" x14ac:dyDescent="0.2">
      <c r="A109" s="6"/>
      <c r="B109" s="6"/>
      <c r="C109" s="6"/>
      <c r="D109" s="6"/>
      <c r="E109" s="6"/>
      <c r="F109" s="6"/>
      <c r="G109" s="6"/>
      <c r="H109" s="6"/>
      <c r="I109" s="7"/>
      <c r="J109" s="1"/>
      <c r="K109" s="2"/>
      <c r="L109" s="2"/>
    </row>
    <row r="110" spans="1:12" x14ac:dyDescent="0.2">
      <c r="A110" s="25" t="s">
        <v>452</v>
      </c>
      <c r="B110" s="6"/>
      <c r="C110" s="6"/>
      <c r="D110" s="6"/>
      <c r="E110" s="6"/>
      <c r="F110" s="17"/>
      <c r="G110" s="17"/>
      <c r="H110" s="6"/>
      <c r="I110" s="7"/>
      <c r="J110" s="1"/>
      <c r="K110" s="2"/>
      <c r="L110" s="2"/>
    </row>
    <row r="111" spans="1:12" x14ac:dyDescent="0.2">
      <c r="A111" s="29" t="s">
        <v>447</v>
      </c>
      <c r="B111" s="9" t="s">
        <v>450</v>
      </c>
      <c r="C111" s="9" t="s">
        <v>741</v>
      </c>
      <c r="D111" s="9" t="s">
        <v>724</v>
      </c>
      <c r="E111" s="9" t="s">
        <v>451</v>
      </c>
      <c r="F111" s="17"/>
      <c r="G111" s="17"/>
      <c r="H111" s="6"/>
      <c r="I111" s="7"/>
      <c r="J111" s="1"/>
      <c r="K111" s="2"/>
      <c r="L111" s="2"/>
    </row>
    <row r="112" spans="1:12" x14ac:dyDescent="0.2">
      <c r="A112" s="29" t="s">
        <v>638</v>
      </c>
      <c r="B112" s="10" t="s">
        <v>647</v>
      </c>
      <c r="C112" s="10" t="s">
        <v>838</v>
      </c>
      <c r="D112" s="10" t="s">
        <v>625</v>
      </c>
      <c r="E112" s="10" t="s">
        <v>837</v>
      </c>
      <c r="F112" s="17"/>
      <c r="G112" s="17"/>
      <c r="H112" s="6"/>
      <c r="I112" s="7"/>
      <c r="J112" s="1"/>
      <c r="K112" s="2"/>
      <c r="L112" s="2"/>
    </row>
    <row r="113" spans="1:12" x14ac:dyDescent="0.2">
      <c r="A113" s="16"/>
      <c r="B113" s="17"/>
      <c r="C113" s="17"/>
      <c r="D113" s="17"/>
      <c r="E113" s="17"/>
      <c r="F113" s="17"/>
      <c r="G113" s="17"/>
      <c r="H113" s="6"/>
      <c r="I113" s="7"/>
      <c r="J113" s="1"/>
      <c r="K113" s="2"/>
      <c r="L113" s="2"/>
    </row>
    <row r="114" spans="1:12" x14ac:dyDescent="0.2">
      <c r="A114" s="25" t="s">
        <v>448</v>
      </c>
      <c r="B114" s="6"/>
      <c r="C114" s="6"/>
      <c r="D114" s="6"/>
      <c r="E114" s="6"/>
      <c r="F114" s="6"/>
      <c r="G114" s="6"/>
      <c r="H114" s="6"/>
      <c r="I114" s="7"/>
      <c r="J114" s="1"/>
      <c r="K114" s="2"/>
      <c r="L114" s="2"/>
    </row>
    <row r="115" spans="1:12" x14ac:dyDescent="0.2">
      <c r="A115" s="29" t="s">
        <v>449</v>
      </c>
      <c r="B115" s="9" t="s">
        <v>721</v>
      </c>
      <c r="C115" s="9" t="s">
        <v>718</v>
      </c>
      <c r="D115" s="9" t="s">
        <v>697</v>
      </c>
      <c r="E115" s="9" t="s">
        <v>719</v>
      </c>
      <c r="F115" s="9" t="s">
        <v>720</v>
      </c>
      <c r="G115" s="9" t="s">
        <v>722</v>
      </c>
      <c r="H115" s="6"/>
      <c r="I115" s="7"/>
      <c r="J115" s="1"/>
      <c r="K115" s="2"/>
      <c r="L115" s="2"/>
    </row>
    <row r="116" spans="1:12" x14ac:dyDescent="0.2">
      <c r="A116" s="29" t="s">
        <v>638</v>
      </c>
      <c r="B116" s="10" t="s">
        <v>687</v>
      </c>
      <c r="C116" s="10" t="s">
        <v>647</v>
      </c>
      <c r="D116" s="10" t="s">
        <v>838</v>
      </c>
      <c r="E116" s="10" t="s">
        <v>625</v>
      </c>
      <c r="F116" s="10" t="s">
        <v>837</v>
      </c>
      <c r="G116" s="10" t="s">
        <v>648</v>
      </c>
      <c r="H116" s="6"/>
      <c r="I116" s="7"/>
      <c r="J116" s="1"/>
      <c r="K116" s="2"/>
      <c r="L116" s="2"/>
    </row>
    <row r="117" spans="1:12" x14ac:dyDescent="0.2">
      <c r="A117" s="16"/>
      <c r="B117" s="17"/>
      <c r="C117" s="17"/>
      <c r="D117" s="17"/>
      <c r="E117" s="17"/>
      <c r="F117" s="17"/>
      <c r="G117" s="17"/>
      <c r="H117" s="6"/>
      <c r="I117" s="7"/>
      <c r="J117" s="1"/>
      <c r="K117" s="2"/>
      <c r="L117" s="2"/>
    </row>
    <row r="118" spans="1:12" x14ac:dyDescent="0.2">
      <c r="A118" s="25" t="s">
        <v>453</v>
      </c>
      <c r="B118" s="6"/>
      <c r="C118" s="6"/>
      <c r="D118" s="6"/>
      <c r="E118" s="17"/>
      <c r="F118" s="17"/>
      <c r="G118" s="17"/>
      <c r="H118" s="6"/>
      <c r="I118" s="7"/>
      <c r="J118" s="1"/>
      <c r="K118" s="2"/>
      <c r="L118" s="2"/>
    </row>
    <row r="119" spans="1:12" x14ac:dyDescent="0.2">
      <c r="A119" s="29" t="s">
        <v>449</v>
      </c>
      <c r="B119" s="9" t="s">
        <v>454</v>
      </c>
      <c r="C119" s="9" t="s">
        <v>688</v>
      </c>
      <c r="D119" s="9" t="s">
        <v>689</v>
      </c>
      <c r="E119" s="17"/>
      <c r="F119" s="17"/>
      <c r="G119" s="17"/>
      <c r="H119" s="6"/>
      <c r="I119" s="7"/>
      <c r="J119" s="1"/>
      <c r="K119" s="2"/>
      <c r="L119" s="2"/>
    </row>
    <row r="120" spans="1:12" x14ac:dyDescent="0.2">
      <c r="A120" s="29" t="s">
        <v>638</v>
      </c>
      <c r="B120" s="10" t="s">
        <v>647</v>
      </c>
      <c r="C120" s="10" t="s">
        <v>838</v>
      </c>
      <c r="D120" s="10" t="s">
        <v>625</v>
      </c>
      <c r="E120" s="17"/>
      <c r="F120" s="17"/>
      <c r="G120" s="17"/>
      <c r="H120" s="6"/>
      <c r="I120" s="7"/>
      <c r="J120" s="1"/>
      <c r="K120" s="2"/>
      <c r="L120" s="2"/>
    </row>
    <row r="121" spans="1:12" x14ac:dyDescent="0.2">
      <c r="A121" s="16"/>
      <c r="B121" s="17"/>
      <c r="C121" s="17"/>
      <c r="D121" s="17"/>
      <c r="E121" s="17"/>
      <c r="F121" s="17"/>
      <c r="G121" s="17"/>
      <c r="H121" s="6"/>
      <c r="I121" s="7"/>
      <c r="J121" s="1"/>
      <c r="K121" s="2"/>
      <c r="L121" s="2"/>
    </row>
    <row r="122" spans="1:12" x14ac:dyDescent="0.2">
      <c r="A122" s="445" t="s">
        <v>723</v>
      </c>
      <c r="B122" s="445"/>
      <c r="C122" s="6"/>
      <c r="D122" s="6"/>
      <c r="E122" s="6"/>
      <c r="F122" s="6"/>
      <c r="G122" s="6"/>
      <c r="H122" s="6"/>
      <c r="I122" s="7"/>
      <c r="J122" s="1"/>
      <c r="K122" s="2"/>
      <c r="L122" s="2"/>
    </row>
    <row r="123" spans="1:12" x14ac:dyDescent="0.2">
      <c r="A123" s="20" t="s">
        <v>461</v>
      </c>
      <c r="B123" s="20"/>
      <c r="C123" s="6"/>
      <c r="D123" s="6"/>
      <c r="E123" s="6"/>
      <c r="F123" s="6"/>
      <c r="G123" s="6"/>
      <c r="H123" s="6"/>
      <c r="I123" s="7"/>
      <c r="J123" s="1"/>
      <c r="K123" s="2"/>
      <c r="L123" s="2"/>
    </row>
    <row r="124" spans="1:12" x14ac:dyDescent="0.2">
      <c r="A124" s="29" t="s">
        <v>459</v>
      </c>
      <c r="B124" s="9" t="s">
        <v>724</v>
      </c>
      <c r="C124" s="9" t="s">
        <v>714</v>
      </c>
      <c r="D124" s="9" t="s">
        <v>460</v>
      </c>
      <c r="E124" s="9" t="s">
        <v>721</v>
      </c>
      <c r="F124" s="18"/>
      <c r="G124" s="6"/>
      <c r="H124" s="6"/>
      <c r="I124" s="7"/>
      <c r="J124" s="1"/>
      <c r="K124" s="2"/>
      <c r="L124" s="2"/>
    </row>
    <row r="125" spans="1:12" x14ac:dyDescent="0.2">
      <c r="A125" s="29" t="s">
        <v>638</v>
      </c>
      <c r="B125" s="10" t="s">
        <v>647</v>
      </c>
      <c r="C125" s="10" t="s">
        <v>838</v>
      </c>
      <c r="D125" s="10" t="s">
        <v>625</v>
      </c>
      <c r="E125" s="10" t="s">
        <v>837</v>
      </c>
      <c r="F125" s="17"/>
      <c r="G125" s="6"/>
      <c r="H125" s="6"/>
      <c r="I125" s="7"/>
      <c r="J125" s="1"/>
      <c r="K125" s="2"/>
      <c r="L125" s="2"/>
    </row>
    <row r="126" spans="1:12" x14ac:dyDescent="0.2">
      <c r="A126" s="6"/>
      <c r="B126" s="6"/>
      <c r="C126" s="6"/>
      <c r="D126" s="6"/>
      <c r="E126" s="6"/>
      <c r="F126" s="6"/>
      <c r="G126" s="6"/>
      <c r="H126" s="6"/>
      <c r="I126" s="7"/>
      <c r="J126" s="1"/>
      <c r="K126" s="2"/>
      <c r="L126" s="2"/>
    </row>
    <row r="127" spans="1:12" x14ac:dyDescent="0.2">
      <c r="A127" s="25" t="s">
        <v>462</v>
      </c>
      <c r="B127" s="6"/>
      <c r="C127" s="6"/>
      <c r="D127" s="6"/>
      <c r="E127" s="6"/>
      <c r="F127" s="6"/>
      <c r="G127" s="6"/>
      <c r="H127" s="6"/>
      <c r="I127" s="7"/>
      <c r="J127" s="1"/>
      <c r="K127" s="2"/>
      <c r="L127" s="2"/>
    </row>
    <row r="128" spans="1:12" x14ac:dyDescent="0.2">
      <c r="A128" s="29" t="s">
        <v>459</v>
      </c>
      <c r="B128" s="9" t="s">
        <v>728</v>
      </c>
      <c r="C128" s="9" t="s">
        <v>729</v>
      </c>
      <c r="D128" s="9" t="s">
        <v>724</v>
      </c>
      <c r="E128" s="9" t="s">
        <v>725</v>
      </c>
      <c r="F128" s="9" t="s">
        <v>726</v>
      </c>
      <c r="G128" s="9" t="s">
        <v>727</v>
      </c>
      <c r="H128" s="9" t="s">
        <v>730</v>
      </c>
      <c r="I128" s="9" t="s">
        <v>688</v>
      </c>
      <c r="J128" s="1"/>
      <c r="K128" s="2"/>
      <c r="L128" s="2"/>
    </row>
    <row r="129" spans="1:12" x14ac:dyDescent="0.2">
      <c r="A129" s="29" t="s">
        <v>638</v>
      </c>
      <c r="B129" s="10" t="s">
        <v>693</v>
      </c>
      <c r="C129" s="10" t="s">
        <v>687</v>
      </c>
      <c r="D129" s="10" t="s">
        <v>647</v>
      </c>
      <c r="E129" s="10" t="s">
        <v>838</v>
      </c>
      <c r="F129" s="10" t="s">
        <v>625</v>
      </c>
      <c r="G129" s="10" t="s">
        <v>837</v>
      </c>
      <c r="H129" s="10" t="s">
        <v>648</v>
      </c>
      <c r="I129" s="10" t="s">
        <v>649</v>
      </c>
      <c r="J129" s="1"/>
      <c r="K129" s="2"/>
      <c r="L129" s="2"/>
    </row>
    <row r="130" spans="1:12" x14ac:dyDescent="0.2">
      <c r="A130" s="6"/>
      <c r="B130" s="6"/>
      <c r="C130" s="6"/>
      <c r="D130" s="6"/>
      <c r="E130" s="6"/>
      <c r="F130" s="6"/>
      <c r="G130" s="6"/>
      <c r="H130" s="6"/>
      <c r="I130" s="7"/>
      <c r="J130" s="1"/>
      <c r="K130" s="2"/>
      <c r="L130" s="2"/>
    </row>
    <row r="131" spans="1:12" x14ac:dyDescent="0.2">
      <c r="A131" s="25" t="s">
        <v>463</v>
      </c>
      <c r="B131" s="6"/>
      <c r="C131" s="6"/>
      <c r="D131" s="6"/>
      <c r="E131" s="6"/>
      <c r="F131" s="6"/>
      <c r="G131" s="6"/>
      <c r="H131" s="6"/>
      <c r="I131" s="7"/>
      <c r="J131" s="1"/>
      <c r="K131" s="2"/>
      <c r="L131" s="2"/>
    </row>
    <row r="132" spans="1:12" x14ac:dyDescent="0.2">
      <c r="A132" s="29" t="s">
        <v>414</v>
      </c>
      <c r="B132" s="9" t="s">
        <v>686</v>
      </c>
      <c r="C132" s="9" t="s">
        <v>731</v>
      </c>
      <c r="D132" s="9" t="s">
        <v>732</v>
      </c>
      <c r="E132" s="9" t="s">
        <v>733</v>
      </c>
      <c r="F132" s="6"/>
      <c r="G132" s="6"/>
      <c r="H132" s="6"/>
      <c r="I132" s="7"/>
      <c r="J132" s="1"/>
      <c r="K132" s="2"/>
      <c r="L132" s="2"/>
    </row>
    <row r="133" spans="1:12" x14ac:dyDescent="0.2">
      <c r="A133" s="29" t="s">
        <v>638</v>
      </c>
      <c r="B133" s="10" t="s">
        <v>647</v>
      </c>
      <c r="C133" s="10" t="s">
        <v>838</v>
      </c>
      <c r="D133" s="10" t="s">
        <v>625</v>
      </c>
      <c r="E133" s="10" t="s">
        <v>837</v>
      </c>
      <c r="F133" s="6"/>
      <c r="G133" s="6"/>
      <c r="H133" s="6"/>
      <c r="I133" s="7"/>
      <c r="J133" s="1"/>
      <c r="K133" s="2"/>
      <c r="L133" s="2"/>
    </row>
    <row r="134" spans="1:12" x14ac:dyDescent="0.2">
      <c r="A134" s="16"/>
      <c r="B134" s="17"/>
      <c r="C134" s="17"/>
      <c r="D134" s="17"/>
      <c r="E134" s="17"/>
      <c r="F134" s="6"/>
      <c r="G134" s="6"/>
      <c r="H134" s="6"/>
      <c r="I134" s="7"/>
      <c r="J134" s="1"/>
      <c r="K134" s="2"/>
      <c r="L134" s="2"/>
    </row>
    <row r="135" spans="1:12" x14ac:dyDescent="0.2">
      <c r="A135" s="16" t="s">
        <v>458</v>
      </c>
      <c r="B135" s="17"/>
      <c r="C135" s="17"/>
      <c r="D135" s="17"/>
      <c r="E135" s="17"/>
      <c r="F135" s="6"/>
      <c r="G135" s="6"/>
      <c r="H135" s="6"/>
      <c r="I135" s="7"/>
      <c r="J135" s="1"/>
      <c r="K135" s="2"/>
      <c r="L135" s="2"/>
    </row>
    <row r="136" spans="1:12" x14ac:dyDescent="0.2">
      <c r="A136" s="29" t="s">
        <v>415</v>
      </c>
      <c r="B136" s="9" t="s">
        <v>734</v>
      </c>
      <c r="C136" s="9" t="s">
        <v>735</v>
      </c>
      <c r="D136" s="9" t="s">
        <v>736</v>
      </c>
      <c r="E136" s="6"/>
      <c r="F136" s="6"/>
      <c r="G136" s="6"/>
      <c r="H136" s="6"/>
      <c r="I136" s="7"/>
      <c r="J136" s="1"/>
      <c r="K136" s="2"/>
      <c r="L136" s="2"/>
    </row>
    <row r="137" spans="1:12" x14ac:dyDescent="0.2">
      <c r="A137" s="29" t="s">
        <v>638</v>
      </c>
      <c r="B137" s="10">
        <v>1</v>
      </c>
      <c r="C137" s="10">
        <v>2</v>
      </c>
      <c r="D137" s="10">
        <v>3</v>
      </c>
      <c r="E137" s="6"/>
      <c r="F137" s="6"/>
      <c r="G137" s="6"/>
      <c r="H137" s="6"/>
      <c r="I137" s="7"/>
      <c r="J137" s="1"/>
      <c r="K137" s="2"/>
      <c r="L137" s="2"/>
    </row>
    <row r="138" spans="1:12" x14ac:dyDescent="0.2">
      <c r="A138" s="16"/>
      <c r="B138" s="17"/>
      <c r="C138" s="17"/>
      <c r="D138" s="17"/>
      <c r="E138" s="6"/>
      <c r="F138" s="6"/>
      <c r="G138" s="6"/>
      <c r="H138" s="6"/>
      <c r="I138" s="7"/>
      <c r="J138" s="1"/>
      <c r="K138" s="2"/>
      <c r="L138" s="2"/>
    </row>
    <row r="139" spans="1:12" x14ac:dyDescent="0.2">
      <c r="A139" s="445" t="s">
        <v>737</v>
      </c>
      <c r="B139" s="445"/>
      <c r="C139" s="6"/>
      <c r="D139" s="6"/>
      <c r="E139" s="6"/>
      <c r="F139" s="6"/>
      <c r="G139" s="6"/>
      <c r="H139" s="6"/>
      <c r="I139" s="7"/>
      <c r="J139" s="1"/>
      <c r="K139" s="2"/>
      <c r="L139" s="2"/>
    </row>
    <row r="140" spans="1:12" x14ac:dyDescent="0.2">
      <c r="A140" s="16" t="s">
        <v>465</v>
      </c>
      <c r="B140" s="15"/>
      <c r="C140" s="6"/>
      <c r="D140" s="6"/>
      <c r="E140" s="6"/>
      <c r="F140" s="6"/>
      <c r="G140" s="6"/>
      <c r="H140" s="6"/>
      <c r="I140" s="7"/>
      <c r="J140" s="1"/>
      <c r="K140" s="2"/>
      <c r="L140" s="2"/>
    </row>
    <row r="141" spans="1:12" x14ac:dyDescent="0.2">
      <c r="A141" s="20" t="s">
        <v>464</v>
      </c>
      <c r="B141" s="19"/>
      <c r="C141" s="6"/>
      <c r="D141" s="6"/>
      <c r="E141" s="6"/>
      <c r="F141" s="6"/>
      <c r="G141" s="6"/>
      <c r="H141" s="6"/>
      <c r="I141" s="7"/>
      <c r="J141" s="1"/>
      <c r="K141" s="2"/>
      <c r="L141" s="2"/>
    </row>
    <row r="142" spans="1:12" x14ac:dyDescent="0.2">
      <c r="A142" s="29" t="s">
        <v>467</v>
      </c>
      <c r="B142" s="9" t="s">
        <v>738</v>
      </c>
      <c r="C142" s="9" t="s">
        <v>739</v>
      </c>
      <c r="D142" s="9" t="s">
        <v>740</v>
      </c>
      <c r="E142" s="9" t="s">
        <v>741</v>
      </c>
      <c r="F142" s="21"/>
      <c r="G142" s="21"/>
      <c r="H142" s="21"/>
      <c r="I142" s="22"/>
      <c r="J142" s="3"/>
      <c r="K142" s="4"/>
      <c r="L142" s="4"/>
    </row>
    <row r="143" spans="1:12" x14ac:dyDescent="0.2">
      <c r="A143" s="29" t="s">
        <v>638</v>
      </c>
      <c r="B143" s="10" t="s">
        <v>647</v>
      </c>
      <c r="C143" s="10" t="s">
        <v>838</v>
      </c>
      <c r="D143" s="10" t="s">
        <v>625</v>
      </c>
      <c r="E143" s="10" t="s">
        <v>837</v>
      </c>
      <c r="F143" s="21"/>
      <c r="G143" s="21"/>
      <c r="H143" s="21"/>
      <c r="I143" s="22"/>
      <c r="J143" s="3"/>
      <c r="K143" s="4"/>
      <c r="L143" s="4"/>
    </row>
    <row r="144" spans="1:12" x14ac:dyDescent="0.2">
      <c r="A144" s="16"/>
      <c r="B144" s="17"/>
      <c r="C144" s="17"/>
      <c r="D144" s="17"/>
      <c r="E144" s="17"/>
      <c r="F144" s="21"/>
      <c r="G144" s="21"/>
      <c r="H144" s="21"/>
      <c r="I144" s="22"/>
      <c r="J144" s="3"/>
      <c r="K144" s="4"/>
      <c r="L144" s="4"/>
    </row>
    <row r="145" spans="1:12" x14ac:dyDescent="0.2">
      <c r="A145" s="16" t="s">
        <v>466</v>
      </c>
      <c r="B145" s="6"/>
      <c r="C145" s="6"/>
      <c r="D145" s="6"/>
      <c r="E145" s="6"/>
      <c r="F145" s="6"/>
      <c r="G145" s="6"/>
      <c r="H145" s="6"/>
      <c r="I145" s="7"/>
      <c r="J145" s="1"/>
      <c r="K145" s="2"/>
      <c r="L145" s="2"/>
    </row>
    <row r="146" spans="1:12" x14ac:dyDescent="0.2">
      <c r="A146" s="31" t="s">
        <v>467</v>
      </c>
      <c r="B146" s="9" t="s">
        <v>738</v>
      </c>
      <c r="C146" s="9" t="s">
        <v>739</v>
      </c>
      <c r="D146" s="9" t="s">
        <v>740</v>
      </c>
      <c r="E146" s="9" t="s">
        <v>742</v>
      </c>
      <c r="F146" s="6"/>
      <c r="G146" s="6"/>
      <c r="H146" s="6"/>
      <c r="I146" s="7"/>
      <c r="J146" s="1"/>
      <c r="K146" s="2"/>
      <c r="L146" s="2"/>
    </row>
    <row r="147" spans="1:12" x14ac:dyDescent="0.2">
      <c r="A147" s="29" t="s">
        <v>638</v>
      </c>
      <c r="B147" s="10" t="s">
        <v>647</v>
      </c>
      <c r="C147" s="10" t="s">
        <v>838</v>
      </c>
      <c r="D147" s="10" t="s">
        <v>625</v>
      </c>
      <c r="E147" s="10" t="s">
        <v>837</v>
      </c>
      <c r="F147" s="6"/>
      <c r="G147" s="6"/>
      <c r="H147" s="6"/>
      <c r="I147" s="7"/>
      <c r="J147" s="1"/>
      <c r="K147" s="2"/>
      <c r="L147" s="2"/>
    </row>
    <row r="148" spans="1:12" x14ac:dyDescent="0.2">
      <c r="A148" s="18"/>
      <c r="B148" s="18"/>
      <c r="C148" s="18"/>
      <c r="D148" s="18"/>
      <c r="E148" s="23"/>
      <c r="F148" s="6"/>
      <c r="G148" s="6"/>
      <c r="H148" s="6"/>
      <c r="I148" s="7"/>
      <c r="J148" s="1"/>
      <c r="K148" s="2"/>
      <c r="L148" s="2"/>
    </row>
    <row r="149" spans="1:12" x14ac:dyDescent="0.2">
      <c r="A149" s="16" t="s">
        <v>468</v>
      </c>
      <c r="B149" s="6"/>
      <c r="C149" s="6"/>
      <c r="D149" s="6"/>
      <c r="E149" s="6"/>
      <c r="F149" s="6"/>
      <c r="G149" s="6"/>
      <c r="H149" s="6"/>
      <c r="I149" s="7"/>
      <c r="J149" s="1"/>
      <c r="K149" s="2"/>
      <c r="L149" s="2"/>
    </row>
    <row r="150" spans="1:12" x14ac:dyDescent="0.2">
      <c r="A150" s="31" t="s">
        <v>467</v>
      </c>
      <c r="B150" s="9" t="s">
        <v>469</v>
      </c>
      <c r="C150" s="9" t="s">
        <v>470</v>
      </c>
      <c r="D150" s="9" t="s">
        <v>471</v>
      </c>
      <c r="E150" s="9" t="s">
        <v>472</v>
      </c>
      <c r="F150" s="6"/>
      <c r="G150" s="6"/>
      <c r="H150" s="6"/>
      <c r="I150" s="7"/>
      <c r="J150" s="1"/>
      <c r="K150" s="2"/>
      <c r="L150" s="2"/>
    </row>
    <row r="151" spans="1:12" x14ac:dyDescent="0.2">
      <c r="A151" s="29" t="s">
        <v>638</v>
      </c>
      <c r="B151" s="10" t="s">
        <v>647</v>
      </c>
      <c r="C151" s="10" t="s">
        <v>838</v>
      </c>
      <c r="D151" s="10" t="s">
        <v>625</v>
      </c>
      <c r="E151" s="10" t="s">
        <v>837</v>
      </c>
      <c r="F151" s="6"/>
      <c r="G151" s="6"/>
      <c r="H151" s="6"/>
      <c r="I151" s="7"/>
      <c r="J151" s="1"/>
      <c r="K151" s="2"/>
      <c r="L151" s="2"/>
    </row>
    <row r="152" spans="1:12" x14ac:dyDescent="0.2">
      <c r="A152" s="18"/>
      <c r="B152" s="18"/>
      <c r="C152" s="18"/>
      <c r="D152" s="18"/>
      <c r="E152" s="23"/>
      <c r="F152" s="6"/>
      <c r="G152" s="6"/>
      <c r="H152" s="6"/>
      <c r="I152" s="7"/>
      <c r="J152" s="1"/>
      <c r="K152" s="2"/>
      <c r="L152" s="2"/>
    </row>
    <row r="153" spans="1:12" x14ac:dyDescent="0.2">
      <c r="A153" s="445" t="s">
        <v>743</v>
      </c>
      <c r="B153" s="445"/>
      <c r="C153" s="6"/>
      <c r="D153" s="6"/>
      <c r="E153" s="6"/>
      <c r="F153" s="6"/>
      <c r="G153" s="6"/>
      <c r="H153" s="6"/>
      <c r="I153" s="7"/>
      <c r="J153" s="1"/>
      <c r="K153" s="2"/>
      <c r="L153" s="2"/>
    </row>
    <row r="154" spans="1:12" x14ac:dyDescent="0.2">
      <c r="A154" s="16" t="s">
        <v>477</v>
      </c>
      <c r="B154" s="17"/>
      <c r="C154" s="6"/>
      <c r="D154" s="6"/>
      <c r="E154" s="6"/>
      <c r="F154" s="6"/>
      <c r="G154" s="6"/>
      <c r="H154" s="6"/>
      <c r="I154" s="7"/>
      <c r="J154" s="1"/>
      <c r="K154" s="2"/>
      <c r="L154" s="2"/>
    </row>
    <row r="155" spans="1:12" x14ac:dyDescent="0.2">
      <c r="A155" s="29" t="s">
        <v>478</v>
      </c>
      <c r="B155" s="9" t="s">
        <v>731</v>
      </c>
      <c r="C155" s="9" t="s">
        <v>744</v>
      </c>
      <c r="D155" s="9" t="s">
        <v>732</v>
      </c>
      <c r="E155" s="9" t="s">
        <v>745</v>
      </c>
      <c r="F155" s="6"/>
      <c r="G155" s="6"/>
      <c r="H155" s="6"/>
      <c r="I155" s="7"/>
      <c r="J155" s="1"/>
      <c r="K155" s="2"/>
      <c r="L155" s="2"/>
    </row>
    <row r="156" spans="1:12" x14ac:dyDescent="0.2">
      <c r="A156" s="29" t="s">
        <v>638</v>
      </c>
      <c r="B156" s="9">
        <v>3</v>
      </c>
      <c r="C156" s="9">
        <v>4</v>
      </c>
      <c r="D156" s="9">
        <v>5</v>
      </c>
      <c r="E156" s="9">
        <v>6</v>
      </c>
      <c r="F156" s="6"/>
      <c r="G156" s="6"/>
      <c r="H156" s="6"/>
      <c r="I156" s="7"/>
      <c r="J156" s="1"/>
      <c r="K156" s="2"/>
      <c r="L156" s="2"/>
    </row>
    <row r="157" spans="1:12" x14ac:dyDescent="0.2">
      <c r="A157" s="6"/>
      <c r="B157" s="6"/>
      <c r="C157" s="6"/>
      <c r="D157" s="6"/>
      <c r="E157" s="6"/>
      <c r="F157" s="6"/>
      <c r="G157" s="6"/>
      <c r="H157" s="6"/>
      <c r="I157" s="7"/>
      <c r="J157" s="1"/>
      <c r="K157" s="2"/>
      <c r="L157" s="2"/>
    </row>
    <row r="158" spans="1:12" x14ac:dyDescent="0.2">
      <c r="A158" s="25" t="s">
        <v>476</v>
      </c>
      <c r="B158" s="6"/>
      <c r="C158" s="6"/>
      <c r="D158" s="6"/>
      <c r="E158" s="6"/>
      <c r="F158" s="6"/>
      <c r="G158" s="6"/>
      <c r="H158" s="6"/>
      <c r="I158" s="7"/>
      <c r="J158" s="1"/>
      <c r="K158" s="2"/>
      <c r="L158" s="2"/>
    </row>
    <row r="159" spans="1:12" ht="45.75" x14ac:dyDescent="0.2">
      <c r="A159" s="30" t="s">
        <v>457</v>
      </c>
      <c r="B159" s="9" t="s">
        <v>634</v>
      </c>
      <c r="C159" s="9" t="s">
        <v>635</v>
      </c>
      <c r="D159" s="9" t="s">
        <v>636</v>
      </c>
      <c r="E159" s="9" t="s">
        <v>637</v>
      </c>
      <c r="F159" s="6"/>
      <c r="G159" s="6"/>
      <c r="H159" s="6"/>
      <c r="I159" s="7"/>
      <c r="J159" s="1"/>
      <c r="K159" s="2"/>
      <c r="L159" s="2"/>
    </row>
    <row r="160" spans="1:12" x14ac:dyDescent="0.2">
      <c r="A160" s="29" t="s">
        <v>638</v>
      </c>
      <c r="B160" s="10">
        <v>1</v>
      </c>
      <c r="C160" s="10">
        <v>2</v>
      </c>
      <c r="D160" s="10">
        <v>3</v>
      </c>
      <c r="E160" s="10">
        <v>4</v>
      </c>
      <c r="F160" s="6"/>
      <c r="G160" s="6"/>
      <c r="H160" s="6"/>
      <c r="I160" s="7"/>
      <c r="J160" s="1"/>
      <c r="K160" s="2"/>
      <c r="L160" s="2"/>
    </row>
    <row r="161" spans="1:12" x14ac:dyDescent="0.2">
      <c r="A161" s="6"/>
      <c r="B161" s="6"/>
      <c r="C161" s="6"/>
      <c r="D161" s="6"/>
      <c r="E161" s="6"/>
      <c r="F161" s="6"/>
      <c r="G161" s="6"/>
      <c r="H161" s="6"/>
      <c r="I161" s="7"/>
      <c r="J161" s="1"/>
      <c r="K161" s="2"/>
      <c r="L161" s="2"/>
    </row>
    <row r="162" spans="1:12" x14ac:dyDescent="0.2">
      <c r="A162" s="16" t="s">
        <v>479</v>
      </c>
      <c r="B162" s="6"/>
      <c r="C162" s="6"/>
      <c r="D162" s="6"/>
      <c r="E162" s="6"/>
      <c r="F162" s="6"/>
      <c r="G162" s="6"/>
      <c r="H162" s="6"/>
      <c r="I162" s="7"/>
      <c r="J162" s="1"/>
      <c r="K162" s="2"/>
      <c r="L162" s="2"/>
    </row>
    <row r="163" spans="1:12" x14ac:dyDescent="0.2">
      <c r="A163" s="29" t="s">
        <v>456</v>
      </c>
      <c r="B163" s="9" t="s">
        <v>746</v>
      </c>
      <c r="C163" s="9" t="s">
        <v>747</v>
      </c>
      <c r="D163" s="9" t="s">
        <v>748</v>
      </c>
      <c r="E163" s="9" t="s">
        <v>749</v>
      </c>
      <c r="F163" s="9" t="s">
        <v>750</v>
      </c>
      <c r="G163" s="6"/>
      <c r="H163" s="6"/>
      <c r="I163" s="7"/>
      <c r="J163" s="1"/>
      <c r="K163" s="2"/>
      <c r="L163" s="2"/>
    </row>
    <row r="164" spans="1:12" x14ac:dyDescent="0.2">
      <c r="A164" s="29" t="s">
        <v>638</v>
      </c>
      <c r="B164" s="10" t="s">
        <v>647</v>
      </c>
      <c r="C164" s="10" t="s">
        <v>838</v>
      </c>
      <c r="D164" s="10" t="s">
        <v>625</v>
      </c>
      <c r="E164" s="10" t="s">
        <v>837</v>
      </c>
      <c r="F164" s="10" t="s">
        <v>648</v>
      </c>
      <c r="G164" s="6"/>
      <c r="H164" s="6"/>
      <c r="I164" s="7"/>
      <c r="J164" s="1"/>
      <c r="K164" s="2"/>
      <c r="L164" s="2"/>
    </row>
    <row r="165" spans="1:12" x14ac:dyDescent="0.2">
      <c r="A165" s="16"/>
      <c r="B165" s="17"/>
      <c r="C165" s="17"/>
      <c r="D165" s="17"/>
      <c r="E165" s="17"/>
      <c r="F165" s="17"/>
      <c r="G165" s="6"/>
      <c r="H165" s="6"/>
      <c r="I165" s="7"/>
      <c r="J165" s="1"/>
      <c r="K165" s="2"/>
      <c r="L165" s="2"/>
    </row>
    <row r="166" spans="1:12" x14ac:dyDescent="0.2">
      <c r="A166" s="25" t="s">
        <v>481</v>
      </c>
      <c r="B166" s="6"/>
      <c r="C166" s="6"/>
      <c r="D166" s="6"/>
      <c r="E166" s="6"/>
      <c r="F166" s="6"/>
      <c r="G166" s="6"/>
      <c r="H166" s="6"/>
      <c r="I166" s="7"/>
      <c r="J166" s="1"/>
      <c r="K166" s="2"/>
      <c r="L166" s="2"/>
    </row>
    <row r="167" spans="1:12" ht="45.75" x14ac:dyDescent="0.2">
      <c r="A167" s="30" t="s">
        <v>457</v>
      </c>
      <c r="B167" s="9" t="s">
        <v>751</v>
      </c>
      <c r="C167" s="9" t="s">
        <v>746</v>
      </c>
      <c r="D167" s="9" t="s">
        <v>747</v>
      </c>
      <c r="E167" s="9" t="s">
        <v>748</v>
      </c>
      <c r="F167" s="6"/>
      <c r="G167" s="6"/>
      <c r="H167" s="6"/>
      <c r="I167" s="7"/>
      <c r="J167" s="1"/>
      <c r="K167" s="2"/>
      <c r="L167" s="2"/>
    </row>
    <row r="168" spans="1:12" x14ac:dyDescent="0.2">
      <c r="A168" s="29" t="s">
        <v>638</v>
      </c>
      <c r="B168" s="10" t="s">
        <v>660</v>
      </c>
      <c r="C168" s="10" t="s">
        <v>652</v>
      </c>
      <c r="D168" s="10" t="s">
        <v>661</v>
      </c>
      <c r="E168" s="10" t="s">
        <v>665</v>
      </c>
      <c r="F168" s="6"/>
      <c r="G168" s="6"/>
      <c r="H168" s="6"/>
      <c r="I168" s="7"/>
      <c r="J168" s="1"/>
      <c r="K168" s="2"/>
      <c r="L168" s="2"/>
    </row>
    <row r="169" spans="1:12" x14ac:dyDescent="0.2">
      <c r="A169" s="18"/>
      <c r="B169" s="18"/>
      <c r="C169" s="18"/>
      <c r="D169" s="18"/>
      <c r="E169" s="18"/>
      <c r="F169" s="6"/>
      <c r="G169" s="6"/>
      <c r="H169" s="6"/>
      <c r="I169" s="7"/>
      <c r="J169" s="1"/>
      <c r="K169" s="2"/>
      <c r="L169" s="2"/>
    </row>
    <row r="170" spans="1:12" x14ac:dyDescent="0.2">
      <c r="A170" s="25" t="s">
        <v>480</v>
      </c>
      <c r="B170" s="6"/>
      <c r="C170" s="6"/>
      <c r="D170" s="6"/>
      <c r="E170" s="6"/>
      <c r="F170" s="6"/>
      <c r="G170" s="6"/>
      <c r="H170" s="6"/>
      <c r="I170" s="7"/>
      <c r="J170" s="1"/>
      <c r="K170" s="2"/>
      <c r="L170" s="2"/>
    </row>
    <row r="171" spans="1:12" ht="45.75" x14ac:dyDescent="0.2">
      <c r="A171" s="30" t="s">
        <v>457</v>
      </c>
      <c r="B171" s="9" t="s">
        <v>751</v>
      </c>
      <c r="C171" s="9" t="s">
        <v>746</v>
      </c>
      <c r="D171" s="9" t="s">
        <v>747</v>
      </c>
      <c r="E171" s="9" t="s">
        <v>748</v>
      </c>
      <c r="F171" s="6"/>
      <c r="G171" s="6"/>
      <c r="H171" s="6"/>
      <c r="I171" s="7"/>
      <c r="J171" s="1"/>
      <c r="K171" s="2"/>
      <c r="L171" s="2"/>
    </row>
    <row r="172" spans="1:12" x14ac:dyDescent="0.2">
      <c r="A172" s="29" t="s">
        <v>638</v>
      </c>
      <c r="B172" s="10" t="s">
        <v>752</v>
      </c>
      <c r="C172" s="10" t="s">
        <v>661</v>
      </c>
      <c r="D172" s="10" t="s">
        <v>665</v>
      </c>
      <c r="E172" s="10" t="s">
        <v>753</v>
      </c>
      <c r="F172" s="6"/>
      <c r="G172" s="6"/>
      <c r="H172" s="6"/>
      <c r="I172" s="7"/>
      <c r="J172" s="1"/>
      <c r="K172" s="2"/>
      <c r="L172" s="2"/>
    </row>
    <row r="173" spans="1:12" x14ac:dyDescent="0.2">
      <c r="A173" s="6"/>
      <c r="B173" s="6"/>
      <c r="C173" s="6"/>
      <c r="D173" s="6"/>
      <c r="E173" s="6"/>
      <c r="F173" s="6"/>
      <c r="G173" s="6"/>
      <c r="H173" s="6"/>
      <c r="I173" s="7"/>
      <c r="J173" s="1"/>
      <c r="K173" s="2"/>
      <c r="L173" s="2"/>
    </row>
    <row r="174" spans="1:12" x14ac:dyDescent="0.2">
      <c r="A174" s="25" t="s">
        <v>482</v>
      </c>
      <c r="B174" s="6"/>
      <c r="C174" s="6"/>
      <c r="D174" s="6"/>
      <c r="E174" s="6"/>
      <c r="F174" s="6"/>
      <c r="G174" s="6"/>
      <c r="H174" s="6"/>
      <c r="I174" s="7"/>
      <c r="J174" s="1"/>
      <c r="K174" s="2"/>
      <c r="L174" s="2"/>
    </row>
    <row r="175" spans="1:12" ht="23.25" x14ac:dyDescent="0.2">
      <c r="A175" s="29" t="s">
        <v>475</v>
      </c>
      <c r="B175" s="24" t="s">
        <v>473</v>
      </c>
      <c r="C175" s="24" t="s">
        <v>474</v>
      </c>
      <c r="D175" s="14" t="s">
        <v>754</v>
      </c>
      <c r="E175" s="6"/>
      <c r="F175" s="6"/>
      <c r="G175" s="6"/>
      <c r="H175" s="6"/>
      <c r="I175" s="7"/>
      <c r="J175" s="1"/>
      <c r="K175" s="2"/>
      <c r="L175" s="2"/>
    </row>
    <row r="176" spans="1:12" x14ac:dyDescent="0.2">
      <c r="A176" s="29" t="s">
        <v>638</v>
      </c>
      <c r="B176" s="10" t="s">
        <v>647</v>
      </c>
      <c r="C176" s="10" t="s">
        <v>838</v>
      </c>
      <c r="D176" s="10" t="s">
        <v>625</v>
      </c>
      <c r="E176" s="6"/>
      <c r="F176" s="6"/>
      <c r="G176" s="6"/>
      <c r="H176" s="6"/>
      <c r="I176" s="7"/>
      <c r="J176" s="1"/>
      <c r="K176" s="2"/>
      <c r="L176" s="2"/>
    </row>
    <row r="177" spans="1:12" x14ac:dyDescent="0.2">
      <c r="A177" s="16"/>
      <c r="B177" s="17"/>
      <c r="C177" s="17"/>
      <c r="D177" s="17"/>
      <c r="E177" s="6"/>
      <c r="F177" s="6"/>
      <c r="G177" s="6"/>
      <c r="H177" s="6"/>
      <c r="I177" s="7"/>
      <c r="J177" s="1"/>
      <c r="K177" s="2"/>
      <c r="L177" s="2"/>
    </row>
    <row r="178" spans="1:12" x14ac:dyDescent="0.2">
      <c r="A178" s="445" t="s">
        <v>755</v>
      </c>
      <c r="B178" s="445"/>
      <c r="C178" s="25"/>
      <c r="D178" s="25"/>
      <c r="E178" s="25"/>
      <c r="F178" s="6"/>
      <c r="G178" s="6"/>
      <c r="H178" s="6"/>
      <c r="I178" s="7"/>
      <c r="J178" s="1"/>
      <c r="K178" s="2"/>
      <c r="L178" s="2"/>
    </row>
    <row r="179" spans="1:12" x14ac:dyDescent="0.2">
      <c r="A179" s="20" t="s">
        <v>483</v>
      </c>
      <c r="B179" s="19"/>
      <c r="C179" s="25"/>
      <c r="D179" s="25"/>
      <c r="E179" s="25"/>
      <c r="F179" s="6"/>
      <c r="G179" s="6"/>
      <c r="H179" s="6"/>
      <c r="I179" s="7"/>
      <c r="J179" s="1"/>
      <c r="K179" s="2"/>
      <c r="L179" s="2"/>
    </row>
    <row r="180" spans="1:12" ht="45.75" x14ac:dyDescent="0.2">
      <c r="A180" s="30" t="s">
        <v>457</v>
      </c>
      <c r="B180" s="9" t="s">
        <v>634</v>
      </c>
      <c r="C180" s="9" t="s">
        <v>756</v>
      </c>
      <c r="D180" s="9" t="s">
        <v>748</v>
      </c>
      <c r="E180" s="9" t="s">
        <v>757</v>
      </c>
      <c r="F180" s="6"/>
      <c r="G180" s="6"/>
      <c r="H180" s="6"/>
      <c r="I180" s="7"/>
      <c r="J180" s="1"/>
      <c r="K180" s="2"/>
      <c r="L180" s="2"/>
    </row>
    <row r="181" spans="1:12" x14ac:dyDescent="0.2">
      <c r="A181" s="29" t="s">
        <v>638</v>
      </c>
      <c r="B181" s="10">
        <v>3</v>
      </c>
      <c r="C181" s="10">
        <v>4</v>
      </c>
      <c r="D181" s="10">
        <v>5</v>
      </c>
      <c r="E181" s="10">
        <v>6</v>
      </c>
      <c r="F181" s="6"/>
      <c r="G181" s="6"/>
      <c r="H181" s="6"/>
      <c r="I181" s="7"/>
      <c r="J181" s="1"/>
      <c r="K181" s="2"/>
      <c r="L181" s="2"/>
    </row>
    <row r="182" spans="1:12" x14ac:dyDescent="0.2">
      <c r="A182" s="6"/>
      <c r="B182" s="6"/>
      <c r="C182" s="6"/>
      <c r="D182" s="6"/>
      <c r="E182" s="6"/>
      <c r="F182" s="6"/>
      <c r="G182" s="6"/>
      <c r="H182" s="6"/>
      <c r="I182" s="7"/>
      <c r="J182" s="1"/>
      <c r="K182" s="2"/>
      <c r="L182" s="2"/>
    </row>
    <row r="183" spans="1:12" x14ac:dyDescent="0.2">
      <c r="A183" s="25" t="s">
        <v>484</v>
      </c>
      <c r="B183" s="6"/>
      <c r="C183" s="6"/>
      <c r="D183" s="6"/>
      <c r="E183" s="6"/>
      <c r="F183" s="6"/>
      <c r="G183" s="6"/>
      <c r="H183" s="6"/>
      <c r="I183" s="7"/>
      <c r="J183" s="1"/>
      <c r="K183" s="2"/>
      <c r="L183" s="2"/>
    </row>
    <row r="184" spans="1:12" ht="45.75" x14ac:dyDescent="0.2">
      <c r="A184" s="30" t="s">
        <v>457</v>
      </c>
      <c r="B184" s="9" t="s">
        <v>758</v>
      </c>
      <c r="C184" s="9" t="s">
        <v>759</v>
      </c>
      <c r="D184" s="9" t="s">
        <v>760</v>
      </c>
      <c r="E184" s="9" t="s">
        <v>761</v>
      </c>
      <c r="F184" s="6"/>
      <c r="G184" s="6"/>
      <c r="H184" s="6"/>
      <c r="I184" s="7"/>
      <c r="J184" s="1"/>
      <c r="K184" s="2"/>
      <c r="L184" s="2"/>
    </row>
    <row r="185" spans="1:12" x14ac:dyDescent="0.2">
      <c r="A185" s="29" t="s">
        <v>638</v>
      </c>
      <c r="B185" s="10" t="s">
        <v>647</v>
      </c>
      <c r="C185" s="10" t="s">
        <v>838</v>
      </c>
      <c r="D185" s="10" t="s">
        <v>625</v>
      </c>
      <c r="E185" s="10" t="s">
        <v>837</v>
      </c>
      <c r="F185" s="6"/>
      <c r="G185" s="6"/>
      <c r="H185" s="6"/>
      <c r="I185" s="7"/>
      <c r="J185" s="1"/>
      <c r="K185" s="2"/>
      <c r="L185" s="2"/>
    </row>
    <row r="186" spans="1:12" x14ac:dyDescent="0.2">
      <c r="A186" s="6"/>
      <c r="B186" s="6"/>
      <c r="C186" s="6"/>
      <c r="D186" s="6"/>
      <c r="E186" s="6"/>
      <c r="F186" s="6"/>
      <c r="G186" s="6"/>
      <c r="H186" s="6"/>
      <c r="I186" s="7"/>
      <c r="J186" s="1"/>
      <c r="K186" s="2"/>
      <c r="L186" s="2"/>
    </row>
    <row r="187" spans="1:12" x14ac:dyDescent="0.2">
      <c r="A187" s="20" t="s">
        <v>485</v>
      </c>
      <c r="B187" s="6"/>
      <c r="C187" s="6"/>
      <c r="D187" s="6"/>
      <c r="E187" s="6"/>
      <c r="F187" s="6"/>
      <c r="G187" s="6"/>
      <c r="H187" s="6"/>
      <c r="I187" s="7"/>
      <c r="J187" s="1"/>
      <c r="K187" s="2"/>
      <c r="L187" s="2"/>
    </row>
    <row r="188" spans="1:12" ht="45.75" x14ac:dyDescent="0.2">
      <c r="A188" s="30" t="s">
        <v>457</v>
      </c>
      <c r="B188" s="9" t="s">
        <v>762</v>
      </c>
      <c r="C188" s="9" t="s">
        <v>763</v>
      </c>
      <c r="D188" s="6"/>
      <c r="E188" s="6"/>
      <c r="F188" s="6"/>
      <c r="G188" s="6"/>
      <c r="H188" s="6"/>
      <c r="I188" s="7"/>
      <c r="J188" s="1"/>
      <c r="K188" s="2"/>
      <c r="L188" s="2"/>
    </row>
    <row r="189" spans="1:12" x14ac:dyDescent="0.2">
      <c r="A189" s="29" t="s">
        <v>638</v>
      </c>
      <c r="B189" s="10" t="s">
        <v>652</v>
      </c>
      <c r="C189" s="10" t="s">
        <v>665</v>
      </c>
      <c r="D189" s="6"/>
      <c r="E189" s="6"/>
      <c r="F189" s="6"/>
      <c r="G189" s="6"/>
      <c r="H189" s="6"/>
      <c r="I189" s="7"/>
      <c r="J189" s="1"/>
      <c r="K189" s="2"/>
      <c r="L189" s="2"/>
    </row>
    <row r="190" spans="1:12" x14ac:dyDescent="0.2">
      <c r="A190" s="18"/>
      <c r="B190" s="18"/>
      <c r="C190" s="18"/>
      <c r="D190" s="6"/>
      <c r="E190" s="6"/>
      <c r="F190" s="6"/>
      <c r="G190" s="6"/>
      <c r="H190" s="6"/>
      <c r="I190" s="7"/>
      <c r="J190" s="1"/>
      <c r="K190" s="2"/>
      <c r="L190" s="2"/>
    </row>
    <row r="191" spans="1:12" x14ac:dyDescent="0.2">
      <c r="A191" s="445" t="s">
        <v>764</v>
      </c>
      <c r="B191" s="445"/>
      <c r="C191" s="6"/>
      <c r="D191" s="6"/>
      <c r="E191" s="6"/>
      <c r="F191" s="6"/>
      <c r="G191" s="6"/>
      <c r="H191" s="6"/>
      <c r="I191" s="7"/>
      <c r="J191" s="1"/>
      <c r="K191" s="2"/>
      <c r="L191" s="2"/>
    </row>
    <row r="192" spans="1:12" x14ac:dyDescent="0.2">
      <c r="A192" s="16" t="s">
        <v>488</v>
      </c>
      <c r="B192" s="20"/>
      <c r="C192" s="6"/>
      <c r="D192" s="6"/>
      <c r="E192" s="6"/>
      <c r="F192" s="6"/>
      <c r="G192" s="6"/>
      <c r="H192" s="6"/>
      <c r="I192" s="7"/>
      <c r="J192" s="1"/>
      <c r="K192" s="2"/>
      <c r="L192" s="2"/>
    </row>
    <row r="193" spans="1:12" ht="45.75" x14ac:dyDescent="0.2">
      <c r="A193" s="30" t="s">
        <v>457</v>
      </c>
      <c r="B193" s="9" t="s">
        <v>634</v>
      </c>
      <c r="C193" s="9" t="s">
        <v>635</v>
      </c>
      <c r="D193" s="9" t="s">
        <v>636</v>
      </c>
      <c r="E193" s="9" t="s">
        <v>637</v>
      </c>
      <c r="F193" s="6"/>
      <c r="G193" s="6"/>
      <c r="H193" s="6"/>
      <c r="I193" s="7"/>
      <c r="J193" s="1"/>
      <c r="K193" s="2"/>
      <c r="L193" s="2"/>
    </row>
    <row r="194" spans="1:12" x14ac:dyDescent="0.2">
      <c r="A194" s="29" t="s">
        <v>638</v>
      </c>
      <c r="B194" s="10">
        <v>3</v>
      </c>
      <c r="C194" s="10">
        <v>4</v>
      </c>
      <c r="D194" s="10">
        <v>5</v>
      </c>
      <c r="E194" s="10">
        <v>6</v>
      </c>
      <c r="F194" s="6"/>
      <c r="G194" s="6"/>
      <c r="H194" s="6"/>
      <c r="I194" s="7"/>
      <c r="J194" s="1"/>
      <c r="K194" s="2"/>
      <c r="L194" s="2"/>
    </row>
    <row r="195" spans="1:12" x14ac:dyDescent="0.2">
      <c r="A195" s="16"/>
      <c r="B195" s="17"/>
      <c r="C195" s="17"/>
      <c r="D195" s="17"/>
      <c r="E195" s="17"/>
      <c r="F195" s="6"/>
      <c r="G195" s="6"/>
      <c r="H195" s="6"/>
      <c r="I195" s="7"/>
      <c r="J195" s="1"/>
      <c r="K195" s="2"/>
      <c r="L195" s="2"/>
    </row>
    <row r="196" spans="1:12" x14ac:dyDescent="0.2">
      <c r="A196" s="16" t="s">
        <v>491</v>
      </c>
      <c r="B196" s="20"/>
      <c r="C196" s="6"/>
      <c r="D196" s="6"/>
      <c r="E196" s="6"/>
      <c r="F196" s="6"/>
      <c r="G196" s="6"/>
      <c r="H196" s="6"/>
      <c r="I196" s="7"/>
      <c r="J196" s="1"/>
      <c r="K196" s="2"/>
      <c r="L196" s="2"/>
    </row>
    <row r="197" spans="1:12" ht="79.5" x14ac:dyDescent="0.2">
      <c r="A197" s="30" t="s">
        <v>490</v>
      </c>
      <c r="B197" s="9" t="s">
        <v>634</v>
      </c>
      <c r="C197" s="9" t="s">
        <v>635</v>
      </c>
      <c r="D197" s="9" t="s">
        <v>636</v>
      </c>
      <c r="E197" s="9" t="s">
        <v>637</v>
      </c>
      <c r="F197" s="6"/>
      <c r="G197" s="6"/>
      <c r="H197" s="6"/>
      <c r="I197" s="7"/>
      <c r="J197" s="1"/>
      <c r="K197" s="2"/>
      <c r="L197" s="2"/>
    </row>
    <row r="198" spans="1:12" x14ac:dyDescent="0.2">
      <c r="A198" s="29" t="s">
        <v>638</v>
      </c>
      <c r="B198" s="10">
        <v>3</v>
      </c>
      <c r="C198" s="10">
        <v>4</v>
      </c>
      <c r="D198" s="10">
        <v>5</v>
      </c>
      <c r="E198" s="10">
        <v>6</v>
      </c>
      <c r="F198" s="6"/>
      <c r="G198" s="6"/>
      <c r="H198" s="6"/>
      <c r="I198" s="7"/>
      <c r="J198" s="1"/>
      <c r="K198" s="2"/>
      <c r="L198" s="2"/>
    </row>
    <row r="199" spans="1:12" x14ac:dyDescent="0.2">
      <c r="A199" s="16"/>
      <c r="B199" s="17"/>
      <c r="C199" s="17"/>
      <c r="D199" s="17"/>
      <c r="E199" s="17"/>
      <c r="F199" s="6"/>
      <c r="G199" s="6"/>
      <c r="H199" s="6"/>
      <c r="I199" s="7"/>
      <c r="J199" s="1"/>
      <c r="K199" s="2"/>
      <c r="L199" s="2"/>
    </row>
    <row r="200" spans="1:12" x14ac:dyDescent="0.2">
      <c r="A200" s="13" t="s">
        <v>489</v>
      </c>
      <c r="B200" s="6"/>
      <c r="C200" s="6"/>
      <c r="D200" s="6"/>
      <c r="E200" s="6"/>
      <c r="F200" s="6"/>
      <c r="G200" s="6"/>
      <c r="H200" s="6"/>
      <c r="I200" s="7"/>
      <c r="J200" s="1"/>
      <c r="K200" s="2"/>
      <c r="L200" s="2"/>
    </row>
    <row r="201" spans="1:12" ht="45.75" x14ac:dyDescent="0.2">
      <c r="A201" s="30" t="s">
        <v>457</v>
      </c>
      <c r="B201" s="9" t="s">
        <v>639</v>
      </c>
      <c r="C201" s="9" t="s">
        <v>640</v>
      </c>
      <c r="D201" s="9" t="s">
        <v>641</v>
      </c>
      <c r="E201" s="9" t="s">
        <v>642</v>
      </c>
      <c r="F201" s="9" t="s">
        <v>643</v>
      </c>
      <c r="G201" s="6"/>
      <c r="H201" s="6"/>
      <c r="I201" s="7"/>
      <c r="J201" s="1"/>
      <c r="K201" s="2"/>
      <c r="L201" s="2"/>
    </row>
    <row r="202" spans="1:12" x14ac:dyDescent="0.2">
      <c r="A202" s="29" t="s">
        <v>638</v>
      </c>
      <c r="B202" s="10" t="s">
        <v>647</v>
      </c>
      <c r="C202" s="10" t="s">
        <v>838</v>
      </c>
      <c r="D202" s="10" t="s">
        <v>625</v>
      </c>
      <c r="E202" s="10" t="s">
        <v>837</v>
      </c>
      <c r="F202" s="10" t="s">
        <v>648</v>
      </c>
      <c r="G202" s="6"/>
      <c r="H202" s="6"/>
      <c r="I202" s="7"/>
      <c r="J202" s="1"/>
      <c r="K202" s="2"/>
      <c r="L202" s="2"/>
    </row>
    <row r="203" spans="1:12" x14ac:dyDescent="0.2">
      <c r="A203" s="8"/>
      <c r="B203" s="6"/>
      <c r="C203" s="6"/>
      <c r="D203" s="6"/>
      <c r="E203" s="6"/>
      <c r="F203" s="6"/>
      <c r="G203" s="6"/>
      <c r="H203" s="6"/>
      <c r="I203" s="7"/>
      <c r="J203" s="1"/>
      <c r="K203" s="2"/>
      <c r="L203" s="2"/>
    </row>
    <row r="204" spans="1:12" x14ac:dyDescent="0.2">
      <c r="A204" s="15" t="s">
        <v>765</v>
      </c>
      <c r="B204" s="15"/>
      <c r="C204" s="6"/>
      <c r="D204" s="6"/>
      <c r="E204" s="6"/>
      <c r="F204" s="6"/>
      <c r="G204" s="6"/>
      <c r="H204" s="6"/>
      <c r="I204" s="7"/>
      <c r="J204" s="1"/>
      <c r="K204" s="2"/>
      <c r="L204" s="2"/>
    </row>
    <row r="205" spans="1:12" x14ac:dyDescent="0.2">
      <c r="A205" s="20" t="s">
        <v>492</v>
      </c>
      <c r="B205" s="19"/>
      <c r="C205" s="6"/>
      <c r="D205" s="6"/>
      <c r="E205" s="6"/>
      <c r="F205" s="6"/>
      <c r="G205" s="6"/>
      <c r="H205" s="6"/>
      <c r="I205" s="7"/>
      <c r="J205" s="1"/>
      <c r="K205" s="2"/>
      <c r="L205" s="2"/>
    </row>
    <row r="206" spans="1:12" x14ac:dyDescent="0.2">
      <c r="A206" s="29" t="s">
        <v>493</v>
      </c>
      <c r="B206" s="24" t="s">
        <v>486</v>
      </c>
      <c r="C206" s="24" t="s">
        <v>474</v>
      </c>
      <c r="D206" s="24" t="s">
        <v>487</v>
      </c>
      <c r="E206" s="6"/>
      <c r="F206" s="6"/>
      <c r="G206" s="6"/>
      <c r="H206" s="6"/>
      <c r="I206" s="7"/>
      <c r="J206" s="1"/>
      <c r="K206" s="2"/>
      <c r="L206" s="2"/>
    </row>
    <row r="207" spans="1:12" x14ac:dyDescent="0.2">
      <c r="A207" s="29" t="s">
        <v>638</v>
      </c>
      <c r="B207" s="10" t="s">
        <v>687</v>
      </c>
      <c r="C207" s="10" t="s">
        <v>647</v>
      </c>
      <c r="D207" s="10" t="s">
        <v>838</v>
      </c>
      <c r="E207" s="6"/>
      <c r="F207" s="6"/>
      <c r="G207" s="6"/>
      <c r="H207" s="6"/>
      <c r="I207" s="7"/>
      <c r="J207" s="1"/>
      <c r="K207" s="2"/>
      <c r="L207" s="2"/>
    </row>
    <row r="208" spans="1:12" x14ac:dyDescent="0.2">
      <c r="A208" s="18"/>
      <c r="B208" s="18"/>
      <c r="C208" s="18"/>
      <c r="D208" s="18"/>
      <c r="E208" s="6"/>
      <c r="F208" s="6"/>
      <c r="G208" s="6"/>
      <c r="H208" s="6"/>
      <c r="I208" s="7"/>
      <c r="J208" s="1"/>
      <c r="K208" s="2"/>
      <c r="L208" s="2"/>
    </row>
    <row r="209" spans="1:12" x14ac:dyDescent="0.2">
      <c r="A209" s="15" t="s">
        <v>523</v>
      </c>
      <c r="B209" s="15"/>
      <c r="C209" s="6"/>
      <c r="D209" s="6"/>
      <c r="E209" s="6"/>
      <c r="F209" s="6"/>
      <c r="G209" s="6"/>
      <c r="H209" s="6"/>
      <c r="I209" s="7"/>
      <c r="J209" s="1"/>
      <c r="K209" s="2"/>
      <c r="L209" s="2"/>
    </row>
    <row r="210" spans="1:12" x14ac:dyDescent="0.2">
      <c r="A210" s="16" t="s">
        <v>497</v>
      </c>
      <c r="B210" s="20"/>
      <c r="C210" s="6"/>
      <c r="D210" s="6"/>
      <c r="E210" s="6"/>
      <c r="F210" s="6"/>
      <c r="G210" s="6"/>
      <c r="H210" s="6"/>
      <c r="I210" s="7"/>
      <c r="J210" s="1"/>
      <c r="K210" s="2"/>
      <c r="L210" s="2"/>
    </row>
    <row r="211" spans="1:12" x14ac:dyDescent="0.2">
      <c r="A211" s="446" t="s">
        <v>638</v>
      </c>
      <c r="B211" s="9" t="s">
        <v>669</v>
      </c>
      <c r="C211" s="9" t="s">
        <v>766</v>
      </c>
      <c r="D211" s="9" t="s">
        <v>689</v>
      </c>
      <c r="E211" s="6"/>
      <c r="F211" s="6"/>
      <c r="G211" s="6"/>
      <c r="H211" s="6"/>
      <c r="I211" s="7"/>
      <c r="J211" s="1"/>
      <c r="K211" s="2"/>
      <c r="L211" s="2"/>
    </row>
    <row r="212" spans="1:12" x14ac:dyDescent="0.2">
      <c r="A212" s="446"/>
      <c r="B212" s="10" t="s">
        <v>647</v>
      </c>
      <c r="C212" s="10" t="s">
        <v>838</v>
      </c>
      <c r="D212" s="10" t="s">
        <v>625</v>
      </c>
      <c r="E212" s="6"/>
      <c r="F212" s="6"/>
      <c r="G212" s="6"/>
      <c r="H212" s="6"/>
      <c r="I212" s="7"/>
      <c r="J212" s="1"/>
      <c r="K212" s="2"/>
      <c r="L212" s="2"/>
    </row>
    <row r="213" spans="1:12" x14ac:dyDescent="0.2">
      <c r="A213" s="6"/>
      <c r="B213" s="6"/>
      <c r="C213" s="6"/>
      <c r="D213" s="6"/>
      <c r="E213" s="6"/>
      <c r="F213" s="6"/>
      <c r="G213" s="6"/>
      <c r="H213" s="6"/>
      <c r="I213" s="7"/>
      <c r="J213" s="1"/>
      <c r="K213" s="2"/>
      <c r="L213" s="2"/>
    </row>
    <row r="214" spans="1:12" x14ac:dyDescent="0.2">
      <c r="A214" s="25" t="s">
        <v>496</v>
      </c>
      <c r="B214" s="6"/>
      <c r="C214" s="6"/>
      <c r="D214" s="6"/>
      <c r="E214" s="6"/>
      <c r="F214" s="6"/>
      <c r="G214" s="6"/>
      <c r="H214" s="6"/>
      <c r="I214" s="7"/>
      <c r="J214" s="1"/>
      <c r="K214" s="2"/>
      <c r="L214" s="2"/>
    </row>
    <row r="215" spans="1:12" x14ac:dyDescent="0.2">
      <c r="A215" s="446" t="s">
        <v>638</v>
      </c>
      <c r="B215" s="9" t="s">
        <v>767</v>
      </c>
      <c r="C215" s="9" t="s">
        <v>768</v>
      </c>
      <c r="D215" s="6"/>
      <c r="E215" s="6"/>
      <c r="F215" s="6"/>
      <c r="G215" s="6"/>
      <c r="H215" s="6"/>
      <c r="I215" s="7"/>
      <c r="J215" s="1"/>
      <c r="K215" s="2"/>
      <c r="L215" s="2"/>
    </row>
    <row r="216" spans="1:12" x14ac:dyDescent="0.2">
      <c r="A216" s="446"/>
      <c r="B216" s="10" t="s">
        <v>494</v>
      </c>
      <c r="C216" s="10" t="s">
        <v>495</v>
      </c>
      <c r="D216" s="6"/>
      <c r="E216" s="6"/>
      <c r="F216" s="6"/>
      <c r="G216" s="6"/>
      <c r="H216" s="6"/>
      <c r="I216" s="7"/>
      <c r="J216" s="1"/>
      <c r="K216" s="2"/>
      <c r="L216" s="2"/>
    </row>
    <row r="217" spans="1:12" x14ac:dyDescent="0.2">
      <c r="A217" s="26"/>
      <c r="B217" s="18"/>
      <c r="C217" s="18"/>
      <c r="D217" s="6"/>
      <c r="E217" s="6"/>
      <c r="F217" s="6"/>
      <c r="G217" s="6"/>
      <c r="H217" s="6"/>
      <c r="I217" s="7"/>
      <c r="J217" s="1"/>
      <c r="K217" s="2"/>
      <c r="L217" s="2"/>
    </row>
    <row r="218" spans="1:12" x14ac:dyDescent="0.2">
      <c r="A218" s="38" t="s">
        <v>524</v>
      </c>
      <c r="B218" s="18"/>
      <c r="C218" s="18"/>
      <c r="D218" s="6"/>
      <c r="E218" s="6"/>
      <c r="F218" s="6"/>
      <c r="G218" s="6"/>
      <c r="H218" s="6"/>
      <c r="I218" s="7"/>
      <c r="J218" s="1"/>
      <c r="K218" s="2"/>
      <c r="L218" s="2"/>
    </row>
    <row r="219" spans="1:12" ht="56.25" x14ac:dyDescent="0.2">
      <c r="A219" s="34" t="s">
        <v>638</v>
      </c>
      <c r="B219" s="36" t="s">
        <v>515</v>
      </c>
      <c r="C219" s="36" t="s">
        <v>516</v>
      </c>
      <c r="D219" s="36" t="s">
        <v>517</v>
      </c>
      <c r="E219" s="36" t="s">
        <v>518</v>
      </c>
      <c r="F219" s="35"/>
      <c r="G219" s="6"/>
      <c r="H219" s="6"/>
      <c r="I219" s="7"/>
      <c r="J219" s="1"/>
      <c r="K219" s="2"/>
      <c r="L219" s="2"/>
    </row>
    <row r="220" spans="1:12" x14ac:dyDescent="0.2">
      <c r="A220" s="37">
        <v>1</v>
      </c>
      <c r="B220" s="9">
        <v>60</v>
      </c>
      <c r="C220" s="9">
        <v>20</v>
      </c>
      <c r="D220" s="9">
        <v>20</v>
      </c>
      <c r="E220" s="9" t="s">
        <v>519</v>
      </c>
      <c r="F220" s="35"/>
      <c r="G220" s="6"/>
      <c r="H220" s="6"/>
      <c r="I220" s="7"/>
      <c r="J220" s="1"/>
      <c r="K220" s="2"/>
      <c r="L220" s="2"/>
    </row>
    <row r="221" spans="1:12" x14ac:dyDescent="0.2">
      <c r="A221" s="37">
        <v>2</v>
      </c>
      <c r="B221" s="9">
        <v>60</v>
      </c>
      <c r="C221" s="9">
        <v>20</v>
      </c>
      <c r="D221" s="9">
        <v>25</v>
      </c>
      <c r="E221" s="9" t="s">
        <v>417</v>
      </c>
      <c r="F221" s="35"/>
      <c r="G221" s="6"/>
      <c r="H221" s="6"/>
      <c r="I221" s="7"/>
      <c r="J221" s="1"/>
      <c r="K221" s="2"/>
      <c r="L221" s="2"/>
    </row>
    <row r="222" spans="1:12" x14ac:dyDescent="0.2">
      <c r="A222" s="37">
        <v>3</v>
      </c>
      <c r="B222" s="9">
        <v>75</v>
      </c>
      <c r="C222" s="9">
        <v>25</v>
      </c>
      <c r="D222" s="9">
        <v>30</v>
      </c>
      <c r="E222" s="9" t="s">
        <v>520</v>
      </c>
      <c r="F222" s="35"/>
      <c r="G222" s="6"/>
      <c r="H222" s="6"/>
      <c r="I222" s="7"/>
      <c r="J222" s="1"/>
      <c r="K222" s="2"/>
      <c r="L222" s="2"/>
    </row>
    <row r="223" spans="1:12" x14ac:dyDescent="0.2">
      <c r="A223" s="37">
        <v>4</v>
      </c>
      <c r="B223" s="9">
        <v>100</v>
      </c>
      <c r="C223" s="9">
        <v>29</v>
      </c>
      <c r="D223" s="9">
        <v>35</v>
      </c>
      <c r="E223" s="9" t="s">
        <v>521</v>
      </c>
      <c r="F223" s="35"/>
      <c r="G223" s="6"/>
      <c r="H223" s="6"/>
      <c r="I223" s="7"/>
      <c r="J223" s="1"/>
      <c r="K223" s="2"/>
      <c r="L223" s="2"/>
    </row>
    <row r="224" spans="1:12" x14ac:dyDescent="0.2">
      <c r="A224" s="37">
        <v>5</v>
      </c>
      <c r="B224" s="9">
        <v>100</v>
      </c>
      <c r="C224" s="9">
        <v>33</v>
      </c>
      <c r="D224" s="9">
        <v>40</v>
      </c>
      <c r="E224" s="9" t="s">
        <v>522</v>
      </c>
      <c r="F224" s="35"/>
      <c r="G224" s="6"/>
      <c r="H224" s="6"/>
      <c r="I224" s="7"/>
      <c r="J224" s="1"/>
      <c r="K224" s="2"/>
      <c r="L224" s="2"/>
    </row>
    <row r="225" spans="1:12" x14ac:dyDescent="0.2">
      <c r="A225" s="26"/>
      <c r="B225" s="18"/>
      <c r="C225" s="18"/>
      <c r="D225" s="6"/>
      <c r="E225" s="6"/>
      <c r="F225" s="35"/>
      <c r="G225" s="6"/>
      <c r="H225" s="6"/>
      <c r="I225" s="7"/>
      <c r="J225" s="1"/>
      <c r="K225" s="2"/>
      <c r="L225" s="2"/>
    </row>
    <row r="226" spans="1:12" x14ac:dyDescent="0.2">
      <c r="A226" s="27" t="s">
        <v>769</v>
      </c>
      <c r="B226" s="28"/>
      <c r="C226" s="6"/>
      <c r="D226" s="6"/>
      <c r="E226" s="6"/>
      <c r="F226" s="6"/>
      <c r="G226" s="6"/>
      <c r="H226" s="6"/>
      <c r="I226" s="7"/>
      <c r="J226" s="1"/>
      <c r="K226" s="2"/>
      <c r="L226" s="2"/>
    </row>
    <row r="227" spans="1:12" x14ac:dyDescent="0.2">
      <c r="A227" s="32" t="s">
        <v>531</v>
      </c>
      <c r="B227" s="28"/>
      <c r="C227" s="6"/>
      <c r="D227" s="6"/>
      <c r="E227" s="6"/>
      <c r="F227" s="6"/>
      <c r="G227" s="6"/>
      <c r="H227" s="6"/>
      <c r="I227" s="7"/>
      <c r="J227" s="1"/>
      <c r="K227" s="2"/>
      <c r="L227" s="2"/>
    </row>
    <row r="228" spans="1:12" x14ac:dyDescent="0.2">
      <c r="A228" s="29" t="s">
        <v>526</v>
      </c>
      <c r="B228" s="24" t="s">
        <v>527</v>
      </c>
      <c r="C228" s="24" t="s">
        <v>528</v>
      </c>
      <c r="D228" s="24" t="s">
        <v>529</v>
      </c>
      <c r="E228" s="21"/>
      <c r="F228" s="21"/>
      <c r="G228" s="6"/>
      <c r="H228" s="6"/>
      <c r="I228" s="7"/>
      <c r="J228" s="1"/>
      <c r="K228" s="2"/>
      <c r="L228" s="2"/>
    </row>
    <row r="229" spans="1:12" x14ac:dyDescent="0.2">
      <c r="A229" s="29" t="s">
        <v>638</v>
      </c>
      <c r="B229" s="10" t="s">
        <v>647</v>
      </c>
      <c r="C229" s="10" t="s">
        <v>530</v>
      </c>
      <c r="D229" s="10" t="s">
        <v>625</v>
      </c>
      <c r="E229" s="21"/>
      <c r="F229" s="21"/>
      <c r="G229" s="6"/>
      <c r="H229" s="6"/>
      <c r="I229" s="7"/>
      <c r="J229" s="1"/>
      <c r="K229" s="2"/>
      <c r="L229" s="2"/>
    </row>
    <row r="230" spans="1:12" x14ac:dyDescent="0.2">
      <c r="A230" s="21"/>
      <c r="B230" s="21"/>
      <c r="C230" s="21"/>
      <c r="D230" s="21"/>
      <c r="E230" s="21"/>
      <c r="F230" s="21"/>
      <c r="G230" s="6"/>
      <c r="H230" s="6"/>
      <c r="I230" s="7"/>
      <c r="J230" s="1"/>
      <c r="K230" s="2"/>
      <c r="L230" s="2"/>
    </row>
    <row r="231" spans="1:12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2"/>
      <c r="L231" s="2"/>
    </row>
    <row r="232" spans="1:12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2"/>
      <c r="L232" s="2"/>
    </row>
    <row r="233" spans="1:12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2"/>
      <c r="L233" s="2"/>
    </row>
    <row r="234" spans="1:12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2"/>
      <c r="L234" s="2"/>
    </row>
    <row r="235" spans="1:12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</row>
    <row r="236" spans="1:12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</row>
    <row r="237" spans="1:12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</row>
    <row r="238" spans="1:12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spans="1:12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</row>
    <row r="240" spans="1:12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</row>
  </sheetData>
  <mergeCells count="9">
    <mergeCell ref="A191:B191"/>
    <mergeCell ref="A211:A212"/>
    <mergeCell ref="A215:A216"/>
    <mergeCell ref="A47:A50"/>
    <mergeCell ref="A100:B100"/>
    <mergeCell ref="A122:B122"/>
    <mergeCell ref="A139:B139"/>
    <mergeCell ref="A153:B153"/>
    <mergeCell ref="A178:B178"/>
  </mergeCells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Прайс-лист</vt:lpstr>
      <vt:lpstr>Размерный ряд</vt:lpstr>
      <vt:lpstr>'Прайс-лист'!Заголовки_для_печати</vt:lpstr>
      <vt:lpstr>'Прайс-лист'!Область_печати</vt:lpstr>
      <vt:lpstr>термобелье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DIMA</cp:lastModifiedBy>
  <cp:lastPrinted>2015-04-15T13:29:19Z</cp:lastPrinted>
  <dcterms:created xsi:type="dcterms:W3CDTF">1996-10-08T23:32:33Z</dcterms:created>
  <dcterms:modified xsi:type="dcterms:W3CDTF">2015-09-17T19:27:35Z</dcterms:modified>
</cp:coreProperties>
</file>