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9210" activeTab="0"/>
  </bookViews>
  <sheets>
    <sheet name="Лист2" sheetId="1" r:id="rId1"/>
    <sheet name="Лист3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<sst xmlns="http://schemas.openxmlformats.org/spreadsheetml/2006/main" count="588" uniqueCount="137">
  <si>
    <t>Таблица заказа.</t>
  </si>
  <si>
    <t xml:space="preserve">     Протертая ягода с сахаром в пластике</t>
  </si>
  <si>
    <t>Наименование</t>
  </si>
  <si>
    <t>Ед. изм.</t>
  </si>
  <si>
    <t>Кол-во упак.</t>
  </si>
  <si>
    <t>Клубника</t>
  </si>
  <si>
    <t>800 г</t>
  </si>
  <si>
    <t>Земляника</t>
  </si>
  <si>
    <t>Ежевика</t>
  </si>
  <si>
    <t>Черника</t>
  </si>
  <si>
    <t>Малина</t>
  </si>
  <si>
    <t>Брусника</t>
  </si>
  <si>
    <t>Черная смородина</t>
  </si>
  <si>
    <t>Красная смородина</t>
  </si>
  <si>
    <t>Клюква</t>
  </si>
  <si>
    <t>Вишня</t>
  </si>
  <si>
    <t>Калина</t>
  </si>
  <si>
    <t>Черноплодная Рябина</t>
  </si>
  <si>
    <t>Абрикос</t>
  </si>
  <si>
    <t>Персик</t>
  </si>
  <si>
    <t>Яблоко</t>
  </si>
  <si>
    <t>Крыжовник</t>
  </si>
  <si>
    <t>Груша</t>
  </si>
  <si>
    <t>Облепиха</t>
  </si>
  <si>
    <t>Лимон</t>
  </si>
  <si>
    <t>Киви</t>
  </si>
  <si>
    <t>Ассорти</t>
  </si>
  <si>
    <t>Лесная ягода</t>
  </si>
  <si>
    <t>Персик с лимоном</t>
  </si>
  <si>
    <t>Абрикос с лимоном</t>
  </si>
  <si>
    <t>Итого:</t>
  </si>
  <si>
    <t>ФИО</t>
  </si>
  <si>
    <t>Телефон для связи</t>
  </si>
  <si>
    <t>Адрес доставки</t>
  </si>
  <si>
    <t>Нижний Новгород</t>
  </si>
  <si>
    <t>elvira@</t>
  </si>
  <si>
    <t>АБРИКОСЫ</t>
  </si>
  <si>
    <t>funya</t>
  </si>
  <si>
    <t>Tevetoglu</t>
  </si>
  <si>
    <t>semmyly</t>
  </si>
  <si>
    <t>SVALIEVA</t>
  </si>
  <si>
    <t>Топтыж</t>
  </si>
  <si>
    <t>Мичуринка</t>
  </si>
  <si>
    <t>ksu87</t>
  </si>
  <si>
    <t>Полянка</t>
  </si>
  <si>
    <t>Выхухоль</t>
  </si>
  <si>
    <t>Малмар</t>
  </si>
  <si>
    <t>Анютка Ха</t>
  </si>
  <si>
    <t>lomography</t>
  </si>
  <si>
    <t>Luba77</t>
  </si>
  <si>
    <t>Школа юных леди</t>
  </si>
  <si>
    <t>alvira77</t>
  </si>
  <si>
    <t>HelenM</t>
  </si>
  <si>
    <t>Аллунчик</t>
  </si>
  <si>
    <t>АССОРТИ</t>
  </si>
  <si>
    <t>TaTikA12</t>
  </si>
  <si>
    <t>osokkolom</t>
  </si>
  <si>
    <t>Irina_77</t>
  </si>
  <si>
    <t>NataYa</t>
  </si>
  <si>
    <t>kissa1812</t>
  </si>
  <si>
    <t>БРУСНИКА</t>
  </si>
  <si>
    <t>Galika</t>
  </si>
  <si>
    <t>tigavr</t>
  </si>
  <si>
    <t>*земляничка*</t>
  </si>
  <si>
    <t>draseco</t>
  </si>
  <si>
    <t>Nysha1986</t>
  </si>
  <si>
    <t>laura28</t>
  </si>
  <si>
    <t>kot-shredingera</t>
  </si>
  <si>
    <t>Маревна</t>
  </si>
  <si>
    <t>кожанка</t>
  </si>
  <si>
    <t>Светлана 18</t>
  </si>
  <si>
    <t>Моська 007</t>
  </si>
  <si>
    <t>janea13</t>
  </si>
  <si>
    <t>rimana</t>
  </si>
  <si>
    <t>Брилик</t>
  </si>
  <si>
    <t>Лорета</t>
  </si>
  <si>
    <t>Ninelle</t>
  </si>
  <si>
    <t>ЧЕРНИКА</t>
  </si>
  <si>
    <t>Kruele</t>
  </si>
  <si>
    <t>Гауди Граффити</t>
  </si>
  <si>
    <t>еленкалюбивая</t>
  </si>
  <si>
    <t>alakira</t>
  </si>
  <si>
    <t>Туц-туц</t>
  </si>
  <si>
    <t>Shambala</t>
  </si>
  <si>
    <t>i-jl</t>
  </si>
  <si>
    <t>K@techka</t>
  </si>
  <si>
    <t>ElenaStas</t>
  </si>
  <si>
    <t>svetil13</t>
  </si>
  <si>
    <t>ЕЖЕВИКА</t>
  </si>
  <si>
    <t>*Наталья Валерьевна*</t>
  </si>
  <si>
    <t>Olkagrigoreva</t>
  </si>
  <si>
    <t>Надежда Дмитриевна</t>
  </si>
  <si>
    <t>polya2006</t>
  </si>
  <si>
    <t>marymax25</t>
  </si>
  <si>
    <t>юляха-бусинка</t>
  </si>
  <si>
    <t>chyrbanova7</t>
  </si>
  <si>
    <t>ГРУША</t>
  </si>
  <si>
    <t>nat@nat</t>
  </si>
  <si>
    <t>КЛУБНИКА</t>
  </si>
  <si>
    <t>lenka85</t>
  </si>
  <si>
    <t>selenamama</t>
  </si>
  <si>
    <t>руб</t>
  </si>
  <si>
    <t>Мыркающая</t>
  </si>
  <si>
    <t>ukleya</t>
  </si>
  <si>
    <t>Илиана</t>
  </si>
  <si>
    <t>Olisss</t>
  </si>
  <si>
    <t>sinica444</t>
  </si>
  <si>
    <t>Страхова Ирина</t>
  </si>
  <si>
    <t>kurtnn</t>
  </si>
  <si>
    <t>Алина*</t>
  </si>
  <si>
    <t>КЛЮКВА</t>
  </si>
  <si>
    <t>МАЛИНА</t>
  </si>
  <si>
    <t>ПЕРСИКЛИМОН</t>
  </si>
  <si>
    <t>ОБЛЕПИХА</t>
  </si>
  <si>
    <t>ЗЕМЛЯНИКА</t>
  </si>
  <si>
    <t>ВИШНЯ</t>
  </si>
  <si>
    <t>Ksenya79</t>
  </si>
  <si>
    <t>svetik kv</t>
  </si>
  <si>
    <t>ezhik347</t>
  </si>
  <si>
    <t>Aleksa_</t>
  </si>
  <si>
    <t>кол-во</t>
  </si>
  <si>
    <t>итого</t>
  </si>
  <si>
    <t>цена</t>
  </si>
  <si>
    <t>транспортные расходы</t>
  </si>
  <si>
    <t>артикул</t>
  </si>
  <si>
    <t>ник</t>
  </si>
  <si>
    <t>З@бава</t>
  </si>
  <si>
    <t>Lapyshka!</t>
  </si>
  <si>
    <t>Карамелька33</t>
  </si>
  <si>
    <t>В.Олька</t>
  </si>
  <si>
    <t>antigona</t>
  </si>
  <si>
    <t>оргсбор мой</t>
  </si>
  <si>
    <t>кол-во банок</t>
  </si>
  <si>
    <t>1,4 оргсбора</t>
  </si>
  <si>
    <t>транспортные</t>
  </si>
  <si>
    <t>транспортные минус 1,4 оргсбора</t>
  </si>
  <si>
    <t>транспортные за одну банку, 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</si>
</sst>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4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left" wrapText="1"/>
    </xf>
    <xf numFmtId="0" fontId="2" fillId="35" borderId="18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29" fillId="0" borderId="19" xfId="42" applyBorder="1" applyAlignment="1">
      <alignment/>
    </xf>
    <xf numFmtId="0" fontId="0" fillId="0" borderId="0" xfId="0" applyBorder="1" applyAlignment="1">
      <alignment/>
    </xf>
    <xf numFmtId="0" fontId="29" fillId="0" borderId="0" xfId="42" applyBorder="1" applyAlignment="1">
      <alignment/>
    </xf>
    <xf numFmtId="0" fontId="3" fillId="36" borderId="17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3" fillId="36" borderId="18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14" fontId="3" fillId="36" borderId="22" xfId="0" applyNumberFormat="1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center" wrapText="1"/>
    </xf>
    <xf numFmtId="0" fontId="0" fillId="35" borderId="23" xfId="0" applyFill="1" applyBorder="1" applyAlignment="1">
      <alignment horizontal="left" wrapText="1"/>
    </xf>
    <xf numFmtId="0" fontId="0" fillId="35" borderId="24" xfId="0" applyFill="1" applyBorder="1" applyAlignment="1">
      <alignment horizontal="left" wrapText="1"/>
    </xf>
    <xf numFmtId="0" fontId="0" fillId="35" borderId="25" xfId="0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2" fillId="35" borderId="18" xfId="0" applyFont="1" applyFill="1" applyBorder="1" applyAlignment="1">
      <alignment horizontal="left" wrapText="1"/>
    </xf>
    <xf numFmtId="0" fontId="2" fillId="35" borderId="27" xfId="0" applyFont="1" applyFill="1" applyBorder="1" applyAlignment="1">
      <alignment horizontal="left" wrapText="1"/>
    </xf>
    <xf numFmtId="0" fontId="0" fillId="35" borderId="28" xfId="0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30" xfId="0" applyFill="1" applyBorder="1" applyAlignment="1">
      <alignment horizontal="left" wrapText="1"/>
    </xf>
    <xf numFmtId="0" fontId="0" fillId="35" borderId="31" xfId="0" applyFill="1" applyBorder="1" applyAlignment="1">
      <alignment horizontal="left" wrapText="1"/>
    </xf>
    <xf numFmtId="0" fontId="0" fillId="37" borderId="19" xfId="0" applyFill="1" applyBorder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81502" TargetMode="External" /><Relationship Id="rId2" Type="http://schemas.openxmlformats.org/officeDocument/2006/relationships/hyperlink" Target="http://www.nn.ru/user.php?user_id=377166" TargetMode="External" /><Relationship Id="rId3" Type="http://schemas.openxmlformats.org/officeDocument/2006/relationships/hyperlink" Target="http://www.nn.ru/user.php?user_id=377166" TargetMode="External" /><Relationship Id="rId4" Type="http://schemas.openxmlformats.org/officeDocument/2006/relationships/hyperlink" Target="http://www.nn.ru/user.php?user_id=381502" TargetMode="External" /><Relationship Id="rId5" Type="http://schemas.openxmlformats.org/officeDocument/2006/relationships/hyperlink" Target="http://www.nn.ru/user.php?user_id=377166" TargetMode="External" /><Relationship Id="rId6" Type="http://schemas.openxmlformats.org/officeDocument/2006/relationships/hyperlink" Target="http://www.nn.ru/user.php?user_id=259253" TargetMode="External" /><Relationship Id="rId7" Type="http://schemas.openxmlformats.org/officeDocument/2006/relationships/hyperlink" Target="http://www.nn.ru/user.php?user_id=203224" TargetMode="External" /><Relationship Id="rId8" Type="http://schemas.openxmlformats.org/officeDocument/2006/relationships/hyperlink" Target="http://www.nn.ru/user.php?user_id=241570" TargetMode="External" /><Relationship Id="rId9" Type="http://schemas.openxmlformats.org/officeDocument/2006/relationships/hyperlink" Target="http://www.nn.ru/user.php?user_id=203224" TargetMode="External" /><Relationship Id="rId10" Type="http://schemas.openxmlformats.org/officeDocument/2006/relationships/hyperlink" Target="http://www.nn.ru/user.php?user_id=241570" TargetMode="External" /><Relationship Id="rId11" Type="http://schemas.openxmlformats.org/officeDocument/2006/relationships/hyperlink" Target="http://www.nn.ru/user.php?user_id=348289" TargetMode="External" /><Relationship Id="rId12" Type="http://schemas.openxmlformats.org/officeDocument/2006/relationships/hyperlink" Target="http://www.nn.ru/user.php?user_id=514665" TargetMode="External" /><Relationship Id="rId13" Type="http://schemas.openxmlformats.org/officeDocument/2006/relationships/hyperlink" Target="http://www.nn.ru/user.php?user_id=241570" TargetMode="External" /><Relationship Id="rId14" Type="http://schemas.openxmlformats.org/officeDocument/2006/relationships/hyperlink" Target="http://www.nn.ru/user.php?user_id=259253" TargetMode="External" /><Relationship Id="rId15" Type="http://schemas.openxmlformats.org/officeDocument/2006/relationships/hyperlink" Target="http://www.nn.ru/user.php?user_id=514665" TargetMode="External" /><Relationship Id="rId16" Type="http://schemas.openxmlformats.org/officeDocument/2006/relationships/hyperlink" Target="http://www.nn.ru/user.php?user_id=272505" TargetMode="External" /><Relationship Id="rId17" Type="http://schemas.openxmlformats.org/officeDocument/2006/relationships/hyperlink" Target="http://www.nn.ru/user.php?user_id=203224" TargetMode="External" /><Relationship Id="rId18" Type="http://schemas.openxmlformats.org/officeDocument/2006/relationships/hyperlink" Target="http://www.nn.ru/user.php?user_id=326025" TargetMode="External" /><Relationship Id="rId19" Type="http://schemas.openxmlformats.org/officeDocument/2006/relationships/hyperlink" Target="http://www.nn.ru/user.php?user_id=348141" TargetMode="External" /><Relationship Id="rId20" Type="http://schemas.openxmlformats.org/officeDocument/2006/relationships/hyperlink" Target="http://www.nn.ru/user.php?user_id=371536" TargetMode="External" /><Relationship Id="rId21" Type="http://schemas.openxmlformats.org/officeDocument/2006/relationships/hyperlink" Target="http://www.nn.ru/user.php?user_id=371536" TargetMode="External" /><Relationship Id="rId22" Type="http://schemas.openxmlformats.org/officeDocument/2006/relationships/hyperlink" Target="http://www.nn.ru/user.php?user_id=239262" TargetMode="External" /><Relationship Id="rId23" Type="http://schemas.openxmlformats.org/officeDocument/2006/relationships/hyperlink" Target="http://www.nn.ru/user.php?user_id=366015" TargetMode="External" /><Relationship Id="rId24" Type="http://schemas.openxmlformats.org/officeDocument/2006/relationships/hyperlink" Target="http://www.nn.ru/user.php?user_id=404409" TargetMode="External" /><Relationship Id="rId25" Type="http://schemas.openxmlformats.org/officeDocument/2006/relationships/hyperlink" Target="http://www.nn.ru/user.php?user_id=366015" TargetMode="External" /><Relationship Id="rId26" Type="http://schemas.openxmlformats.org/officeDocument/2006/relationships/hyperlink" Target="http://www.nn.ru/user.php?user_id=366015" TargetMode="External" /><Relationship Id="rId27" Type="http://schemas.openxmlformats.org/officeDocument/2006/relationships/hyperlink" Target="http://www.nn.ru/user.php?user_id=239262" TargetMode="External" /><Relationship Id="rId28" Type="http://schemas.openxmlformats.org/officeDocument/2006/relationships/hyperlink" Target="http://www.nn.ru/user.php?user_id=292104" TargetMode="External" /><Relationship Id="rId29" Type="http://schemas.openxmlformats.org/officeDocument/2006/relationships/hyperlink" Target="http://www.nn.ru/user.php?user_id=34603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tabSelected="1" zoomScalePageLayoutView="0" workbookViewId="0" topLeftCell="A246">
      <selection activeCell="I270" sqref="I270"/>
    </sheetView>
  </sheetViews>
  <sheetFormatPr defaultColWidth="9.00390625" defaultRowHeight="12.75"/>
  <cols>
    <col min="1" max="1" width="23.125" style="13" customWidth="1"/>
    <col min="2" max="2" width="18.00390625" style="13" customWidth="1"/>
    <col min="3" max="6" width="9.125" style="13" customWidth="1"/>
    <col min="9" max="9" width="9.625" style="0" bestFit="1" customWidth="1"/>
  </cols>
  <sheetData>
    <row r="1" spans="1:6" ht="12.75">
      <c r="A1" s="13" t="s">
        <v>125</v>
      </c>
      <c r="B1" s="13" t="s">
        <v>124</v>
      </c>
      <c r="C1" s="13" t="s">
        <v>123</v>
      </c>
      <c r="D1" s="13" t="s">
        <v>122</v>
      </c>
      <c r="E1" s="13" t="s">
        <v>121</v>
      </c>
      <c r="F1" s="13" t="s">
        <v>120</v>
      </c>
    </row>
    <row r="2" spans="1:6" ht="12.75">
      <c r="A2" s="13" t="s">
        <v>63</v>
      </c>
      <c r="B2" s="13" t="s">
        <v>60</v>
      </c>
      <c r="C2" s="13">
        <v>14</v>
      </c>
      <c r="D2" s="13">
        <v>69</v>
      </c>
      <c r="E2" s="13">
        <f>D2*0.17+D2+C2</f>
        <v>94.73</v>
      </c>
      <c r="F2" s="13">
        <v>1</v>
      </c>
    </row>
    <row r="3" spans="1:6" ht="12.75">
      <c r="A3" s="13" t="s">
        <v>63</v>
      </c>
      <c r="B3" s="13" t="s">
        <v>114</v>
      </c>
      <c r="C3" s="13">
        <v>14</v>
      </c>
      <c r="D3" s="13">
        <v>69</v>
      </c>
      <c r="E3" s="13">
        <f>D3*0.17+D3+C3</f>
        <v>94.73</v>
      </c>
      <c r="F3" s="13">
        <v>1</v>
      </c>
    </row>
    <row r="4" spans="1:6" ht="12.75">
      <c r="A4" s="13" t="s">
        <v>63</v>
      </c>
      <c r="B4" s="13" t="s">
        <v>113</v>
      </c>
      <c r="C4" s="13">
        <v>14</v>
      </c>
      <c r="D4" s="13">
        <v>69</v>
      </c>
      <c r="E4" s="13">
        <f>D4*0.17+D4+C4</f>
        <v>94.73</v>
      </c>
      <c r="F4" s="13">
        <v>1</v>
      </c>
    </row>
    <row r="5" spans="1:6" ht="12.75">
      <c r="A5" s="13" t="s">
        <v>89</v>
      </c>
      <c r="B5" s="13" t="s">
        <v>88</v>
      </c>
      <c r="C5" s="13">
        <v>14</v>
      </c>
      <c r="D5" s="13">
        <v>69</v>
      </c>
      <c r="E5" s="13">
        <f>D5*0.17+D5+C5</f>
        <v>94.73</v>
      </c>
      <c r="F5" s="13">
        <v>1</v>
      </c>
    </row>
    <row r="6" spans="1:6" ht="12.75">
      <c r="A6" s="13" t="s">
        <v>89</v>
      </c>
      <c r="B6" s="13" t="s">
        <v>114</v>
      </c>
      <c r="C6" s="13">
        <v>14</v>
      </c>
      <c r="D6" s="13">
        <v>69</v>
      </c>
      <c r="E6" s="13">
        <f>D6*0.17+D6+C6</f>
        <v>94.73</v>
      </c>
      <c r="F6" s="13">
        <v>1</v>
      </c>
    </row>
    <row r="7" spans="1:6" ht="12.75">
      <c r="A7" s="13" t="s">
        <v>81</v>
      </c>
      <c r="B7" s="13" t="s">
        <v>114</v>
      </c>
      <c r="C7" s="13">
        <v>14</v>
      </c>
      <c r="D7" s="13">
        <v>69</v>
      </c>
      <c r="E7" s="13">
        <f>D7*0.17+D7+C7</f>
        <v>94.73</v>
      </c>
      <c r="F7" s="13">
        <v>1</v>
      </c>
    </row>
    <row r="8" spans="1:6" ht="12.75">
      <c r="A8" s="13" t="s">
        <v>81</v>
      </c>
      <c r="B8" s="13" t="s">
        <v>113</v>
      </c>
      <c r="C8" s="13">
        <v>14</v>
      </c>
      <c r="D8" s="13">
        <v>69</v>
      </c>
      <c r="E8" s="13">
        <f>D8*0.17+D8+C8</f>
        <v>94.73</v>
      </c>
      <c r="F8" s="13">
        <v>1</v>
      </c>
    </row>
    <row r="9" spans="1:6" ht="12.75">
      <c r="A9" s="13" t="s">
        <v>81</v>
      </c>
      <c r="B9" s="13" t="s">
        <v>77</v>
      </c>
      <c r="C9" s="13">
        <v>14</v>
      </c>
      <c r="D9" s="13">
        <v>69</v>
      </c>
      <c r="E9" s="13">
        <f>D9*0.17+D9+C9</f>
        <v>94.73</v>
      </c>
      <c r="F9" s="13">
        <v>1</v>
      </c>
    </row>
    <row r="10" spans="1:6" ht="12.75">
      <c r="A10" s="14" t="s">
        <v>119</v>
      </c>
      <c r="B10" s="13" t="s">
        <v>113</v>
      </c>
      <c r="C10" s="13">
        <v>14</v>
      </c>
      <c r="D10" s="13">
        <v>69</v>
      </c>
      <c r="E10" s="13">
        <f>D10*0.17+D10+C10</f>
        <v>94.73</v>
      </c>
      <c r="F10" s="13">
        <v>1</v>
      </c>
    </row>
    <row r="11" spans="1:6" ht="12.75">
      <c r="A11" s="13" t="s">
        <v>51</v>
      </c>
      <c r="B11" s="13" t="s">
        <v>36</v>
      </c>
      <c r="C11" s="13">
        <v>14</v>
      </c>
      <c r="D11" s="13">
        <v>69</v>
      </c>
      <c r="E11" s="13">
        <f>D11*0.17+D11+C11</f>
        <v>94.73</v>
      </c>
      <c r="F11" s="13">
        <v>1</v>
      </c>
    </row>
    <row r="12" spans="1:6" ht="12.75">
      <c r="A12" s="13" t="s">
        <v>51</v>
      </c>
      <c r="B12" s="13" t="s">
        <v>60</v>
      </c>
      <c r="C12" s="13">
        <v>14</v>
      </c>
      <c r="D12" s="13">
        <v>69</v>
      </c>
      <c r="E12" s="13">
        <f>D12*0.17+D12+C12</f>
        <v>94.73</v>
      </c>
      <c r="F12" s="13">
        <v>1</v>
      </c>
    </row>
    <row r="13" spans="1:6" ht="12.75">
      <c r="A13" s="13" t="s">
        <v>51</v>
      </c>
      <c r="B13" s="13" t="s">
        <v>115</v>
      </c>
      <c r="C13" s="13">
        <v>14</v>
      </c>
      <c r="D13" s="13">
        <v>69</v>
      </c>
      <c r="E13" s="13">
        <f>D13*0.17+D13+C13</f>
        <v>94.73</v>
      </c>
      <c r="F13" s="13">
        <v>1</v>
      </c>
    </row>
    <row r="14" spans="1:6" ht="12.75">
      <c r="A14" s="13" t="s">
        <v>51</v>
      </c>
      <c r="B14" s="13" t="s">
        <v>114</v>
      </c>
      <c r="C14" s="13">
        <v>14</v>
      </c>
      <c r="D14" s="13">
        <v>69</v>
      </c>
      <c r="E14" s="13">
        <f>D14*0.17+D14+C14</f>
        <v>94.73</v>
      </c>
      <c r="F14" s="13">
        <v>1</v>
      </c>
    </row>
    <row r="15" spans="1:6" ht="12.75">
      <c r="A15" s="13" t="s">
        <v>51</v>
      </c>
      <c r="B15" s="13" t="s">
        <v>98</v>
      </c>
      <c r="C15" s="13">
        <v>14</v>
      </c>
      <c r="D15" s="13">
        <v>69</v>
      </c>
      <c r="E15" s="13">
        <f>D15*0.17+D15+C15</f>
        <v>94.73</v>
      </c>
      <c r="F15" s="13">
        <v>1</v>
      </c>
    </row>
    <row r="16" spans="1:6" ht="12.75">
      <c r="A16" s="13" t="s">
        <v>51</v>
      </c>
      <c r="B16" s="13" t="s">
        <v>111</v>
      </c>
      <c r="C16" s="13">
        <v>14</v>
      </c>
      <c r="D16" s="13">
        <v>69</v>
      </c>
      <c r="E16" s="13">
        <f>D16*0.17+D16+C16</f>
        <v>94.73</v>
      </c>
      <c r="F16" s="13">
        <v>1</v>
      </c>
    </row>
    <row r="17" spans="1:6" ht="12.75">
      <c r="A17" s="13" t="s">
        <v>51</v>
      </c>
      <c r="B17" s="13" t="s">
        <v>113</v>
      </c>
      <c r="C17" s="13">
        <v>14</v>
      </c>
      <c r="D17" s="13">
        <v>69</v>
      </c>
      <c r="E17" s="13">
        <f>D17*0.17+D17+C17</f>
        <v>94.73</v>
      </c>
      <c r="F17" s="13">
        <v>1</v>
      </c>
    </row>
    <row r="18" spans="1:6" ht="12.75">
      <c r="A18" s="13" t="s">
        <v>51</v>
      </c>
      <c r="B18" s="13" t="s">
        <v>77</v>
      </c>
      <c r="C18" s="13">
        <v>14</v>
      </c>
      <c r="D18" s="13">
        <v>69</v>
      </c>
      <c r="E18" s="13">
        <f>D18*0.17+D18+C18</f>
        <v>94.73</v>
      </c>
      <c r="F18" s="13">
        <v>1</v>
      </c>
    </row>
    <row r="19" spans="1:6" ht="12.75">
      <c r="A19" s="14" t="s">
        <v>130</v>
      </c>
      <c r="B19" s="13" t="s">
        <v>77</v>
      </c>
      <c r="C19" s="13">
        <v>14</v>
      </c>
      <c r="D19" s="13">
        <v>72</v>
      </c>
      <c r="E19" s="13">
        <f>D19*0.17+D19+C19</f>
        <v>98.24</v>
      </c>
      <c r="F19" s="13">
        <v>1</v>
      </c>
    </row>
    <row r="20" spans="1:6" ht="12.75">
      <c r="A20" s="13" t="s">
        <v>95</v>
      </c>
      <c r="B20" s="13" t="s">
        <v>113</v>
      </c>
      <c r="C20" s="13">
        <v>14</v>
      </c>
      <c r="D20" s="13">
        <v>69</v>
      </c>
      <c r="E20" s="13">
        <f>D20*0.17+D20+C20</f>
        <v>94.73</v>
      </c>
      <c r="F20" s="13">
        <v>1</v>
      </c>
    </row>
    <row r="21" spans="1:6" ht="12.75">
      <c r="A21" s="13" t="s">
        <v>64</v>
      </c>
      <c r="B21" s="13" t="s">
        <v>60</v>
      </c>
      <c r="C21" s="13">
        <v>14</v>
      </c>
      <c r="D21" s="13">
        <v>69</v>
      </c>
      <c r="E21" s="13">
        <f>D21*0.17+D21+C21</f>
        <v>94.73</v>
      </c>
      <c r="F21" s="13">
        <v>1</v>
      </c>
    </row>
    <row r="22" spans="1:6" ht="12.75">
      <c r="A22" s="13" t="s">
        <v>64</v>
      </c>
      <c r="B22" s="13" t="s">
        <v>77</v>
      </c>
      <c r="C22" s="13">
        <v>14</v>
      </c>
      <c r="D22" s="13">
        <v>69</v>
      </c>
      <c r="E22" s="13">
        <f>D22*0.17+D22+C22</f>
        <v>94.73</v>
      </c>
      <c r="F22" s="13">
        <v>1</v>
      </c>
    </row>
    <row r="23" spans="1:6" ht="12.75">
      <c r="A23" s="14" t="s">
        <v>64</v>
      </c>
      <c r="B23" s="13" t="s">
        <v>77</v>
      </c>
      <c r="C23" s="13">
        <v>14</v>
      </c>
      <c r="D23" s="13">
        <v>69</v>
      </c>
      <c r="E23" s="13">
        <f>D23*0.17+D23+C23</f>
        <v>94.73</v>
      </c>
      <c r="F23" s="13">
        <v>1</v>
      </c>
    </row>
    <row r="24" spans="1:6" ht="12.75">
      <c r="A24" s="13" t="s">
        <v>86</v>
      </c>
      <c r="B24" s="13" t="s">
        <v>77</v>
      </c>
      <c r="C24" s="13">
        <v>14</v>
      </c>
      <c r="D24" s="13">
        <v>69</v>
      </c>
      <c r="E24" s="13">
        <f>D24*0.17+D24+C24</f>
        <v>94.73</v>
      </c>
      <c r="F24" s="13">
        <v>1</v>
      </c>
    </row>
    <row r="25" spans="1:6" ht="12.75">
      <c r="A25" s="13" t="s">
        <v>35</v>
      </c>
      <c r="B25" s="13" t="s">
        <v>36</v>
      </c>
      <c r="C25" s="13">
        <v>14</v>
      </c>
      <c r="D25" s="13">
        <v>69</v>
      </c>
      <c r="E25" s="13">
        <f>D25*0.17+D25+C25</f>
        <v>94.73</v>
      </c>
      <c r="F25" s="13">
        <v>1</v>
      </c>
    </row>
    <row r="26" spans="1:6" ht="12.75">
      <c r="A26" s="13" t="s">
        <v>35</v>
      </c>
      <c r="B26" s="13" t="s">
        <v>88</v>
      </c>
      <c r="C26" s="13">
        <v>14</v>
      </c>
      <c r="D26" s="13">
        <v>69</v>
      </c>
      <c r="E26" s="13">
        <f>D26*0.17+D26+C26</f>
        <v>94.73</v>
      </c>
      <c r="F26" s="13">
        <v>1</v>
      </c>
    </row>
    <row r="27" spans="1:6" ht="12.75">
      <c r="A27" s="14" t="s">
        <v>118</v>
      </c>
      <c r="B27" s="13" t="s">
        <v>60</v>
      </c>
      <c r="C27" s="13">
        <v>14</v>
      </c>
      <c r="D27" s="13">
        <v>69</v>
      </c>
      <c r="E27" s="13">
        <f>D27*0.17+D27+C27</f>
        <v>94.73</v>
      </c>
      <c r="F27" s="13">
        <v>1</v>
      </c>
    </row>
    <row r="28" spans="1:6" ht="12.75">
      <c r="A28" s="14" t="s">
        <v>118</v>
      </c>
      <c r="B28" s="13" t="s">
        <v>115</v>
      </c>
      <c r="C28" s="13">
        <v>14</v>
      </c>
      <c r="D28" s="13">
        <v>69</v>
      </c>
      <c r="E28" s="13">
        <f>D28*0.17+D28+C28</f>
        <v>94.73</v>
      </c>
      <c r="F28" s="13">
        <v>1</v>
      </c>
    </row>
    <row r="29" spans="1:6" ht="12.75">
      <c r="A29" s="14" t="s">
        <v>118</v>
      </c>
      <c r="B29" s="13" t="s">
        <v>77</v>
      </c>
      <c r="C29" s="13">
        <v>14</v>
      </c>
      <c r="D29" s="13">
        <v>69</v>
      </c>
      <c r="E29" s="13">
        <f>D29*0.17+D29+C29</f>
        <v>94.73</v>
      </c>
      <c r="F29" s="13">
        <v>1</v>
      </c>
    </row>
    <row r="30" spans="1:6" ht="12.75">
      <c r="A30" s="13" t="s">
        <v>37</v>
      </c>
      <c r="B30" s="13" t="s">
        <v>36</v>
      </c>
      <c r="C30" s="13">
        <v>14</v>
      </c>
      <c r="D30" s="13">
        <v>69</v>
      </c>
      <c r="E30" s="13">
        <f>D30*0.17+D30+C30</f>
        <v>94.73</v>
      </c>
      <c r="F30" s="13">
        <v>1</v>
      </c>
    </row>
    <row r="31" spans="1:6" ht="12.75">
      <c r="A31" s="13" t="s">
        <v>37</v>
      </c>
      <c r="B31" s="13" t="s">
        <v>88</v>
      </c>
      <c r="C31" s="13">
        <v>14</v>
      </c>
      <c r="D31" s="13">
        <v>69</v>
      </c>
      <c r="E31" s="13">
        <f>D31*0.17+D31+C31</f>
        <v>94.73</v>
      </c>
      <c r="F31" s="13">
        <v>1</v>
      </c>
    </row>
    <row r="32" spans="1:6" ht="12.75">
      <c r="A32" s="13" t="s">
        <v>37</v>
      </c>
      <c r="B32" s="13" t="s">
        <v>114</v>
      </c>
      <c r="C32" s="13">
        <v>14</v>
      </c>
      <c r="D32" s="13">
        <v>69</v>
      </c>
      <c r="E32" s="13">
        <f>D32*0.17+D32+C32</f>
        <v>94.73</v>
      </c>
      <c r="F32" s="13">
        <v>1</v>
      </c>
    </row>
    <row r="33" spans="1:6" ht="12.75">
      <c r="A33" s="13" t="s">
        <v>37</v>
      </c>
      <c r="B33" s="13" t="s">
        <v>111</v>
      </c>
      <c r="C33" s="13">
        <v>14</v>
      </c>
      <c r="D33" s="13">
        <v>69</v>
      </c>
      <c r="E33" s="13">
        <f>D33*0.17+D33+C33</f>
        <v>94.73</v>
      </c>
      <c r="F33" s="13">
        <v>1</v>
      </c>
    </row>
    <row r="34" spans="1:6" ht="12.75">
      <c r="A34" s="13" t="s">
        <v>61</v>
      </c>
      <c r="B34" s="13" t="s">
        <v>60</v>
      </c>
      <c r="C34" s="13">
        <v>14</v>
      </c>
      <c r="D34" s="13">
        <v>69</v>
      </c>
      <c r="E34" s="13">
        <f>D34*0.17+D34+C34</f>
        <v>94.73</v>
      </c>
      <c r="F34" s="13">
        <v>1</v>
      </c>
    </row>
    <row r="35" spans="1:6" ht="12.75">
      <c r="A35" s="13" t="s">
        <v>61</v>
      </c>
      <c r="B35" s="13" t="s">
        <v>60</v>
      </c>
      <c r="C35" s="13">
        <v>14</v>
      </c>
      <c r="D35" s="13">
        <v>69</v>
      </c>
      <c r="E35" s="13">
        <f>D35*0.17+D35+C35</f>
        <v>94.73</v>
      </c>
      <c r="F35" s="13">
        <v>1</v>
      </c>
    </row>
    <row r="36" spans="1:6" ht="12.75">
      <c r="A36" s="13" t="s">
        <v>61</v>
      </c>
      <c r="B36" s="13" t="s">
        <v>114</v>
      </c>
      <c r="C36" s="13">
        <v>14</v>
      </c>
      <c r="D36" s="13">
        <v>69</v>
      </c>
      <c r="E36" s="13">
        <f>D36*0.17+D36+C36</f>
        <v>94.73</v>
      </c>
      <c r="F36" s="13">
        <v>1</v>
      </c>
    </row>
    <row r="37" spans="1:6" ht="12.75">
      <c r="A37" s="13" t="s">
        <v>61</v>
      </c>
      <c r="B37" s="13" t="s">
        <v>98</v>
      </c>
      <c r="C37" s="13">
        <v>14</v>
      </c>
      <c r="D37" s="13">
        <v>69</v>
      </c>
      <c r="E37" s="13">
        <f>D37*0.17+D37+C37</f>
        <v>94.73</v>
      </c>
      <c r="F37" s="13">
        <v>1</v>
      </c>
    </row>
    <row r="38" spans="1:6" ht="12.75">
      <c r="A38" s="13" t="s">
        <v>61</v>
      </c>
      <c r="B38" s="13" t="s">
        <v>110</v>
      </c>
      <c r="C38" s="13">
        <v>14</v>
      </c>
      <c r="D38" s="13">
        <v>69</v>
      </c>
      <c r="E38" s="13">
        <f>D38*0.17+D38+C38</f>
        <v>94.73</v>
      </c>
      <c r="F38" s="13">
        <v>1</v>
      </c>
    </row>
    <row r="39" spans="1:6" ht="12.75">
      <c r="A39" s="13" t="s">
        <v>61</v>
      </c>
      <c r="B39" s="13" t="s">
        <v>111</v>
      </c>
      <c r="C39" s="13">
        <v>14</v>
      </c>
      <c r="D39" s="13">
        <v>69</v>
      </c>
      <c r="E39" s="13">
        <f>D39*0.17+D39+C39</f>
        <v>94.73</v>
      </c>
      <c r="F39" s="13">
        <v>1</v>
      </c>
    </row>
    <row r="40" spans="1:6" ht="12.75">
      <c r="A40" s="14" t="s">
        <v>52</v>
      </c>
      <c r="B40" s="13" t="s">
        <v>96</v>
      </c>
      <c r="C40" s="13">
        <v>14</v>
      </c>
      <c r="D40" s="13">
        <v>69</v>
      </c>
      <c r="E40" s="13">
        <f>D40*0.17+D40+C40</f>
        <v>94.73</v>
      </c>
      <c r="F40" s="13">
        <v>1</v>
      </c>
    </row>
    <row r="41" spans="1:6" ht="12.75">
      <c r="A41" s="13" t="s">
        <v>52</v>
      </c>
      <c r="B41" s="13" t="s">
        <v>114</v>
      </c>
      <c r="C41" s="13">
        <v>14</v>
      </c>
      <c r="D41" s="13">
        <v>69</v>
      </c>
      <c r="E41" s="13">
        <f>D41*0.17+D41+C41</f>
        <v>94.73</v>
      </c>
      <c r="F41" s="13">
        <v>1</v>
      </c>
    </row>
    <row r="42" spans="1:6" ht="12.75">
      <c r="A42" s="13" t="s">
        <v>52</v>
      </c>
      <c r="B42" s="13" t="s">
        <v>98</v>
      </c>
      <c r="C42" s="13">
        <v>14</v>
      </c>
      <c r="D42" s="13">
        <v>69</v>
      </c>
      <c r="E42" s="13">
        <f>D42*0.17+D42+C42</f>
        <v>94.73</v>
      </c>
      <c r="F42" s="13">
        <v>1</v>
      </c>
    </row>
    <row r="43" spans="1:6" ht="12.75">
      <c r="A43" s="14" t="s">
        <v>52</v>
      </c>
      <c r="B43" s="13" t="s">
        <v>98</v>
      </c>
      <c r="C43" s="13">
        <v>14</v>
      </c>
      <c r="D43" s="13">
        <v>69</v>
      </c>
      <c r="E43" s="13">
        <f>D43*0.17+D43+C43</f>
        <v>94.73</v>
      </c>
      <c r="F43" s="13">
        <v>1</v>
      </c>
    </row>
    <row r="44" spans="1:6" ht="12.75">
      <c r="A44" s="14" t="s">
        <v>52</v>
      </c>
      <c r="B44" s="13" t="s">
        <v>112</v>
      </c>
      <c r="C44" s="13">
        <v>14</v>
      </c>
      <c r="D44" s="13">
        <v>69</v>
      </c>
      <c r="E44" s="13">
        <f>D44*0.17+D44+C44</f>
        <v>94.73</v>
      </c>
      <c r="F44" s="13">
        <v>1</v>
      </c>
    </row>
    <row r="45" spans="1:6" ht="12.75">
      <c r="A45" s="13" t="s">
        <v>84</v>
      </c>
      <c r="B45" s="13" t="s">
        <v>113</v>
      </c>
      <c r="C45" s="13">
        <v>14</v>
      </c>
      <c r="D45" s="13">
        <v>69</v>
      </c>
      <c r="E45" s="13">
        <f>D45*0.17+D45+C45</f>
        <v>94.73</v>
      </c>
      <c r="F45" s="13">
        <v>1</v>
      </c>
    </row>
    <row r="46" spans="1:6" ht="12.75">
      <c r="A46" s="13" t="s">
        <v>84</v>
      </c>
      <c r="B46" s="13" t="s">
        <v>77</v>
      </c>
      <c r="C46" s="13">
        <v>14</v>
      </c>
      <c r="D46" s="13">
        <v>69</v>
      </c>
      <c r="E46" s="13">
        <f>D46*0.17+D46+C46</f>
        <v>94.73</v>
      </c>
      <c r="F46" s="13">
        <v>1</v>
      </c>
    </row>
    <row r="47" spans="1:6" ht="12.75">
      <c r="A47" s="13" t="s">
        <v>57</v>
      </c>
      <c r="B47" s="13" t="s">
        <v>54</v>
      </c>
      <c r="C47" s="13">
        <v>14</v>
      </c>
      <c r="D47" s="13">
        <v>69</v>
      </c>
      <c r="E47" s="13">
        <f>D47*0.17+D47+C47</f>
        <v>94.73</v>
      </c>
      <c r="F47" s="13">
        <v>1</v>
      </c>
    </row>
    <row r="48" spans="1:6" ht="12.75">
      <c r="A48" s="13" t="s">
        <v>57</v>
      </c>
      <c r="B48" s="13" t="s">
        <v>88</v>
      </c>
      <c r="C48" s="13">
        <v>14</v>
      </c>
      <c r="D48" s="13">
        <v>69</v>
      </c>
      <c r="E48" s="13">
        <f>D48*0.17+D48+C48</f>
        <v>94.73</v>
      </c>
      <c r="F48" s="13">
        <v>1</v>
      </c>
    </row>
    <row r="49" spans="1:6" ht="12.75">
      <c r="A49" s="13" t="s">
        <v>57</v>
      </c>
      <c r="B49" s="13" t="s">
        <v>98</v>
      </c>
      <c r="C49" s="13">
        <v>14</v>
      </c>
      <c r="D49" s="13">
        <v>69</v>
      </c>
      <c r="E49" s="13">
        <f>D49*0.17+D49+C49</f>
        <v>94.73</v>
      </c>
      <c r="F49" s="13">
        <v>1</v>
      </c>
    </row>
    <row r="50" spans="1:6" ht="12.75">
      <c r="A50" s="13" t="s">
        <v>72</v>
      </c>
      <c r="B50" s="13" t="s">
        <v>60</v>
      </c>
      <c r="C50" s="13">
        <v>14</v>
      </c>
      <c r="D50" s="13">
        <v>69</v>
      </c>
      <c r="E50" s="13">
        <f>D50*0.17+D50+C50</f>
        <v>94.73</v>
      </c>
      <c r="F50" s="13">
        <v>1</v>
      </c>
    </row>
    <row r="51" spans="1:6" ht="12.75">
      <c r="A51" s="13" t="s">
        <v>72</v>
      </c>
      <c r="B51" s="13" t="s">
        <v>88</v>
      </c>
      <c r="C51" s="13">
        <v>14</v>
      </c>
      <c r="D51" s="13">
        <v>69</v>
      </c>
      <c r="E51" s="13">
        <f>D51*0.17+D51+C51</f>
        <v>94.73</v>
      </c>
      <c r="F51" s="13">
        <v>1</v>
      </c>
    </row>
    <row r="52" spans="1:6" ht="12.75">
      <c r="A52" s="13" t="s">
        <v>72</v>
      </c>
      <c r="B52" s="13" t="s">
        <v>114</v>
      </c>
      <c r="C52" s="13">
        <v>14</v>
      </c>
      <c r="D52" s="13">
        <v>69</v>
      </c>
      <c r="E52" s="13">
        <f>D52*0.17+D52+C52</f>
        <v>94.73</v>
      </c>
      <c r="F52" s="13">
        <v>1</v>
      </c>
    </row>
    <row r="53" spans="1:6" ht="12.75">
      <c r="A53" s="13" t="s">
        <v>72</v>
      </c>
      <c r="B53" s="13" t="s">
        <v>110</v>
      </c>
      <c r="C53" s="13">
        <v>14</v>
      </c>
      <c r="D53" s="13">
        <v>69</v>
      </c>
      <c r="E53" s="13">
        <f>D53*0.17+D53+C53</f>
        <v>94.73</v>
      </c>
      <c r="F53" s="13">
        <v>1</v>
      </c>
    </row>
    <row r="54" spans="1:6" ht="12.75">
      <c r="A54" s="13" t="s">
        <v>72</v>
      </c>
      <c r="B54" s="13" t="s">
        <v>113</v>
      </c>
      <c r="C54" s="13">
        <v>14</v>
      </c>
      <c r="D54" s="13">
        <v>69</v>
      </c>
      <c r="E54" s="13">
        <f>D54*0.17+D54+C54</f>
        <v>94.73</v>
      </c>
      <c r="F54" s="13">
        <v>1</v>
      </c>
    </row>
    <row r="55" spans="1:6" ht="12.75">
      <c r="A55" s="13" t="s">
        <v>85</v>
      </c>
      <c r="B55" s="13" t="s">
        <v>110</v>
      </c>
      <c r="C55" s="13">
        <v>14</v>
      </c>
      <c r="D55" s="13">
        <v>69</v>
      </c>
      <c r="E55" s="13">
        <f>D55*0.17+D55+C55</f>
        <v>94.73</v>
      </c>
      <c r="F55" s="13">
        <v>1</v>
      </c>
    </row>
    <row r="56" spans="1:6" ht="12.75">
      <c r="A56" s="13" t="s">
        <v>85</v>
      </c>
      <c r="B56" s="13" t="s">
        <v>77</v>
      </c>
      <c r="C56" s="13">
        <v>14</v>
      </c>
      <c r="D56" s="13">
        <v>69</v>
      </c>
      <c r="E56" s="13">
        <f>D56*0.17+D56+C56</f>
        <v>94.73</v>
      </c>
      <c r="F56" s="13">
        <v>1</v>
      </c>
    </row>
    <row r="57" spans="1:6" ht="12.75">
      <c r="A57" s="13" t="s">
        <v>59</v>
      </c>
      <c r="B57" s="13" t="s">
        <v>60</v>
      </c>
      <c r="C57" s="13">
        <v>14</v>
      </c>
      <c r="D57" s="13">
        <v>69</v>
      </c>
      <c r="E57" s="13">
        <f>D57*0.17+D57+C57</f>
        <v>94.73</v>
      </c>
      <c r="F57" s="13">
        <v>1</v>
      </c>
    </row>
    <row r="58" spans="1:6" ht="12.75">
      <c r="A58" s="13" t="s">
        <v>67</v>
      </c>
      <c r="B58" s="13" t="s">
        <v>60</v>
      </c>
      <c r="C58" s="13">
        <v>14</v>
      </c>
      <c r="D58" s="13">
        <v>69</v>
      </c>
      <c r="E58" s="13">
        <f>D58*0.17+D58+C58</f>
        <v>94.73</v>
      </c>
      <c r="F58" s="13">
        <v>1</v>
      </c>
    </row>
    <row r="59" spans="1:6" ht="12.75">
      <c r="A59" s="13" t="s">
        <v>67</v>
      </c>
      <c r="B59" s="13" t="s">
        <v>113</v>
      </c>
      <c r="C59" s="13">
        <v>14</v>
      </c>
      <c r="D59" s="13">
        <v>69</v>
      </c>
      <c r="E59" s="13">
        <f>D59*0.17+D59+C59</f>
        <v>94.73</v>
      </c>
      <c r="F59" s="13">
        <v>1</v>
      </c>
    </row>
    <row r="60" spans="1:6" ht="12.75">
      <c r="A60" s="16" t="s">
        <v>78</v>
      </c>
      <c r="B60" s="13" t="s">
        <v>60</v>
      </c>
      <c r="C60" s="13">
        <v>14</v>
      </c>
      <c r="D60" s="13">
        <v>69</v>
      </c>
      <c r="E60" s="13">
        <f>D60*0.17+D60+C60</f>
        <v>94.73</v>
      </c>
      <c r="F60" s="13">
        <v>1</v>
      </c>
    </row>
    <row r="61" spans="1:6" ht="12.75">
      <c r="A61" s="15" t="s">
        <v>78</v>
      </c>
      <c r="B61" s="13" t="s">
        <v>114</v>
      </c>
      <c r="C61" s="13">
        <v>14</v>
      </c>
      <c r="D61" s="13">
        <v>69</v>
      </c>
      <c r="E61" s="13">
        <f>D61*0.17+D61+C61</f>
        <v>94.73</v>
      </c>
      <c r="F61" s="13">
        <v>1</v>
      </c>
    </row>
    <row r="62" spans="1:6" ht="12.75">
      <c r="A62" s="15" t="s">
        <v>78</v>
      </c>
      <c r="B62" s="13" t="s">
        <v>77</v>
      </c>
      <c r="C62" s="13">
        <v>14</v>
      </c>
      <c r="D62" s="13">
        <v>69</v>
      </c>
      <c r="E62" s="13">
        <f>D62*0.17+D62+C62</f>
        <v>94.73</v>
      </c>
      <c r="F62" s="13">
        <v>1</v>
      </c>
    </row>
    <row r="63" spans="1:6" ht="12.75">
      <c r="A63" s="14" t="s">
        <v>78</v>
      </c>
      <c r="B63" s="13" t="s">
        <v>77</v>
      </c>
      <c r="C63" s="13">
        <v>14</v>
      </c>
      <c r="D63" s="13">
        <v>69</v>
      </c>
      <c r="E63" s="13">
        <f>D63*0.17+D63+C63</f>
        <v>94.73</v>
      </c>
      <c r="F63" s="13">
        <v>1</v>
      </c>
    </row>
    <row r="64" spans="1:6" ht="12.75">
      <c r="A64" s="16" t="s">
        <v>116</v>
      </c>
      <c r="B64" s="13" t="s">
        <v>96</v>
      </c>
      <c r="C64" s="13">
        <v>14</v>
      </c>
      <c r="D64" s="13">
        <v>69</v>
      </c>
      <c r="E64" s="13">
        <f>D64*0.17+D64+C64</f>
        <v>94.73</v>
      </c>
      <c r="F64" s="13">
        <v>1</v>
      </c>
    </row>
    <row r="65" spans="1:6" ht="12.75">
      <c r="A65" s="16" t="s">
        <v>116</v>
      </c>
      <c r="B65" s="13" t="s">
        <v>112</v>
      </c>
      <c r="C65" s="13">
        <v>14</v>
      </c>
      <c r="D65" s="13">
        <v>69</v>
      </c>
      <c r="E65" s="13">
        <f>D65*0.17+D65+C65</f>
        <v>94.73</v>
      </c>
      <c r="F65" s="13">
        <v>1</v>
      </c>
    </row>
    <row r="66" spans="1:6" ht="12.75">
      <c r="A66" s="15" t="s">
        <v>43</v>
      </c>
      <c r="B66" s="13" t="s">
        <v>36</v>
      </c>
      <c r="C66" s="13">
        <v>14</v>
      </c>
      <c r="D66" s="13">
        <v>69</v>
      </c>
      <c r="E66" s="13">
        <f>D66*0.17+D66+C66</f>
        <v>94.73</v>
      </c>
      <c r="F66" s="13">
        <v>1</v>
      </c>
    </row>
    <row r="67" spans="1:6" ht="12.75">
      <c r="A67" s="13" t="s">
        <v>43</v>
      </c>
      <c r="B67" s="13" t="s">
        <v>88</v>
      </c>
      <c r="C67" s="13">
        <v>14</v>
      </c>
      <c r="D67" s="13">
        <v>69</v>
      </c>
      <c r="E67" s="13">
        <f>D67*0.17+D67+C67</f>
        <v>94.73</v>
      </c>
      <c r="F67" s="13">
        <v>1</v>
      </c>
    </row>
    <row r="68" spans="1:6" ht="12.75">
      <c r="A68" s="13" t="s">
        <v>43</v>
      </c>
      <c r="B68" s="13" t="s">
        <v>114</v>
      </c>
      <c r="C68" s="13">
        <v>14</v>
      </c>
      <c r="D68" s="13">
        <v>69</v>
      </c>
      <c r="E68" s="13">
        <f>D68*0.17+D68+C68</f>
        <v>94.73</v>
      </c>
      <c r="F68" s="13">
        <v>1</v>
      </c>
    </row>
    <row r="69" spans="1:6" ht="12.75">
      <c r="A69" s="15" t="s">
        <v>43</v>
      </c>
      <c r="B69" s="13" t="s">
        <v>110</v>
      </c>
      <c r="C69" s="13">
        <v>14</v>
      </c>
      <c r="D69" s="13">
        <v>69</v>
      </c>
      <c r="E69" s="13">
        <f>D69*0.17+D69+C69</f>
        <v>94.73</v>
      </c>
      <c r="F69" s="13">
        <v>1</v>
      </c>
    </row>
    <row r="70" spans="1:6" ht="12.75">
      <c r="A70" s="13" t="s">
        <v>43</v>
      </c>
      <c r="B70" s="13" t="s">
        <v>111</v>
      </c>
      <c r="C70" s="13">
        <v>14</v>
      </c>
      <c r="D70" s="13">
        <v>69</v>
      </c>
      <c r="E70" s="13">
        <f>D70*0.17+D70+C70</f>
        <v>94.73</v>
      </c>
      <c r="F70" s="13">
        <v>1</v>
      </c>
    </row>
    <row r="71" spans="1:6" ht="12.75">
      <c r="A71" s="13" t="s">
        <v>108</v>
      </c>
      <c r="B71" s="13" t="s">
        <v>114</v>
      </c>
      <c r="C71" s="13">
        <v>14</v>
      </c>
      <c r="D71" s="13">
        <v>69</v>
      </c>
      <c r="E71" s="13">
        <f>D71*0.17+D71+C71</f>
        <v>94.73</v>
      </c>
      <c r="F71" s="13">
        <v>1</v>
      </c>
    </row>
    <row r="72" spans="1:6" ht="12.75">
      <c r="A72" s="13" t="s">
        <v>108</v>
      </c>
      <c r="B72" s="13" t="s">
        <v>114</v>
      </c>
      <c r="C72" s="13">
        <v>14</v>
      </c>
      <c r="D72" s="13">
        <v>69</v>
      </c>
      <c r="E72" s="13">
        <f>D72*0.17+D72+C72</f>
        <v>94.73</v>
      </c>
      <c r="F72" s="13">
        <v>1</v>
      </c>
    </row>
    <row r="73" spans="1:6" ht="12.75">
      <c r="A73" s="13" t="s">
        <v>108</v>
      </c>
      <c r="B73" s="13" t="s">
        <v>114</v>
      </c>
      <c r="C73" s="13">
        <v>14</v>
      </c>
      <c r="D73" s="13">
        <v>69</v>
      </c>
      <c r="E73" s="13">
        <f>D73*0.17+D73+C73</f>
        <v>94.73</v>
      </c>
      <c r="F73" s="13">
        <v>1</v>
      </c>
    </row>
    <row r="74" spans="1:6" ht="12.75">
      <c r="A74" s="14" t="s">
        <v>127</v>
      </c>
      <c r="B74" s="13" t="s">
        <v>60</v>
      </c>
      <c r="C74" s="13">
        <v>14</v>
      </c>
      <c r="D74" s="13">
        <v>99</v>
      </c>
      <c r="E74" s="13">
        <v>89</v>
      </c>
      <c r="F74" s="13">
        <v>1</v>
      </c>
    </row>
    <row r="75" spans="1:6" ht="12.75">
      <c r="A75" s="14" t="s">
        <v>127</v>
      </c>
      <c r="B75" s="13" t="s">
        <v>115</v>
      </c>
      <c r="C75" s="13">
        <v>14</v>
      </c>
      <c r="D75" s="13">
        <v>99</v>
      </c>
      <c r="E75" s="13">
        <v>89</v>
      </c>
      <c r="F75" s="13">
        <v>1</v>
      </c>
    </row>
    <row r="76" spans="1:6" ht="12.75">
      <c r="A76" s="14" t="s">
        <v>127</v>
      </c>
      <c r="B76" s="13" t="s">
        <v>77</v>
      </c>
      <c r="C76" s="13">
        <v>14</v>
      </c>
      <c r="D76" s="13">
        <v>99</v>
      </c>
      <c r="E76" s="13">
        <v>89</v>
      </c>
      <c r="F76" s="13">
        <v>1</v>
      </c>
    </row>
    <row r="77" spans="1:6" ht="12.75">
      <c r="A77" s="13" t="s">
        <v>66</v>
      </c>
      <c r="B77" s="13" t="s">
        <v>60</v>
      </c>
      <c r="C77" s="13">
        <v>14</v>
      </c>
      <c r="D77" s="13">
        <v>69</v>
      </c>
      <c r="E77" s="13">
        <f>D77*0.17+D77+C77</f>
        <v>94.73</v>
      </c>
      <c r="F77" s="13">
        <v>1</v>
      </c>
    </row>
    <row r="78" spans="1:6" ht="12.75">
      <c r="A78" s="13" t="s">
        <v>66</v>
      </c>
      <c r="B78" s="13" t="s">
        <v>60</v>
      </c>
      <c r="C78" s="13">
        <v>14</v>
      </c>
      <c r="D78" s="13">
        <v>69</v>
      </c>
      <c r="E78" s="13">
        <f>D78*0.17+D78+C78</f>
        <v>94.73</v>
      </c>
      <c r="F78" s="13">
        <v>1</v>
      </c>
    </row>
    <row r="79" spans="1:6" ht="12.75">
      <c r="A79" s="13" t="s">
        <v>66</v>
      </c>
      <c r="B79" s="13" t="s">
        <v>115</v>
      </c>
      <c r="C79" s="13">
        <v>14</v>
      </c>
      <c r="D79" s="13">
        <v>69</v>
      </c>
      <c r="E79" s="13">
        <f>D79*0.17+D79+C79</f>
        <v>94.73</v>
      </c>
      <c r="F79" s="13">
        <v>1</v>
      </c>
    </row>
    <row r="80" spans="1:6" ht="12.75">
      <c r="A80" s="13" t="s">
        <v>66</v>
      </c>
      <c r="B80" s="13" t="s">
        <v>88</v>
      </c>
      <c r="C80" s="13">
        <v>14</v>
      </c>
      <c r="D80" s="13">
        <v>69</v>
      </c>
      <c r="E80" s="13">
        <f>D80*0.17+D80+C80</f>
        <v>94.73</v>
      </c>
      <c r="F80" s="13">
        <v>1</v>
      </c>
    </row>
    <row r="81" spans="1:6" ht="12.75">
      <c r="A81" s="13" t="s">
        <v>66</v>
      </c>
      <c r="B81" s="13" t="s">
        <v>111</v>
      </c>
      <c r="C81" s="13">
        <v>14</v>
      </c>
      <c r="D81" s="13">
        <v>69</v>
      </c>
      <c r="E81" s="13">
        <f>D81*0.17+D81+C81</f>
        <v>94.73</v>
      </c>
      <c r="F81" s="13">
        <v>1</v>
      </c>
    </row>
    <row r="82" spans="1:6" ht="12.75">
      <c r="A82" s="13" t="s">
        <v>66</v>
      </c>
      <c r="B82" s="13" t="s">
        <v>113</v>
      </c>
      <c r="C82" s="13">
        <v>14</v>
      </c>
      <c r="D82" s="13">
        <v>69</v>
      </c>
      <c r="E82" s="13">
        <f>D82*0.17+D82+C82</f>
        <v>94.73</v>
      </c>
      <c r="F82" s="13">
        <v>1</v>
      </c>
    </row>
    <row r="83" spans="1:6" ht="12.75">
      <c r="A83" s="13" t="s">
        <v>66</v>
      </c>
      <c r="B83" s="13" t="s">
        <v>77</v>
      </c>
      <c r="C83" s="13">
        <v>14</v>
      </c>
      <c r="D83" s="13">
        <v>69</v>
      </c>
      <c r="E83" s="13">
        <f>D83*0.17+D83+C83</f>
        <v>94.73</v>
      </c>
      <c r="F83" s="13">
        <v>1</v>
      </c>
    </row>
    <row r="84" spans="1:6" ht="12.75">
      <c r="A84" s="13" t="s">
        <v>99</v>
      </c>
      <c r="B84" s="13" t="s">
        <v>114</v>
      </c>
      <c r="C84" s="13">
        <v>14</v>
      </c>
      <c r="D84" s="13">
        <v>69</v>
      </c>
      <c r="E84" s="13">
        <f>D84*0.17+D84+C84</f>
        <v>94.73</v>
      </c>
      <c r="F84" s="13">
        <v>1</v>
      </c>
    </row>
    <row r="85" spans="1:6" ht="12.75">
      <c r="A85" s="13" t="s">
        <v>99</v>
      </c>
      <c r="B85" s="13" t="s">
        <v>110</v>
      </c>
      <c r="C85" s="13">
        <v>14</v>
      </c>
      <c r="D85" s="13">
        <v>69</v>
      </c>
      <c r="E85" s="13">
        <f>D85*0.17+D85+C85</f>
        <v>94.73</v>
      </c>
      <c r="F85" s="13">
        <v>1</v>
      </c>
    </row>
    <row r="86" spans="1:6" ht="12.75">
      <c r="A86" s="13" t="s">
        <v>99</v>
      </c>
      <c r="B86" s="13" t="s">
        <v>111</v>
      </c>
      <c r="C86" s="13">
        <v>14</v>
      </c>
      <c r="D86" s="13">
        <v>69</v>
      </c>
      <c r="E86" s="13">
        <f>D86*0.17+D86+C86</f>
        <v>94.73</v>
      </c>
      <c r="F86" s="13">
        <v>1</v>
      </c>
    </row>
    <row r="87" spans="1:6" ht="12.75">
      <c r="A87" s="13" t="s">
        <v>48</v>
      </c>
      <c r="B87" s="13" t="s">
        <v>36</v>
      </c>
      <c r="C87" s="13">
        <v>14</v>
      </c>
      <c r="D87" s="13">
        <v>69</v>
      </c>
      <c r="E87" s="13">
        <f>D87*0.17+D87+C87</f>
        <v>94.73</v>
      </c>
      <c r="F87" s="13">
        <v>1</v>
      </c>
    </row>
    <row r="88" spans="1:6" ht="12.75">
      <c r="A88" s="13" t="s">
        <v>48</v>
      </c>
      <c r="B88" s="13" t="s">
        <v>113</v>
      </c>
      <c r="C88" s="13">
        <v>14</v>
      </c>
      <c r="D88" s="13">
        <v>69</v>
      </c>
      <c r="E88" s="13">
        <f>D88*0.17+D88+C88</f>
        <v>94.73</v>
      </c>
      <c r="F88" s="13">
        <v>1</v>
      </c>
    </row>
    <row r="89" spans="1:6" ht="12.75">
      <c r="A89" s="13" t="s">
        <v>48</v>
      </c>
      <c r="B89" s="13" t="s">
        <v>113</v>
      </c>
      <c r="C89" s="13">
        <v>14</v>
      </c>
      <c r="D89" s="13">
        <v>69</v>
      </c>
      <c r="E89" s="13">
        <f>D89*0.17+D89+C89</f>
        <v>94.73</v>
      </c>
      <c r="F89" s="13">
        <v>1</v>
      </c>
    </row>
    <row r="90" spans="1:6" ht="12.75">
      <c r="A90" s="13" t="s">
        <v>49</v>
      </c>
      <c r="B90" s="13" t="s">
        <v>36</v>
      </c>
      <c r="C90" s="13">
        <v>14</v>
      </c>
      <c r="D90" s="13">
        <v>69</v>
      </c>
      <c r="E90" s="13">
        <f>D90*0.17+D90+C90</f>
        <v>94.73</v>
      </c>
      <c r="F90" s="13">
        <v>1</v>
      </c>
    </row>
    <row r="91" spans="1:6" ht="12.75">
      <c r="A91" s="13" t="s">
        <v>49</v>
      </c>
      <c r="B91" s="13" t="s">
        <v>60</v>
      </c>
      <c r="C91" s="13">
        <v>14</v>
      </c>
      <c r="D91" s="13">
        <v>69</v>
      </c>
      <c r="E91" s="13">
        <f>D91*0.17+D91+C91</f>
        <v>94.73</v>
      </c>
      <c r="F91" s="13">
        <v>1</v>
      </c>
    </row>
    <row r="92" spans="1:6" ht="12.75">
      <c r="A92" s="13" t="s">
        <v>49</v>
      </c>
      <c r="B92" s="13" t="s">
        <v>60</v>
      </c>
      <c r="C92" s="13">
        <v>14</v>
      </c>
      <c r="D92" s="13">
        <v>69</v>
      </c>
      <c r="E92" s="13">
        <f>D92*0.17+D92+C92</f>
        <v>94.73</v>
      </c>
      <c r="F92" s="13">
        <v>1</v>
      </c>
    </row>
    <row r="93" spans="1:6" ht="12.75">
      <c r="A93" s="13" t="s">
        <v>49</v>
      </c>
      <c r="B93" s="13" t="s">
        <v>88</v>
      </c>
      <c r="C93" s="13">
        <v>14</v>
      </c>
      <c r="D93" s="13">
        <v>69</v>
      </c>
      <c r="E93" s="13">
        <f>D93*0.17+D93+C93</f>
        <v>94.73</v>
      </c>
      <c r="F93" s="13">
        <v>1</v>
      </c>
    </row>
    <row r="94" spans="1:6" ht="12.75">
      <c r="A94" s="13" t="s">
        <v>49</v>
      </c>
      <c r="B94" s="13" t="s">
        <v>98</v>
      </c>
      <c r="C94" s="13">
        <v>14</v>
      </c>
      <c r="D94" s="13">
        <v>69</v>
      </c>
      <c r="E94" s="13">
        <f>D94*0.17+D94+C94</f>
        <v>94.73</v>
      </c>
      <c r="F94" s="13">
        <v>1</v>
      </c>
    </row>
    <row r="95" spans="1:6" ht="12.75">
      <c r="A95" s="13" t="s">
        <v>93</v>
      </c>
      <c r="B95" s="13" t="s">
        <v>88</v>
      </c>
      <c r="C95" s="13">
        <v>14</v>
      </c>
      <c r="D95" s="13">
        <v>69</v>
      </c>
      <c r="E95" s="13">
        <f>D95*0.17+D95+C95</f>
        <v>94.73</v>
      </c>
      <c r="F95" s="13">
        <v>1</v>
      </c>
    </row>
    <row r="96" spans="1:6" ht="12.75">
      <c r="A96" s="13" t="s">
        <v>93</v>
      </c>
      <c r="B96" s="13" t="s">
        <v>113</v>
      </c>
      <c r="C96" s="13">
        <v>14</v>
      </c>
      <c r="D96" s="13">
        <v>69</v>
      </c>
      <c r="E96" s="13">
        <f>D96*0.17+D96+C96</f>
        <v>94.73</v>
      </c>
      <c r="F96" s="13">
        <v>1</v>
      </c>
    </row>
    <row r="97" spans="1:6" ht="12.75">
      <c r="A97" s="13" t="s">
        <v>93</v>
      </c>
      <c r="B97" s="13" t="s">
        <v>112</v>
      </c>
      <c r="C97" s="13">
        <v>14</v>
      </c>
      <c r="D97" s="13">
        <v>69</v>
      </c>
      <c r="E97" s="13">
        <f>D97*0.17+D97+C97</f>
        <v>94.73</v>
      </c>
      <c r="F97" s="13">
        <v>1</v>
      </c>
    </row>
    <row r="98" spans="1:6" ht="12.75">
      <c r="A98" s="15" t="s">
        <v>97</v>
      </c>
      <c r="B98" s="13" t="s">
        <v>98</v>
      </c>
      <c r="C98" s="13">
        <v>14</v>
      </c>
      <c r="D98" s="13">
        <v>69</v>
      </c>
      <c r="E98" s="13">
        <f>D98*0.17+D98+C98</f>
        <v>94.73</v>
      </c>
      <c r="F98" s="13">
        <v>1</v>
      </c>
    </row>
    <row r="99" spans="1:6" ht="12.75">
      <c r="A99" s="15" t="s">
        <v>97</v>
      </c>
      <c r="B99" s="13" t="s">
        <v>111</v>
      </c>
      <c r="C99" s="13">
        <v>14</v>
      </c>
      <c r="D99" s="13">
        <v>69</v>
      </c>
      <c r="E99" s="13">
        <f>D99*0.17+D99+C99</f>
        <v>94.73</v>
      </c>
      <c r="F99" s="13">
        <v>1</v>
      </c>
    </row>
    <row r="100" spans="1:6" ht="12.75">
      <c r="A100" s="15" t="s">
        <v>58</v>
      </c>
      <c r="B100" s="13" t="s">
        <v>54</v>
      </c>
      <c r="C100" s="13">
        <v>14</v>
      </c>
      <c r="D100" s="13">
        <v>69</v>
      </c>
      <c r="E100" s="13">
        <f>D100*0.17+D100+C100</f>
        <v>94.73</v>
      </c>
      <c r="F100" s="13">
        <v>1</v>
      </c>
    </row>
    <row r="101" spans="1:6" ht="12.75">
      <c r="A101" s="13" t="s">
        <v>58</v>
      </c>
      <c r="B101" s="13" t="s">
        <v>88</v>
      </c>
      <c r="C101" s="13">
        <v>14</v>
      </c>
      <c r="D101" s="13">
        <v>69</v>
      </c>
      <c r="E101" s="13">
        <f>D101*0.17+D101+C101</f>
        <v>94.73</v>
      </c>
      <c r="F101" s="13">
        <v>1</v>
      </c>
    </row>
    <row r="102" spans="1:6" ht="12.75">
      <c r="A102" s="13" t="s">
        <v>58</v>
      </c>
      <c r="B102" s="13" t="s">
        <v>114</v>
      </c>
      <c r="C102" s="13">
        <v>14</v>
      </c>
      <c r="D102" s="13">
        <v>69</v>
      </c>
      <c r="E102" s="13">
        <f>D102*0.17+D102+C102</f>
        <v>94.73</v>
      </c>
      <c r="F102" s="13">
        <v>1</v>
      </c>
    </row>
    <row r="103" spans="1:6" ht="12.75">
      <c r="A103" s="13" t="s">
        <v>58</v>
      </c>
      <c r="B103" s="13" t="s">
        <v>113</v>
      </c>
      <c r="C103" s="13">
        <v>14</v>
      </c>
      <c r="D103" s="13">
        <v>69</v>
      </c>
      <c r="E103" s="13">
        <f>D103*0.17+D103+C103</f>
        <v>94.73</v>
      </c>
      <c r="F103" s="13">
        <v>1</v>
      </c>
    </row>
    <row r="104" spans="1:6" ht="12.75">
      <c r="A104" s="13" t="s">
        <v>76</v>
      </c>
      <c r="B104" s="13" t="s">
        <v>111</v>
      </c>
      <c r="C104" s="13">
        <v>14</v>
      </c>
      <c r="D104" s="13">
        <v>69</v>
      </c>
      <c r="E104" s="13">
        <f>D104*0.17+D104+C104</f>
        <v>94.73</v>
      </c>
      <c r="F104" s="13">
        <v>1</v>
      </c>
    </row>
    <row r="105" spans="1:6" ht="12.75">
      <c r="A105" s="13" t="s">
        <v>76</v>
      </c>
      <c r="B105" s="13" t="s">
        <v>77</v>
      </c>
      <c r="C105" s="13">
        <v>14</v>
      </c>
      <c r="D105" s="13">
        <v>69</v>
      </c>
      <c r="E105" s="13">
        <f>D105*0.17+D105+C105</f>
        <v>94.73</v>
      </c>
      <c r="F105" s="13">
        <v>1</v>
      </c>
    </row>
    <row r="106" spans="1:6" ht="12.75">
      <c r="A106" s="13" t="s">
        <v>65</v>
      </c>
      <c r="B106" s="13" t="s">
        <v>60</v>
      </c>
      <c r="C106" s="13">
        <v>14</v>
      </c>
      <c r="D106" s="13">
        <v>69</v>
      </c>
      <c r="E106" s="13">
        <f>D106*0.17+D106+C106</f>
        <v>94.73</v>
      </c>
      <c r="F106" s="13">
        <v>1</v>
      </c>
    </row>
    <row r="107" spans="1:6" ht="12.75">
      <c r="A107" s="13" t="s">
        <v>65</v>
      </c>
      <c r="B107" s="13" t="s">
        <v>114</v>
      </c>
      <c r="C107" s="13">
        <v>14</v>
      </c>
      <c r="D107" s="13">
        <v>69</v>
      </c>
      <c r="E107" s="13">
        <f>D107*0.17+D107+C107</f>
        <v>94.73</v>
      </c>
      <c r="F107" s="13">
        <v>1</v>
      </c>
    </row>
    <row r="108" spans="1:6" ht="12.75">
      <c r="A108" s="13" t="s">
        <v>65</v>
      </c>
      <c r="B108" s="13" t="s">
        <v>114</v>
      </c>
      <c r="C108" s="13">
        <v>14</v>
      </c>
      <c r="D108" s="13">
        <v>69</v>
      </c>
      <c r="E108" s="13">
        <f>D108*0.17+D108+C108</f>
        <v>94.73</v>
      </c>
      <c r="F108" s="13">
        <v>1</v>
      </c>
    </row>
    <row r="109" spans="1:6" ht="12.75">
      <c r="A109" s="13" t="s">
        <v>65</v>
      </c>
      <c r="B109" s="13" t="s">
        <v>110</v>
      </c>
      <c r="C109" s="13">
        <v>14</v>
      </c>
      <c r="D109" s="13">
        <v>69</v>
      </c>
      <c r="E109" s="13">
        <f>D109*0.17+D109+C109</f>
        <v>94.73</v>
      </c>
      <c r="F109" s="13">
        <v>1</v>
      </c>
    </row>
    <row r="110" spans="1:6" ht="12.75">
      <c r="A110" s="13" t="s">
        <v>65</v>
      </c>
      <c r="B110" s="13" t="s">
        <v>111</v>
      </c>
      <c r="C110" s="13">
        <v>14</v>
      </c>
      <c r="D110" s="13">
        <v>69</v>
      </c>
      <c r="E110" s="13">
        <f>D110*0.17+D110+C110</f>
        <v>94.73</v>
      </c>
      <c r="F110" s="13">
        <v>1</v>
      </c>
    </row>
    <row r="111" spans="1:6" ht="12.75">
      <c r="A111" s="13" t="s">
        <v>65</v>
      </c>
      <c r="B111" s="13" t="s">
        <v>113</v>
      </c>
      <c r="C111" s="13">
        <v>14</v>
      </c>
      <c r="D111" s="13">
        <v>69</v>
      </c>
      <c r="E111" s="13">
        <f>D111*0.17+D111+C111</f>
        <v>94.73</v>
      </c>
      <c r="F111" s="13">
        <v>1</v>
      </c>
    </row>
    <row r="112" spans="1:6" ht="12.75">
      <c r="A112" s="13" t="s">
        <v>65</v>
      </c>
      <c r="B112" s="13" t="s">
        <v>77</v>
      </c>
      <c r="C112" s="13">
        <v>14</v>
      </c>
      <c r="D112" s="13">
        <v>69</v>
      </c>
      <c r="E112" s="13">
        <f>D112*0.17+D112+C112</f>
        <v>94.73</v>
      </c>
      <c r="F112" s="13">
        <v>1</v>
      </c>
    </row>
    <row r="113" spans="1:6" ht="12.75">
      <c r="A113" s="13" t="s">
        <v>105</v>
      </c>
      <c r="B113" s="13" t="s">
        <v>113</v>
      </c>
      <c r="C113" s="13">
        <v>14</v>
      </c>
      <c r="D113" s="13">
        <v>69</v>
      </c>
      <c r="E113" s="13">
        <f>D113*0.17+D113+C113</f>
        <v>94.73</v>
      </c>
      <c r="F113" s="13">
        <v>1</v>
      </c>
    </row>
    <row r="114" spans="1:6" ht="12.75">
      <c r="A114" s="13" t="s">
        <v>90</v>
      </c>
      <c r="B114" s="13" t="s">
        <v>88</v>
      </c>
      <c r="C114" s="13">
        <v>14</v>
      </c>
      <c r="D114" s="13">
        <v>69</v>
      </c>
      <c r="E114" s="13">
        <f>D114*0.17+D114+C114</f>
        <v>94.73</v>
      </c>
      <c r="F114" s="13">
        <v>1</v>
      </c>
    </row>
    <row r="115" spans="1:6" ht="12.75">
      <c r="A115" s="13" t="s">
        <v>90</v>
      </c>
      <c r="B115" s="13" t="s">
        <v>88</v>
      </c>
      <c r="C115" s="13">
        <v>14</v>
      </c>
      <c r="D115" s="13">
        <v>69</v>
      </c>
      <c r="E115" s="13">
        <f>D115*0.17+D115+C115</f>
        <v>94.73</v>
      </c>
      <c r="F115" s="13">
        <v>1</v>
      </c>
    </row>
    <row r="116" spans="1:6" ht="12.75">
      <c r="A116" s="13" t="s">
        <v>90</v>
      </c>
      <c r="B116" s="13" t="s">
        <v>114</v>
      </c>
      <c r="C116" s="13">
        <v>14</v>
      </c>
      <c r="D116" s="13">
        <v>69</v>
      </c>
      <c r="E116" s="13">
        <f>D116*0.17+D116+C116</f>
        <v>94.73</v>
      </c>
      <c r="F116" s="13">
        <v>1</v>
      </c>
    </row>
    <row r="117" spans="1:6" ht="12.75">
      <c r="A117" s="13" t="s">
        <v>90</v>
      </c>
      <c r="B117" s="13" t="s">
        <v>114</v>
      </c>
      <c r="C117" s="13">
        <v>14</v>
      </c>
      <c r="D117" s="13">
        <v>69</v>
      </c>
      <c r="E117" s="13">
        <f>D117*0.17+D117+C117</f>
        <v>94.73</v>
      </c>
      <c r="F117" s="13">
        <v>1</v>
      </c>
    </row>
    <row r="118" spans="1:6" ht="12.75">
      <c r="A118" s="13" t="s">
        <v>90</v>
      </c>
      <c r="B118" s="13" t="s">
        <v>113</v>
      </c>
      <c r="C118" s="13">
        <v>14</v>
      </c>
      <c r="D118" s="13">
        <v>69</v>
      </c>
      <c r="E118" s="13">
        <f>D118*0.17+D118+C118</f>
        <v>94.73</v>
      </c>
      <c r="F118" s="13">
        <v>1</v>
      </c>
    </row>
    <row r="119" spans="1:6" ht="12.75">
      <c r="A119" s="13" t="s">
        <v>90</v>
      </c>
      <c r="B119" s="13" t="s">
        <v>113</v>
      </c>
      <c r="C119" s="13">
        <v>14</v>
      </c>
      <c r="D119" s="13">
        <v>69</v>
      </c>
      <c r="E119" s="13">
        <f>D119*0.17+D119+C119</f>
        <v>94.73</v>
      </c>
      <c r="F119" s="13">
        <v>1</v>
      </c>
    </row>
    <row r="120" spans="1:6" ht="12.75">
      <c r="A120" s="13" t="s">
        <v>56</v>
      </c>
      <c r="B120" s="13" t="s">
        <v>54</v>
      </c>
      <c r="C120" s="13">
        <v>14</v>
      </c>
      <c r="D120" s="13">
        <v>69</v>
      </c>
      <c r="E120" s="13">
        <f>D120*0.17+D120+C120</f>
        <v>94.73</v>
      </c>
      <c r="F120" s="13">
        <v>1</v>
      </c>
    </row>
    <row r="121" spans="1:6" ht="12.75">
      <c r="A121" s="13" t="s">
        <v>56</v>
      </c>
      <c r="B121" s="13" t="s">
        <v>115</v>
      </c>
      <c r="C121" s="13">
        <v>14</v>
      </c>
      <c r="D121" s="13">
        <v>69</v>
      </c>
      <c r="E121" s="13">
        <f>D121*0.17+D121+C121</f>
        <v>94.73</v>
      </c>
      <c r="F121" s="13">
        <v>1</v>
      </c>
    </row>
    <row r="122" spans="1:6" ht="12.75">
      <c r="A122" s="13" t="s">
        <v>56</v>
      </c>
      <c r="B122" s="13" t="s">
        <v>96</v>
      </c>
      <c r="C122" s="13">
        <v>14</v>
      </c>
      <c r="D122" s="13">
        <v>69</v>
      </c>
      <c r="E122" s="13">
        <f>D122*0.17+D122+C122</f>
        <v>94.73</v>
      </c>
      <c r="F122" s="13">
        <v>1</v>
      </c>
    </row>
    <row r="123" spans="1:6" ht="12.75">
      <c r="A123" s="13" t="s">
        <v>56</v>
      </c>
      <c r="B123" s="13" t="s">
        <v>96</v>
      </c>
      <c r="C123" s="13">
        <v>14</v>
      </c>
      <c r="D123" s="13">
        <v>69</v>
      </c>
      <c r="E123" s="13">
        <f>D123*0.17+D123+C123</f>
        <v>94.73</v>
      </c>
      <c r="F123" s="13">
        <v>1</v>
      </c>
    </row>
    <row r="124" spans="1:6" ht="12.75">
      <c r="A124" s="13" t="s">
        <v>56</v>
      </c>
      <c r="B124" s="13" t="s">
        <v>96</v>
      </c>
      <c r="C124" s="13">
        <v>14</v>
      </c>
      <c r="D124" s="13">
        <v>69</v>
      </c>
      <c r="E124" s="13">
        <f>D124*0.17+D124+C124</f>
        <v>94.73</v>
      </c>
      <c r="F124" s="13">
        <v>1</v>
      </c>
    </row>
    <row r="125" spans="1:6" ht="12.75">
      <c r="A125" s="13" t="s">
        <v>56</v>
      </c>
      <c r="B125" s="13" t="s">
        <v>98</v>
      </c>
      <c r="C125" s="13">
        <v>14</v>
      </c>
      <c r="D125" s="13">
        <v>69</v>
      </c>
      <c r="E125" s="13">
        <f>D125*0.17+D125+C125</f>
        <v>94.73</v>
      </c>
      <c r="F125" s="13">
        <v>1</v>
      </c>
    </row>
    <row r="126" spans="1:6" ht="12.75">
      <c r="A126" s="13" t="s">
        <v>56</v>
      </c>
      <c r="B126" s="13" t="s">
        <v>113</v>
      </c>
      <c r="C126" s="13">
        <v>14</v>
      </c>
      <c r="D126" s="13">
        <v>69</v>
      </c>
      <c r="E126" s="13">
        <f>D126*0.17+D126+C126</f>
        <v>94.73</v>
      </c>
      <c r="F126" s="13">
        <v>1</v>
      </c>
    </row>
    <row r="127" spans="1:6" ht="12.75">
      <c r="A127" s="13" t="s">
        <v>56</v>
      </c>
      <c r="B127" s="13" t="s">
        <v>112</v>
      </c>
      <c r="C127" s="13">
        <v>14</v>
      </c>
      <c r="D127" s="13">
        <v>69</v>
      </c>
      <c r="E127" s="13">
        <f>D127*0.17+D127+C127</f>
        <v>94.73</v>
      </c>
      <c r="F127" s="13">
        <v>1</v>
      </c>
    </row>
    <row r="128" spans="1:6" ht="12.75">
      <c r="A128" s="13" t="s">
        <v>56</v>
      </c>
      <c r="B128" s="13" t="s">
        <v>112</v>
      </c>
      <c r="C128" s="13">
        <v>14</v>
      </c>
      <c r="D128" s="13">
        <v>69</v>
      </c>
      <c r="E128" s="13">
        <f>D128*0.17+D128+C128</f>
        <v>94.73</v>
      </c>
      <c r="F128" s="13">
        <v>1</v>
      </c>
    </row>
    <row r="129" spans="1:6" ht="12.75">
      <c r="A129" s="13" t="s">
        <v>92</v>
      </c>
      <c r="B129" s="13" t="s">
        <v>88</v>
      </c>
      <c r="C129" s="13">
        <v>14</v>
      </c>
      <c r="D129" s="13">
        <v>69</v>
      </c>
      <c r="E129" s="13">
        <f>D129*0.17+D129+C129</f>
        <v>94.73</v>
      </c>
      <c r="F129" s="13">
        <v>1</v>
      </c>
    </row>
    <row r="130" spans="1:6" ht="12.75">
      <c r="A130" s="13" t="s">
        <v>73</v>
      </c>
      <c r="B130" s="13" t="s">
        <v>60</v>
      </c>
      <c r="C130" s="13">
        <v>14</v>
      </c>
      <c r="D130" s="13">
        <v>69</v>
      </c>
      <c r="E130" s="13">
        <f>D130*0.17+D130+C130</f>
        <v>94.73</v>
      </c>
      <c r="F130" s="13">
        <v>1</v>
      </c>
    </row>
    <row r="131" spans="1:6" ht="12.75">
      <c r="A131" s="13" t="s">
        <v>73</v>
      </c>
      <c r="B131" s="13" t="s">
        <v>114</v>
      </c>
      <c r="C131" s="13">
        <v>14</v>
      </c>
      <c r="D131" s="13">
        <v>69</v>
      </c>
      <c r="E131" s="13">
        <f>D131*0.17+D131+C131</f>
        <v>94.73</v>
      </c>
      <c r="F131" s="13">
        <v>1</v>
      </c>
    </row>
    <row r="132" spans="1:6" ht="12.75">
      <c r="A132" s="13" t="s">
        <v>100</v>
      </c>
      <c r="B132" s="13" t="s">
        <v>110</v>
      </c>
      <c r="C132" s="13">
        <v>14</v>
      </c>
      <c r="D132" s="13">
        <v>69</v>
      </c>
      <c r="E132" s="13">
        <f>D132*0.17+D132+C132</f>
        <v>94.73</v>
      </c>
      <c r="F132" s="13">
        <v>1</v>
      </c>
    </row>
    <row r="133" spans="1:6" ht="12.75">
      <c r="A133" s="13" t="s">
        <v>100</v>
      </c>
      <c r="B133" s="13" t="s">
        <v>113</v>
      </c>
      <c r="C133" s="13">
        <v>14</v>
      </c>
      <c r="D133" s="13">
        <v>69</v>
      </c>
      <c r="E133" s="13">
        <f>D133*0.17+D133+C133</f>
        <v>94.73</v>
      </c>
      <c r="F133" s="13">
        <v>1</v>
      </c>
    </row>
    <row r="134" spans="1:6" ht="12.75">
      <c r="A134" s="13" t="s">
        <v>39</v>
      </c>
      <c r="B134" s="13" t="s">
        <v>36</v>
      </c>
      <c r="C134" s="13">
        <v>14</v>
      </c>
      <c r="D134" s="13">
        <v>69</v>
      </c>
      <c r="E134" s="13">
        <f>D134*0.17+D134+C134</f>
        <v>94.73</v>
      </c>
      <c r="F134" s="13">
        <v>1</v>
      </c>
    </row>
    <row r="135" spans="1:6" ht="12.75">
      <c r="A135" s="13" t="s">
        <v>39</v>
      </c>
      <c r="B135" s="13" t="s">
        <v>54</v>
      </c>
      <c r="C135" s="13">
        <v>14</v>
      </c>
      <c r="D135" s="13">
        <v>69</v>
      </c>
      <c r="E135" s="13">
        <f>D135*0.17+D135+C135</f>
        <v>94.73</v>
      </c>
      <c r="F135" s="13">
        <v>1</v>
      </c>
    </row>
    <row r="136" spans="1:6" ht="12.75">
      <c r="A136" s="13" t="s">
        <v>39</v>
      </c>
      <c r="B136" s="13" t="s">
        <v>60</v>
      </c>
      <c r="C136" s="13">
        <v>14</v>
      </c>
      <c r="D136" s="13">
        <v>69</v>
      </c>
      <c r="E136" s="13">
        <f>D136*0.17+D136+C136</f>
        <v>94.73</v>
      </c>
      <c r="F136" s="13">
        <v>1</v>
      </c>
    </row>
    <row r="137" spans="1:6" ht="12.75">
      <c r="A137" s="13" t="s">
        <v>39</v>
      </c>
      <c r="B137" s="13" t="s">
        <v>96</v>
      </c>
      <c r="C137" s="13">
        <v>14</v>
      </c>
      <c r="D137" s="13">
        <v>69</v>
      </c>
      <c r="E137" s="13">
        <f>D137*0.17+D137+C137</f>
        <v>94.73</v>
      </c>
      <c r="F137" s="13">
        <v>1</v>
      </c>
    </row>
    <row r="138" spans="1:6" ht="12.75">
      <c r="A138" s="13" t="s">
        <v>39</v>
      </c>
      <c r="B138" s="13" t="s">
        <v>88</v>
      </c>
      <c r="C138" s="13">
        <v>14</v>
      </c>
      <c r="D138" s="13">
        <v>69</v>
      </c>
      <c r="E138" s="13">
        <f>D138*0.17+D138+C138</f>
        <v>94.73</v>
      </c>
      <c r="F138" s="13">
        <v>1</v>
      </c>
    </row>
    <row r="139" spans="1:6" ht="12.75">
      <c r="A139" s="13" t="s">
        <v>39</v>
      </c>
      <c r="B139" s="13" t="s">
        <v>114</v>
      </c>
      <c r="C139" s="13">
        <v>14</v>
      </c>
      <c r="D139" s="13">
        <v>69</v>
      </c>
      <c r="E139" s="13">
        <f>D139*0.17+D139+C139</f>
        <v>94.73</v>
      </c>
      <c r="F139" s="13">
        <v>1</v>
      </c>
    </row>
    <row r="140" spans="1:6" ht="12.75">
      <c r="A140" s="13" t="s">
        <v>39</v>
      </c>
      <c r="B140" s="13" t="s">
        <v>77</v>
      </c>
      <c r="C140" s="13">
        <v>14</v>
      </c>
      <c r="D140" s="13">
        <v>69</v>
      </c>
      <c r="E140" s="13">
        <f>D140*0.17+D140+C140</f>
        <v>94.73</v>
      </c>
      <c r="F140" s="13">
        <v>1</v>
      </c>
    </row>
    <row r="141" spans="1:6" ht="12.75">
      <c r="A141" s="13" t="s">
        <v>83</v>
      </c>
      <c r="B141" s="13" t="s">
        <v>88</v>
      </c>
      <c r="C141" s="13">
        <v>14</v>
      </c>
      <c r="D141" s="13">
        <v>69</v>
      </c>
      <c r="E141" s="13">
        <f>D141*0.17+D141+C141</f>
        <v>94.73</v>
      </c>
      <c r="F141" s="13">
        <v>1</v>
      </c>
    </row>
    <row r="142" spans="1:6" ht="12.75">
      <c r="A142" s="13" t="s">
        <v>83</v>
      </c>
      <c r="B142" s="13" t="s">
        <v>114</v>
      </c>
      <c r="C142" s="13">
        <v>14</v>
      </c>
      <c r="D142" s="13">
        <v>69</v>
      </c>
      <c r="E142" s="13">
        <f>D142*0.17+D142+C142</f>
        <v>94.73</v>
      </c>
      <c r="F142" s="13">
        <v>1</v>
      </c>
    </row>
    <row r="143" spans="1:6" ht="12.75">
      <c r="A143" s="15" t="s">
        <v>83</v>
      </c>
      <c r="B143" s="13" t="s">
        <v>114</v>
      </c>
      <c r="C143" s="13">
        <v>14</v>
      </c>
      <c r="D143" s="13">
        <v>69</v>
      </c>
      <c r="E143" s="13">
        <f>D143*0.17+D143+C143</f>
        <v>94.73</v>
      </c>
      <c r="F143" s="13">
        <v>1</v>
      </c>
    </row>
    <row r="144" spans="1:6" ht="12.75">
      <c r="A144" s="13" t="s">
        <v>83</v>
      </c>
      <c r="B144" s="13" t="s">
        <v>110</v>
      </c>
      <c r="C144" s="13">
        <v>14</v>
      </c>
      <c r="D144" s="13">
        <v>69</v>
      </c>
      <c r="E144" s="13">
        <f>D144*0.17+D144+C144</f>
        <v>94.73</v>
      </c>
      <c r="F144" s="13">
        <v>1</v>
      </c>
    </row>
    <row r="145" spans="1:6" ht="12.75">
      <c r="A145" s="13" t="s">
        <v>83</v>
      </c>
      <c r="B145" s="13" t="s">
        <v>113</v>
      </c>
      <c r="C145" s="13">
        <v>14</v>
      </c>
      <c r="D145" s="13">
        <v>69</v>
      </c>
      <c r="E145" s="13">
        <f>D145*0.17+D145+C145</f>
        <v>94.73</v>
      </c>
      <c r="F145" s="13">
        <v>1</v>
      </c>
    </row>
    <row r="146" spans="1:6" ht="12.75">
      <c r="A146" s="13" t="s">
        <v>83</v>
      </c>
      <c r="B146" s="13" t="s">
        <v>112</v>
      </c>
      <c r="C146" s="13">
        <v>14</v>
      </c>
      <c r="D146" s="13">
        <v>69</v>
      </c>
      <c r="E146" s="13">
        <f>D146*0.17+D146+C146</f>
        <v>94.73</v>
      </c>
      <c r="F146" s="13">
        <v>1</v>
      </c>
    </row>
    <row r="147" spans="1:6" ht="12.75">
      <c r="A147" s="13" t="s">
        <v>83</v>
      </c>
      <c r="B147" s="13" t="s">
        <v>77</v>
      </c>
      <c r="C147" s="13">
        <v>14</v>
      </c>
      <c r="D147" s="13">
        <v>69</v>
      </c>
      <c r="E147" s="13">
        <f>D147*0.17+D147+C147</f>
        <v>94.73</v>
      </c>
      <c r="F147" s="13">
        <v>1</v>
      </c>
    </row>
    <row r="148" spans="1:6" ht="12.75">
      <c r="A148" s="13" t="s">
        <v>83</v>
      </c>
      <c r="B148" s="13" t="s">
        <v>77</v>
      </c>
      <c r="C148" s="13">
        <v>14</v>
      </c>
      <c r="D148" s="13">
        <v>69</v>
      </c>
      <c r="E148" s="13">
        <f>D148*0.17+D148+C148</f>
        <v>94.73</v>
      </c>
      <c r="F148" s="13">
        <v>1</v>
      </c>
    </row>
    <row r="149" spans="1:6" ht="12.75">
      <c r="A149" s="13" t="s">
        <v>106</v>
      </c>
      <c r="B149" s="13" t="s">
        <v>113</v>
      </c>
      <c r="C149" s="13">
        <v>14</v>
      </c>
      <c r="D149" s="13">
        <v>69</v>
      </c>
      <c r="E149" s="13">
        <f>D149*0.17+D149+C149</f>
        <v>94.73</v>
      </c>
      <c r="F149" s="13">
        <v>1</v>
      </c>
    </row>
    <row r="150" spans="1:6" ht="12.75">
      <c r="A150" s="13" t="s">
        <v>40</v>
      </c>
      <c r="B150" s="13" t="s">
        <v>36</v>
      </c>
      <c r="C150" s="13">
        <v>14</v>
      </c>
      <c r="D150" s="13">
        <v>69</v>
      </c>
      <c r="E150" s="13">
        <f>D150*0.17+D150+C150</f>
        <v>94.73</v>
      </c>
      <c r="F150" s="13">
        <v>1</v>
      </c>
    </row>
    <row r="151" spans="1:6" ht="12.75">
      <c r="A151" s="13" t="s">
        <v>40</v>
      </c>
      <c r="B151" s="13" t="s">
        <v>54</v>
      </c>
      <c r="C151" s="13">
        <v>14</v>
      </c>
      <c r="D151" s="13">
        <v>69</v>
      </c>
      <c r="E151" s="13">
        <f>D151*0.17+D151+C151</f>
        <v>94.73</v>
      </c>
      <c r="F151" s="13">
        <v>1</v>
      </c>
    </row>
    <row r="152" spans="1:6" ht="12.75">
      <c r="A152" s="13" t="s">
        <v>40</v>
      </c>
      <c r="B152" s="13" t="s">
        <v>60</v>
      </c>
      <c r="C152" s="13">
        <v>14</v>
      </c>
      <c r="D152" s="13">
        <v>69</v>
      </c>
      <c r="E152" s="13">
        <f>D152*0.17+D152+C152</f>
        <v>94.73</v>
      </c>
      <c r="F152" s="13">
        <v>1</v>
      </c>
    </row>
    <row r="153" spans="1:6" ht="12.75">
      <c r="A153" s="14" t="s">
        <v>117</v>
      </c>
      <c r="B153" s="13" t="s">
        <v>60</v>
      </c>
      <c r="C153" s="13">
        <v>14</v>
      </c>
      <c r="D153" s="13">
        <v>69</v>
      </c>
      <c r="E153" s="13">
        <f>D153*0.17+D153+C153</f>
        <v>94.73</v>
      </c>
      <c r="F153" s="13">
        <v>1</v>
      </c>
    </row>
    <row r="154" spans="1:6" ht="12.75">
      <c r="A154" s="14" t="s">
        <v>117</v>
      </c>
      <c r="B154" s="13" t="s">
        <v>98</v>
      </c>
      <c r="C154" s="13">
        <v>14</v>
      </c>
      <c r="D154" s="13">
        <v>69</v>
      </c>
      <c r="E154" s="13">
        <f>D154*0.17+D154+C154</f>
        <v>94.73</v>
      </c>
      <c r="F154" s="13">
        <v>1</v>
      </c>
    </row>
    <row r="155" spans="1:6" ht="12.75">
      <c r="A155" s="13" t="s">
        <v>87</v>
      </c>
      <c r="B155" s="13" t="s">
        <v>114</v>
      </c>
      <c r="C155" s="13">
        <v>14</v>
      </c>
      <c r="D155" s="13">
        <v>69</v>
      </c>
      <c r="E155" s="13">
        <f>D155*0.17+D155+C155</f>
        <v>94.73</v>
      </c>
      <c r="F155" s="13">
        <v>1</v>
      </c>
    </row>
    <row r="156" spans="1:6" ht="12.75">
      <c r="A156" s="13" t="s">
        <v>87</v>
      </c>
      <c r="B156" s="13" t="s">
        <v>113</v>
      </c>
      <c r="C156" s="13">
        <v>14</v>
      </c>
      <c r="D156" s="13">
        <v>69</v>
      </c>
      <c r="E156" s="13">
        <f>D156*0.17+D156+C156</f>
        <v>94.73</v>
      </c>
      <c r="F156" s="13">
        <v>1</v>
      </c>
    </row>
    <row r="157" spans="1:6" ht="12.75">
      <c r="A157" s="15" t="s">
        <v>87</v>
      </c>
      <c r="B157" s="13" t="s">
        <v>77</v>
      </c>
      <c r="C157" s="13">
        <v>14</v>
      </c>
      <c r="D157" s="13">
        <v>69</v>
      </c>
      <c r="E157" s="13">
        <f>D157*0.17+D157+C157</f>
        <v>94.73</v>
      </c>
      <c r="F157" s="13">
        <v>1</v>
      </c>
    </row>
    <row r="158" spans="1:6" ht="12.75">
      <c r="A158" s="15" t="s">
        <v>55</v>
      </c>
      <c r="B158" s="13" t="s">
        <v>54</v>
      </c>
      <c r="C158" s="13">
        <v>14</v>
      </c>
      <c r="D158" s="13">
        <v>69</v>
      </c>
      <c r="E158" s="13">
        <f>D158*0.17+D158+C158</f>
        <v>94.73</v>
      </c>
      <c r="F158" s="13">
        <v>1</v>
      </c>
    </row>
    <row r="159" spans="1:6" ht="12.75">
      <c r="A159" s="15" t="s">
        <v>55</v>
      </c>
      <c r="B159" s="13" t="s">
        <v>114</v>
      </c>
      <c r="C159" s="13">
        <v>14</v>
      </c>
      <c r="D159" s="13">
        <v>69</v>
      </c>
      <c r="E159" s="13">
        <f>D159*0.17+D159+C159</f>
        <v>94.73</v>
      </c>
      <c r="F159" s="13">
        <v>1</v>
      </c>
    </row>
    <row r="160" spans="1:6" ht="12.75">
      <c r="A160" s="13" t="s">
        <v>55</v>
      </c>
      <c r="B160" s="13" t="s">
        <v>111</v>
      </c>
      <c r="C160" s="13">
        <v>14</v>
      </c>
      <c r="D160" s="13">
        <v>69</v>
      </c>
      <c r="E160" s="13">
        <f>D160*0.17+D160+C160</f>
        <v>94.73</v>
      </c>
      <c r="F160" s="13">
        <v>1</v>
      </c>
    </row>
    <row r="161" spans="1:6" ht="12.75">
      <c r="A161" s="13" t="s">
        <v>38</v>
      </c>
      <c r="B161" s="13" t="s">
        <v>36</v>
      </c>
      <c r="C161" s="13">
        <v>14</v>
      </c>
      <c r="D161" s="13">
        <v>69</v>
      </c>
      <c r="E161" s="13">
        <f>D161*0.17+D161+C161</f>
        <v>94.73</v>
      </c>
      <c r="F161" s="13">
        <v>1</v>
      </c>
    </row>
    <row r="162" spans="1:6" ht="12.75">
      <c r="A162" s="13" t="s">
        <v>62</v>
      </c>
      <c r="B162" s="13" t="s">
        <v>60</v>
      </c>
      <c r="C162" s="13">
        <v>14</v>
      </c>
      <c r="D162" s="13">
        <v>69</v>
      </c>
      <c r="E162" s="13">
        <f>D162*0.17+D162+C162</f>
        <v>94.73</v>
      </c>
      <c r="F162" s="13">
        <v>1</v>
      </c>
    </row>
    <row r="163" spans="1:6" ht="12.75">
      <c r="A163" s="13" t="s">
        <v>62</v>
      </c>
      <c r="B163" s="13" t="s">
        <v>60</v>
      </c>
      <c r="C163" s="13">
        <v>14</v>
      </c>
      <c r="D163" s="13">
        <v>69</v>
      </c>
      <c r="E163" s="13">
        <f>D163*0.17+D163+C163</f>
        <v>94.73</v>
      </c>
      <c r="F163" s="13">
        <v>1</v>
      </c>
    </row>
    <row r="164" spans="1:6" ht="12.75">
      <c r="A164" s="13" t="s">
        <v>62</v>
      </c>
      <c r="B164" s="13" t="s">
        <v>60</v>
      </c>
      <c r="C164" s="13">
        <v>14</v>
      </c>
      <c r="D164" s="13">
        <v>69</v>
      </c>
      <c r="E164" s="13">
        <f>D164*0.17+D164+C164</f>
        <v>94.73</v>
      </c>
      <c r="F164" s="13">
        <v>1</v>
      </c>
    </row>
    <row r="165" spans="1:6" ht="12.75">
      <c r="A165" s="13" t="s">
        <v>62</v>
      </c>
      <c r="B165" s="13" t="s">
        <v>110</v>
      </c>
      <c r="C165" s="13">
        <v>14</v>
      </c>
      <c r="D165" s="13">
        <v>69</v>
      </c>
      <c r="E165" s="13">
        <f>D165*0.17+D165+C165</f>
        <v>94.73</v>
      </c>
      <c r="F165" s="13">
        <v>1</v>
      </c>
    </row>
    <row r="166" spans="1:6" ht="12.75">
      <c r="A166" s="13" t="s">
        <v>62</v>
      </c>
      <c r="B166" s="13" t="s">
        <v>77</v>
      </c>
      <c r="C166" s="13">
        <v>14</v>
      </c>
      <c r="D166" s="13">
        <v>69</v>
      </c>
      <c r="E166" s="13">
        <f>D166*0.17+D166+C166</f>
        <v>94.73</v>
      </c>
      <c r="F166" s="13">
        <v>1</v>
      </c>
    </row>
    <row r="167" spans="1:6" ht="12.75">
      <c r="A167" s="13" t="s">
        <v>62</v>
      </c>
      <c r="B167" s="13" t="s">
        <v>77</v>
      </c>
      <c r="C167" s="13">
        <v>14</v>
      </c>
      <c r="D167" s="13">
        <v>69</v>
      </c>
      <c r="E167" s="13">
        <f>D167*0.17+D167+C167</f>
        <v>94.73</v>
      </c>
      <c r="F167" s="13">
        <v>1</v>
      </c>
    </row>
    <row r="168" spans="1:6" ht="12.75">
      <c r="A168" s="13" t="s">
        <v>103</v>
      </c>
      <c r="B168" s="13" t="s">
        <v>114</v>
      </c>
      <c r="C168" s="13">
        <v>14</v>
      </c>
      <c r="D168" s="13">
        <v>69</v>
      </c>
      <c r="E168" s="13">
        <f>D168*0.17+D168+C168</f>
        <v>94.73</v>
      </c>
      <c r="F168" s="13">
        <v>1</v>
      </c>
    </row>
    <row r="169" spans="1:6" ht="12.75">
      <c r="A169" s="13" t="s">
        <v>103</v>
      </c>
      <c r="B169" s="13" t="s">
        <v>111</v>
      </c>
      <c r="C169" s="13">
        <v>14</v>
      </c>
      <c r="D169" s="13">
        <v>69</v>
      </c>
      <c r="E169" s="13">
        <f>D169*0.17+D169+C169</f>
        <v>94.73</v>
      </c>
      <c r="F169" s="13">
        <v>1</v>
      </c>
    </row>
    <row r="170" spans="1:6" ht="12.75">
      <c r="A170" s="13" t="s">
        <v>103</v>
      </c>
      <c r="B170" s="13" t="s">
        <v>113</v>
      </c>
      <c r="C170" s="13">
        <v>14</v>
      </c>
      <c r="D170" s="13">
        <v>69</v>
      </c>
      <c r="E170" s="13">
        <f>D170*0.17+D170+C170</f>
        <v>94.73</v>
      </c>
      <c r="F170" s="13">
        <v>1</v>
      </c>
    </row>
    <row r="171" spans="1:6" ht="12.75">
      <c r="A171" s="13" t="s">
        <v>109</v>
      </c>
      <c r="B171" s="13" t="s">
        <v>115</v>
      </c>
      <c r="C171" s="13">
        <v>14</v>
      </c>
      <c r="D171" s="13">
        <v>69</v>
      </c>
      <c r="E171" s="13">
        <f>D171*0.17+D171+C171</f>
        <v>94.73</v>
      </c>
      <c r="F171" s="13">
        <v>1</v>
      </c>
    </row>
    <row r="172" spans="1:6" ht="12.75">
      <c r="A172" s="13" t="s">
        <v>109</v>
      </c>
      <c r="B172" s="13" t="s">
        <v>114</v>
      </c>
      <c r="C172" s="13">
        <v>14</v>
      </c>
      <c r="D172" s="13">
        <v>69</v>
      </c>
      <c r="E172" s="13">
        <f>D172*0.17+D172+C172</f>
        <v>94.73</v>
      </c>
      <c r="F172" s="13">
        <v>1</v>
      </c>
    </row>
    <row r="173" spans="1:6" ht="12.75">
      <c r="A173" s="13" t="s">
        <v>53</v>
      </c>
      <c r="B173" s="13" t="s">
        <v>60</v>
      </c>
      <c r="C173" s="13">
        <v>14</v>
      </c>
      <c r="D173" s="13">
        <v>69</v>
      </c>
      <c r="E173" s="13">
        <f>D173*0.17+D173+C173</f>
        <v>94.73</v>
      </c>
      <c r="F173" s="13">
        <v>1</v>
      </c>
    </row>
    <row r="174" spans="1:6" ht="12.75">
      <c r="A174" s="13" t="s">
        <v>47</v>
      </c>
      <c r="B174" s="13" t="s">
        <v>36</v>
      </c>
      <c r="C174" s="13">
        <v>14</v>
      </c>
      <c r="D174" s="13">
        <v>69</v>
      </c>
      <c r="E174" s="13">
        <f>D174*0.17+D174+C174</f>
        <v>94.73</v>
      </c>
      <c r="F174" s="13">
        <v>1</v>
      </c>
    </row>
    <row r="175" spans="1:6" ht="12.75">
      <c r="A175" s="13" t="s">
        <v>47</v>
      </c>
      <c r="B175" s="13" t="s">
        <v>60</v>
      </c>
      <c r="C175" s="13">
        <v>14</v>
      </c>
      <c r="D175" s="13">
        <v>69</v>
      </c>
      <c r="E175" s="13">
        <f>D175*0.17+D175+C175</f>
        <v>94.73</v>
      </c>
      <c r="F175" s="13">
        <v>1</v>
      </c>
    </row>
    <row r="176" spans="1:6" ht="12.75">
      <c r="A176" s="13" t="s">
        <v>47</v>
      </c>
      <c r="B176" s="13" t="s">
        <v>111</v>
      </c>
      <c r="C176" s="13">
        <v>14</v>
      </c>
      <c r="D176" s="13">
        <v>69</v>
      </c>
      <c r="E176" s="13">
        <f>D176*0.17+D176+C176</f>
        <v>94.73</v>
      </c>
      <c r="F176" s="13">
        <v>1</v>
      </c>
    </row>
    <row r="177" spans="1:6" ht="12.75">
      <c r="A177" s="13" t="s">
        <v>47</v>
      </c>
      <c r="B177" s="13" t="s">
        <v>113</v>
      </c>
      <c r="C177" s="13">
        <v>14</v>
      </c>
      <c r="D177" s="13">
        <v>69</v>
      </c>
      <c r="E177" s="13">
        <f>D177*0.17+D177+C177</f>
        <v>94.73</v>
      </c>
      <c r="F177" s="13">
        <v>1</v>
      </c>
    </row>
    <row r="178" spans="1:6" ht="12.75">
      <c r="A178" s="13" t="s">
        <v>74</v>
      </c>
      <c r="B178" s="13" t="s">
        <v>60</v>
      </c>
      <c r="C178" s="13">
        <v>14</v>
      </c>
      <c r="D178" s="13">
        <v>69</v>
      </c>
      <c r="E178" s="13">
        <f>D178*0.17+D178+C178</f>
        <v>94.73</v>
      </c>
      <c r="F178" s="13">
        <v>1</v>
      </c>
    </row>
    <row r="179" spans="1:6" ht="12.75">
      <c r="A179" s="13" t="s">
        <v>74</v>
      </c>
      <c r="B179" s="13" t="s">
        <v>110</v>
      </c>
      <c r="C179" s="13">
        <v>14</v>
      </c>
      <c r="D179" s="13">
        <v>69</v>
      </c>
      <c r="E179" s="13">
        <f>D179*0.17+D179+C179</f>
        <v>94.73</v>
      </c>
      <c r="F179" s="13">
        <v>1</v>
      </c>
    </row>
    <row r="180" spans="1:6" ht="12.75">
      <c r="A180" s="14" t="s">
        <v>129</v>
      </c>
      <c r="B180" s="13" t="s">
        <v>96</v>
      </c>
      <c r="C180" s="13">
        <v>14</v>
      </c>
      <c r="D180" s="13">
        <v>72</v>
      </c>
      <c r="E180" s="13">
        <f>D180*0.17+D180+C180</f>
        <v>98.24</v>
      </c>
      <c r="F180" s="13">
        <v>1</v>
      </c>
    </row>
    <row r="181" spans="1:6" ht="12.75">
      <c r="A181" s="13" t="s">
        <v>45</v>
      </c>
      <c r="B181" s="13" t="s">
        <v>36</v>
      </c>
      <c r="C181" s="13">
        <v>14</v>
      </c>
      <c r="D181" s="13">
        <v>69</v>
      </c>
      <c r="E181" s="13">
        <f>D181*0.17+D181+C181</f>
        <v>94.73</v>
      </c>
      <c r="F181" s="13">
        <v>1</v>
      </c>
    </row>
    <row r="182" spans="1:6" ht="12.75">
      <c r="A182" s="13" t="s">
        <v>45</v>
      </c>
      <c r="B182" s="13" t="s">
        <v>60</v>
      </c>
      <c r="C182" s="13">
        <v>14</v>
      </c>
      <c r="D182" s="13">
        <v>69</v>
      </c>
      <c r="E182" s="13">
        <f>D182*0.17+D182+C182</f>
        <v>94.73</v>
      </c>
      <c r="F182" s="13">
        <v>1</v>
      </c>
    </row>
    <row r="183" spans="1:6" ht="12.75">
      <c r="A183" s="13" t="s">
        <v>45</v>
      </c>
      <c r="B183" s="13" t="s">
        <v>88</v>
      </c>
      <c r="C183" s="13">
        <v>14</v>
      </c>
      <c r="D183" s="13">
        <v>69</v>
      </c>
      <c r="E183" s="13">
        <f>D183*0.17+D183+C183</f>
        <v>94.73</v>
      </c>
      <c r="F183" s="13">
        <v>1</v>
      </c>
    </row>
    <row r="184" spans="1:6" ht="12.75">
      <c r="A184" s="13" t="s">
        <v>45</v>
      </c>
      <c r="B184" s="13" t="s">
        <v>88</v>
      </c>
      <c r="C184" s="13">
        <v>14</v>
      </c>
      <c r="D184" s="13">
        <v>69</v>
      </c>
      <c r="E184" s="13">
        <f>D184*0.17+D184+C184</f>
        <v>94.73</v>
      </c>
      <c r="F184" s="13">
        <v>1</v>
      </c>
    </row>
    <row r="185" spans="1:6" ht="12.75">
      <c r="A185" s="13" t="s">
        <v>45</v>
      </c>
      <c r="B185" s="13" t="s">
        <v>114</v>
      </c>
      <c r="C185" s="13">
        <v>14</v>
      </c>
      <c r="D185" s="13">
        <v>69</v>
      </c>
      <c r="E185" s="13">
        <f>D185*0.17+D185+C185</f>
        <v>94.73</v>
      </c>
      <c r="F185" s="13">
        <v>1</v>
      </c>
    </row>
    <row r="186" spans="1:6" ht="12.75">
      <c r="A186" s="13" t="s">
        <v>45</v>
      </c>
      <c r="B186" s="13" t="s">
        <v>114</v>
      </c>
      <c r="C186" s="13">
        <v>14</v>
      </c>
      <c r="D186" s="13">
        <v>69</v>
      </c>
      <c r="E186" s="13">
        <f>D186*0.17+D186+C186</f>
        <v>94.73</v>
      </c>
      <c r="F186" s="13">
        <v>1</v>
      </c>
    </row>
    <row r="187" spans="1:6" ht="12.75">
      <c r="A187" s="13" t="s">
        <v>45</v>
      </c>
      <c r="B187" s="13" t="s">
        <v>110</v>
      </c>
      <c r="C187" s="13">
        <v>14</v>
      </c>
      <c r="D187" s="13">
        <v>69</v>
      </c>
      <c r="E187" s="13">
        <f>D187*0.17+D187+C187</f>
        <v>94.73</v>
      </c>
      <c r="F187" s="13">
        <v>1</v>
      </c>
    </row>
    <row r="188" spans="1:6" ht="12.75">
      <c r="A188" s="13" t="s">
        <v>45</v>
      </c>
      <c r="B188" s="13" t="s">
        <v>113</v>
      </c>
      <c r="C188" s="13">
        <v>14</v>
      </c>
      <c r="D188" s="13">
        <v>69</v>
      </c>
      <c r="E188" s="13">
        <f>D188*0.17+D188+C188</f>
        <v>94.73</v>
      </c>
      <c r="F188" s="13">
        <v>1</v>
      </c>
    </row>
    <row r="189" spans="1:6" ht="12.75">
      <c r="A189" s="13" t="s">
        <v>45</v>
      </c>
      <c r="B189" s="13" t="s">
        <v>77</v>
      </c>
      <c r="C189" s="13">
        <v>14</v>
      </c>
      <c r="D189" s="13">
        <v>69</v>
      </c>
      <c r="E189" s="13">
        <f>D189*0.17+D189+C189</f>
        <v>94.73</v>
      </c>
      <c r="F189" s="13">
        <v>1</v>
      </c>
    </row>
    <row r="190" spans="1:6" ht="12.75">
      <c r="A190" s="13" t="s">
        <v>79</v>
      </c>
      <c r="B190" s="13" t="s">
        <v>114</v>
      </c>
      <c r="C190" s="13">
        <v>14</v>
      </c>
      <c r="D190" s="13">
        <v>69</v>
      </c>
      <c r="E190" s="13">
        <f>D190*0.17+D190+C190</f>
        <v>94.73</v>
      </c>
      <c r="F190" s="13">
        <v>1</v>
      </c>
    </row>
    <row r="191" spans="1:6" ht="12.75">
      <c r="A191" s="13" t="s">
        <v>79</v>
      </c>
      <c r="B191" s="13" t="s">
        <v>77</v>
      </c>
      <c r="C191" s="13">
        <v>14</v>
      </c>
      <c r="D191" s="13">
        <v>69</v>
      </c>
      <c r="E191" s="13">
        <f>D191*0.17+D191+C191</f>
        <v>94.73</v>
      </c>
      <c r="F191" s="13">
        <v>1</v>
      </c>
    </row>
    <row r="192" spans="1:6" ht="12.75">
      <c r="A192" s="13" t="s">
        <v>80</v>
      </c>
      <c r="B192" s="13" t="s">
        <v>114</v>
      </c>
      <c r="C192" s="13">
        <v>14</v>
      </c>
      <c r="D192" s="13">
        <v>69</v>
      </c>
      <c r="E192" s="13">
        <f>D192*0.17+D192+C192</f>
        <v>94.73</v>
      </c>
      <c r="F192" s="13">
        <v>1</v>
      </c>
    </row>
    <row r="193" spans="1:6" ht="12.75">
      <c r="A193" s="13" t="s">
        <v>80</v>
      </c>
      <c r="B193" s="13" t="s">
        <v>98</v>
      </c>
      <c r="C193" s="13">
        <v>14</v>
      </c>
      <c r="D193" s="13">
        <v>69</v>
      </c>
      <c r="E193" s="13">
        <f>D193*0.17+D193+C193</f>
        <v>94.73</v>
      </c>
      <c r="F193" s="13">
        <v>1</v>
      </c>
    </row>
    <row r="194" spans="1:6" ht="12.75">
      <c r="A194" s="13" t="s">
        <v>80</v>
      </c>
      <c r="B194" s="13" t="s">
        <v>77</v>
      </c>
      <c r="C194" s="13">
        <v>14</v>
      </c>
      <c r="D194" s="13">
        <v>69</v>
      </c>
      <c r="E194" s="13">
        <f>D194*0.17+D194+C194</f>
        <v>94.73</v>
      </c>
      <c r="F194" s="13">
        <v>1</v>
      </c>
    </row>
    <row r="195" spans="1:6" ht="12.75">
      <c r="A195" s="14" t="s">
        <v>126</v>
      </c>
      <c r="B195" s="13" t="s">
        <v>60</v>
      </c>
      <c r="C195" s="13">
        <v>14</v>
      </c>
      <c r="D195" s="13">
        <v>99</v>
      </c>
      <c r="E195" s="13">
        <v>89</v>
      </c>
      <c r="F195" s="13">
        <v>1</v>
      </c>
    </row>
    <row r="196" spans="1:6" ht="12.75">
      <c r="A196" s="14" t="s">
        <v>126</v>
      </c>
      <c r="B196" s="13" t="s">
        <v>113</v>
      </c>
      <c r="C196" s="13">
        <v>14</v>
      </c>
      <c r="D196" s="13">
        <v>99</v>
      </c>
      <c r="E196" s="13">
        <v>89</v>
      </c>
      <c r="F196" s="13">
        <v>1</v>
      </c>
    </row>
    <row r="197" spans="1:6" ht="12.75">
      <c r="A197" s="13" t="s">
        <v>104</v>
      </c>
      <c r="B197" s="13" t="s">
        <v>114</v>
      </c>
      <c r="C197" s="13">
        <v>14</v>
      </c>
      <c r="D197" s="13">
        <v>69</v>
      </c>
      <c r="E197" s="13">
        <f>D197*0.17+D197+C197</f>
        <v>94.73</v>
      </c>
      <c r="F197" s="13">
        <v>1</v>
      </c>
    </row>
    <row r="198" spans="1:6" ht="12.75">
      <c r="A198" s="13" t="s">
        <v>104</v>
      </c>
      <c r="B198" s="13" t="s">
        <v>113</v>
      </c>
      <c r="C198" s="13">
        <v>14</v>
      </c>
      <c r="D198" s="13">
        <v>69</v>
      </c>
      <c r="E198" s="13">
        <f>D198*0.17+D198+C198</f>
        <v>94.73</v>
      </c>
      <c r="F198" s="13">
        <v>1</v>
      </c>
    </row>
    <row r="199" spans="1:6" ht="12.75">
      <c r="A199" s="14" t="s">
        <v>128</v>
      </c>
      <c r="B199" s="13" t="s">
        <v>77</v>
      </c>
      <c r="C199" s="13">
        <v>14</v>
      </c>
      <c r="D199" s="13">
        <v>99</v>
      </c>
      <c r="E199" s="13">
        <v>89</v>
      </c>
      <c r="F199" s="13">
        <v>1</v>
      </c>
    </row>
    <row r="200" spans="1:6" ht="12.75">
      <c r="A200" s="13" t="s">
        <v>69</v>
      </c>
      <c r="B200" s="13" t="s">
        <v>60</v>
      </c>
      <c r="C200" s="13">
        <v>14</v>
      </c>
      <c r="D200" s="13">
        <v>69</v>
      </c>
      <c r="E200" s="13">
        <f>D200*0.17+D200+C200</f>
        <v>94.73</v>
      </c>
      <c r="F200" s="13">
        <v>1</v>
      </c>
    </row>
    <row r="201" spans="1:6" ht="12.75">
      <c r="A201" s="13" t="s">
        <v>69</v>
      </c>
      <c r="B201" s="13" t="s">
        <v>88</v>
      </c>
      <c r="C201" s="13">
        <v>14</v>
      </c>
      <c r="D201" s="13">
        <v>69</v>
      </c>
      <c r="E201" s="13">
        <f>D201*0.17+D201+C201</f>
        <v>94.73</v>
      </c>
      <c r="F201" s="13">
        <v>1</v>
      </c>
    </row>
    <row r="202" spans="1:6" ht="12.75">
      <c r="A202" s="13" t="s">
        <v>69</v>
      </c>
      <c r="B202" s="13" t="s">
        <v>113</v>
      </c>
      <c r="C202" s="13">
        <v>14</v>
      </c>
      <c r="D202" s="13">
        <v>69</v>
      </c>
      <c r="E202" s="13">
        <f>D202*0.17+D202+C202</f>
        <v>94.73</v>
      </c>
      <c r="F202" s="13">
        <v>1</v>
      </c>
    </row>
    <row r="203" spans="1:6" ht="12.75">
      <c r="A203" s="13" t="s">
        <v>75</v>
      </c>
      <c r="B203" s="13" t="s">
        <v>60</v>
      </c>
      <c r="C203" s="13">
        <v>14</v>
      </c>
      <c r="D203" s="13">
        <v>69</v>
      </c>
      <c r="E203" s="13">
        <f>D203*0.17+D203+C203</f>
        <v>94.73</v>
      </c>
      <c r="F203" s="13">
        <v>1</v>
      </c>
    </row>
    <row r="204" spans="1:6" ht="12.75">
      <c r="A204" s="13" t="s">
        <v>75</v>
      </c>
      <c r="B204" s="13" t="s">
        <v>110</v>
      </c>
      <c r="C204" s="13">
        <v>14</v>
      </c>
      <c r="D204" s="13">
        <v>69</v>
      </c>
      <c r="E204" s="13">
        <f>D204*0.17+D204+C204</f>
        <v>94.73</v>
      </c>
      <c r="F204" s="13">
        <v>1</v>
      </c>
    </row>
    <row r="205" spans="1:6" ht="12.75">
      <c r="A205" s="13" t="s">
        <v>75</v>
      </c>
      <c r="B205" s="13" t="s">
        <v>77</v>
      </c>
      <c r="C205" s="13">
        <v>14</v>
      </c>
      <c r="D205" s="13">
        <v>69</v>
      </c>
      <c r="E205" s="13">
        <f>D205*0.17+D205+C205</f>
        <v>94.73</v>
      </c>
      <c r="F205" s="13">
        <v>1</v>
      </c>
    </row>
    <row r="206" spans="1:6" ht="12.75">
      <c r="A206" s="13" t="s">
        <v>46</v>
      </c>
      <c r="B206" s="13" t="s">
        <v>36</v>
      </c>
      <c r="C206" s="13">
        <v>14</v>
      </c>
      <c r="D206" s="13">
        <v>69</v>
      </c>
      <c r="E206" s="13">
        <f>D206*0.17+D206+C206</f>
        <v>94.73</v>
      </c>
      <c r="F206" s="13">
        <v>1</v>
      </c>
    </row>
    <row r="207" spans="1:6" ht="12.75">
      <c r="A207" s="13" t="s">
        <v>46</v>
      </c>
      <c r="B207" s="13" t="s">
        <v>60</v>
      </c>
      <c r="C207" s="13">
        <v>14</v>
      </c>
      <c r="D207" s="13">
        <v>69</v>
      </c>
      <c r="E207" s="13">
        <f>D207*0.17+D207+C207</f>
        <v>94.73</v>
      </c>
      <c r="F207" s="13">
        <v>1</v>
      </c>
    </row>
    <row r="208" spans="1:6" ht="12.75">
      <c r="A208" s="14" t="s">
        <v>46</v>
      </c>
      <c r="B208" s="13" t="s">
        <v>115</v>
      </c>
      <c r="C208" s="13">
        <v>14</v>
      </c>
      <c r="D208" s="13">
        <v>69</v>
      </c>
      <c r="E208" s="13">
        <f>D208*0.17+D208+C208</f>
        <v>94.73</v>
      </c>
      <c r="F208" s="13">
        <v>1</v>
      </c>
    </row>
    <row r="209" spans="1:6" ht="12.75">
      <c r="A209" s="13" t="s">
        <v>46</v>
      </c>
      <c r="B209" s="13" t="s">
        <v>114</v>
      </c>
      <c r="C209" s="13">
        <v>14</v>
      </c>
      <c r="D209" s="13">
        <v>69</v>
      </c>
      <c r="E209" s="13">
        <f>D209*0.17+D209+C209</f>
        <v>94.73</v>
      </c>
      <c r="F209" s="13">
        <v>1</v>
      </c>
    </row>
    <row r="210" spans="1:6" ht="12.75">
      <c r="A210" s="13" t="s">
        <v>46</v>
      </c>
      <c r="B210" s="13" t="s">
        <v>98</v>
      </c>
      <c r="C210" s="13">
        <v>14</v>
      </c>
      <c r="D210" s="13">
        <v>69</v>
      </c>
      <c r="E210" s="13">
        <f>D210*0.17+D210+C210</f>
        <v>94.73</v>
      </c>
      <c r="F210" s="13">
        <v>1</v>
      </c>
    </row>
    <row r="211" spans="1:6" ht="12.75">
      <c r="A211" s="13" t="s">
        <v>68</v>
      </c>
      <c r="B211" s="13" t="s">
        <v>60</v>
      </c>
      <c r="C211" s="13">
        <v>14</v>
      </c>
      <c r="D211" s="13">
        <v>69</v>
      </c>
      <c r="E211" s="13">
        <f>D211*0.17+D211+C211</f>
        <v>94.73</v>
      </c>
      <c r="F211" s="13">
        <v>1</v>
      </c>
    </row>
    <row r="212" spans="1:6" ht="12.75">
      <c r="A212" s="14" t="s">
        <v>68</v>
      </c>
      <c r="B212" s="13" t="s">
        <v>60</v>
      </c>
      <c r="C212" s="13">
        <v>14</v>
      </c>
      <c r="D212" s="13">
        <v>69</v>
      </c>
      <c r="E212" s="13">
        <f>D212*0.17+D212+C212</f>
        <v>94.73</v>
      </c>
      <c r="F212" s="13">
        <v>1</v>
      </c>
    </row>
    <row r="213" spans="1:6" ht="12.75">
      <c r="A213" s="13" t="s">
        <v>68</v>
      </c>
      <c r="B213" s="13" t="s">
        <v>110</v>
      </c>
      <c r="C213" s="13">
        <v>14</v>
      </c>
      <c r="D213" s="13">
        <v>69</v>
      </c>
      <c r="E213" s="13">
        <f>D213*0.17+D213+C213</f>
        <v>94.73</v>
      </c>
      <c r="F213" s="13">
        <v>1</v>
      </c>
    </row>
    <row r="214" spans="1:6" ht="12.75">
      <c r="A214" s="14" t="s">
        <v>68</v>
      </c>
      <c r="B214" s="13" t="s">
        <v>113</v>
      </c>
      <c r="C214" s="13">
        <v>14</v>
      </c>
      <c r="D214" s="13">
        <v>69</v>
      </c>
      <c r="E214" s="13">
        <f>D214*0.17+D214+C214</f>
        <v>94.73</v>
      </c>
      <c r="F214" s="13">
        <v>1</v>
      </c>
    </row>
    <row r="215" spans="1:6" ht="12.75">
      <c r="A215" s="13" t="s">
        <v>68</v>
      </c>
      <c r="B215" s="13" t="s">
        <v>77</v>
      </c>
      <c r="C215" s="13">
        <v>14</v>
      </c>
      <c r="D215" s="13">
        <v>69</v>
      </c>
      <c r="E215" s="13">
        <f>D215*0.17+D215+C215</f>
        <v>94.73</v>
      </c>
      <c r="F215" s="13">
        <v>1</v>
      </c>
    </row>
    <row r="216" spans="1:6" ht="12.75">
      <c r="A216" s="14" t="s">
        <v>68</v>
      </c>
      <c r="B216" s="13" t="s">
        <v>77</v>
      </c>
      <c r="C216" s="13">
        <v>14</v>
      </c>
      <c r="D216" s="13">
        <v>69</v>
      </c>
      <c r="E216" s="13">
        <f>D216*0.17+D216+C216</f>
        <v>94.73</v>
      </c>
      <c r="F216" s="13">
        <v>1</v>
      </c>
    </row>
    <row r="217" spans="1:6" ht="12.75">
      <c r="A217" s="13" t="s">
        <v>42</v>
      </c>
      <c r="B217" s="13" t="s">
        <v>36</v>
      </c>
      <c r="C217" s="13">
        <v>14</v>
      </c>
      <c r="D217" s="13">
        <v>69</v>
      </c>
      <c r="E217" s="13">
        <f>D217*0.17+D217+C217</f>
        <v>94.73</v>
      </c>
      <c r="F217" s="13">
        <v>1</v>
      </c>
    </row>
    <row r="218" spans="1:6" ht="12.75">
      <c r="A218" s="13" t="s">
        <v>42</v>
      </c>
      <c r="B218" s="13" t="s">
        <v>88</v>
      </c>
      <c r="C218" s="13">
        <v>14</v>
      </c>
      <c r="D218" s="13">
        <v>69</v>
      </c>
      <c r="E218" s="13">
        <f>D218*0.17+D218+C218</f>
        <v>94.73</v>
      </c>
      <c r="F218" s="13">
        <v>1</v>
      </c>
    </row>
    <row r="219" spans="1:6" ht="12.75">
      <c r="A219" s="13" t="s">
        <v>42</v>
      </c>
      <c r="B219" s="13" t="s">
        <v>114</v>
      </c>
      <c r="C219" s="13">
        <v>14</v>
      </c>
      <c r="D219" s="13">
        <v>69</v>
      </c>
      <c r="E219" s="13">
        <f>D219*0.17+D219+C219</f>
        <v>94.73</v>
      </c>
      <c r="F219" s="13">
        <v>1</v>
      </c>
    </row>
    <row r="220" spans="1:9" s="38" customFormat="1" ht="12.75">
      <c r="A220" s="13" t="s">
        <v>42</v>
      </c>
      <c r="B220" s="13" t="s">
        <v>113</v>
      </c>
      <c r="C220" s="13">
        <v>14</v>
      </c>
      <c r="D220" s="13">
        <v>69</v>
      </c>
      <c r="E220" s="13">
        <f>D220*0.17+D220+C220</f>
        <v>94.73</v>
      </c>
      <c r="F220" s="13">
        <v>1</v>
      </c>
      <c r="I220" s="38">
        <v>4600</v>
      </c>
    </row>
    <row r="221" spans="1:6" s="38" customFormat="1" ht="12.75">
      <c r="A221" s="13" t="s">
        <v>42</v>
      </c>
      <c r="B221" s="13" t="s">
        <v>77</v>
      </c>
      <c r="C221" s="13">
        <v>14</v>
      </c>
      <c r="D221" s="13">
        <v>69</v>
      </c>
      <c r="E221" s="13">
        <f>D221*0.17+D221+C221</f>
        <v>94.73</v>
      </c>
      <c r="F221" s="13">
        <v>1</v>
      </c>
    </row>
    <row r="222" spans="1:6" ht="12.75">
      <c r="A222" s="37" t="s">
        <v>71</v>
      </c>
      <c r="B222" s="37" t="s">
        <v>60</v>
      </c>
      <c r="C222" s="13">
        <v>14</v>
      </c>
      <c r="D222" s="37">
        <v>69</v>
      </c>
      <c r="E222" s="37">
        <f>D222*0.17+D222+C222</f>
        <v>94.73</v>
      </c>
      <c r="F222" s="37">
        <v>1</v>
      </c>
    </row>
    <row r="223" spans="1:6" ht="12.75">
      <c r="A223" s="37" t="s">
        <v>71</v>
      </c>
      <c r="B223" s="37" t="s">
        <v>110</v>
      </c>
      <c r="C223" s="13">
        <v>14</v>
      </c>
      <c r="D223" s="37">
        <v>69</v>
      </c>
      <c r="E223" s="37">
        <f>D223*0.17+D223+C223</f>
        <v>94.73</v>
      </c>
      <c r="F223" s="37">
        <v>1</v>
      </c>
    </row>
    <row r="224" spans="1:6" ht="12.75">
      <c r="A224" s="13" t="s">
        <v>102</v>
      </c>
      <c r="B224" s="13" t="s">
        <v>114</v>
      </c>
      <c r="C224" s="13">
        <v>14</v>
      </c>
      <c r="D224" s="13">
        <v>69</v>
      </c>
      <c r="E224" s="13">
        <f>D224*0.17+D224+C224</f>
        <v>94.73</v>
      </c>
      <c r="F224" s="13">
        <v>1</v>
      </c>
    </row>
    <row r="225" spans="1:6" ht="12.75">
      <c r="A225" s="13" t="s">
        <v>102</v>
      </c>
      <c r="B225" s="13" t="s">
        <v>111</v>
      </c>
      <c r="C225" s="13">
        <v>14</v>
      </c>
      <c r="D225" s="13">
        <v>69</v>
      </c>
      <c r="E225" s="13">
        <f>D225*0.17+D225+C225</f>
        <v>94.73</v>
      </c>
      <c r="F225" s="13">
        <v>1</v>
      </c>
    </row>
    <row r="226" spans="1:6" ht="12.75">
      <c r="A226" s="13" t="s">
        <v>91</v>
      </c>
      <c r="B226" s="13" t="s">
        <v>88</v>
      </c>
      <c r="C226" s="13">
        <v>14</v>
      </c>
      <c r="D226" s="13">
        <v>69</v>
      </c>
      <c r="E226" s="13">
        <f>D226*0.17+D226+C226</f>
        <v>94.73</v>
      </c>
      <c r="F226" s="13">
        <v>1</v>
      </c>
    </row>
    <row r="227" spans="1:6" ht="12.75">
      <c r="A227" s="13" t="s">
        <v>44</v>
      </c>
      <c r="B227" s="13" t="s">
        <v>36</v>
      </c>
      <c r="C227" s="13">
        <v>14</v>
      </c>
      <c r="D227" s="13">
        <v>69</v>
      </c>
      <c r="E227" s="13">
        <f>D227*0.17+D227+C227</f>
        <v>94.73</v>
      </c>
      <c r="F227" s="13">
        <v>1</v>
      </c>
    </row>
    <row r="228" spans="1:6" ht="12.75">
      <c r="A228" s="13" t="s">
        <v>44</v>
      </c>
      <c r="B228" s="13" t="s">
        <v>54</v>
      </c>
      <c r="C228" s="13">
        <v>14</v>
      </c>
      <c r="D228" s="13">
        <v>69</v>
      </c>
      <c r="E228" s="13">
        <f>D228*0.17+D228+C228</f>
        <v>94.73</v>
      </c>
      <c r="F228" s="13">
        <v>1</v>
      </c>
    </row>
    <row r="229" spans="1:6" ht="12.75">
      <c r="A229" s="13" t="s">
        <v>44</v>
      </c>
      <c r="B229" s="13" t="s">
        <v>54</v>
      </c>
      <c r="C229" s="13">
        <v>14</v>
      </c>
      <c r="D229" s="13">
        <v>69</v>
      </c>
      <c r="E229" s="13">
        <f>D229*0.17+D229+C229</f>
        <v>94.73</v>
      </c>
      <c r="F229" s="13">
        <v>1</v>
      </c>
    </row>
    <row r="230" spans="1:6" ht="12.75">
      <c r="A230" s="13" t="s">
        <v>44</v>
      </c>
      <c r="B230" s="13" t="s">
        <v>88</v>
      </c>
      <c r="C230" s="13">
        <v>14</v>
      </c>
      <c r="D230" s="13">
        <v>69</v>
      </c>
      <c r="E230" s="13">
        <f>D230*0.17+D230+C230</f>
        <v>94.73</v>
      </c>
      <c r="F230" s="13">
        <v>1</v>
      </c>
    </row>
    <row r="231" spans="1:6" ht="12.75">
      <c r="A231" s="13" t="s">
        <v>44</v>
      </c>
      <c r="B231" s="13" t="s">
        <v>114</v>
      </c>
      <c r="C231" s="13">
        <v>14</v>
      </c>
      <c r="D231" s="13">
        <v>69</v>
      </c>
      <c r="E231" s="13">
        <f>D231*0.17+D231+C231</f>
        <v>94.73</v>
      </c>
      <c r="F231" s="13">
        <v>1</v>
      </c>
    </row>
    <row r="232" spans="1:6" ht="12.75">
      <c r="A232" s="15" t="s">
        <v>44</v>
      </c>
      <c r="B232" s="13" t="s">
        <v>98</v>
      </c>
      <c r="C232" s="13">
        <v>14</v>
      </c>
      <c r="D232" s="13">
        <v>69</v>
      </c>
      <c r="E232" s="13">
        <f>D232*0.17+D232+C232</f>
        <v>94.73</v>
      </c>
      <c r="F232" s="13">
        <v>1</v>
      </c>
    </row>
    <row r="233" spans="1:6" ht="12.75">
      <c r="A233" s="13" t="s">
        <v>44</v>
      </c>
      <c r="B233" s="13" t="s">
        <v>112</v>
      </c>
      <c r="C233" s="13">
        <v>14</v>
      </c>
      <c r="D233" s="13">
        <v>69</v>
      </c>
      <c r="E233" s="13">
        <f>D233*0.17+D233+C233</f>
        <v>94.73</v>
      </c>
      <c r="F233" s="13">
        <v>1</v>
      </c>
    </row>
    <row r="234" spans="1:6" ht="12.75">
      <c r="A234" s="13" t="s">
        <v>44</v>
      </c>
      <c r="B234" s="13" t="s">
        <v>77</v>
      </c>
      <c r="C234" s="13">
        <v>14</v>
      </c>
      <c r="D234" s="13">
        <v>69</v>
      </c>
      <c r="E234" s="13">
        <f>D234*0.17+D234+C234</f>
        <v>94.73</v>
      </c>
      <c r="F234" s="13">
        <v>1</v>
      </c>
    </row>
    <row r="235" spans="1:6" ht="12.75">
      <c r="A235" s="13" t="s">
        <v>101</v>
      </c>
      <c r="B235" s="13" t="s">
        <v>113</v>
      </c>
      <c r="C235" s="13">
        <v>14</v>
      </c>
      <c r="D235" s="13">
        <v>69</v>
      </c>
      <c r="E235" s="13">
        <f>D235*0.17+D235+C235</f>
        <v>94.73</v>
      </c>
      <c r="F235" s="13">
        <v>1</v>
      </c>
    </row>
    <row r="236" spans="1:6" ht="12.75">
      <c r="A236" s="13" t="s">
        <v>70</v>
      </c>
      <c r="B236" s="13" t="s">
        <v>60</v>
      </c>
      <c r="C236" s="13">
        <v>14</v>
      </c>
      <c r="D236" s="13">
        <v>69</v>
      </c>
      <c r="E236" s="13">
        <f>D236*0.17+D236+C236</f>
        <v>94.73</v>
      </c>
      <c r="F236" s="13">
        <v>1</v>
      </c>
    </row>
    <row r="237" spans="1:6" ht="12.75">
      <c r="A237" s="14" t="s">
        <v>70</v>
      </c>
      <c r="B237" s="13" t="s">
        <v>96</v>
      </c>
      <c r="C237" s="13">
        <v>14</v>
      </c>
      <c r="D237" s="13">
        <v>69</v>
      </c>
      <c r="E237" s="13">
        <f>D237*0.17+D237+C237</f>
        <v>94.73</v>
      </c>
      <c r="F237" s="13">
        <v>1</v>
      </c>
    </row>
    <row r="238" spans="1:6" ht="12.75">
      <c r="A238" s="13" t="s">
        <v>70</v>
      </c>
      <c r="B238" s="13" t="s">
        <v>114</v>
      </c>
      <c r="C238" s="13">
        <v>14</v>
      </c>
      <c r="D238" s="13">
        <v>69</v>
      </c>
      <c r="E238" s="13">
        <f>D238*0.17+D238+C238</f>
        <v>94.73</v>
      </c>
      <c r="F238" s="13">
        <v>1</v>
      </c>
    </row>
    <row r="239" spans="1:6" ht="12.75">
      <c r="A239" s="14" t="s">
        <v>70</v>
      </c>
      <c r="B239" s="13" t="s">
        <v>98</v>
      </c>
      <c r="C239" s="13">
        <v>14</v>
      </c>
      <c r="D239" s="13">
        <v>69</v>
      </c>
      <c r="E239" s="13">
        <f>D239*0.17+D239+C239</f>
        <v>94.73</v>
      </c>
      <c r="F239" s="13">
        <v>1</v>
      </c>
    </row>
    <row r="240" spans="1:6" ht="12.75">
      <c r="A240" s="13" t="s">
        <v>70</v>
      </c>
      <c r="B240" s="13" t="s">
        <v>110</v>
      </c>
      <c r="C240" s="13">
        <v>14</v>
      </c>
      <c r="D240" s="13">
        <v>69</v>
      </c>
      <c r="E240" s="13">
        <f>D240*0.17+D240+C240</f>
        <v>94.73</v>
      </c>
      <c r="F240" s="13">
        <v>1</v>
      </c>
    </row>
    <row r="241" spans="1:6" ht="12.75">
      <c r="A241" s="13" t="s">
        <v>107</v>
      </c>
      <c r="B241" s="13" t="s">
        <v>114</v>
      </c>
      <c r="C241" s="13">
        <v>14</v>
      </c>
      <c r="D241" s="13">
        <v>69</v>
      </c>
      <c r="E241" s="13">
        <f>D241*0.17+D241+C241</f>
        <v>94.73</v>
      </c>
      <c r="F241" s="13">
        <v>1</v>
      </c>
    </row>
    <row r="242" spans="1:6" ht="12.75">
      <c r="A242" s="13" t="s">
        <v>41</v>
      </c>
      <c r="B242" s="13" t="s">
        <v>36</v>
      </c>
      <c r="C242" s="13">
        <v>14</v>
      </c>
      <c r="D242" s="13">
        <v>69</v>
      </c>
      <c r="E242" s="13">
        <f>D242*0.17+D242+C242</f>
        <v>94.73</v>
      </c>
      <c r="F242" s="13">
        <v>1</v>
      </c>
    </row>
    <row r="243" spans="1:6" ht="12.75">
      <c r="A243" s="13" t="s">
        <v>41</v>
      </c>
      <c r="B243" s="13" t="s">
        <v>36</v>
      </c>
      <c r="C243" s="13">
        <v>14</v>
      </c>
      <c r="D243" s="13">
        <v>69</v>
      </c>
      <c r="E243" s="13">
        <f>D243*0.17+D243+C243</f>
        <v>94.73</v>
      </c>
      <c r="F243" s="13">
        <v>1</v>
      </c>
    </row>
    <row r="244" spans="1:6" ht="12.75">
      <c r="A244" s="13" t="s">
        <v>41</v>
      </c>
      <c r="B244" s="13" t="s">
        <v>60</v>
      </c>
      <c r="C244" s="13">
        <v>14</v>
      </c>
      <c r="D244" s="13">
        <v>69</v>
      </c>
      <c r="E244" s="13">
        <f>D244*0.17+D244+C244</f>
        <v>94.73</v>
      </c>
      <c r="F244" s="13">
        <v>1</v>
      </c>
    </row>
    <row r="245" spans="1:6" ht="12.75">
      <c r="A245" s="13" t="s">
        <v>41</v>
      </c>
      <c r="B245" s="13" t="s">
        <v>88</v>
      </c>
      <c r="C245" s="13">
        <v>14</v>
      </c>
      <c r="D245" s="13">
        <v>69</v>
      </c>
      <c r="E245" s="13">
        <f>D245*0.17+D245+C245</f>
        <v>94.73</v>
      </c>
      <c r="F245" s="13">
        <v>1</v>
      </c>
    </row>
    <row r="246" spans="1:6" ht="12.75">
      <c r="A246" s="15" t="s">
        <v>41</v>
      </c>
      <c r="B246" s="13" t="s">
        <v>88</v>
      </c>
      <c r="C246" s="13">
        <v>14</v>
      </c>
      <c r="D246" s="13">
        <v>69</v>
      </c>
      <c r="E246" s="13">
        <f>D246*0.17+D246+C246</f>
        <v>94.73</v>
      </c>
      <c r="F246" s="13">
        <v>1</v>
      </c>
    </row>
    <row r="247" spans="1:6" ht="12.75">
      <c r="A247" s="15" t="s">
        <v>41</v>
      </c>
      <c r="B247" s="13" t="s">
        <v>114</v>
      </c>
      <c r="C247" s="13">
        <v>14</v>
      </c>
      <c r="D247" s="13">
        <v>69</v>
      </c>
      <c r="E247" s="13">
        <f>D247*0.17+D247+C247</f>
        <v>94.73</v>
      </c>
      <c r="F247" s="13">
        <v>1</v>
      </c>
    </row>
    <row r="248" spans="1:6" ht="12.75">
      <c r="A248" s="13" t="s">
        <v>41</v>
      </c>
      <c r="B248" s="13" t="s">
        <v>113</v>
      </c>
      <c r="C248" s="13">
        <v>14</v>
      </c>
      <c r="D248" s="13">
        <v>69</v>
      </c>
      <c r="E248" s="13">
        <f>D248*0.17+D248+C248</f>
        <v>94.73</v>
      </c>
      <c r="F248" s="13">
        <v>1</v>
      </c>
    </row>
    <row r="249" spans="1:6" ht="12.75">
      <c r="A249" s="13" t="s">
        <v>41</v>
      </c>
      <c r="B249" s="13" t="s">
        <v>112</v>
      </c>
      <c r="C249" s="13">
        <v>14</v>
      </c>
      <c r="D249" s="13">
        <v>69</v>
      </c>
      <c r="E249" s="13">
        <f>D249*0.17+D249+C249</f>
        <v>94.73</v>
      </c>
      <c r="F249" s="13">
        <v>1</v>
      </c>
    </row>
    <row r="250" spans="1:6" ht="12.75">
      <c r="A250" s="13" t="s">
        <v>82</v>
      </c>
      <c r="B250" s="13" t="s">
        <v>111</v>
      </c>
      <c r="C250" s="13">
        <v>14</v>
      </c>
      <c r="D250" s="13">
        <v>69</v>
      </c>
      <c r="E250" s="13">
        <f>D250*0.17+D250+C250</f>
        <v>94.73</v>
      </c>
      <c r="F250" s="13">
        <v>1</v>
      </c>
    </row>
    <row r="251" spans="1:6" ht="12.75">
      <c r="A251" s="13" t="s">
        <v>82</v>
      </c>
      <c r="B251" s="13" t="s">
        <v>77</v>
      </c>
      <c r="C251" s="13">
        <v>14</v>
      </c>
      <c r="D251" s="13">
        <v>69</v>
      </c>
      <c r="E251" s="13">
        <f>D251*0.17+D251+C251</f>
        <v>94.73</v>
      </c>
      <c r="F251" s="13">
        <v>1</v>
      </c>
    </row>
    <row r="252" spans="1:6" ht="12.75">
      <c r="A252" s="13" t="s">
        <v>50</v>
      </c>
      <c r="B252" s="13" t="s">
        <v>36</v>
      </c>
      <c r="C252" s="13">
        <v>14</v>
      </c>
      <c r="D252" s="13">
        <v>69</v>
      </c>
      <c r="E252" s="13">
        <f>D252*0.17+D252+C252</f>
        <v>94.73</v>
      </c>
      <c r="F252" s="13">
        <v>1</v>
      </c>
    </row>
    <row r="253" spans="1:6" ht="12.75">
      <c r="A253" s="13" t="s">
        <v>50</v>
      </c>
      <c r="B253" s="13" t="s">
        <v>88</v>
      </c>
      <c r="C253" s="13">
        <v>14</v>
      </c>
      <c r="D253" s="13">
        <v>69</v>
      </c>
      <c r="E253" s="13">
        <f>D253*0.17+D253+C253</f>
        <v>94.73</v>
      </c>
      <c r="F253" s="13">
        <v>1</v>
      </c>
    </row>
    <row r="254" spans="1:6" ht="12.75">
      <c r="A254" s="13" t="s">
        <v>50</v>
      </c>
      <c r="B254" s="13" t="s">
        <v>114</v>
      </c>
      <c r="C254" s="13">
        <v>14</v>
      </c>
      <c r="D254" s="13">
        <v>69</v>
      </c>
      <c r="E254" s="13">
        <f>D254*0.17+D254+C254</f>
        <v>94.73</v>
      </c>
      <c r="F254" s="13">
        <v>1</v>
      </c>
    </row>
    <row r="255" spans="1:6" ht="12.75">
      <c r="A255" s="14" t="s">
        <v>50</v>
      </c>
      <c r="B255" s="13" t="s">
        <v>98</v>
      </c>
      <c r="C255" s="13">
        <v>14</v>
      </c>
      <c r="D255" s="13">
        <v>69</v>
      </c>
      <c r="E255" s="13">
        <f>D255*0.17+D255+C255</f>
        <v>94.73</v>
      </c>
      <c r="F255" s="13">
        <v>1</v>
      </c>
    </row>
    <row r="256" spans="1:6" ht="12.75">
      <c r="A256" s="13" t="s">
        <v>50</v>
      </c>
      <c r="B256" s="13" t="s">
        <v>110</v>
      </c>
      <c r="C256" s="13">
        <v>14</v>
      </c>
      <c r="D256" s="13">
        <v>69</v>
      </c>
      <c r="E256" s="13">
        <f>D256*0.17+D256+C256</f>
        <v>94.73</v>
      </c>
      <c r="F256" s="13">
        <v>1</v>
      </c>
    </row>
    <row r="257" spans="1:6" ht="12.75">
      <c r="A257" s="13" t="s">
        <v>50</v>
      </c>
      <c r="B257" s="13" t="s">
        <v>111</v>
      </c>
      <c r="C257" s="13">
        <v>14</v>
      </c>
      <c r="D257" s="13">
        <v>69</v>
      </c>
      <c r="E257" s="13">
        <f>D257*0.17+D257+C257</f>
        <v>94.73</v>
      </c>
      <c r="F257" s="13">
        <v>1</v>
      </c>
    </row>
    <row r="258" spans="1:6" ht="12.75">
      <c r="A258" s="13" t="s">
        <v>50</v>
      </c>
      <c r="B258" s="13" t="s">
        <v>113</v>
      </c>
      <c r="C258" s="13">
        <v>14</v>
      </c>
      <c r="D258" s="13">
        <v>69</v>
      </c>
      <c r="E258" s="13">
        <f>D258*0.17+D258+C258</f>
        <v>94.73</v>
      </c>
      <c r="F258" s="13">
        <v>1</v>
      </c>
    </row>
    <row r="259" spans="1:6" ht="12.75">
      <c r="A259" s="13" t="s">
        <v>50</v>
      </c>
      <c r="B259" s="13" t="s">
        <v>77</v>
      </c>
      <c r="C259" s="13">
        <v>14</v>
      </c>
      <c r="D259" s="13">
        <v>69</v>
      </c>
      <c r="E259" s="13">
        <f>D259*0.17+D259+C259</f>
        <v>94.73</v>
      </c>
      <c r="F259" s="13">
        <v>1</v>
      </c>
    </row>
    <row r="260" spans="1:6" ht="12.75">
      <c r="A260" s="15" t="s">
        <v>94</v>
      </c>
      <c r="B260" s="13" t="s">
        <v>113</v>
      </c>
      <c r="C260" s="13">
        <v>14</v>
      </c>
      <c r="D260" s="13">
        <v>69</v>
      </c>
      <c r="E260" s="13">
        <f>D260*0.17+D260+C260</f>
        <v>94.73</v>
      </c>
      <c r="F260" s="13">
        <v>1</v>
      </c>
    </row>
    <row r="262" spans="4:11" ht="12.75">
      <c r="D262" s="13">
        <f>SUM(D2:D261)</f>
        <v>18057</v>
      </c>
      <c r="I262" s="38">
        <f>18057*0.17</f>
        <v>3069.69</v>
      </c>
      <c r="J262" s="38" t="s">
        <v>131</v>
      </c>
      <c r="K262" s="38"/>
    </row>
    <row r="263" spans="9:11" ht="12.75">
      <c r="I263" s="38">
        <f>I262/4</f>
        <v>767.4225</v>
      </c>
      <c r="J263" s="38" t="s">
        <v>133</v>
      </c>
      <c r="K263" s="38"/>
    </row>
    <row r="264" spans="9:11" ht="12.75">
      <c r="I264" s="38">
        <v>4600</v>
      </c>
      <c r="J264" s="38" t="s">
        <v>134</v>
      </c>
      <c r="K264" s="38"/>
    </row>
    <row r="265" spans="9:11" ht="12.75">
      <c r="I265" s="38">
        <f>I264-I263</f>
        <v>3832.5775</v>
      </c>
      <c r="J265" s="38" t="s">
        <v>135</v>
      </c>
      <c r="K265" s="38"/>
    </row>
    <row r="266" spans="9:11" ht="12.75">
      <c r="I266" s="38">
        <v>280</v>
      </c>
      <c r="J266" s="38" t="s">
        <v>132</v>
      </c>
      <c r="K266" s="38"/>
    </row>
    <row r="267" spans="9:11" ht="12.75">
      <c r="I267" s="39">
        <f>I265/280</f>
        <v>13.687776785714286</v>
      </c>
      <c r="J267" s="38" t="s">
        <v>136</v>
      </c>
      <c r="K267" s="38"/>
    </row>
    <row r="268" spans="9:11" ht="12.75">
      <c r="I268" s="38"/>
      <c r="J268" s="38"/>
      <c r="K268" s="38"/>
    </row>
    <row r="279" ht="12.75">
      <c r="A279" s="14"/>
    </row>
    <row r="280" ht="12.75">
      <c r="A280" s="14"/>
    </row>
    <row r="281" ht="12.75">
      <c r="A281" s="14"/>
    </row>
    <row r="284" ht="12.75">
      <c r="A284" s="15"/>
    </row>
    <row r="285" ht="12.75">
      <c r="A285" s="15"/>
    </row>
    <row r="385" ht="12.75">
      <c r="C385" s="13" t="e">
        <f>#REF!*15</f>
        <v>#REF!</v>
      </c>
    </row>
    <row r="386" ht="12.75">
      <c r="C386" s="13" t="e">
        <f>#REF!*15</f>
        <v>#REF!</v>
      </c>
    </row>
    <row r="387" ht="12.75">
      <c r="C387" s="13" t="e">
        <f>#REF!*15</f>
        <v>#REF!</v>
      </c>
    </row>
    <row r="388" ht="12.75">
      <c r="C388" s="13" t="e">
        <f>#REF!*15</f>
        <v>#REF!</v>
      </c>
    </row>
  </sheetData>
  <sheetProtection/>
  <hyperlinks>
    <hyperlink ref="A64" r:id="rId1" display="http://www.nn.ru/user.php?user_id=381502"/>
    <hyperlink ref="A40" r:id="rId2" display="http://www.nn.ru/user.php?user_id=377166"/>
    <hyperlink ref="A44" r:id="rId3" display="http://www.nn.ru/user.php?user_id=377166"/>
    <hyperlink ref="A65" r:id="rId4" display="http://www.nn.ru/user.php?user_id=381502"/>
    <hyperlink ref="A43" r:id="rId5" display="http://www.nn.ru/user.php?user_id=377166"/>
    <hyperlink ref="A153" r:id="rId6" display="http://www.nn.ru/user.php?user_id=259253"/>
    <hyperlink ref="A212" r:id="rId7" display="http://www.nn.ru/user.php?user_id=203224"/>
    <hyperlink ref="A27" r:id="rId8" display="http://www.nn.ru/user.php?user_id=241570"/>
    <hyperlink ref="A216" r:id="rId9" display="http://www.nn.ru/user.php?user_id=203224"/>
    <hyperlink ref="A29" r:id="rId10" display="http://www.nn.ru/user.php?user_id=241570"/>
    <hyperlink ref="A23" r:id="rId11" display="http://www.nn.ru/user.php?user_id=348289"/>
    <hyperlink ref="A237" r:id="rId12" display="http://www.nn.ru/user.php?user_id=514665"/>
    <hyperlink ref="A28" r:id="rId13" display="http://www.nn.ru/user.php?user_id=241570"/>
    <hyperlink ref="A154" r:id="rId14" display="http://www.nn.ru/user.php?user_id=259253"/>
    <hyperlink ref="A239" r:id="rId15" display="http://www.nn.ru/user.php?user_id=514665"/>
    <hyperlink ref="A255" r:id="rId16" display="http://www.nn.ru/user.php?user_id=272505"/>
    <hyperlink ref="A214" r:id="rId17" display="http://www.nn.ru/user.php?user_id=203224"/>
    <hyperlink ref="A10" r:id="rId18" display="http://www.nn.ru/user.php?user_id=326025"/>
    <hyperlink ref="A208" r:id="rId19" display="http://www.nn.ru/user.php?user_id=348141"/>
    <hyperlink ref="A63" r:id="rId20" display="http://www.nn.ru/user.php?user_id=371536"/>
    <hyperlink ref="A60" r:id="rId21" display="http://www.nn.ru/user.php?user_id=371536"/>
    <hyperlink ref="A195" r:id="rId22" display="http://www.nn.ru/user.php?user_id=239262"/>
    <hyperlink ref="A74" r:id="rId23" display="http://www.nn.ru/user.php?user_id=366015"/>
    <hyperlink ref="A199" r:id="rId24" display="http://www.nn.ru/user.php?user_id=404409"/>
    <hyperlink ref="A76" r:id="rId25" display="http://www.nn.ru/user.php?user_id=366015"/>
    <hyperlink ref="A75" r:id="rId26" display="http://www.nn.ru/user.php?user_id=366015"/>
    <hyperlink ref="A196" r:id="rId27" display="http://www.nn.ru/user.php?user_id=239262"/>
    <hyperlink ref="A180" r:id="rId28" display="http://www.nn.ru/user.php?user_id=292104"/>
    <hyperlink ref="A19" r:id="rId29" display="http://www.nn.ru/user.php?user_id=34603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1">
      <selection activeCell="M11" sqref="M11"/>
    </sheetView>
  </sheetViews>
  <sheetFormatPr defaultColWidth="9.00390625" defaultRowHeight="12.75"/>
  <cols>
    <col min="1" max="1" width="17.25390625" style="0" customWidth="1"/>
    <col min="2" max="2" width="12.25390625" style="0" customWidth="1"/>
    <col min="3" max="3" width="20.00390625" style="0" customWidth="1"/>
    <col min="5" max="5" width="5.25390625" style="0" customWidth="1"/>
  </cols>
  <sheetData>
    <row r="2" spans="4:5" ht="18">
      <c r="D2" s="1" t="s">
        <v>0</v>
      </c>
      <c r="E2" s="1"/>
    </row>
    <row r="3" ht="13.5" thickBot="1"/>
    <row r="4" spans="1:3" ht="16.5" customHeight="1" thickBot="1">
      <c r="A4" s="2" t="s">
        <v>1</v>
      </c>
      <c r="B4" s="3"/>
      <c r="C4" s="4"/>
    </row>
    <row r="5" spans="1:3" ht="20.25" customHeight="1" thickBot="1">
      <c r="A5" s="5" t="s">
        <v>2</v>
      </c>
      <c r="B5" s="6" t="s">
        <v>3</v>
      </c>
      <c r="C5" s="7" t="s">
        <v>4</v>
      </c>
    </row>
    <row r="6" spans="1:3" s="20" customFormat="1" ht="18" customHeight="1">
      <c r="A6" s="17" t="s">
        <v>5</v>
      </c>
      <c r="B6" s="18" t="s">
        <v>6</v>
      </c>
      <c r="C6" s="19">
        <v>3</v>
      </c>
    </row>
    <row r="7" spans="1:3" s="20" customFormat="1" ht="18" customHeight="1">
      <c r="A7" s="21" t="s">
        <v>7</v>
      </c>
      <c r="B7" s="22" t="s">
        <v>6</v>
      </c>
      <c r="C7" s="23">
        <v>5</v>
      </c>
    </row>
    <row r="8" spans="1:3" s="20" customFormat="1" ht="18" customHeight="1">
      <c r="A8" s="21" t="s">
        <v>8</v>
      </c>
      <c r="B8" s="22" t="s">
        <v>6</v>
      </c>
      <c r="C8" s="23">
        <v>3</v>
      </c>
    </row>
    <row r="9" spans="1:3" s="20" customFormat="1" ht="18" customHeight="1">
      <c r="A9" s="21" t="s">
        <v>9</v>
      </c>
      <c r="B9" s="22" t="s">
        <v>6</v>
      </c>
      <c r="C9" s="23">
        <v>4</v>
      </c>
    </row>
    <row r="10" spans="1:3" s="20" customFormat="1" ht="18" customHeight="1">
      <c r="A10" s="21" t="s">
        <v>10</v>
      </c>
      <c r="B10" s="22" t="s">
        <v>6</v>
      </c>
      <c r="C10" s="23">
        <v>2</v>
      </c>
    </row>
    <row r="11" spans="1:3" s="20" customFormat="1" ht="18" customHeight="1">
      <c r="A11" s="21" t="s">
        <v>11</v>
      </c>
      <c r="B11" s="22" t="s">
        <v>6</v>
      </c>
      <c r="C11" s="23">
        <v>4</v>
      </c>
    </row>
    <row r="12" spans="1:3" s="20" customFormat="1" ht="30" customHeight="1">
      <c r="A12" s="21" t="s">
        <v>12</v>
      </c>
      <c r="B12" s="22" t="s">
        <v>6</v>
      </c>
      <c r="C12" s="23"/>
    </row>
    <row r="13" spans="1:3" s="20" customFormat="1" ht="25.5" customHeight="1">
      <c r="A13" s="21" t="s">
        <v>13</v>
      </c>
      <c r="B13" s="22" t="s">
        <v>6</v>
      </c>
      <c r="C13" s="23"/>
    </row>
    <row r="14" spans="1:3" s="20" customFormat="1" ht="18" customHeight="1">
      <c r="A14" s="21" t="s">
        <v>14</v>
      </c>
      <c r="B14" s="22" t="s">
        <v>6</v>
      </c>
      <c r="C14" s="23">
        <v>2</v>
      </c>
    </row>
    <row r="15" spans="1:3" s="20" customFormat="1" ht="18" customHeight="1">
      <c r="A15" s="21" t="s">
        <v>15</v>
      </c>
      <c r="B15" s="22" t="s">
        <v>6</v>
      </c>
      <c r="C15" s="23">
        <v>1</v>
      </c>
    </row>
    <row r="16" spans="1:3" s="20" customFormat="1" ht="24" customHeight="1">
      <c r="A16" s="21" t="s">
        <v>16</v>
      </c>
      <c r="B16" s="22" t="s">
        <v>6</v>
      </c>
      <c r="C16" s="23"/>
    </row>
    <row r="17" spans="1:3" s="20" customFormat="1" ht="24" customHeight="1">
      <c r="A17" s="21" t="s">
        <v>17</v>
      </c>
      <c r="B17" s="22" t="s">
        <v>6</v>
      </c>
      <c r="C17" s="23"/>
    </row>
    <row r="18" spans="1:3" s="20" customFormat="1" ht="18" customHeight="1">
      <c r="A18" s="21" t="s">
        <v>18</v>
      </c>
      <c r="B18" s="22" t="s">
        <v>6</v>
      </c>
      <c r="C18" s="23">
        <v>2</v>
      </c>
    </row>
    <row r="19" spans="1:3" s="20" customFormat="1" ht="18" customHeight="1">
      <c r="A19" s="21" t="s">
        <v>19</v>
      </c>
      <c r="B19" s="22" t="s">
        <v>6</v>
      </c>
      <c r="C19" s="23">
        <v>1</v>
      </c>
    </row>
    <row r="20" spans="1:3" s="20" customFormat="1" ht="18" customHeight="1">
      <c r="A20" s="21" t="s">
        <v>20</v>
      </c>
      <c r="B20" s="22" t="s">
        <v>6</v>
      </c>
      <c r="C20" s="24"/>
    </row>
    <row r="21" spans="1:3" s="20" customFormat="1" ht="18" customHeight="1">
      <c r="A21" s="21" t="s">
        <v>21</v>
      </c>
      <c r="B21" s="22" t="s">
        <v>6</v>
      </c>
      <c r="C21" s="24"/>
    </row>
    <row r="22" spans="1:3" s="20" customFormat="1" ht="18" customHeight="1">
      <c r="A22" s="21"/>
      <c r="B22" s="22"/>
      <c r="C22" s="23"/>
    </row>
    <row r="23" spans="1:3" s="20" customFormat="1" ht="18" customHeight="1">
      <c r="A23" s="21" t="s">
        <v>22</v>
      </c>
      <c r="B23" s="22" t="s">
        <v>6</v>
      </c>
      <c r="C23" s="23">
        <v>1</v>
      </c>
    </row>
    <row r="24" spans="1:3" s="20" customFormat="1" ht="18" customHeight="1">
      <c r="A24" s="21" t="s">
        <v>23</v>
      </c>
      <c r="B24" s="22" t="s">
        <v>6</v>
      </c>
      <c r="C24" s="23">
        <v>5</v>
      </c>
    </row>
    <row r="25" spans="1:3" s="20" customFormat="1" ht="18" customHeight="1">
      <c r="A25" s="21" t="s">
        <v>24</v>
      </c>
      <c r="B25" s="22" t="s">
        <v>6</v>
      </c>
      <c r="C25" s="23"/>
    </row>
    <row r="26" spans="1:3" s="20" customFormat="1" ht="18" customHeight="1">
      <c r="A26" s="21"/>
      <c r="B26" s="22"/>
      <c r="C26" s="23"/>
    </row>
    <row r="27" spans="1:3" s="20" customFormat="1" ht="18" customHeight="1">
      <c r="A27" s="21" t="s">
        <v>25</v>
      </c>
      <c r="B27" s="22" t="s">
        <v>6</v>
      </c>
      <c r="C27" s="23"/>
    </row>
    <row r="28" spans="1:3" s="20" customFormat="1" ht="18" customHeight="1">
      <c r="A28" s="21" t="s">
        <v>26</v>
      </c>
      <c r="B28" s="22" t="s">
        <v>6</v>
      </c>
      <c r="C28" s="23">
        <v>1</v>
      </c>
    </row>
    <row r="29" spans="1:3" s="20" customFormat="1" ht="18" customHeight="1">
      <c r="A29" s="21" t="s">
        <v>27</v>
      </c>
      <c r="B29" s="22" t="s">
        <v>6</v>
      </c>
      <c r="C29" s="23"/>
    </row>
    <row r="30" spans="1:3" s="20" customFormat="1" ht="28.5" customHeight="1">
      <c r="A30" s="25" t="s">
        <v>28</v>
      </c>
      <c r="B30" s="22" t="s">
        <v>6</v>
      </c>
      <c r="C30" s="26">
        <v>1</v>
      </c>
    </row>
    <row r="31" spans="1:3" s="20" customFormat="1" ht="24" customHeight="1">
      <c r="A31" s="25" t="s">
        <v>29</v>
      </c>
      <c r="B31" s="22" t="s">
        <v>6</v>
      </c>
      <c r="C31" s="26"/>
    </row>
    <row r="32" spans="1:8" ht="24.75" customHeight="1" thickBot="1">
      <c r="A32" s="8"/>
      <c r="B32" s="9" t="s">
        <v>30</v>
      </c>
      <c r="C32" s="10">
        <f>SUM(C6:C31)</f>
        <v>35</v>
      </c>
      <c r="D32">
        <f>69*C32*8</f>
        <v>19320</v>
      </c>
      <c r="F32">
        <f>C32*8</f>
        <v>280</v>
      </c>
      <c r="H32">
        <f>1800/200</f>
        <v>9</v>
      </c>
    </row>
    <row r="34" ht="12.75">
      <c r="J34">
        <f>15*280</f>
        <v>4200</v>
      </c>
    </row>
    <row r="35" ht="13.5" thickBot="1"/>
    <row r="36" spans="1:5" ht="27" customHeight="1">
      <c r="A36" s="11" t="s">
        <v>31</v>
      </c>
      <c r="B36" s="27"/>
      <c r="C36" s="28"/>
      <c r="D36" s="28"/>
      <c r="E36" s="28"/>
    </row>
    <row r="37" spans="1:5" ht="24.75" customHeight="1">
      <c r="A37" s="12" t="s">
        <v>32</v>
      </c>
      <c r="B37" s="29">
        <v>89202953866</v>
      </c>
      <c r="C37" s="30"/>
      <c r="D37" s="30"/>
      <c r="E37" s="30"/>
    </row>
    <row r="38" spans="1:5" ht="24.75" customHeight="1">
      <c r="A38" s="31" t="s">
        <v>33</v>
      </c>
      <c r="B38" s="33" t="s">
        <v>34</v>
      </c>
      <c r="C38" s="34"/>
      <c r="D38" s="34"/>
      <c r="E38" s="34"/>
    </row>
    <row r="39" spans="1:5" ht="13.5" thickBot="1">
      <c r="A39" s="32"/>
      <c r="B39" s="35"/>
      <c r="C39" s="36"/>
      <c r="D39" s="36"/>
      <c r="E39" s="36"/>
    </row>
  </sheetData>
  <sheetProtection/>
  <mergeCells count="4">
    <mergeCell ref="B36:E36"/>
    <mergeCell ref="B37:E37"/>
    <mergeCell ref="A38:A39"/>
    <mergeCell ref="B38:E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Oleg</cp:lastModifiedBy>
  <dcterms:created xsi:type="dcterms:W3CDTF">2015-02-16T15:09:53Z</dcterms:created>
  <dcterms:modified xsi:type="dcterms:W3CDTF">2015-11-21T14:58:23Z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