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4240" windowHeight="12525" tabRatio="356"/>
  </bookViews>
  <sheets>
    <sheet name="Лист1" sheetId="1" r:id="rId1"/>
    <sheet name="Лист2" sheetId="2" r:id="rId2"/>
  </sheets>
  <definedNames>
    <definedName name="_xlnm._FilterDatabase" localSheetId="0" hidden="1">Лист1!$A$1:$K$123</definedName>
  </definedNames>
  <calcPr calcId="145621" refMode="R1C1"/>
</workbook>
</file>

<file path=xl/calcChain.xml><?xml version="1.0" encoding="utf-8"?>
<calcChain xmlns="http://schemas.openxmlformats.org/spreadsheetml/2006/main">
  <c r="I124" i="1" l="1"/>
  <c r="I123" i="1"/>
  <c r="I118" i="1"/>
  <c r="I116" i="1"/>
  <c r="I110" i="1"/>
  <c r="I105" i="1"/>
  <c r="I90" i="1"/>
  <c r="I88" i="1"/>
  <c r="I55" i="1"/>
  <c r="I47" i="1"/>
  <c r="I43" i="1"/>
  <c r="I40" i="1"/>
  <c r="I38" i="1"/>
  <c r="I30" i="1"/>
  <c r="I27" i="1"/>
  <c r="I23" i="1"/>
  <c r="I21" i="1"/>
  <c r="I15" i="1"/>
  <c r="I10" i="1"/>
  <c r="H51" i="1"/>
  <c r="J51" i="1" s="1"/>
  <c r="K51" i="1" s="1"/>
  <c r="H96" i="1"/>
  <c r="J96" i="1" s="1"/>
  <c r="K96" i="1" s="1"/>
  <c r="H95" i="1"/>
  <c r="J95" i="1" s="1"/>
  <c r="K95" i="1" s="1"/>
  <c r="H107" i="1"/>
  <c r="J107" i="1" s="1"/>
  <c r="K107" i="1" s="1"/>
  <c r="H24" i="1"/>
  <c r="J24" i="1" s="1"/>
  <c r="K24" i="1" s="1"/>
  <c r="H41" i="1"/>
  <c r="J41" i="1" s="1"/>
  <c r="K41" i="1" s="1"/>
  <c r="H106" i="1"/>
  <c r="J106" i="1" s="1"/>
  <c r="K106" i="1" s="1"/>
  <c r="J111" i="1"/>
  <c r="K111" i="1" s="1"/>
  <c r="H16" i="1"/>
  <c r="J16" i="1" s="1"/>
  <c r="K16" i="1" s="1"/>
  <c r="H17" i="1"/>
  <c r="J17" i="1" s="1"/>
  <c r="K17" i="1" s="1"/>
  <c r="H89" i="1"/>
  <c r="J89" i="1" s="1"/>
  <c r="K89" i="1" s="1"/>
  <c r="K90" i="1" s="1"/>
  <c r="H120" i="1"/>
  <c r="J120" i="1" s="1"/>
  <c r="K120" i="1" s="1"/>
  <c r="H48" i="1"/>
  <c r="J48" i="1" s="1"/>
  <c r="K48" i="1" s="1"/>
  <c r="H56" i="1"/>
  <c r="J56" i="1" s="1"/>
  <c r="K56" i="1" s="1"/>
  <c r="H49" i="1"/>
  <c r="J49" i="1" s="1"/>
  <c r="K49" i="1" s="1"/>
  <c r="H57" i="1"/>
  <c r="J57" i="1" s="1"/>
  <c r="K57" i="1" s="1"/>
  <c r="H58" i="1"/>
  <c r="J58" i="1" s="1"/>
  <c r="K58" i="1" s="1"/>
  <c r="H121" i="1"/>
  <c r="J121" i="1" s="1"/>
  <c r="K121" i="1" s="1"/>
  <c r="H59" i="1"/>
  <c r="J59" i="1" s="1"/>
  <c r="K59" i="1" s="1"/>
  <c r="H122" i="1"/>
  <c r="J122" i="1" s="1"/>
  <c r="K122" i="1" s="1"/>
  <c r="H60" i="1"/>
  <c r="J60" i="1" s="1"/>
  <c r="K60" i="1" s="1"/>
  <c r="H91" i="1"/>
  <c r="J91" i="1" s="1"/>
  <c r="K91" i="1" s="1"/>
  <c r="H31" i="1"/>
  <c r="J31" i="1" s="1"/>
  <c r="K31" i="1" s="1"/>
  <c r="H92" i="1"/>
  <c r="J92" i="1" s="1"/>
  <c r="K92" i="1" s="1"/>
  <c r="H93" i="1"/>
  <c r="J93" i="1" s="1"/>
  <c r="K93" i="1" s="1"/>
  <c r="H94" i="1"/>
  <c r="J94" i="1" s="1"/>
  <c r="K94" i="1" s="1"/>
  <c r="H28" i="1"/>
  <c r="J28" i="1" s="1"/>
  <c r="K28" i="1" s="1"/>
  <c r="H18" i="1"/>
  <c r="J18" i="1" s="1"/>
  <c r="K18" i="1" s="1"/>
  <c r="H50" i="1"/>
  <c r="J50" i="1" s="1"/>
  <c r="K50" i="1" s="1"/>
  <c r="H97" i="1"/>
  <c r="J97" i="1" s="1"/>
  <c r="K97" i="1" s="1"/>
  <c r="H25" i="1"/>
  <c r="J25" i="1" s="1"/>
  <c r="K25" i="1" s="1"/>
  <c r="H98" i="1"/>
  <c r="J98" i="1" s="1"/>
  <c r="K98" i="1" s="1"/>
  <c r="H99" i="1"/>
  <c r="J99" i="1" s="1"/>
  <c r="K99" i="1" s="1"/>
  <c r="H26" i="1"/>
  <c r="J26" i="1" s="1"/>
  <c r="K26" i="1" s="1"/>
  <c r="H100" i="1"/>
  <c r="J100" i="1" s="1"/>
  <c r="K100" i="1" s="1"/>
  <c r="H101" i="1"/>
  <c r="J101" i="1" s="1"/>
  <c r="K101" i="1" s="1"/>
  <c r="H113" i="1"/>
  <c r="J113" i="1" s="1"/>
  <c r="K113" i="1" s="1"/>
  <c r="H22" i="1"/>
  <c r="J22" i="1" s="1"/>
  <c r="K22" i="1" s="1"/>
  <c r="K23" i="1" s="1"/>
  <c r="H61" i="1"/>
  <c r="J61" i="1" s="1"/>
  <c r="K61" i="1" s="1"/>
  <c r="H62" i="1"/>
  <c r="J62" i="1" s="1"/>
  <c r="K62" i="1" s="1"/>
  <c r="H2" i="1"/>
  <c r="J2" i="1" s="1"/>
  <c r="K2" i="1" s="1"/>
  <c r="H32" i="1"/>
  <c r="J32" i="1" s="1"/>
  <c r="K32" i="1" s="1"/>
  <c r="H44" i="1"/>
  <c r="J44" i="1" s="1"/>
  <c r="K44" i="1" s="1"/>
  <c r="H114" i="1"/>
  <c r="J114" i="1" s="1"/>
  <c r="K114" i="1" s="1"/>
  <c r="H102" i="1"/>
  <c r="J102" i="1" s="1"/>
  <c r="K102" i="1" s="1"/>
  <c r="H33" i="1"/>
  <c r="J33" i="1" s="1"/>
  <c r="K33" i="1" s="1"/>
  <c r="H63" i="1"/>
  <c r="J63" i="1" s="1"/>
  <c r="K63" i="1" s="1"/>
  <c r="H64" i="1"/>
  <c r="J64" i="1" s="1"/>
  <c r="K64" i="1" s="1"/>
  <c r="H3" i="1"/>
  <c r="J3" i="1" s="1"/>
  <c r="K3" i="1" s="1"/>
  <c r="H103" i="1"/>
  <c r="J103" i="1" s="1"/>
  <c r="K103" i="1" s="1"/>
  <c r="H34" i="1"/>
  <c r="J34" i="1" s="1"/>
  <c r="K34" i="1" s="1"/>
  <c r="H65" i="1"/>
  <c r="J65" i="1" s="1"/>
  <c r="K65" i="1" s="1"/>
  <c r="H4" i="1"/>
  <c r="J4" i="1" s="1"/>
  <c r="K4" i="1" s="1"/>
  <c r="H5" i="1"/>
  <c r="J5" i="1" s="1"/>
  <c r="K5" i="1" s="1"/>
  <c r="H66" i="1"/>
  <c r="J66" i="1" s="1"/>
  <c r="K66" i="1" s="1"/>
  <c r="H115" i="1"/>
  <c r="J115" i="1" s="1"/>
  <c r="K115" i="1" s="1"/>
  <c r="H45" i="1"/>
  <c r="J45" i="1" s="1"/>
  <c r="K45" i="1" s="1"/>
  <c r="H6" i="1"/>
  <c r="J6" i="1" s="1"/>
  <c r="K6" i="1" s="1"/>
  <c r="H46" i="1"/>
  <c r="J46" i="1" s="1"/>
  <c r="K46" i="1" s="1"/>
  <c r="H104" i="1"/>
  <c r="J104" i="1" s="1"/>
  <c r="K104" i="1" s="1"/>
  <c r="H19" i="1"/>
  <c r="J19" i="1" s="1"/>
  <c r="K19" i="1" s="1"/>
  <c r="H29" i="1"/>
  <c r="J29" i="1" s="1"/>
  <c r="K29" i="1" s="1"/>
  <c r="H108" i="1"/>
  <c r="J108" i="1" s="1"/>
  <c r="K108" i="1" s="1"/>
  <c r="H20" i="1"/>
  <c r="J20" i="1" s="1"/>
  <c r="K20" i="1" s="1"/>
  <c r="H52" i="1"/>
  <c r="J52" i="1" s="1"/>
  <c r="K52" i="1" s="1"/>
  <c r="H53" i="1"/>
  <c r="J53" i="1" s="1"/>
  <c r="K53" i="1" s="1"/>
  <c r="H67" i="1"/>
  <c r="J67" i="1" s="1"/>
  <c r="K67" i="1" s="1"/>
  <c r="H54" i="1"/>
  <c r="J54" i="1" s="1"/>
  <c r="K54" i="1" s="1"/>
  <c r="H39" i="1"/>
  <c r="J39" i="1" s="1"/>
  <c r="K39" i="1" s="1"/>
  <c r="K40" i="1" s="1"/>
  <c r="H42" i="1"/>
  <c r="J42" i="1" s="1"/>
  <c r="K42" i="1" s="1"/>
  <c r="H117" i="1"/>
  <c r="J117" i="1" s="1"/>
  <c r="K117" i="1" s="1"/>
  <c r="K118" i="1" s="1"/>
  <c r="H68" i="1"/>
  <c r="J68" i="1" s="1"/>
  <c r="K68" i="1" s="1"/>
  <c r="H69" i="1"/>
  <c r="J69" i="1" s="1"/>
  <c r="K69" i="1" s="1"/>
  <c r="H70" i="1"/>
  <c r="J70" i="1" s="1"/>
  <c r="K70" i="1" s="1"/>
  <c r="H71" i="1"/>
  <c r="J71" i="1" s="1"/>
  <c r="K71" i="1" s="1"/>
  <c r="H72" i="1"/>
  <c r="J72" i="1" s="1"/>
  <c r="K72" i="1" s="1"/>
  <c r="H73" i="1"/>
  <c r="J73" i="1" s="1"/>
  <c r="K73" i="1" s="1"/>
  <c r="H74" i="1"/>
  <c r="J74" i="1" s="1"/>
  <c r="K74" i="1" s="1"/>
  <c r="H75" i="1"/>
  <c r="J75" i="1" s="1"/>
  <c r="K75" i="1" s="1"/>
  <c r="H76" i="1"/>
  <c r="J76" i="1" s="1"/>
  <c r="K76" i="1" s="1"/>
  <c r="H77" i="1"/>
  <c r="J77" i="1" s="1"/>
  <c r="K77" i="1" s="1"/>
  <c r="H78" i="1"/>
  <c r="J78" i="1" s="1"/>
  <c r="K78" i="1" s="1"/>
  <c r="H79" i="1"/>
  <c r="J79" i="1" s="1"/>
  <c r="K79" i="1" s="1"/>
  <c r="H80" i="1"/>
  <c r="J80" i="1" s="1"/>
  <c r="K80" i="1" s="1"/>
  <c r="H81" i="1"/>
  <c r="J81" i="1" s="1"/>
  <c r="K81" i="1" s="1"/>
  <c r="H82" i="1"/>
  <c r="J82" i="1" s="1"/>
  <c r="K82" i="1" s="1"/>
  <c r="H83" i="1"/>
  <c r="J83" i="1" s="1"/>
  <c r="K83" i="1" s="1"/>
  <c r="H84" i="1"/>
  <c r="J84" i="1" s="1"/>
  <c r="K84" i="1" s="1"/>
  <c r="H85" i="1"/>
  <c r="J85" i="1" s="1"/>
  <c r="K85" i="1" s="1"/>
  <c r="H86" i="1"/>
  <c r="J86" i="1" s="1"/>
  <c r="K86" i="1" s="1"/>
  <c r="H87" i="1"/>
  <c r="J87" i="1" s="1"/>
  <c r="K87" i="1" s="1"/>
  <c r="H109" i="1"/>
  <c r="J109" i="1" s="1"/>
  <c r="K109" i="1" s="1"/>
  <c r="H35" i="1"/>
  <c r="J35" i="1" s="1"/>
  <c r="K35" i="1" s="1"/>
  <c r="H36" i="1"/>
  <c r="J36" i="1" s="1"/>
  <c r="K36" i="1" s="1"/>
  <c r="H37" i="1"/>
  <c r="J37" i="1" s="1"/>
  <c r="K37" i="1" s="1"/>
  <c r="H7" i="1"/>
  <c r="J7" i="1" s="1"/>
  <c r="K7" i="1" s="1"/>
  <c r="H8" i="1"/>
  <c r="J8" i="1" s="1"/>
  <c r="K8" i="1" s="1"/>
  <c r="H9" i="1"/>
  <c r="J9" i="1" s="1"/>
  <c r="K9" i="1" s="1"/>
  <c r="H11" i="1"/>
  <c r="J11" i="1" s="1"/>
  <c r="K11" i="1" s="1"/>
  <c r="H12" i="1"/>
  <c r="J12" i="1" s="1"/>
  <c r="K12" i="1" s="1"/>
  <c r="H13" i="1"/>
  <c r="J13" i="1" s="1"/>
  <c r="K13" i="1" s="1"/>
  <c r="H14" i="1"/>
  <c r="J14" i="1" s="1"/>
  <c r="K14" i="1" s="1"/>
  <c r="H112" i="1"/>
  <c r="J112" i="1" s="1"/>
  <c r="K112" i="1" s="1"/>
  <c r="K55" i="1" l="1"/>
  <c r="K21" i="1"/>
  <c r="K27" i="1"/>
  <c r="K116" i="1"/>
  <c r="K15" i="1"/>
  <c r="K47" i="1"/>
  <c r="K30" i="1"/>
  <c r="K38" i="1"/>
  <c r="K110" i="1"/>
  <c r="K105" i="1"/>
  <c r="K88" i="1"/>
  <c r="K43" i="1"/>
  <c r="K10" i="1"/>
  <c r="H119" i="1"/>
  <c r="J119" i="1" s="1"/>
  <c r="K119" i="1" s="1"/>
  <c r="K123" i="1" s="1"/>
  <c r="K124" i="1" l="1"/>
</calcChain>
</file>

<file path=xl/sharedStrings.xml><?xml version="1.0" encoding="utf-8"?>
<sst xmlns="http://schemas.openxmlformats.org/spreadsheetml/2006/main" count="304" uniqueCount="129">
  <si>
    <t>KeraSys</t>
  </si>
  <si>
    <t>Зубная паста СИЯЮЩАЯ БЕЛИЗНА (отбеливающая) /36шт.в кор.</t>
  </si>
  <si>
    <t>Порошок ПЕРФЕКТ МУЛЬТИ СОЛЮШН 3,2 кг (мягкая уп.) для стир.машин с вертикальной загрузкой, полуавтомат.и ручной стирки, с кислор.отбеливателем, (мягкая уп.) /4шт.в кор.</t>
  </si>
  <si>
    <t>3,2кг</t>
  </si>
  <si>
    <t>842386-1</t>
  </si>
  <si>
    <t>CJ LION</t>
  </si>
  <si>
    <t xml:space="preserve">"Zact Lion" Зубная паста 150гр для курящих (отбеливание, свежесть, увлажнение) </t>
  </si>
  <si>
    <t>ДЕТСКАЯ Зубная паста  КЛУБНИКА /36шт.в кор.</t>
  </si>
  <si>
    <t>Шампунь для лечения кожи головы Освежающ./24шт.в кор.</t>
  </si>
  <si>
    <t>Зубная паста МЯГКАЯ ЗАЩИТА /36шт.в кор.</t>
  </si>
  <si>
    <t>125г</t>
  </si>
  <si>
    <t xml:space="preserve">CJ LION Кислородный отбеливатель порошок "Beat O2"/ 8 шт.в кор. </t>
  </si>
  <si>
    <t>Ср-во д/м посуды СУНСЭМ Бамбуковый уголь / 12шт.в кор.</t>
  </si>
  <si>
    <t>CJ LION Стир/порошок "Beat Drum Color" для цветного белья автомат (мягкая упаковка)/ 4шт.в кор.</t>
  </si>
  <si>
    <t>маска</t>
  </si>
  <si>
    <t>CJ LION "Kids Safe" Зубная паста детская 90гр Виноград (от 3-х до 12 лет) /40шт/</t>
  </si>
  <si>
    <t>Зубная паста КЕЙ ГОЛУБАЯ С ГИНКГО /36шт.в кор.</t>
  </si>
  <si>
    <t>ДЕТСКАЯ Зубная паста  ЯБЛОКО/ 36шт.в кор.</t>
  </si>
  <si>
    <t>3W CLINIC</t>
  </si>
  <si>
    <t xml:space="preserve">SNAIL HAND CREAM Крем для рук Улитка, Регенерация и гладкость </t>
  </si>
  <si>
    <t xml:space="preserve">COLLGEN HAND CREAM Крем для рук Коллаген, Упругость и глубокое увлажнение </t>
  </si>
  <si>
    <t>ROCKET SOAP</t>
  </si>
  <si>
    <t>Зубная паста  КОНТРОЛЬ НАД ОБРАЗОВАНИЕМ ЗУБНОГО КАМНЯ 120г/ 10шт.в кор.</t>
  </si>
  <si>
    <t>ИннкаКартинка</t>
  </si>
  <si>
    <t>1</t>
  </si>
  <si>
    <t>нет</t>
  </si>
  <si>
    <t>870976 / 870990 = 394р за 600 мл</t>
  </si>
  <si>
    <t>470 мл</t>
  </si>
  <si>
    <t>elmirael</t>
  </si>
  <si>
    <t>869666</t>
  </si>
  <si>
    <t>838723 / 600мл-	849705	=327р.</t>
  </si>
  <si>
    <t>V.Shik</t>
  </si>
  <si>
    <t>902066</t>
  </si>
  <si>
    <t>Ленни</t>
  </si>
  <si>
    <t>838648 / 600мл - 848883 =327р.</t>
  </si>
  <si>
    <t>pushistic</t>
  </si>
  <si>
    <t>red826</t>
  </si>
  <si>
    <t>887325</t>
  </si>
  <si>
    <t>2</t>
  </si>
  <si>
    <t>Крем для рук 3W CLINIC Hand cream экстракт улитки 100ml</t>
  </si>
  <si>
    <t>volosdolog</t>
  </si>
  <si>
    <t>Julez</t>
  </si>
  <si>
    <t>ingalsar</t>
  </si>
  <si>
    <t>Джетта</t>
  </si>
  <si>
    <t>описание PERFEKT / PERFEKT Drum</t>
  </si>
  <si>
    <t>olesa77</t>
  </si>
  <si>
    <t>Evgen19</t>
  </si>
  <si>
    <t>enthony</t>
  </si>
  <si>
    <t>azure589</t>
  </si>
  <si>
    <t>plise</t>
  </si>
  <si>
    <t>JulietSarov</t>
  </si>
  <si>
    <t>LION KODOM</t>
  </si>
  <si>
    <t>Жидкое средство для стирки детского белья/мягкая упаковка/</t>
  </si>
  <si>
    <t>Перфект Драм</t>
  </si>
  <si>
    <t>Порошок Перфект Драм для стир.машин с фронтальной загрузкой, с кислор.отбеливателем и кондиционером, (мягкая уп.) /4шт.в кор.</t>
  </si>
  <si>
    <t>Иннулька</t>
  </si>
  <si>
    <t>NEPIA</t>
  </si>
  <si>
    <t xml:space="preserve"> 226	 NEPIA	BABY NAPPY,  размер L (9-14 кг)/ 30шт.в упак.	 1уп.	 542126	 658</t>
  </si>
  <si>
    <t>Alovivi</t>
  </si>
  <si>
    <t>Крем с гиалуроновой кислотой, микроколагеном и Витамином С</t>
  </si>
  <si>
    <t xml:space="preserve">"Collagen Regeneration Emulsion" Регенерирующая эмульсия для лица с коллагеном  </t>
  </si>
  <si>
    <t xml:space="preserve">Чистящий спрей для ванны BATH CLEAN SPRAY </t>
  </si>
  <si>
    <t xml:space="preserve">Чистящий спрей для туалета TOILET CLEAN SPRAY </t>
  </si>
  <si>
    <t>Средство для мытья посуды "Orange Oil Fresh" с апельсиновым маслом</t>
  </si>
  <si>
    <t>Зубная паста ВОСТОЧНЫЙ ЧАЙ /36шт.в кор.</t>
  </si>
  <si>
    <t>Зубная паста ВОСТОЧНЫЙ КРАСНЫЙ ЧАЙ /36шт.в кор.</t>
  </si>
  <si>
    <t>"Kids Safe" Зубная щетка детская с нано-серебряным покрытием №3  (от 7 до 12 лет)</t>
  </si>
  <si>
    <t>Шампунь для волос Увлажняющий /24шт.в кор.</t>
  </si>
  <si>
    <t>Кондиционер для волос Салон Кэр /12шт.в кор.</t>
  </si>
  <si>
    <t>Зубная щетка ЭФФЕКТИВНАЯ ЧИСТКА (средняя жесткость) /48шт.в кор.</t>
  </si>
  <si>
    <t xml:space="preserve">EQ MAXON </t>
  </si>
  <si>
    <t xml:space="preserve">Зубная щетка c наночастицами серебра,  двойной сверхтонкой щетиной, средней жесткости </t>
  </si>
  <si>
    <t xml:space="preserve">Зубная щетка c наночастицами золота,  двойной сверхтонкой щетиной, средней жесткости </t>
  </si>
  <si>
    <t>ДЖЕТТА</t>
  </si>
  <si>
    <t>BABY NAPPY,  размер L (9-14 кг)/ 30шт.в упак.</t>
  </si>
  <si>
    <t>KeraSys Маска для лица тканевая подтягивающая 198085</t>
  </si>
  <si>
    <t>KeraSys Маска для лица тканевая восстанавливающая 198122</t>
  </si>
  <si>
    <t>EkatDeBur</t>
  </si>
  <si>
    <t>200 мл.</t>
  </si>
  <si>
    <t>Зубная паста ВОСТОЧНЫЙ ЧАЙ ПУЭР 120 гр.</t>
  </si>
  <si>
    <t>Зубная паста ВОСТОЧНЫЙ ЧАЙ тиньгуань 120 гр.</t>
  </si>
  <si>
    <t>Зубная паста МАКСИМАЛЬНАЯ ЗАЩИТА 125г /36шт.в кор.</t>
  </si>
  <si>
    <t>Зубная паста КЕЙ розовая С ГИНКГО /36шт.в кор.</t>
  </si>
  <si>
    <t>Зубная пастасияющая белизна  120 гр.</t>
  </si>
  <si>
    <t>зубная паста для чувствительных зубов</t>
  </si>
  <si>
    <t>зубная паста для чувствительных десен</t>
  </si>
  <si>
    <t>Зубная щетка 2080  ОРИГИНАЛ ДЛЯ ЧУВСТВИТЕЛЬНЫХ ЗУБОВ, шт</t>
  </si>
  <si>
    <t>Кондиционер для волос КераСис Восстанавливающий 200мл/24шт.в кор.</t>
  </si>
  <si>
    <t>Кондиционер для волос КераСис Восстанавливающий 400 мл</t>
  </si>
  <si>
    <t>кондиционер для волос восстанавливающий 400 мл</t>
  </si>
  <si>
    <t>Кондиционер для волос КераСис увлажняющий 500  мл запаска</t>
  </si>
  <si>
    <t>Шампунь для волос КераСис увлажняющий 400 мл с дозатором</t>
  </si>
  <si>
    <t>Шампунь ориентал 470 мл</t>
  </si>
  <si>
    <t>Шампунь для волос КераСис Объем 470 мл с дозатором</t>
  </si>
  <si>
    <t>Маска для волос Объем</t>
  </si>
  <si>
    <t>Ср-во д/м посуды СУНСЭМ Бамбуковый уголь / 12шт.в кор. запаска</t>
  </si>
  <si>
    <t>Ср-во д/м посуды СУНСЭМ  Натуральные ферменты  1000г/12шт.в кор.</t>
  </si>
  <si>
    <t>Жидкое средство для стирки Вул Шампу ЧЕРНОЕ И ЦВЕТНОЕ 1000 мл/ 12 шт.в кор.</t>
  </si>
  <si>
    <t>Жидкое средство для стирки Вул Шампу оригинал 1300 мл/ 12 шт.в кор.</t>
  </si>
  <si>
    <t>Стир порошок Спарк Драм 2,5</t>
  </si>
  <si>
    <t>стир порошок спарк драм 2,5 кг</t>
  </si>
  <si>
    <t>Кондиционер для белья АЙРИН Прогулка в облаках 2,1 л (мягкая уп.), 6шт/кор</t>
  </si>
  <si>
    <t>CJ LION Стир/порошок "Beat Drum"  2500гр с пальмовым экстрактом автомат (мягкая упаковка) /4шт</t>
  </si>
  <si>
    <t>CJ LION Стиральный порошок "EconoPower"д/стирки в хол.воде автомат (мягкая упаковка) 3 кг.</t>
  </si>
  <si>
    <t>POINT EXPERT Пенка для умывания с хлопком (для нормальной и сухой кожи) 130мл</t>
  </si>
  <si>
    <t>Ср-во д/м посуды СУНСЭМ Ягоды 350мл  /15шт.в кор.</t>
  </si>
  <si>
    <t>ник</t>
  </si>
  <si>
    <t>наименование</t>
  </si>
  <si>
    <t>арт</t>
  </si>
  <si>
    <t>LION "КОДОМО" Жидкое средство для стирки 2000 мл для детских вещей (6 шт)</t>
  </si>
  <si>
    <t>azure589 Итог</t>
  </si>
  <si>
    <t>EkatDeBur Итог</t>
  </si>
  <si>
    <t>elmirael Итог</t>
  </si>
  <si>
    <t>enthony Итог</t>
  </si>
  <si>
    <t>Evgen19 Итог</t>
  </si>
  <si>
    <t>ingalsar Итог</t>
  </si>
  <si>
    <t>Julez Итог</t>
  </si>
  <si>
    <t>JulietSarov Итог</t>
  </si>
  <si>
    <t>olesa77 Итог</t>
  </si>
  <si>
    <t>plise Итог</t>
  </si>
  <si>
    <t>pushistic Итог</t>
  </si>
  <si>
    <t>red826 Итог</t>
  </si>
  <si>
    <t>V.Shik Итог</t>
  </si>
  <si>
    <t>volosdolog Итог</t>
  </si>
  <si>
    <t>Джетта Итог</t>
  </si>
  <si>
    <t>ИннкаКартинка Итог</t>
  </si>
  <si>
    <t>Иннулька Итог</t>
  </si>
  <si>
    <t>Ленни Итог</t>
  </si>
  <si>
    <t>Тужилкина Ира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</si>
</sst>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sz val="11"/>
      <color rgb="FF333333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sz val="14"/>
      <color rgb="FF333333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4"/>
      <color rgb="FFFF0000"/>
      <name val="Cambria"/>
      <family val="1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1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0" fillId="0" borderId="0" xfId="0" applyBorder="1"/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3" xfId="0" applyNumberFormat="1" applyFont="1" applyBorder="1" applyAlignment="1">
      <alignment vertical="top" wrapText="1"/>
    </xf>
    <xf numFmtId="0" fontId="2" fillId="4" borderId="2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1" fontId="3" fillId="7" borderId="2" xfId="0" applyNumberFormat="1" applyFont="1" applyFill="1" applyBorder="1" applyAlignment="1">
      <alignment horizontal="left" vertical="center"/>
    </xf>
    <xf numFmtId="49" fontId="3" fillId="7" borderId="2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6" fillId="7" borderId="2" xfId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1" fontId="8" fillId="6" borderId="2" xfId="0" applyNumberFormat="1" applyFont="1" applyFill="1" applyBorder="1" applyAlignment="1">
      <alignment horizontal="left"/>
    </xf>
    <xf numFmtId="2" fontId="8" fillId="6" borderId="2" xfId="0" applyNumberFormat="1" applyFont="1" applyFill="1" applyBorder="1" applyAlignment="1">
      <alignment horizontal="left"/>
    </xf>
    <xf numFmtId="0" fontId="9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/>
    </xf>
    <xf numFmtId="0" fontId="11" fillId="6" borderId="2" xfId="0" applyFont="1" applyFill="1" applyBorder="1" applyAlignment="1">
      <alignment horizontal="left"/>
    </xf>
    <xf numFmtId="0" fontId="12" fillId="6" borderId="2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9" fillId="6" borderId="0" xfId="0" applyNumberFormat="1" applyFont="1" applyFill="1" applyBorder="1" applyAlignment="1">
      <alignment horizontal="left" wrapText="1"/>
    </xf>
    <xf numFmtId="49" fontId="9" fillId="6" borderId="0" xfId="0" applyNumberFormat="1" applyFont="1" applyFill="1" applyBorder="1" applyAlignment="1">
      <alignment horizontal="left"/>
    </xf>
    <xf numFmtId="164" fontId="9" fillId="6" borderId="0" xfId="0" applyNumberFormat="1" applyFont="1" applyFill="1" applyBorder="1" applyAlignment="1">
      <alignment horizontal="left"/>
    </xf>
    <xf numFmtId="1" fontId="8" fillId="6" borderId="0" xfId="0" applyNumberFormat="1" applyFont="1" applyFill="1" applyBorder="1" applyAlignment="1">
      <alignment horizontal="left"/>
    </xf>
    <xf numFmtId="2" fontId="8" fillId="6" borderId="0" xfId="0" applyNumberFormat="1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edia.nn.ru/data/ufiles/2015-08/22/73/fd/55d4d32c69707_7486497.kondicionervosstanavlivausiykerasys-400m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"/>
  <sheetViews>
    <sheetView tabSelected="1" zoomScale="130" zoomScaleNormal="130" workbookViewId="0">
      <selection activeCell="C134" sqref="C134"/>
    </sheetView>
  </sheetViews>
  <sheetFormatPr defaultRowHeight="15" outlineLevelRow="2" x14ac:dyDescent="0.25"/>
  <cols>
    <col min="1" max="1" width="40.28515625" customWidth="1"/>
    <col min="2" max="2" width="15" customWidth="1"/>
    <col min="3" max="3" width="59.85546875" customWidth="1"/>
    <col min="5" max="5" width="14.85546875" style="9" customWidth="1"/>
    <col min="6" max="6" width="21" hidden="1" customWidth="1"/>
    <col min="7" max="9" width="9.140625" style="1"/>
    <col min="10" max="11" width="9.140625" style="2"/>
    <col min="15" max="15" width="9.140625" style="5"/>
    <col min="16" max="21" width="9.140625" style="5" customWidth="1"/>
    <col min="22" max="22" width="9.140625" style="5"/>
    <col min="23" max="24" width="9.140625" style="5" customWidth="1"/>
    <col min="25" max="25" width="9.140625" style="5"/>
    <col min="26" max="26" width="0" hidden="1" customWidth="1"/>
    <col min="28" max="30" width="0" hidden="1" customWidth="1"/>
  </cols>
  <sheetData>
    <row r="1" spans="1:25" x14ac:dyDescent="0.25">
      <c r="A1" t="s">
        <v>106</v>
      </c>
      <c r="C1" t="s">
        <v>107</v>
      </c>
      <c r="E1" s="9" t="s">
        <v>108</v>
      </c>
    </row>
    <row r="2" spans="1:25" ht="15" customHeight="1" outlineLevel="2" x14ac:dyDescent="0.25">
      <c r="A2" s="14" t="s">
        <v>48</v>
      </c>
      <c r="B2" s="14"/>
      <c r="C2" s="14" t="s">
        <v>80</v>
      </c>
      <c r="D2" s="14"/>
      <c r="E2" s="12">
        <v>242872</v>
      </c>
      <c r="F2" s="11">
        <v>1</v>
      </c>
      <c r="G2" s="14">
        <v>89</v>
      </c>
      <c r="H2" s="30">
        <f>G2</f>
        <v>89</v>
      </c>
      <c r="I2" s="14" t="s">
        <v>24</v>
      </c>
      <c r="J2" s="31">
        <f>I2*H2</f>
        <v>89</v>
      </c>
      <c r="K2" s="31">
        <f>J2*1.11</f>
        <v>98.79</v>
      </c>
      <c r="L2" s="14"/>
      <c r="M2" s="14"/>
      <c r="N2" s="14"/>
      <c r="O2"/>
      <c r="P2"/>
      <c r="Q2"/>
      <c r="R2"/>
      <c r="S2"/>
      <c r="T2"/>
      <c r="U2"/>
      <c r="V2"/>
      <c r="W2"/>
      <c r="X2"/>
      <c r="Y2"/>
    </row>
    <row r="3" spans="1:25" ht="15.75" customHeight="1" outlineLevel="2" x14ac:dyDescent="0.25">
      <c r="A3" s="14" t="s">
        <v>48</v>
      </c>
      <c r="B3" s="14"/>
      <c r="C3" s="14" t="s">
        <v>85</v>
      </c>
      <c r="D3" s="14"/>
      <c r="E3" s="12">
        <v>986110</v>
      </c>
      <c r="F3" s="11">
        <v>1</v>
      </c>
      <c r="G3" s="14">
        <v>119</v>
      </c>
      <c r="H3" s="30">
        <f>G3</f>
        <v>119</v>
      </c>
      <c r="I3" s="14" t="s">
        <v>24</v>
      </c>
      <c r="J3" s="31">
        <f>I3*H3</f>
        <v>119</v>
      </c>
      <c r="K3" s="31">
        <f>J3*1.11</f>
        <v>132.09</v>
      </c>
      <c r="L3" s="14"/>
      <c r="M3" s="14"/>
      <c r="N3" s="14"/>
      <c r="O3"/>
      <c r="P3"/>
      <c r="Q3"/>
      <c r="R3"/>
      <c r="S3"/>
      <c r="T3"/>
      <c r="U3"/>
      <c r="V3"/>
      <c r="W3"/>
      <c r="X3"/>
      <c r="Y3"/>
    </row>
    <row r="4" spans="1:25" ht="15" customHeight="1" outlineLevel="2" x14ac:dyDescent="0.25">
      <c r="A4" s="14" t="s">
        <v>48</v>
      </c>
      <c r="B4" s="14"/>
      <c r="C4" s="13" t="s">
        <v>22</v>
      </c>
      <c r="D4" s="14"/>
      <c r="E4" s="12">
        <v>986134</v>
      </c>
      <c r="F4" s="11">
        <v>1</v>
      </c>
      <c r="G4" s="14">
        <v>106</v>
      </c>
      <c r="H4" s="30">
        <f>G4</f>
        <v>106</v>
      </c>
      <c r="I4" s="14" t="s">
        <v>24</v>
      </c>
      <c r="J4" s="31">
        <f>I4*H4</f>
        <v>106</v>
      </c>
      <c r="K4" s="31">
        <f>J4*1.11</f>
        <v>117.66000000000001</v>
      </c>
      <c r="L4" s="14"/>
      <c r="M4" s="14"/>
      <c r="N4" s="14"/>
      <c r="O4"/>
      <c r="P4"/>
      <c r="Q4"/>
      <c r="R4"/>
      <c r="S4"/>
      <c r="T4"/>
      <c r="U4"/>
      <c r="V4"/>
      <c r="W4"/>
      <c r="X4"/>
      <c r="Y4"/>
    </row>
    <row r="5" spans="1:25" ht="15" customHeight="1" outlineLevel="2" x14ac:dyDescent="0.25">
      <c r="A5" s="14" t="s">
        <v>48</v>
      </c>
      <c r="B5" s="14"/>
      <c r="C5" s="23" t="s">
        <v>82</v>
      </c>
      <c r="D5" s="14"/>
      <c r="E5" s="12">
        <v>996799</v>
      </c>
      <c r="F5" s="11">
        <v>1</v>
      </c>
      <c r="G5" s="14">
        <v>102</v>
      </c>
      <c r="H5" s="30">
        <f>G5</f>
        <v>102</v>
      </c>
      <c r="I5" s="14" t="s">
        <v>24</v>
      </c>
      <c r="J5" s="31">
        <f>I5*H5</f>
        <v>102</v>
      </c>
      <c r="K5" s="31">
        <f>J5*1.11</f>
        <v>113.22000000000001</v>
      </c>
      <c r="L5" s="14"/>
      <c r="M5" s="14"/>
      <c r="N5" s="14"/>
      <c r="O5"/>
      <c r="P5"/>
      <c r="Q5"/>
      <c r="R5"/>
      <c r="S5"/>
      <c r="T5"/>
      <c r="U5"/>
      <c r="V5"/>
      <c r="W5"/>
      <c r="X5"/>
      <c r="Y5"/>
    </row>
    <row r="6" spans="1:25" ht="15" customHeight="1" outlineLevel="2" x14ac:dyDescent="0.25">
      <c r="A6" s="14" t="s">
        <v>48</v>
      </c>
      <c r="B6" s="14"/>
      <c r="C6" s="14"/>
      <c r="D6" s="14"/>
      <c r="E6" s="12">
        <v>611493</v>
      </c>
      <c r="F6" s="11">
        <v>1</v>
      </c>
      <c r="G6" s="14">
        <v>89</v>
      </c>
      <c r="H6" s="30">
        <f>G6</f>
        <v>89</v>
      </c>
      <c r="I6" s="14" t="s">
        <v>24</v>
      </c>
      <c r="J6" s="31">
        <f>I6*H6</f>
        <v>89</v>
      </c>
      <c r="K6" s="31">
        <f>J6*1.11</f>
        <v>98.79</v>
      </c>
      <c r="L6" s="14"/>
      <c r="M6" s="14"/>
      <c r="N6" s="14"/>
      <c r="O6"/>
      <c r="P6"/>
      <c r="Q6"/>
      <c r="R6"/>
      <c r="S6"/>
      <c r="T6"/>
      <c r="U6"/>
      <c r="V6"/>
      <c r="W6"/>
      <c r="X6"/>
      <c r="Y6"/>
    </row>
    <row r="7" spans="1:25" ht="15" customHeight="1" outlineLevel="2" x14ac:dyDescent="0.25">
      <c r="A7" s="14" t="s">
        <v>48</v>
      </c>
      <c r="B7" s="14"/>
      <c r="C7" s="14" t="s">
        <v>89</v>
      </c>
      <c r="D7" s="14"/>
      <c r="E7" s="20">
        <v>838723</v>
      </c>
      <c r="F7" s="18">
        <v>1</v>
      </c>
      <c r="G7" s="18">
        <v>262</v>
      </c>
      <c r="H7" s="30">
        <f>G7</f>
        <v>262</v>
      </c>
      <c r="I7" s="22">
        <v>1</v>
      </c>
      <c r="J7" s="31">
        <f>I7*H7</f>
        <v>262</v>
      </c>
      <c r="K7" s="31">
        <f>J7*1.11</f>
        <v>290.82000000000005</v>
      </c>
      <c r="L7" s="14"/>
      <c r="M7" s="14"/>
      <c r="N7" s="14"/>
      <c r="O7"/>
      <c r="P7"/>
      <c r="Q7"/>
      <c r="R7"/>
      <c r="S7"/>
      <c r="T7"/>
      <c r="U7"/>
      <c r="V7"/>
      <c r="W7"/>
      <c r="X7"/>
      <c r="Y7"/>
    </row>
    <row r="8" spans="1:25" ht="15" customHeight="1" outlineLevel="2" x14ac:dyDescent="0.25">
      <c r="A8" s="14" t="s">
        <v>48</v>
      </c>
      <c r="B8" s="14"/>
      <c r="C8" s="14" t="s">
        <v>75</v>
      </c>
      <c r="D8" s="14"/>
      <c r="E8" s="12">
        <v>198085</v>
      </c>
      <c r="F8" s="18">
        <v>4</v>
      </c>
      <c r="G8" s="18">
        <v>57</v>
      </c>
      <c r="H8" s="30">
        <f>G8</f>
        <v>57</v>
      </c>
      <c r="I8" s="22">
        <v>4</v>
      </c>
      <c r="J8" s="31">
        <f>I8*H8</f>
        <v>228</v>
      </c>
      <c r="K8" s="31">
        <f>J8*1.11</f>
        <v>253.08</v>
      </c>
      <c r="L8" s="14"/>
      <c r="M8" s="14"/>
      <c r="N8" s="14"/>
      <c r="O8"/>
      <c r="P8"/>
      <c r="Q8"/>
      <c r="R8"/>
      <c r="S8"/>
      <c r="T8"/>
      <c r="U8"/>
      <c r="V8"/>
      <c r="W8"/>
      <c r="X8"/>
      <c r="Y8"/>
    </row>
    <row r="9" spans="1:25" ht="34.5" customHeight="1" outlineLevel="2" x14ac:dyDescent="0.25">
      <c r="A9" s="14" t="s">
        <v>48</v>
      </c>
      <c r="B9" s="14"/>
      <c r="C9" s="14" t="s">
        <v>76</v>
      </c>
      <c r="D9" s="14"/>
      <c r="E9" s="12">
        <v>198122</v>
      </c>
      <c r="F9" s="18">
        <v>4</v>
      </c>
      <c r="G9" s="18">
        <v>57</v>
      </c>
      <c r="H9" s="30">
        <f>G9</f>
        <v>57</v>
      </c>
      <c r="I9" s="22">
        <v>4</v>
      </c>
      <c r="J9" s="31">
        <f>I9*H9</f>
        <v>228</v>
      </c>
      <c r="K9" s="31">
        <f>J9*1.11</f>
        <v>253.08</v>
      </c>
      <c r="L9" s="14"/>
      <c r="M9" s="14"/>
      <c r="N9" s="14"/>
      <c r="O9"/>
      <c r="P9"/>
      <c r="Q9"/>
      <c r="R9"/>
      <c r="S9"/>
      <c r="T9"/>
      <c r="U9"/>
      <c r="V9"/>
      <c r="W9"/>
      <c r="X9"/>
      <c r="Y9"/>
    </row>
    <row r="10" spans="1:25" ht="34.5" customHeight="1" outlineLevel="1" x14ac:dyDescent="0.25">
      <c r="A10" s="41" t="s">
        <v>110</v>
      </c>
      <c r="B10" s="42"/>
      <c r="C10" s="42"/>
      <c r="D10" s="42"/>
      <c r="E10" s="42"/>
      <c r="F10" s="18"/>
      <c r="G10" s="43"/>
      <c r="H10" s="44"/>
      <c r="I10" s="43">
        <f>SUBTOTAL(9,I2:I9)</f>
        <v>9</v>
      </c>
      <c r="J10" s="45"/>
      <c r="K10" s="45">
        <f>SUBTOTAL(9,K2:K9)</f>
        <v>1357.53</v>
      </c>
      <c r="L10" s="14"/>
      <c r="M10" s="14"/>
      <c r="N10" s="14"/>
      <c r="O10"/>
      <c r="P10"/>
      <c r="Q10"/>
      <c r="R10"/>
      <c r="S10"/>
      <c r="T10"/>
      <c r="U10"/>
      <c r="V10"/>
      <c r="W10"/>
      <c r="X10"/>
      <c r="Y10"/>
    </row>
    <row r="11" spans="1:25" ht="15" customHeight="1" outlineLevel="2" x14ac:dyDescent="0.25">
      <c r="A11" s="14" t="s">
        <v>77</v>
      </c>
      <c r="B11" s="14"/>
      <c r="C11" s="14"/>
      <c r="D11" s="14"/>
      <c r="E11" s="14">
        <v>532127</v>
      </c>
      <c r="F11" s="38">
        <v>0</v>
      </c>
      <c r="G11" s="14">
        <v>825</v>
      </c>
      <c r="H11" s="30">
        <f>G11</f>
        <v>825</v>
      </c>
      <c r="I11" s="22">
        <v>0</v>
      </c>
      <c r="J11" s="31">
        <f>I11*H11</f>
        <v>0</v>
      </c>
      <c r="K11" s="31">
        <f>J11*1.11</f>
        <v>0</v>
      </c>
      <c r="L11" s="14"/>
      <c r="M11" s="14"/>
      <c r="N11" s="14"/>
      <c r="O11"/>
      <c r="P11"/>
      <c r="Q11"/>
      <c r="R11"/>
      <c r="S11"/>
      <c r="T11"/>
      <c r="U11"/>
      <c r="V11"/>
      <c r="W11"/>
      <c r="X11"/>
      <c r="Y11"/>
    </row>
    <row r="12" spans="1:25" ht="15" customHeight="1" outlineLevel="2" x14ac:dyDescent="0.25">
      <c r="A12" s="14" t="s">
        <v>77</v>
      </c>
      <c r="B12" s="14"/>
      <c r="C12" s="14" t="s">
        <v>109</v>
      </c>
      <c r="D12" s="14"/>
      <c r="E12" s="12">
        <v>800281</v>
      </c>
      <c r="F12" s="14">
        <v>1</v>
      </c>
      <c r="G12" s="14">
        <v>541</v>
      </c>
      <c r="H12" s="30">
        <f>G12</f>
        <v>541</v>
      </c>
      <c r="I12" s="22">
        <v>1</v>
      </c>
      <c r="J12" s="31">
        <f>I12*H12</f>
        <v>541</v>
      </c>
      <c r="K12" s="31">
        <f>J12*1.11</f>
        <v>600.5100000000001</v>
      </c>
      <c r="L12" s="14"/>
      <c r="M12" s="14"/>
      <c r="N12" s="14"/>
      <c r="O12"/>
      <c r="P12"/>
      <c r="Q12"/>
      <c r="R12"/>
      <c r="S12"/>
      <c r="T12"/>
      <c r="U12"/>
      <c r="V12"/>
      <c r="W12"/>
      <c r="X12"/>
      <c r="Y12"/>
    </row>
    <row r="13" spans="1:25" ht="34.5" customHeight="1" outlineLevel="2" x14ac:dyDescent="0.25">
      <c r="A13" s="14" t="s">
        <v>77</v>
      </c>
      <c r="B13" s="14"/>
      <c r="C13" s="14" t="s">
        <v>95</v>
      </c>
      <c r="D13" s="14"/>
      <c r="E13" s="12">
        <v>887226</v>
      </c>
      <c r="F13" s="14">
        <v>1</v>
      </c>
      <c r="G13" s="14">
        <v>227</v>
      </c>
      <c r="H13" s="30">
        <f>G13</f>
        <v>227</v>
      </c>
      <c r="I13" s="22">
        <v>1</v>
      </c>
      <c r="J13" s="31">
        <f>I13*H13</f>
        <v>227</v>
      </c>
      <c r="K13" s="31">
        <f>J13*1.11</f>
        <v>251.97000000000003</v>
      </c>
      <c r="L13" s="14"/>
      <c r="M13" s="14"/>
      <c r="N13" s="14"/>
      <c r="O13"/>
      <c r="P13"/>
      <c r="Q13"/>
      <c r="R13"/>
      <c r="S13"/>
      <c r="T13"/>
      <c r="U13"/>
      <c r="V13"/>
      <c r="W13"/>
      <c r="X13"/>
      <c r="Y13"/>
    </row>
    <row r="14" spans="1:25" ht="15" customHeight="1" outlineLevel="2" x14ac:dyDescent="0.25">
      <c r="A14" s="14" t="s">
        <v>77</v>
      </c>
      <c r="B14" s="14"/>
      <c r="C14" s="14" t="s">
        <v>109</v>
      </c>
      <c r="D14" s="14"/>
      <c r="E14" s="12">
        <v>800281</v>
      </c>
      <c r="F14" s="14">
        <v>1</v>
      </c>
      <c r="G14" s="14">
        <v>541</v>
      </c>
      <c r="H14" s="30">
        <f>G14</f>
        <v>541</v>
      </c>
      <c r="I14" s="22">
        <v>1</v>
      </c>
      <c r="J14" s="31">
        <f>I14*H14</f>
        <v>541</v>
      </c>
      <c r="K14" s="31">
        <f>J14*1.11</f>
        <v>600.5100000000001</v>
      </c>
      <c r="L14" s="14"/>
      <c r="M14" s="14"/>
      <c r="N14" s="14"/>
      <c r="O14"/>
      <c r="P14"/>
      <c r="Q14"/>
      <c r="R14"/>
      <c r="S14"/>
      <c r="T14"/>
      <c r="U14"/>
      <c r="V14"/>
      <c r="W14"/>
      <c r="X14"/>
      <c r="Y14"/>
    </row>
    <row r="15" spans="1:25" ht="15" customHeight="1" outlineLevel="1" x14ac:dyDescent="0.25">
      <c r="A15" s="41" t="s">
        <v>111</v>
      </c>
      <c r="B15" s="42"/>
      <c r="C15" s="42"/>
      <c r="D15" s="42"/>
      <c r="E15" s="42"/>
      <c r="F15" s="14"/>
      <c r="G15" s="42"/>
      <c r="H15" s="44"/>
      <c r="I15" s="43">
        <f>SUBTOTAL(9,I11:I14)</f>
        <v>3</v>
      </c>
      <c r="J15" s="45"/>
      <c r="K15" s="45">
        <f>SUBTOTAL(9,K11:K14)</f>
        <v>1452.9900000000002</v>
      </c>
      <c r="L15" s="14"/>
      <c r="M15" s="14"/>
      <c r="N15" s="14"/>
      <c r="O15"/>
      <c r="P15"/>
      <c r="Q15"/>
      <c r="R15"/>
      <c r="S15"/>
      <c r="T15"/>
      <c r="U15"/>
      <c r="V15"/>
      <c r="W15"/>
      <c r="X15"/>
      <c r="Y15"/>
    </row>
    <row r="16" spans="1:25" ht="15" customHeight="1" outlineLevel="2" x14ac:dyDescent="0.25">
      <c r="A16" s="14" t="s">
        <v>28</v>
      </c>
      <c r="B16" s="14"/>
      <c r="C16" s="14" t="s">
        <v>87</v>
      </c>
      <c r="D16" s="14"/>
      <c r="E16" s="12" t="s">
        <v>29</v>
      </c>
      <c r="F16" s="14">
        <v>1</v>
      </c>
      <c r="G16" s="14">
        <v>142</v>
      </c>
      <c r="H16" s="30">
        <f>G16</f>
        <v>142</v>
      </c>
      <c r="I16" s="14" t="s">
        <v>24</v>
      </c>
      <c r="J16" s="31">
        <f>I16*H16</f>
        <v>142</v>
      </c>
      <c r="K16" s="31">
        <f>J16*1.11</f>
        <v>157.62</v>
      </c>
      <c r="L16" s="14"/>
      <c r="M16" s="14"/>
      <c r="N16" s="14"/>
      <c r="O16"/>
      <c r="P16"/>
      <c r="Q16"/>
      <c r="R16"/>
      <c r="S16"/>
      <c r="T16"/>
      <c r="U16"/>
      <c r="V16"/>
      <c r="W16"/>
      <c r="X16"/>
      <c r="Y16"/>
    </row>
    <row r="17" spans="1:25" ht="15" customHeight="1" outlineLevel="2" x14ac:dyDescent="0.25">
      <c r="A17" s="14" t="s">
        <v>28</v>
      </c>
      <c r="B17" s="14" t="s">
        <v>27</v>
      </c>
      <c r="C17" s="14" t="s">
        <v>88</v>
      </c>
      <c r="D17" s="14"/>
      <c r="E17" s="12" t="s">
        <v>30</v>
      </c>
      <c r="F17" s="11">
        <v>1</v>
      </c>
      <c r="G17" s="14">
        <v>262</v>
      </c>
      <c r="H17" s="30">
        <f>G17</f>
        <v>262</v>
      </c>
      <c r="I17" s="14">
        <v>1</v>
      </c>
      <c r="J17" s="31">
        <f>I17*H17</f>
        <v>262</v>
      </c>
      <c r="K17" s="31">
        <f>J17*1.11</f>
        <v>290.82000000000005</v>
      </c>
      <c r="L17" s="14"/>
      <c r="M17" s="14"/>
      <c r="N17" s="14"/>
      <c r="O17"/>
      <c r="P17"/>
      <c r="Q17"/>
      <c r="R17"/>
      <c r="S17"/>
      <c r="T17"/>
      <c r="U17"/>
      <c r="V17"/>
      <c r="W17"/>
      <c r="X17"/>
      <c r="Y17"/>
    </row>
    <row r="18" spans="1:25" ht="15" customHeight="1" outlineLevel="2" x14ac:dyDescent="0.25">
      <c r="A18" s="14" t="s">
        <v>28</v>
      </c>
      <c r="B18" s="14"/>
      <c r="C18" s="21" t="s">
        <v>11</v>
      </c>
      <c r="D18" s="14"/>
      <c r="E18" s="12">
        <v>612353</v>
      </c>
      <c r="F18" s="14">
        <v>1</v>
      </c>
      <c r="G18" s="14">
        <v>383</v>
      </c>
      <c r="H18" s="30">
        <f>G18</f>
        <v>383</v>
      </c>
      <c r="I18" s="14">
        <v>1</v>
      </c>
      <c r="J18" s="31">
        <f>I18*H18</f>
        <v>383</v>
      </c>
      <c r="K18" s="31">
        <f>J18*1.11</f>
        <v>425.13000000000005</v>
      </c>
      <c r="L18" s="14"/>
      <c r="M18" s="14"/>
      <c r="N18" s="14"/>
      <c r="O18"/>
      <c r="P18"/>
      <c r="Q18"/>
      <c r="R18"/>
      <c r="S18"/>
      <c r="T18"/>
      <c r="U18"/>
      <c r="V18"/>
      <c r="W18"/>
      <c r="X18"/>
      <c r="Y18"/>
    </row>
    <row r="19" spans="1:25" ht="15" customHeight="1" outlineLevel="2" x14ac:dyDescent="0.25">
      <c r="A19" s="14" t="s">
        <v>28</v>
      </c>
      <c r="B19" s="14"/>
      <c r="C19" s="27" t="s">
        <v>12</v>
      </c>
      <c r="D19" s="14"/>
      <c r="E19" s="12">
        <v>849149</v>
      </c>
      <c r="F19" s="11">
        <v>1</v>
      </c>
      <c r="G19" s="14">
        <v>238</v>
      </c>
      <c r="H19" s="30">
        <f>G19</f>
        <v>238</v>
      </c>
      <c r="I19" s="14" t="s">
        <v>24</v>
      </c>
      <c r="J19" s="31">
        <f>I19*H19</f>
        <v>238</v>
      </c>
      <c r="K19" s="31">
        <f>J19*1.11</f>
        <v>264.18</v>
      </c>
      <c r="L19" s="14"/>
      <c r="M19" s="14"/>
      <c r="N19" s="14"/>
      <c r="O19"/>
      <c r="P19"/>
      <c r="Q19"/>
      <c r="R19"/>
      <c r="S19"/>
      <c r="T19"/>
      <c r="U19"/>
      <c r="V19"/>
      <c r="W19"/>
      <c r="X19"/>
      <c r="Y19"/>
    </row>
    <row r="20" spans="1:25" ht="34.5" customHeight="1" outlineLevel="2" x14ac:dyDescent="0.25">
      <c r="A20" s="14" t="s">
        <v>28</v>
      </c>
      <c r="B20" s="14"/>
      <c r="C20" s="14" t="s">
        <v>96</v>
      </c>
      <c r="D20" s="14"/>
      <c r="E20" s="12">
        <v>979105</v>
      </c>
      <c r="F20" s="11">
        <v>1</v>
      </c>
      <c r="G20" s="14">
        <v>238</v>
      </c>
      <c r="H20" s="30">
        <f>G20</f>
        <v>238</v>
      </c>
      <c r="I20" s="14">
        <v>1</v>
      </c>
      <c r="J20" s="31">
        <f>I20*H20</f>
        <v>238</v>
      </c>
      <c r="K20" s="31">
        <f>J20*1.11</f>
        <v>264.18</v>
      </c>
      <c r="L20" s="14"/>
      <c r="M20" s="14"/>
      <c r="N20" s="14"/>
      <c r="O20"/>
      <c r="P20"/>
      <c r="Q20"/>
      <c r="R20"/>
      <c r="S20"/>
      <c r="T20"/>
      <c r="U20"/>
      <c r="V20"/>
      <c r="W20"/>
      <c r="X20"/>
      <c r="Y20"/>
    </row>
    <row r="21" spans="1:25" ht="34.5" customHeight="1" outlineLevel="1" x14ac:dyDescent="0.25">
      <c r="A21" s="41" t="s">
        <v>112</v>
      </c>
      <c r="B21" s="42"/>
      <c r="C21" s="42"/>
      <c r="D21" s="42"/>
      <c r="E21" s="42"/>
      <c r="F21" s="11"/>
      <c r="G21" s="42"/>
      <c r="H21" s="44"/>
      <c r="I21" s="42">
        <f>SUBTOTAL(9,I16:I20)</f>
        <v>3</v>
      </c>
      <c r="J21" s="45"/>
      <c r="K21" s="45">
        <f>SUBTOTAL(9,K16:K20)</f>
        <v>1401.9300000000003</v>
      </c>
      <c r="L21" s="14"/>
      <c r="M21" s="14"/>
      <c r="N21" s="14"/>
      <c r="O21"/>
      <c r="P21"/>
      <c r="Q21"/>
      <c r="R21"/>
      <c r="S21"/>
      <c r="T21"/>
      <c r="U21"/>
      <c r="V21"/>
      <c r="W21"/>
      <c r="X21"/>
      <c r="Y21"/>
    </row>
    <row r="22" spans="1:25" ht="23.25" customHeight="1" outlineLevel="2" x14ac:dyDescent="0.25">
      <c r="A22" s="14" t="s">
        <v>47</v>
      </c>
      <c r="B22" s="14"/>
      <c r="C22" s="14" t="s">
        <v>79</v>
      </c>
      <c r="D22" s="14"/>
      <c r="E22" s="12">
        <v>242865</v>
      </c>
      <c r="F22" s="11">
        <v>1</v>
      </c>
      <c r="G22" s="14">
        <v>89</v>
      </c>
      <c r="H22" s="30">
        <f>G22</f>
        <v>89</v>
      </c>
      <c r="I22" s="14" t="s">
        <v>24</v>
      </c>
      <c r="J22" s="31">
        <f>I22*H22</f>
        <v>89</v>
      </c>
      <c r="K22" s="31">
        <f>J22*1.11</f>
        <v>98.79</v>
      </c>
      <c r="L22" s="14"/>
      <c r="M22" s="14"/>
      <c r="N22" s="14"/>
      <c r="O22"/>
      <c r="P22"/>
      <c r="Q22"/>
      <c r="R22"/>
      <c r="S22"/>
      <c r="T22"/>
      <c r="U22"/>
      <c r="V22"/>
      <c r="W22"/>
      <c r="X22"/>
      <c r="Y22"/>
    </row>
    <row r="23" spans="1:25" ht="23.25" customHeight="1" outlineLevel="1" x14ac:dyDescent="0.25">
      <c r="A23" s="41" t="s">
        <v>113</v>
      </c>
      <c r="B23" s="42"/>
      <c r="C23" s="42"/>
      <c r="D23" s="42"/>
      <c r="E23" s="42"/>
      <c r="F23" s="11"/>
      <c r="G23" s="42"/>
      <c r="H23" s="44"/>
      <c r="I23" s="42">
        <f>SUBTOTAL(9,I22:I22)</f>
        <v>0</v>
      </c>
      <c r="J23" s="45"/>
      <c r="K23" s="45">
        <f>SUBTOTAL(9,K22:K22)</f>
        <v>98.79</v>
      </c>
      <c r="L23" s="14"/>
      <c r="M23" s="14"/>
      <c r="N23" s="14"/>
      <c r="O23"/>
      <c r="P23"/>
      <c r="Q23"/>
      <c r="R23"/>
      <c r="S23"/>
      <c r="T23"/>
      <c r="U23"/>
      <c r="V23"/>
      <c r="W23"/>
      <c r="X23"/>
      <c r="Y23"/>
    </row>
    <row r="24" spans="1:25" ht="23.25" customHeight="1" outlineLevel="2" x14ac:dyDescent="0.25">
      <c r="A24" s="14" t="s">
        <v>46</v>
      </c>
      <c r="B24" s="14"/>
      <c r="C24" s="14"/>
      <c r="D24" s="14"/>
      <c r="E24" s="14">
        <v>844816</v>
      </c>
      <c r="F24" s="35">
        <v>0</v>
      </c>
      <c r="G24" s="14">
        <v>0</v>
      </c>
      <c r="H24" s="30">
        <f>G24</f>
        <v>0</v>
      </c>
      <c r="I24" s="30">
        <v>0</v>
      </c>
      <c r="J24" s="31">
        <f>I24*H24</f>
        <v>0</v>
      </c>
      <c r="K24" s="31">
        <f>J24*1.11</f>
        <v>0</v>
      </c>
      <c r="L24" s="14"/>
      <c r="M24" s="14"/>
      <c r="N24" s="14"/>
      <c r="O24"/>
      <c r="P24"/>
      <c r="Q24"/>
      <c r="R24"/>
      <c r="S24"/>
      <c r="T24"/>
      <c r="U24"/>
      <c r="V24"/>
      <c r="W24"/>
      <c r="X24"/>
      <c r="Y24"/>
    </row>
    <row r="25" spans="1:25" ht="15" customHeight="1" outlineLevel="2" x14ac:dyDescent="0.25">
      <c r="A25" s="14" t="s">
        <v>46</v>
      </c>
      <c r="B25" s="14"/>
      <c r="C25" s="14" t="s">
        <v>100</v>
      </c>
      <c r="D25" s="14"/>
      <c r="E25" s="12">
        <v>867860</v>
      </c>
      <c r="F25" s="11">
        <v>1</v>
      </c>
      <c r="G25" s="14">
        <v>462</v>
      </c>
      <c r="H25" s="30">
        <f>G25</f>
        <v>462</v>
      </c>
      <c r="I25" s="14" t="s">
        <v>24</v>
      </c>
      <c r="J25" s="31">
        <f>I25*H25</f>
        <v>462</v>
      </c>
      <c r="K25" s="31">
        <f>J25*1.11</f>
        <v>512.82000000000005</v>
      </c>
      <c r="L25" s="14"/>
      <c r="M25" s="14"/>
      <c r="N25" s="14"/>
      <c r="O25"/>
      <c r="P25"/>
      <c r="Q25"/>
      <c r="R25"/>
      <c r="S25"/>
      <c r="T25"/>
      <c r="U25"/>
      <c r="V25"/>
      <c r="W25"/>
      <c r="X25"/>
      <c r="Y25"/>
    </row>
    <row r="26" spans="1:25" ht="23.25" customHeight="1" outlineLevel="2" x14ac:dyDescent="0.25">
      <c r="A26" s="14" t="s">
        <v>46</v>
      </c>
      <c r="B26" s="14"/>
      <c r="C26" s="14" t="s">
        <v>98</v>
      </c>
      <c r="D26" s="14"/>
      <c r="E26" s="12">
        <v>879023</v>
      </c>
      <c r="F26" s="11">
        <v>1</v>
      </c>
      <c r="G26" s="14">
        <v>138</v>
      </c>
      <c r="H26" s="30">
        <f>G26</f>
        <v>138</v>
      </c>
      <c r="I26" s="14" t="s">
        <v>24</v>
      </c>
      <c r="J26" s="31">
        <f>I26*H26</f>
        <v>138</v>
      </c>
      <c r="K26" s="31">
        <f>J26*1.11</f>
        <v>153.18</v>
      </c>
      <c r="L26" s="14"/>
      <c r="M26" s="14"/>
      <c r="N26" s="14"/>
      <c r="O26"/>
      <c r="P26"/>
      <c r="Q26"/>
      <c r="R26"/>
      <c r="S26"/>
      <c r="T26"/>
      <c r="U26"/>
      <c r="V26"/>
      <c r="W26"/>
      <c r="X26"/>
      <c r="Y26"/>
    </row>
    <row r="27" spans="1:25" ht="23.25" customHeight="1" outlineLevel="1" x14ac:dyDescent="0.25">
      <c r="A27" s="41" t="s">
        <v>114</v>
      </c>
      <c r="B27" s="42"/>
      <c r="C27" s="42"/>
      <c r="D27" s="42"/>
      <c r="E27" s="42"/>
      <c r="F27" s="11"/>
      <c r="G27" s="42"/>
      <c r="H27" s="44"/>
      <c r="I27" s="42">
        <f>SUBTOTAL(9,I24:I26)</f>
        <v>0</v>
      </c>
      <c r="J27" s="45"/>
      <c r="K27" s="45">
        <f>SUBTOTAL(9,K24:K26)</f>
        <v>666</v>
      </c>
      <c r="L27" s="14"/>
      <c r="M27" s="14"/>
      <c r="N27" s="14"/>
      <c r="O27"/>
      <c r="P27"/>
      <c r="Q27"/>
      <c r="R27"/>
      <c r="S27"/>
      <c r="T27"/>
      <c r="U27"/>
      <c r="V27"/>
      <c r="W27"/>
      <c r="X27"/>
      <c r="Y27"/>
    </row>
    <row r="28" spans="1:25" ht="15" customHeight="1" outlineLevel="2" x14ac:dyDescent="0.25">
      <c r="A28" s="14" t="s">
        <v>42</v>
      </c>
      <c r="B28" s="14"/>
      <c r="C28" s="14" t="s">
        <v>103</v>
      </c>
      <c r="D28" s="14"/>
      <c r="E28" s="12">
        <v>740591</v>
      </c>
      <c r="F28" s="14">
        <v>1</v>
      </c>
      <c r="G28" s="14">
        <v>496</v>
      </c>
      <c r="H28" s="30">
        <f>G28</f>
        <v>496</v>
      </c>
      <c r="I28" s="14">
        <v>1</v>
      </c>
      <c r="J28" s="31">
        <f>I28*H28</f>
        <v>496</v>
      </c>
      <c r="K28" s="31">
        <f>J28*1.11</f>
        <v>550.56000000000006</v>
      </c>
      <c r="L28" s="14"/>
      <c r="M28" s="14"/>
      <c r="N28" s="14"/>
      <c r="O28"/>
      <c r="P28"/>
      <c r="Q28"/>
      <c r="R28"/>
      <c r="S28"/>
      <c r="T28"/>
      <c r="U28"/>
      <c r="V28"/>
      <c r="W28"/>
      <c r="X28"/>
      <c r="Y28"/>
    </row>
    <row r="29" spans="1:25" ht="15" customHeight="1" outlineLevel="2" x14ac:dyDescent="0.25">
      <c r="A29" s="14" t="s">
        <v>42</v>
      </c>
      <c r="B29" s="14"/>
      <c r="C29" s="27" t="s">
        <v>95</v>
      </c>
      <c r="D29" s="14"/>
      <c r="E29" s="12">
        <v>887226</v>
      </c>
      <c r="F29" s="11">
        <v>1</v>
      </c>
      <c r="G29" s="14">
        <v>227</v>
      </c>
      <c r="H29" s="30">
        <f>G29</f>
        <v>227</v>
      </c>
      <c r="I29" s="14" t="s">
        <v>24</v>
      </c>
      <c r="J29" s="31">
        <f>I29*H29</f>
        <v>227</v>
      </c>
      <c r="K29" s="31">
        <f>J29*1.11</f>
        <v>251.97000000000003</v>
      </c>
      <c r="L29" s="14"/>
      <c r="M29" s="14"/>
      <c r="N29" s="14"/>
      <c r="O29"/>
      <c r="P29"/>
      <c r="Q29"/>
      <c r="R29"/>
      <c r="S29"/>
      <c r="T29"/>
      <c r="U29"/>
      <c r="V29"/>
      <c r="W29"/>
      <c r="X29"/>
      <c r="Y29"/>
    </row>
    <row r="30" spans="1:25" ht="15" customHeight="1" outlineLevel="1" x14ac:dyDescent="0.25">
      <c r="A30" s="41" t="s">
        <v>115</v>
      </c>
      <c r="B30" s="42"/>
      <c r="C30" s="46"/>
      <c r="D30" s="42"/>
      <c r="E30" s="42"/>
      <c r="F30" s="11"/>
      <c r="G30" s="42"/>
      <c r="H30" s="44"/>
      <c r="I30" s="42">
        <f>SUBTOTAL(9,I28:I29)</f>
        <v>1</v>
      </c>
      <c r="J30" s="45"/>
      <c r="K30" s="45">
        <f>SUBTOTAL(9,K28:K29)</f>
        <v>802.53000000000009</v>
      </c>
      <c r="L30" s="14"/>
      <c r="M30" s="14"/>
      <c r="N30" s="14"/>
      <c r="O30"/>
      <c r="P30"/>
      <c r="Q30"/>
      <c r="R30"/>
      <c r="S30"/>
      <c r="T30"/>
      <c r="U30"/>
      <c r="V30"/>
      <c r="W30"/>
      <c r="X30"/>
      <c r="Y30"/>
    </row>
    <row r="31" spans="1:25" ht="15" customHeight="1" outlineLevel="2" x14ac:dyDescent="0.25">
      <c r="A31" s="14" t="s">
        <v>41</v>
      </c>
      <c r="B31" s="14"/>
      <c r="C31" s="14" t="s">
        <v>39</v>
      </c>
      <c r="D31" s="14"/>
      <c r="E31" s="12">
        <v>284323</v>
      </c>
      <c r="F31" s="14">
        <v>1</v>
      </c>
      <c r="G31" s="14">
        <v>162</v>
      </c>
      <c r="H31" s="30">
        <f>G31</f>
        <v>162</v>
      </c>
      <c r="I31" s="14" t="s">
        <v>24</v>
      </c>
      <c r="J31" s="31">
        <f>I31*H31</f>
        <v>162</v>
      </c>
      <c r="K31" s="31">
        <f>J31*1.11</f>
        <v>179.82000000000002</v>
      </c>
      <c r="L31" s="14"/>
      <c r="M31" s="14"/>
      <c r="N31" s="14"/>
      <c r="O31"/>
      <c r="P31"/>
      <c r="Q31"/>
      <c r="R31"/>
      <c r="S31"/>
      <c r="T31"/>
      <c r="U31"/>
      <c r="V31"/>
      <c r="W31"/>
      <c r="X31"/>
      <c r="Y31"/>
    </row>
    <row r="32" spans="1:25" ht="15" customHeight="1" outlineLevel="2" x14ac:dyDescent="0.25">
      <c r="A32" s="14" t="s">
        <v>41</v>
      </c>
      <c r="B32" s="14"/>
      <c r="C32" s="14" t="s">
        <v>80</v>
      </c>
      <c r="D32" s="14"/>
      <c r="E32" s="12">
        <v>242872</v>
      </c>
      <c r="F32" s="11">
        <v>1</v>
      </c>
      <c r="G32" s="14">
        <v>89</v>
      </c>
      <c r="H32" s="30">
        <f>G32</f>
        <v>89</v>
      </c>
      <c r="I32" s="14" t="s">
        <v>24</v>
      </c>
      <c r="J32" s="31">
        <f>I32*H32</f>
        <v>89</v>
      </c>
      <c r="K32" s="31">
        <f>J32*1.11</f>
        <v>98.79</v>
      </c>
      <c r="L32" s="14"/>
      <c r="M32" s="14"/>
      <c r="N32" s="14"/>
      <c r="O32"/>
      <c r="P32"/>
      <c r="Q32"/>
      <c r="R32"/>
      <c r="S32"/>
      <c r="T32"/>
      <c r="U32"/>
      <c r="V32"/>
      <c r="W32"/>
      <c r="X32"/>
      <c r="Y32"/>
    </row>
    <row r="33" spans="1:25" ht="15" customHeight="1" outlineLevel="2" x14ac:dyDescent="0.25">
      <c r="A33" s="14" t="s">
        <v>41</v>
      </c>
      <c r="B33" s="22" t="s">
        <v>0</v>
      </c>
      <c r="C33" s="26" t="s">
        <v>9</v>
      </c>
      <c r="D33" s="28" t="s">
        <v>10</v>
      </c>
      <c r="E33" s="12">
        <v>898260</v>
      </c>
      <c r="F33" s="11">
        <v>1</v>
      </c>
      <c r="G33" s="14">
        <v>77</v>
      </c>
      <c r="H33" s="30">
        <f>G33</f>
        <v>77</v>
      </c>
      <c r="I33" s="14" t="s">
        <v>24</v>
      </c>
      <c r="J33" s="31">
        <f>I33*H33</f>
        <v>77</v>
      </c>
      <c r="K33" s="31">
        <f>J33*1.11</f>
        <v>85.470000000000013</v>
      </c>
      <c r="L33" s="14"/>
      <c r="M33" s="14"/>
      <c r="N33" s="14"/>
      <c r="O33"/>
      <c r="P33"/>
      <c r="Q33"/>
      <c r="R33"/>
      <c r="S33"/>
      <c r="T33"/>
      <c r="U33"/>
      <c r="V33"/>
      <c r="W33"/>
      <c r="X33"/>
      <c r="Y33"/>
    </row>
    <row r="34" spans="1:25" ht="23.25" customHeight="1" outlineLevel="2" x14ac:dyDescent="0.25">
      <c r="A34" s="14" t="s">
        <v>41</v>
      </c>
      <c r="B34" s="14"/>
      <c r="C34" s="14" t="s">
        <v>85</v>
      </c>
      <c r="D34" s="14"/>
      <c r="E34" s="12">
        <v>986110</v>
      </c>
      <c r="F34" s="11">
        <v>1</v>
      </c>
      <c r="G34" s="14">
        <v>119</v>
      </c>
      <c r="H34" s="30">
        <f>G34</f>
        <v>119</v>
      </c>
      <c r="I34" s="14" t="s">
        <v>24</v>
      </c>
      <c r="J34" s="31">
        <f>I34*H34</f>
        <v>119</v>
      </c>
      <c r="K34" s="31">
        <f>J34*1.11</f>
        <v>132.09</v>
      </c>
      <c r="L34" s="14"/>
      <c r="M34" s="14"/>
      <c r="N34" s="14"/>
      <c r="O34"/>
      <c r="P34"/>
      <c r="Q34"/>
      <c r="R34"/>
      <c r="S34"/>
      <c r="T34"/>
      <c r="U34"/>
      <c r="V34"/>
      <c r="W34"/>
      <c r="X34"/>
      <c r="Y34"/>
    </row>
    <row r="35" spans="1:25" ht="15" customHeight="1" outlineLevel="2" x14ac:dyDescent="0.25">
      <c r="A35" s="14" t="s">
        <v>41</v>
      </c>
      <c r="B35" s="14"/>
      <c r="C35" s="14" t="s">
        <v>101</v>
      </c>
      <c r="D35" s="14"/>
      <c r="E35" s="17">
        <v>872758</v>
      </c>
      <c r="F35" s="18">
        <v>1</v>
      </c>
      <c r="G35" s="18">
        <v>266</v>
      </c>
      <c r="H35" s="30">
        <f>G35</f>
        <v>266</v>
      </c>
      <c r="I35" s="18">
        <v>1</v>
      </c>
      <c r="J35" s="31">
        <f>I35*H35</f>
        <v>266</v>
      </c>
      <c r="K35" s="31">
        <f>J35*1.11</f>
        <v>295.26000000000005</v>
      </c>
      <c r="L35" s="14"/>
      <c r="M35" s="14"/>
      <c r="N35" s="14"/>
      <c r="O35"/>
      <c r="P35"/>
      <c r="Q35"/>
      <c r="R35"/>
      <c r="S35"/>
      <c r="T35"/>
      <c r="U35"/>
      <c r="V35"/>
      <c r="W35"/>
      <c r="X35"/>
      <c r="Y35"/>
    </row>
    <row r="36" spans="1:25" ht="23.25" customHeight="1" outlineLevel="2" x14ac:dyDescent="0.25">
      <c r="A36" s="14" t="s">
        <v>41</v>
      </c>
      <c r="B36" s="14"/>
      <c r="C36" s="14"/>
      <c r="D36" s="14"/>
      <c r="E36" s="14">
        <v>879054</v>
      </c>
      <c r="F36" s="18">
        <v>1</v>
      </c>
      <c r="G36" s="18">
        <v>311</v>
      </c>
      <c r="H36" s="30">
        <f>G36</f>
        <v>311</v>
      </c>
      <c r="I36" s="30">
        <v>0</v>
      </c>
      <c r="J36" s="31">
        <f>I36*H36</f>
        <v>0</v>
      </c>
      <c r="K36" s="31">
        <f>J36*1.11</f>
        <v>0</v>
      </c>
      <c r="L36" s="14"/>
      <c r="M36" s="14"/>
      <c r="N36" s="14"/>
      <c r="O36"/>
      <c r="P36"/>
      <c r="Q36"/>
      <c r="R36"/>
      <c r="S36"/>
      <c r="T36"/>
      <c r="U36"/>
      <c r="V36"/>
      <c r="W36"/>
      <c r="X36"/>
      <c r="Y36"/>
    </row>
    <row r="37" spans="1:25" ht="15" customHeight="1" outlineLevel="2" x14ac:dyDescent="0.25">
      <c r="A37" s="14" t="s">
        <v>41</v>
      </c>
      <c r="B37" s="14"/>
      <c r="C37" s="18" t="s">
        <v>99</v>
      </c>
      <c r="D37" s="14"/>
      <c r="E37" s="19">
        <v>867860</v>
      </c>
      <c r="F37" s="18">
        <v>1</v>
      </c>
      <c r="G37" s="18">
        <v>464</v>
      </c>
      <c r="H37" s="30">
        <f>G37</f>
        <v>464</v>
      </c>
      <c r="I37" s="22">
        <v>1</v>
      </c>
      <c r="J37" s="31">
        <f>I37*H37</f>
        <v>464</v>
      </c>
      <c r="K37" s="31">
        <f>J37*1.11</f>
        <v>515.04000000000008</v>
      </c>
      <c r="L37" s="14"/>
      <c r="M37" s="14"/>
      <c r="N37" s="14"/>
      <c r="O37"/>
      <c r="P37"/>
      <c r="Q37"/>
      <c r="R37"/>
      <c r="S37"/>
      <c r="T37"/>
      <c r="U37"/>
      <c r="V37"/>
      <c r="W37"/>
      <c r="X37"/>
      <c r="Y37"/>
    </row>
    <row r="38" spans="1:25" ht="15" customHeight="1" outlineLevel="1" x14ac:dyDescent="0.25">
      <c r="A38" s="41" t="s">
        <v>116</v>
      </c>
      <c r="B38" s="42"/>
      <c r="C38" s="43"/>
      <c r="D38" s="42"/>
      <c r="E38" s="47"/>
      <c r="F38" s="18"/>
      <c r="G38" s="43"/>
      <c r="H38" s="44"/>
      <c r="I38" s="43">
        <f>SUBTOTAL(9,I31:I37)</f>
        <v>2</v>
      </c>
      <c r="J38" s="45"/>
      <c r="K38" s="45">
        <f>SUBTOTAL(9,K31:K37)</f>
        <v>1306.4700000000003</v>
      </c>
      <c r="L38" s="14"/>
      <c r="M38" s="14"/>
      <c r="N38" s="14"/>
      <c r="O38"/>
      <c r="P38"/>
      <c r="Q38"/>
      <c r="R38"/>
      <c r="S38"/>
      <c r="T38"/>
      <c r="U38"/>
      <c r="V38"/>
      <c r="W38"/>
      <c r="X38"/>
      <c r="Y38"/>
    </row>
    <row r="39" spans="1:25" ht="15" customHeight="1" outlineLevel="2" x14ac:dyDescent="0.25">
      <c r="A39" s="18" t="s">
        <v>50</v>
      </c>
      <c r="B39" s="18" t="s">
        <v>51</v>
      </c>
      <c r="C39" s="18" t="s">
        <v>52</v>
      </c>
      <c r="D39" s="14"/>
      <c r="E39" s="17">
        <v>800306</v>
      </c>
      <c r="F39" s="18">
        <v>2</v>
      </c>
      <c r="G39" s="36">
        <v>245</v>
      </c>
      <c r="H39" s="30">
        <f>G39</f>
        <v>245</v>
      </c>
      <c r="I39" s="18">
        <v>2</v>
      </c>
      <c r="J39" s="31">
        <f>I39*H39</f>
        <v>490</v>
      </c>
      <c r="K39" s="31">
        <f>J39*1.11</f>
        <v>543.90000000000009</v>
      </c>
      <c r="L39" s="14"/>
      <c r="M39" s="14"/>
      <c r="N39" s="14"/>
      <c r="O39"/>
      <c r="P39"/>
      <c r="Q39"/>
      <c r="R39"/>
      <c r="S39"/>
      <c r="T39"/>
      <c r="U39"/>
      <c r="V39"/>
      <c r="W39"/>
      <c r="X39"/>
      <c r="Y39"/>
    </row>
    <row r="40" spans="1:25" ht="15" customHeight="1" outlineLevel="1" x14ac:dyDescent="0.25">
      <c r="A40" s="48" t="s">
        <v>117</v>
      </c>
      <c r="B40" s="43"/>
      <c r="C40" s="43"/>
      <c r="D40" s="42"/>
      <c r="E40" s="43"/>
      <c r="F40" s="18"/>
      <c r="G40" s="49"/>
      <c r="H40" s="44"/>
      <c r="I40" s="43">
        <f>SUBTOTAL(9,I39:I39)</f>
        <v>2</v>
      </c>
      <c r="J40" s="45"/>
      <c r="K40" s="45">
        <f>SUBTOTAL(9,K39:K39)</f>
        <v>543.90000000000009</v>
      </c>
      <c r="L40" s="14"/>
      <c r="M40" s="14"/>
      <c r="N40" s="14"/>
      <c r="O40"/>
      <c r="P40"/>
      <c r="Q40"/>
      <c r="R40"/>
      <c r="S40"/>
      <c r="T40"/>
      <c r="U40"/>
      <c r="V40"/>
      <c r="W40"/>
      <c r="X40"/>
      <c r="Y40"/>
    </row>
    <row r="41" spans="1:25" ht="15" customHeight="1" outlineLevel="2" x14ac:dyDescent="0.25">
      <c r="A41" s="14" t="s">
        <v>45</v>
      </c>
      <c r="B41" s="14"/>
      <c r="C41" s="14"/>
      <c r="D41" s="14"/>
      <c r="E41" s="14">
        <v>844816</v>
      </c>
      <c r="F41" s="35">
        <v>0</v>
      </c>
      <c r="G41" s="14">
        <v>0</v>
      </c>
      <c r="H41" s="30">
        <f>G41</f>
        <v>0</v>
      </c>
      <c r="I41" s="30">
        <v>0</v>
      </c>
      <c r="J41" s="31">
        <f>I41*H41</f>
        <v>0</v>
      </c>
      <c r="K41" s="31">
        <f>J41*1.11</f>
        <v>0</v>
      </c>
      <c r="L41" s="14"/>
      <c r="M41" s="14"/>
      <c r="N41" s="14"/>
      <c r="O41"/>
      <c r="P41"/>
      <c r="Q41"/>
      <c r="R41"/>
      <c r="S41"/>
      <c r="T41"/>
      <c r="U41"/>
      <c r="V41"/>
      <c r="W41"/>
      <c r="X41"/>
      <c r="Y41"/>
    </row>
    <row r="42" spans="1:25" ht="15" customHeight="1" outlineLevel="2" x14ac:dyDescent="0.25">
      <c r="A42" s="18" t="s">
        <v>45</v>
      </c>
      <c r="B42" s="18" t="s">
        <v>53</v>
      </c>
      <c r="C42" s="18" t="s">
        <v>54</v>
      </c>
      <c r="D42" s="14"/>
      <c r="E42" s="18">
        <v>844816</v>
      </c>
      <c r="F42" s="36">
        <v>0</v>
      </c>
      <c r="G42" s="18">
        <v>442</v>
      </c>
      <c r="H42" s="30">
        <f>G42</f>
        <v>442</v>
      </c>
      <c r="I42" s="30">
        <v>0</v>
      </c>
      <c r="J42" s="31">
        <f>I42*H42</f>
        <v>0</v>
      </c>
      <c r="K42" s="31">
        <f>J42*1.11</f>
        <v>0</v>
      </c>
      <c r="L42" s="14"/>
      <c r="M42" s="14"/>
      <c r="N42" s="14"/>
      <c r="O42"/>
      <c r="P42"/>
      <c r="Q42"/>
      <c r="R42"/>
      <c r="S42"/>
      <c r="T42"/>
      <c r="U42"/>
      <c r="V42"/>
      <c r="W42"/>
      <c r="X42"/>
      <c r="Y42"/>
    </row>
    <row r="43" spans="1:25" ht="15" customHeight="1" outlineLevel="1" x14ac:dyDescent="0.25">
      <c r="A43" s="48" t="s">
        <v>118</v>
      </c>
      <c r="B43" s="43"/>
      <c r="C43" s="43"/>
      <c r="D43" s="42"/>
      <c r="E43" s="43"/>
      <c r="F43" s="36"/>
      <c r="G43" s="43"/>
      <c r="H43" s="44"/>
      <c r="I43" s="44">
        <f>SUBTOTAL(9,I41:I42)</f>
        <v>0</v>
      </c>
      <c r="J43" s="45"/>
      <c r="K43" s="45">
        <f>SUBTOTAL(9,K41:K42)</f>
        <v>0</v>
      </c>
      <c r="L43" s="14"/>
      <c r="M43" s="14"/>
      <c r="N43" s="14"/>
      <c r="O43"/>
      <c r="P43"/>
      <c r="Q43"/>
      <c r="R43"/>
      <c r="S43"/>
      <c r="T43"/>
      <c r="U43"/>
      <c r="V43"/>
      <c r="W43"/>
      <c r="X43"/>
      <c r="Y43"/>
    </row>
    <row r="44" spans="1:25" ht="15" customHeight="1" outlineLevel="2" x14ac:dyDescent="0.25">
      <c r="A44" s="14" t="s">
        <v>49</v>
      </c>
      <c r="B44" s="14"/>
      <c r="C44" s="14" t="s">
        <v>83</v>
      </c>
      <c r="D44" s="14"/>
      <c r="E44" s="12">
        <v>895184</v>
      </c>
      <c r="F44" s="11">
        <v>1</v>
      </c>
      <c r="G44" s="14">
        <v>110</v>
      </c>
      <c r="H44" s="30">
        <f>G44</f>
        <v>110</v>
      </c>
      <c r="I44" s="14" t="s">
        <v>24</v>
      </c>
      <c r="J44" s="31">
        <f>I44*H44</f>
        <v>110</v>
      </c>
      <c r="K44" s="31">
        <f>J44*1.11</f>
        <v>122.10000000000001</v>
      </c>
      <c r="L44" s="14"/>
      <c r="M44" s="14"/>
      <c r="N44" s="14"/>
      <c r="O44"/>
      <c r="P44"/>
      <c r="Q44"/>
      <c r="R44"/>
      <c r="S44"/>
      <c r="T44"/>
      <c r="U44"/>
      <c r="V44"/>
      <c r="W44"/>
      <c r="X44"/>
      <c r="Y44"/>
    </row>
    <row r="45" spans="1:25" ht="15" customHeight="1" outlineLevel="2" x14ac:dyDescent="0.25">
      <c r="A45" s="14" t="s">
        <v>49</v>
      </c>
      <c r="B45" s="14"/>
      <c r="C45" s="14" t="s">
        <v>6</v>
      </c>
      <c r="D45" s="14"/>
      <c r="E45" s="12">
        <v>603849</v>
      </c>
      <c r="F45" s="11">
        <v>1</v>
      </c>
      <c r="G45" s="14">
        <v>145</v>
      </c>
      <c r="H45" s="30">
        <f>G45</f>
        <v>145</v>
      </c>
      <c r="I45" s="14" t="s">
        <v>24</v>
      </c>
      <c r="J45" s="31">
        <f>I45*H45</f>
        <v>145</v>
      </c>
      <c r="K45" s="31">
        <f>J45*1.11</f>
        <v>160.95000000000002</v>
      </c>
      <c r="L45" s="14"/>
      <c r="M45" s="14"/>
      <c r="N45" s="14"/>
      <c r="O45"/>
      <c r="P45"/>
      <c r="Q45"/>
      <c r="R45"/>
      <c r="S45"/>
      <c r="T45"/>
      <c r="U45"/>
      <c r="V45"/>
      <c r="W45"/>
      <c r="X45"/>
      <c r="Y45"/>
    </row>
    <row r="46" spans="1:25" ht="15" customHeight="1" outlineLevel="2" x14ac:dyDescent="0.25">
      <c r="A46" s="14" t="s">
        <v>49</v>
      </c>
      <c r="B46" s="14"/>
      <c r="C46" s="14"/>
      <c r="D46" s="14"/>
      <c r="E46" s="14">
        <v>162410</v>
      </c>
      <c r="F46" s="35">
        <v>0</v>
      </c>
      <c r="G46" s="11">
        <v>0</v>
      </c>
      <c r="H46" s="30">
        <f>G46</f>
        <v>0</v>
      </c>
      <c r="I46" s="30">
        <v>0</v>
      </c>
      <c r="J46" s="31">
        <f>I46*H46</f>
        <v>0</v>
      </c>
      <c r="K46" s="31">
        <f>J46*1.11</f>
        <v>0</v>
      </c>
      <c r="L46" s="14"/>
      <c r="M46" s="14"/>
      <c r="N46" s="14"/>
      <c r="O46"/>
      <c r="P46"/>
      <c r="Q46"/>
      <c r="R46"/>
      <c r="S46"/>
      <c r="T46"/>
      <c r="U46"/>
      <c r="V46"/>
      <c r="W46"/>
      <c r="X46"/>
      <c r="Y46"/>
    </row>
    <row r="47" spans="1:25" ht="15" customHeight="1" outlineLevel="1" x14ac:dyDescent="0.25">
      <c r="A47" s="41" t="s">
        <v>119</v>
      </c>
      <c r="B47" s="42"/>
      <c r="C47" s="42"/>
      <c r="D47" s="42"/>
      <c r="E47" s="42"/>
      <c r="F47" s="35"/>
      <c r="G47" s="42"/>
      <c r="H47" s="44"/>
      <c r="I47" s="44">
        <f>SUBTOTAL(9,I44:I46)</f>
        <v>0</v>
      </c>
      <c r="J47" s="45"/>
      <c r="K47" s="45">
        <f>SUBTOTAL(9,K44:K46)</f>
        <v>283.05</v>
      </c>
      <c r="L47" s="14"/>
      <c r="M47" s="14"/>
      <c r="N47" s="14"/>
      <c r="O47"/>
      <c r="P47"/>
      <c r="Q47"/>
      <c r="R47"/>
      <c r="S47"/>
      <c r="T47"/>
      <c r="U47"/>
      <c r="V47"/>
      <c r="W47"/>
      <c r="X47"/>
      <c r="Y47"/>
    </row>
    <row r="48" spans="1:25" ht="15" customHeight="1" outlineLevel="2" x14ac:dyDescent="0.25">
      <c r="A48" s="14" t="s">
        <v>35</v>
      </c>
      <c r="B48" s="14"/>
      <c r="C48" s="14" t="s">
        <v>93</v>
      </c>
      <c r="D48" s="14"/>
      <c r="E48" s="15">
        <v>894316</v>
      </c>
      <c r="F48" s="11">
        <v>1</v>
      </c>
      <c r="G48" s="14">
        <v>330</v>
      </c>
      <c r="H48" s="30">
        <f>G48</f>
        <v>330</v>
      </c>
      <c r="I48" s="14" t="s">
        <v>24</v>
      </c>
      <c r="J48" s="31">
        <f>I48*H48</f>
        <v>330</v>
      </c>
      <c r="K48" s="31">
        <f>J48*1.11</f>
        <v>366.3</v>
      </c>
      <c r="L48" s="14"/>
      <c r="M48" s="14"/>
      <c r="N48" s="14"/>
      <c r="O48"/>
      <c r="P48"/>
      <c r="Q48"/>
      <c r="R48"/>
      <c r="S48"/>
      <c r="T48"/>
      <c r="U48"/>
      <c r="V48"/>
      <c r="W48"/>
      <c r="X48"/>
      <c r="Y48"/>
    </row>
    <row r="49" spans="1:25" ht="23.25" customHeight="1" outlineLevel="2" x14ac:dyDescent="0.25">
      <c r="A49" s="14" t="s">
        <v>35</v>
      </c>
      <c r="B49" s="14"/>
      <c r="C49" s="14" t="s">
        <v>104</v>
      </c>
      <c r="D49" s="14"/>
      <c r="E49" s="12">
        <v>983690</v>
      </c>
      <c r="F49" s="11">
        <v>1</v>
      </c>
      <c r="G49" s="14">
        <v>214</v>
      </c>
      <c r="H49" s="30">
        <f>G49</f>
        <v>214</v>
      </c>
      <c r="I49" s="14" t="s">
        <v>24</v>
      </c>
      <c r="J49" s="31">
        <f>I49*H49</f>
        <v>214</v>
      </c>
      <c r="K49" s="31">
        <f>J49*1.11</f>
        <v>237.54000000000002</v>
      </c>
      <c r="L49" s="14"/>
      <c r="M49" s="14"/>
      <c r="N49" s="14"/>
      <c r="O49"/>
      <c r="P49"/>
      <c r="Q49"/>
      <c r="R49"/>
      <c r="S49"/>
      <c r="T49"/>
      <c r="U49"/>
      <c r="V49"/>
      <c r="W49"/>
      <c r="X49"/>
      <c r="Y49"/>
    </row>
    <row r="50" spans="1:25" ht="34.5" customHeight="1" outlineLevel="2" x14ac:dyDescent="0.25">
      <c r="A50" s="14" t="s">
        <v>35</v>
      </c>
      <c r="B50" s="14"/>
      <c r="C50" s="21" t="s">
        <v>11</v>
      </c>
      <c r="D50" s="14"/>
      <c r="E50" s="12">
        <v>612353</v>
      </c>
      <c r="F50" s="14">
        <v>1</v>
      </c>
      <c r="G50" s="14">
        <v>383</v>
      </c>
      <c r="H50" s="30">
        <f>G50</f>
        <v>383</v>
      </c>
      <c r="I50" s="14" t="s">
        <v>24</v>
      </c>
      <c r="J50" s="31">
        <f>I50*H50</f>
        <v>383</v>
      </c>
      <c r="K50" s="31">
        <f>J50*1.11</f>
        <v>425.13000000000005</v>
      </c>
      <c r="L50" s="14"/>
      <c r="M50" s="14"/>
      <c r="N50" s="14"/>
      <c r="O50"/>
      <c r="P50"/>
      <c r="Q50"/>
      <c r="R50"/>
      <c r="S50"/>
      <c r="T50"/>
      <c r="U50"/>
      <c r="V50"/>
      <c r="W50"/>
      <c r="X50"/>
      <c r="Y50"/>
    </row>
    <row r="51" spans="1:25" ht="15" customHeight="1" outlineLevel="2" x14ac:dyDescent="0.25">
      <c r="A51" s="14" t="s">
        <v>35</v>
      </c>
      <c r="B51" s="14"/>
      <c r="C51" s="14"/>
      <c r="D51" s="14"/>
      <c r="E51" s="14">
        <v>879054</v>
      </c>
      <c r="F51" s="11">
        <v>1</v>
      </c>
      <c r="G51" s="14">
        <v>0</v>
      </c>
      <c r="H51" s="30">
        <f>G51</f>
        <v>0</v>
      </c>
      <c r="I51" s="30">
        <v>0</v>
      </c>
      <c r="J51" s="31">
        <f>I51*H51</f>
        <v>0</v>
      </c>
      <c r="K51" s="31">
        <f>J51*1.11</f>
        <v>0</v>
      </c>
      <c r="L51" s="14"/>
      <c r="M51" s="14"/>
      <c r="N51" s="14"/>
      <c r="O51"/>
      <c r="P51"/>
      <c r="Q51"/>
      <c r="R51"/>
      <c r="S51"/>
      <c r="T51"/>
      <c r="U51"/>
      <c r="V51"/>
      <c r="W51"/>
      <c r="X51"/>
      <c r="Y51"/>
    </row>
    <row r="52" spans="1:25" ht="23.25" customHeight="1" outlineLevel="2" x14ac:dyDescent="0.25">
      <c r="A52" s="14" t="s">
        <v>35</v>
      </c>
      <c r="B52" s="14"/>
      <c r="C52" s="14"/>
      <c r="D52" s="14"/>
      <c r="E52" s="14" t="s">
        <v>78</v>
      </c>
      <c r="F52" s="35">
        <v>0</v>
      </c>
      <c r="G52" s="14">
        <v>0</v>
      </c>
      <c r="H52" s="30">
        <f>G52</f>
        <v>0</v>
      </c>
      <c r="I52" s="30">
        <v>0</v>
      </c>
      <c r="J52" s="31">
        <f>I52*H52</f>
        <v>0</v>
      </c>
      <c r="K52" s="31">
        <f>J52*1.11</f>
        <v>0</v>
      </c>
      <c r="L52" s="14"/>
      <c r="M52" s="14"/>
      <c r="N52" s="14"/>
      <c r="O52"/>
      <c r="P52"/>
      <c r="Q52"/>
      <c r="R52"/>
      <c r="S52"/>
      <c r="T52"/>
      <c r="U52"/>
      <c r="V52"/>
      <c r="W52"/>
      <c r="X52"/>
      <c r="Y52"/>
    </row>
    <row r="53" spans="1:25" ht="15" customHeight="1" outlineLevel="2" x14ac:dyDescent="0.25">
      <c r="A53" s="14" t="s">
        <v>35</v>
      </c>
      <c r="B53" s="14"/>
      <c r="C53" s="14"/>
      <c r="D53" s="14"/>
      <c r="E53" s="14">
        <v>612667</v>
      </c>
      <c r="F53" s="11">
        <v>0</v>
      </c>
      <c r="G53" s="14">
        <v>0</v>
      </c>
      <c r="H53" s="30">
        <f>G53</f>
        <v>0</v>
      </c>
      <c r="I53" s="30">
        <v>0</v>
      </c>
      <c r="J53" s="31">
        <f>I53*H53</f>
        <v>0</v>
      </c>
      <c r="K53" s="31">
        <f>J53*1.11</f>
        <v>0</v>
      </c>
      <c r="L53" s="14"/>
      <c r="M53" s="14"/>
      <c r="N53" s="14"/>
      <c r="O53"/>
      <c r="P53"/>
      <c r="Q53"/>
      <c r="R53"/>
      <c r="S53"/>
      <c r="T53"/>
      <c r="U53"/>
      <c r="V53"/>
      <c r="W53"/>
      <c r="X53"/>
      <c r="Y53"/>
    </row>
    <row r="54" spans="1:25" ht="15" customHeight="1" outlineLevel="2" x14ac:dyDescent="0.25">
      <c r="A54" s="14" t="s">
        <v>35</v>
      </c>
      <c r="B54" s="14"/>
      <c r="C54" s="14"/>
      <c r="D54" s="14"/>
      <c r="E54" s="14">
        <v>614623</v>
      </c>
      <c r="F54" s="11">
        <v>1</v>
      </c>
      <c r="G54" s="14">
        <v>0</v>
      </c>
      <c r="H54" s="30">
        <f>G54</f>
        <v>0</v>
      </c>
      <c r="I54" s="30">
        <v>0</v>
      </c>
      <c r="J54" s="31">
        <f>I54*H54</f>
        <v>0</v>
      </c>
      <c r="K54" s="31">
        <f>J54*1.11</f>
        <v>0</v>
      </c>
      <c r="L54" s="14"/>
      <c r="M54" s="14"/>
      <c r="N54" s="14"/>
      <c r="O54"/>
      <c r="P54"/>
      <c r="Q54"/>
      <c r="R54"/>
      <c r="S54"/>
      <c r="T54"/>
      <c r="U54"/>
      <c r="V54"/>
      <c r="W54"/>
      <c r="X54"/>
      <c r="Y54"/>
    </row>
    <row r="55" spans="1:25" ht="15" customHeight="1" outlineLevel="1" x14ac:dyDescent="0.25">
      <c r="A55" s="41" t="s">
        <v>120</v>
      </c>
      <c r="B55" s="42"/>
      <c r="C55" s="42"/>
      <c r="D55" s="42"/>
      <c r="E55" s="42"/>
      <c r="F55" s="11"/>
      <c r="G55" s="42"/>
      <c r="H55" s="44"/>
      <c r="I55" s="44">
        <f>SUBTOTAL(9,I48:I54)</f>
        <v>0</v>
      </c>
      <c r="J55" s="45"/>
      <c r="K55" s="45">
        <f>SUBTOTAL(9,K48:K54)</f>
        <v>1028.97</v>
      </c>
      <c r="L55" s="14"/>
      <c r="M55" s="14"/>
      <c r="N55" s="14"/>
      <c r="O55"/>
      <c r="P55"/>
      <c r="Q55"/>
      <c r="R55"/>
      <c r="S55"/>
      <c r="T55"/>
      <c r="U55"/>
      <c r="V55"/>
      <c r="W55"/>
      <c r="X55"/>
      <c r="Y55"/>
    </row>
    <row r="56" spans="1:25" ht="15" customHeight="1" outlineLevel="2" x14ac:dyDescent="0.25">
      <c r="A56" s="14" t="s">
        <v>36</v>
      </c>
      <c r="B56" s="14"/>
      <c r="C56" s="14" t="s">
        <v>94</v>
      </c>
      <c r="D56" s="14"/>
      <c r="E56" s="16" t="s">
        <v>37</v>
      </c>
      <c r="F56" s="11">
        <v>1</v>
      </c>
      <c r="G56" s="14">
        <v>257</v>
      </c>
      <c r="H56" s="30">
        <f>G56</f>
        <v>257</v>
      </c>
      <c r="I56" s="14" t="s">
        <v>24</v>
      </c>
      <c r="J56" s="31">
        <f>I56*H56</f>
        <v>257</v>
      </c>
      <c r="K56" s="31">
        <f>J56*1.11</f>
        <v>285.27000000000004</v>
      </c>
      <c r="L56" s="14"/>
      <c r="M56" s="14"/>
      <c r="N56" s="14"/>
      <c r="O56"/>
      <c r="P56"/>
      <c r="Q56"/>
      <c r="R56"/>
      <c r="S56"/>
      <c r="T56"/>
      <c r="U56"/>
      <c r="V56"/>
      <c r="W56"/>
      <c r="X56"/>
      <c r="Y56"/>
    </row>
    <row r="57" spans="1:25" ht="15" customHeight="1" outlineLevel="2" x14ac:dyDescent="0.25">
      <c r="A57" s="14" t="s">
        <v>36</v>
      </c>
      <c r="B57" s="14"/>
      <c r="C57" s="14" t="s">
        <v>14</v>
      </c>
      <c r="D57" s="14"/>
      <c r="E57" s="12">
        <v>198122</v>
      </c>
      <c r="F57" s="11">
        <v>2</v>
      </c>
      <c r="G57" s="14">
        <v>57</v>
      </c>
      <c r="H57" s="30">
        <f>G57</f>
        <v>57</v>
      </c>
      <c r="I57" s="14" t="s">
        <v>38</v>
      </c>
      <c r="J57" s="31">
        <f>I57*H57</f>
        <v>114</v>
      </c>
      <c r="K57" s="31">
        <f>J57*1.11</f>
        <v>126.54</v>
      </c>
      <c r="L57" s="14"/>
      <c r="M57" s="14"/>
      <c r="N57" s="14"/>
      <c r="O57"/>
      <c r="P57"/>
      <c r="Q57"/>
      <c r="R57"/>
      <c r="S57"/>
      <c r="T57"/>
      <c r="U57"/>
      <c r="V57"/>
      <c r="W57"/>
      <c r="X57"/>
      <c r="Y57"/>
    </row>
    <row r="58" spans="1:25" ht="15.75" customHeight="1" outlineLevel="2" x14ac:dyDescent="0.25">
      <c r="A58" s="14" t="s">
        <v>36</v>
      </c>
      <c r="B58" s="14"/>
      <c r="C58" s="14" t="s">
        <v>14</v>
      </c>
      <c r="D58" s="14"/>
      <c r="E58" s="15">
        <v>198085</v>
      </c>
      <c r="F58" s="11">
        <v>2</v>
      </c>
      <c r="G58" s="14">
        <v>57</v>
      </c>
      <c r="H58" s="30">
        <f>G58</f>
        <v>57</v>
      </c>
      <c r="I58" s="14" t="s">
        <v>38</v>
      </c>
      <c r="J58" s="31">
        <f>I58*H58</f>
        <v>114</v>
      </c>
      <c r="K58" s="31">
        <f>J58*1.11</f>
        <v>126.54</v>
      </c>
      <c r="L58" s="14"/>
      <c r="M58" s="14"/>
      <c r="N58" s="14"/>
      <c r="O58"/>
      <c r="P58"/>
      <c r="Q58"/>
      <c r="R58"/>
      <c r="S58"/>
      <c r="T58"/>
      <c r="U58"/>
      <c r="V58"/>
      <c r="W58"/>
      <c r="X58"/>
      <c r="Y58"/>
    </row>
    <row r="59" spans="1:25" ht="15" customHeight="1" outlineLevel="2" x14ac:dyDescent="0.25">
      <c r="A59" s="14" t="s">
        <v>36</v>
      </c>
      <c r="B59" s="14"/>
      <c r="C59" s="14" t="s">
        <v>14</v>
      </c>
      <c r="D59" s="14"/>
      <c r="E59" s="15">
        <v>198108</v>
      </c>
      <c r="F59" s="11">
        <v>1</v>
      </c>
      <c r="G59" s="14">
        <v>57</v>
      </c>
      <c r="H59" s="30">
        <f>G59</f>
        <v>57</v>
      </c>
      <c r="I59" s="14" t="s">
        <v>24</v>
      </c>
      <c r="J59" s="31">
        <f>I59*H59</f>
        <v>57</v>
      </c>
      <c r="K59" s="31">
        <f>J59*1.11</f>
        <v>63.27</v>
      </c>
      <c r="L59" s="14"/>
      <c r="M59" s="14"/>
      <c r="N59" s="14"/>
      <c r="O59"/>
      <c r="P59"/>
      <c r="Q59"/>
      <c r="R59"/>
      <c r="S59"/>
      <c r="T59"/>
      <c r="U59"/>
      <c r="V59"/>
      <c r="W59"/>
      <c r="X59"/>
      <c r="Y59"/>
    </row>
    <row r="60" spans="1:25" ht="15" customHeight="1" outlineLevel="2" x14ac:dyDescent="0.25">
      <c r="A60" s="14" t="s">
        <v>36</v>
      </c>
      <c r="B60" s="14"/>
      <c r="C60" s="14" t="s">
        <v>39</v>
      </c>
      <c r="D60" s="14"/>
      <c r="E60" s="12">
        <v>284323</v>
      </c>
      <c r="F60" s="14">
        <v>1</v>
      </c>
      <c r="G60" s="14">
        <v>162</v>
      </c>
      <c r="H60" s="30">
        <f>G60</f>
        <v>162</v>
      </c>
      <c r="I60" s="14" t="s">
        <v>24</v>
      </c>
      <c r="J60" s="31">
        <f>I60*H60</f>
        <v>162</v>
      </c>
      <c r="K60" s="31">
        <f>J60*1.11</f>
        <v>179.82000000000002</v>
      </c>
      <c r="L60" s="14"/>
      <c r="M60" s="14"/>
      <c r="N60" s="14"/>
      <c r="O60"/>
      <c r="P60"/>
      <c r="Q60"/>
      <c r="R60"/>
      <c r="S60"/>
      <c r="T60"/>
      <c r="U60"/>
      <c r="V60"/>
      <c r="W60"/>
      <c r="X60"/>
      <c r="Y60"/>
    </row>
    <row r="61" spans="1:25" ht="23.25" customHeight="1" outlineLevel="2" x14ac:dyDescent="0.25">
      <c r="A61" s="14" t="s">
        <v>36</v>
      </c>
      <c r="B61" s="14"/>
      <c r="C61" s="14" t="s">
        <v>80</v>
      </c>
      <c r="D61" s="14"/>
      <c r="E61" s="12">
        <v>862865</v>
      </c>
      <c r="F61" s="11">
        <v>1</v>
      </c>
      <c r="G61" s="14">
        <v>89</v>
      </c>
      <c r="H61" s="30">
        <f>G61</f>
        <v>89</v>
      </c>
      <c r="I61" s="14" t="s">
        <v>24</v>
      </c>
      <c r="J61" s="31">
        <f>I61*H61</f>
        <v>89</v>
      </c>
      <c r="K61" s="31">
        <f>J61*1.11</f>
        <v>98.79</v>
      </c>
      <c r="L61" s="14"/>
      <c r="M61" s="14"/>
      <c r="N61" s="14"/>
      <c r="O61"/>
      <c r="P61"/>
      <c r="Q61"/>
      <c r="R61"/>
      <c r="S61"/>
      <c r="T61"/>
      <c r="U61"/>
      <c r="V61"/>
      <c r="W61"/>
      <c r="X61"/>
      <c r="Y61"/>
    </row>
    <row r="62" spans="1:25" ht="23.25" customHeight="1" outlineLevel="2" x14ac:dyDescent="0.25">
      <c r="A62" s="14" t="s">
        <v>36</v>
      </c>
      <c r="B62" s="14"/>
      <c r="C62" s="14" t="s">
        <v>80</v>
      </c>
      <c r="D62" s="14"/>
      <c r="E62" s="12">
        <v>242872</v>
      </c>
      <c r="F62" s="11">
        <v>1</v>
      </c>
      <c r="G62" s="14">
        <v>89</v>
      </c>
      <c r="H62" s="30">
        <f>G62</f>
        <v>89</v>
      </c>
      <c r="I62" s="14" t="s">
        <v>24</v>
      </c>
      <c r="J62" s="31">
        <f>I62*H62</f>
        <v>89</v>
      </c>
      <c r="K62" s="31">
        <f>J62*1.11</f>
        <v>98.79</v>
      </c>
      <c r="L62" s="14"/>
      <c r="M62" s="14"/>
      <c r="N62" s="14"/>
      <c r="O62"/>
      <c r="P62"/>
      <c r="Q62"/>
      <c r="R62"/>
      <c r="S62"/>
      <c r="T62"/>
      <c r="U62"/>
      <c r="V62"/>
      <c r="W62"/>
      <c r="X62"/>
      <c r="Y62"/>
    </row>
    <row r="63" spans="1:25" ht="15" customHeight="1" outlineLevel="2" x14ac:dyDescent="0.25">
      <c r="A63" s="14" t="s">
        <v>36</v>
      </c>
      <c r="B63" s="14"/>
      <c r="C63" s="14" t="s">
        <v>81</v>
      </c>
      <c r="D63" s="14"/>
      <c r="E63" s="12">
        <v>898406</v>
      </c>
      <c r="F63" s="11">
        <v>1</v>
      </c>
      <c r="G63" s="14">
        <v>89</v>
      </c>
      <c r="H63" s="30">
        <f>G63</f>
        <v>89</v>
      </c>
      <c r="I63" s="14" t="s">
        <v>24</v>
      </c>
      <c r="J63" s="31">
        <f>I63*H63</f>
        <v>89</v>
      </c>
      <c r="K63" s="31">
        <f>J63*1.11</f>
        <v>98.79</v>
      </c>
      <c r="L63" s="14"/>
      <c r="M63" s="14"/>
      <c r="N63" s="14"/>
      <c r="O63"/>
      <c r="P63"/>
      <c r="Q63"/>
      <c r="R63"/>
      <c r="S63"/>
      <c r="T63"/>
      <c r="U63"/>
      <c r="V63"/>
      <c r="W63"/>
      <c r="X63"/>
      <c r="Y63"/>
    </row>
    <row r="64" spans="1:25" ht="15" customHeight="1" outlineLevel="2" x14ac:dyDescent="0.25">
      <c r="A64" s="14" t="s">
        <v>36</v>
      </c>
      <c r="B64" s="14"/>
      <c r="C64" s="14" t="s">
        <v>85</v>
      </c>
      <c r="D64" s="14"/>
      <c r="E64" s="12">
        <v>986110</v>
      </c>
      <c r="F64" s="11">
        <v>1</v>
      </c>
      <c r="G64" s="14">
        <v>119</v>
      </c>
      <c r="H64" s="30">
        <f>G64</f>
        <v>119</v>
      </c>
      <c r="I64" s="14" t="s">
        <v>24</v>
      </c>
      <c r="J64" s="31">
        <f>I64*H64</f>
        <v>119</v>
      </c>
      <c r="K64" s="31">
        <f>J64*1.11</f>
        <v>132.09</v>
      </c>
      <c r="L64" s="14"/>
      <c r="M64" s="14"/>
      <c r="N64" s="14"/>
      <c r="O64"/>
      <c r="P64"/>
      <c r="Q64"/>
      <c r="R64"/>
      <c r="S64"/>
      <c r="T64"/>
      <c r="U64"/>
      <c r="V64"/>
      <c r="W64"/>
      <c r="X64"/>
      <c r="Y64"/>
    </row>
    <row r="65" spans="1:25" ht="15" customHeight="1" outlineLevel="2" x14ac:dyDescent="0.25">
      <c r="A65" s="14" t="s">
        <v>36</v>
      </c>
      <c r="B65" s="14"/>
      <c r="C65" s="13" t="s">
        <v>22</v>
      </c>
      <c r="D65" s="14"/>
      <c r="E65" s="12">
        <v>986134</v>
      </c>
      <c r="F65" s="11">
        <v>1</v>
      </c>
      <c r="G65" s="14">
        <v>106</v>
      </c>
      <c r="H65" s="30">
        <f>G65</f>
        <v>106</v>
      </c>
      <c r="I65" s="14" t="s">
        <v>24</v>
      </c>
      <c r="J65" s="31">
        <f>I65*H65</f>
        <v>106</v>
      </c>
      <c r="K65" s="31">
        <f>J65*1.11</f>
        <v>117.66000000000001</v>
      </c>
      <c r="L65" s="14"/>
      <c r="M65" s="14"/>
      <c r="N65" s="14"/>
      <c r="O65"/>
      <c r="P65"/>
      <c r="Q65"/>
      <c r="R65"/>
      <c r="S65"/>
      <c r="T65"/>
      <c r="U65"/>
      <c r="V65"/>
      <c r="W65"/>
      <c r="X65"/>
      <c r="Y65"/>
    </row>
    <row r="66" spans="1:25" ht="15" customHeight="1" outlineLevel="2" x14ac:dyDescent="0.25">
      <c r="A66" s="14" t="s">
        <v>36</v>
      </c>
      <c r="B66" s="14"/>
      <c r="C66" s="23" t="s">
        <v>16</v>
      </c>
      <c r="D66" s="14"/>
      <c r="E66" s="12">
        <v>996805</v>
      </c>
      <c r="F66" s="11">
        <v>1</v>
      </c>
      <c r="G66" s="14">
        <v>102</v>
      </c>
      <c r="H66" s="30">
        <f>G66</f>
        <v>102</v>
      </c>
      <c r="I66" s="14" t="s">
        <v>24</v>
      </c>
      <c r="J66" s="31">
        <f>I66*H66</f>
        <v>102</v>
      </c>
      <c r="K66" s="31">
        <f>J66*1.11</f>
        <v>113.22000000000001</v>
      </c>
      <c r="L66" s="14"/>
      <c r="M66" s="14"/>
      <c r="N66" s="14"/>
      <c r="O66"/>
      <c r="P66"/>
      <c r="Q66"/>
      <c r="R66"/>
      <c r="S66"/>
      <c r="T66"/>
      <c r="U66"/>
      <c r="V66"/>
      <c r="W66"/>
      <c r="X66"/>
      <c r="Y66"/>
    </row>
    <row r="67" spans="1:25" ht="15" customHeight="1" outlineLevel="2" x14ac:dyDescent="0.25">
      <c r="A67" s="14" t="s">
        <v>36</v>
      </c>
      <c r="B67" s="14"/>
      <c r="C67" s="14"/>
      <c r="D67" s="14"/>
      <c r="E67" s="14">
        <v>614623</v>
      </c>
      <c r="F67" s="11">
        <v>1</v>
      </c>
      <c r="G67" s="14">
        <v>245</v>
      </c>
      <c r="H67" s="30">
        <f>G67</f>
        <v>245</v>
      </c>
      <c r="I67" s="30">
        <v>0</v>
      </c>
      <c r="J67" s="31">
        <f>I67*H67</f>
        <v>0</v>
      </c>
      <c r="K67" s="31">
        <f>J67*1.11</f>
        <v>0</v>
      </c>
      <c r="L67" s="14"/>
      <c r="M67" s="14"/>
      <c r="N67" s="14"/>
      <c r="O67" s="3"/>
      <c r="P67" s="3"/>
      <c r="Q67" s="3"/>
      <c r="R67" s="3"/>
      <c r="S67" s="10"/>
      <c r="T67"/>
      <c r="U67"/>
      <c r="V67"/>
      <c r="W67"/>
      <c r="X67"/>
      <c r="Y67"/>
    </row>
    <row r="68" spans="1:25" ht="15" customHeight="1" outlineLevel="2" x14ac:dyDescent="0.25">
      <c r="A68" s="18" t="s">
        <v>36</v>
      </c>
      <c r="B68" s="18" t="s">
        <v>58</v>
      </c>
      <c r="C68" s="18" t="s">
        <v>59</v>
      </c>
      <c r="D68" s="14"/>
      <c r="E68" s="18">
        <v>200952</v>
      </c>
      <c r="F68" s="18">
        <v>1</v>
      </c>
      <c r="G68" s="18">
        <v>763</v>
      </c>
      <c r="H68" s="30">
        <f>G68</f>
        <v>763</v>
      </c>
      <c r="I68" s="30">
        <v>0</v>
      </c>
      <c r="J68" s="31">
        <f>I68*H68</f>
        <v>0</v>
      </c>
      <c r="K68" s="31">
        <f>J68*1.11</f>
        <v>0</v>
      </c>
      <c r="L68" s="14"/>
      <c r="M68" s="14"/>
      <c r="N68" s="14"/>
      <c r="O68"/>
      <c r="P68"/>
      <c r="Q68"/>
      <c r="R68"/>
      <c r="S68"/>
      <c r="T68"/>
      <c r="U68"/>
      <c r="V68"/>
      <c r="W68"/>
      <c r="X68"/>
      <c r="Y68"/>
    </row>
    <row r="69" spans="1:25" ht="15" customHeight="1" outlineLevel="2" x14ac:dyDescent="0.25">
      <c r="A69" s="18" t="s">
        <v>36</v>
      </c>
      <c r="B69" s="18" t="s">
        <v>18</v>
      </c>
      <c r="C69" s="18" t="s">
        <v>19</v>
      </c>
      <c r="D69" s="14"/>
      <c r="E69" s="17">
        <v>284323</v>
      </c>
      <c r="F69" s="18">
        <v>1</v>
      </c>
      <c r="G69" s="18">
        <v>162</v>
      </c>
      <c r="H69" s="30">
        <f>G69</f>
        <v>162</v>
      </c>
      <c r="I69" s="18">
        <v>1</v>
      </c>
      <c r="J69" s="31">
        <f>I69*H69</f>
        <v>162</v>
      </c>
      <c r="K69" s="31">
        <f>J69*1.11</f>
        <v>179.82000000000002</v>
      </c>
      <c r="L69" s="14"/>
      <c r="M69" s="14"/>
      <c r="N69" s="14"/>
      <c r="O69"/>
      <c r="P69"/>
      <c r="Q69"/>
      <c r="R69"/>
      <c r="S69"/>
      <c r="T69"/>
      <c r="U69"/>
      <c r="V69"/>
      <c r="W69"/>
      <c r="X69"/>
      <c r="Y69"/>
    </row>
    <row r="70" spans="1:25" ht="15" customHeight="1" outlineLevel="2" x14ac:dyDescent="0.25">
      <c r="A70" s="18" t="s">
        <v>36</v>
      </c>
      <c r="B70" s="18" t="s">
        <v>18</v>
      </c>
      <c r="C70" s="18" t="s">
        <v>20</v>
      </c>
      <c r="D70" s="14"/>
      <c r="E70" s="17">
        <v>284309</v>
      </c>
      <c r="F70" s="18">
        <v>1</v>
      </c>
      <c r="G70" s="18">
        <v>162</v>
      </c>
      <c r="H70" s="30">
        <f>G70</f>
        <v>162</v>
      </c>
      <c r="I70" s="18">
        <v>1</v>
      </c>
      <c r="J70" s="31">
        <f>I70*H70</f>
        <v>162</v>
      </c>
      <c r="K70" s="31">
        <f>J70*1.11</f>
        <v>179.82000000000002</v>
      </c>
      <c r="L70" s="14"/>
      <c r="M70" s="14"/>
      <c r="N70" s="14"/>
      <c r="O70"/>
      <c r="P70"/>
      <c r="Q70"/>
      <c r="R70"/>
      <c r="S70"/>
      <c r="T70"/>
      <c r="U70"/>
      <c r="V70"/>
      <c r="W70"/>
      <c r="X70"/>
      <c r="Y70"/>
    </row>
    <row r="71" spans="1:25" ht="15" customHeight="1" outlineLevel="2" x14ac:dyDescent="0.25">
      <c r="A71" s="18" t="s">
        <v>36</v>
      </c>
      <c r="B71" s="18" t="s">
        <v>18</v>
      </c>
      <c r="C71" s="18" t="s">
        <v>60</v>
      </c>
      <c r="D71" s="14"/>
      <c r="E71" s="17">
        <v>82726</v>
      </c>
      <c r="F71" s="18">
        <v>1</v>
      </c>
      <c r="G71" s="18">
        <v>680</v>
      </c>
      <c r="H71" s="30">
        <f>G71</f>
        <v>680</v>
      </c>
      <c r="I71" s="18">
        <v>1</v>
      </c>
      <c r="J71" s="31">
        <f>I71*H71</f>
        <v>680</v>
      </c>
      <c r="K71" s="31">
        <f>J71*1.11</f>
        <v>754.80000000000007</v>
      </c>
      <c r="L71" s="14"/>
      <c r="M71" s="14"/>
      <c r="N71" s="14"/>
      <c r="O71"/>
      <c r="P71"/>
      <c r="Q71"/>
      <c r="R71"/>
      <c r="S71"/>
      <c r="T71"/>
      <c r="U71"/>
      <c r="V71"/>
      <c r="W71"/>
      <c r="X71"/>
      <c r="Y71"/>
    </row>
    <row r="72" spans="1:25" ht="15" customHeight="1" outlineLevel="2" x14ac:dyDescent="0.25">
      <c r="A72" s="18" t="s">
        <v>36</v>
      </c>
      <c r="B72" s="18" t="s">
        <v>21</v>
      </c>
      <c r="C72" s="18" t="s">
        <v>61</v>
      </c>
      <c r="D72" s="14"/>
      <c r="E72" s="17">
        <v>301468</v>
      </c>
      <c r="F72" s="18">
        <v>1</v>
      </c>
      <c r="G72" s="18">
        <v>143</v>
      </c>
      <c r="H72" s="30">
        <f>G72</f>
        <v>143</v>
      </c>
      <c r="I72" s="18">
        <v>1</v>
      </c>
      <c r="J72" s="31">
        <f>I72*H72</f>
        <v>143</v>
      </c>
      <c r="K72" s="31">
        <f>J72*1.11</f>
        <v>158.73000000000002</v>
      </c>
      <c r="L72" s="14"/>
      <c r="M72" s="14"/>
      <c r="N72" s="14"/>
      <c r="O72"/>
      <c r="P72"/>
      <c r="Q72"/>
      <c r="R72"/>
      <c r="S72"/>
      <c r="T72"/>
      <c r="U72"/>
      <c r="V72"/>
      <c r="W72"/>
      <c r="X72"/>
      <c r="Y72"/>
    </row>
    <row r="73" spans="1:25" ht="15" customHeight="1" outlineLevel="2" x14ac:dyDescent="0.25">
      <c r="A73" s="18" t="s">
        <v>36</v>
      </c>
      <c r="B73" s="18" t="s">
        <v>21</v>
      </c>
      <c r="C73" s="18" t="s">
        <v>62</v>
      </c>
      <c r="D73" s="14"/>
      <c r="E73" s="17">
        <v>301505</v>
      </c>
      <c r="F73" s="18">
        <v>1</v>
      </c>
      <c r="G73" s="18">
        <v>143</v>
      </c>
      <c r="H73" s="30">
        <f>G73</f>
        <v>143</v>
      </c>
      <c r="I73" s="18">
        <v>1</v>
      </c>
      <c r="J73" s="31">
        <f>I73*H73</f>
        <v>143</v>
      </c>
      <c r="K73" s="31">
        <f>J73*1.11</f>
        <v>158.73000000000002</v>
      </c>
      <c r="L73" s="14"/>
      <c r="M73" s="14"/>
      <c r="N73" s="14"/>
      <c r="O73"/>
      <c r="P73"/>
      <c r="Q73"/>
      <c r="R73"/>
      <c r="S73"/>
      <c r="T73"/>
      <c r="U73"/>
      <c r="V73"/>
      <c r="W73"/>
      <c r="X73"/>
      <c r="Y73"/>
    </row>
    <row r="74" spans="1:25" ht="15" customHeight="1" outlineLevel="2" x14ac:dyDescent="0.25">
      <c r="A74" s="18" t="s">
        <v>36</v>
      </c>
      <c r="B74" s="18" t="s">
        <v>21</v>
      </c>
      <c r="C74" s="18" t="s">
        <v>63</v>
      </c>
      <c r="D74" s="14"/>
      <c r="E74" s="17">
        <v>301437</v>
      </c>
      <c r="F74" s="18">
        <v>1</v>
      </c>
      <c r="G74" s="18">
        <v>112</v>
      </c>
      <c r="H74" s="30">
        <f>G74</f>
        <v>112</v>
      </c>
      <c r="I74" s="18">
        <v>1</v>
      </c>
      <c r="J74" s="31">
        <f>I74*H74</f>
        <v>112</v>
      </c>
      <c r="K74" s="31">
        <f>J74*1.11</f>
        <v>124.32000000000001</v>
      </c>
      <c r="L74" s="14"/>
      <c r="M74" s="14"/>
      <c r="N74" s="14"/>
      <c r="O74"/>
      <c r="P74"/>
      <c r="Q74"/>
      <c r="R74"/>
      <c r="S74"/>
      <c r="T74"/>
      <c r="U74"/>
      <c r="V74"/>
      <c r="W74"/>
      <c r="X74"/>
      <c r="Y74"/>
    </row>
    <row r="75" spans="1:25" ht="15" customHeight="1" outlineLevel="2" x14ac:dyDescent="0.25">
      <c r="A75" s="18" t="s">
        <v>36</v>
      </c>
      <c r="B75" s="18" t="s">
        <v>0</v>
      </c>
      <c r="C75" s="18" t="s">
        <v>64</v>
      </c>
      <c r="D75" s="14"/>
      <c r="E75" s="18">
        <v>979280</v>
      </c>
      <c r="F75" s="18">
        <v>1</v>
      </c>
      <c r="G75" s="18">
        <v>77</v>
      </c>
      <c r="H75" s="30">
        <f>G75</f>
        <v>77</v>
      </c>
      <c r="I75" s="30">
        <v>0</v>
      </c>
      <c r="J75" s="31">
        <f>I75*H75</f>
        <v>0</v>
      </c>
      <c r="K75" s="31">
        <f>J75*1.11</f>
        <v>0</v>
      </c>
      <c r="L75" s="14"/>
      <c r="M75" s="14"/>
      <c r="N75" s="14"/>
      <c r="O75"/>
      <c r="P75"/>
      <c r="Q75"/>
      <c r="R75"/>
      <c r="S75"/>
      <c r="T75"/>
      <c r="U75"/>
      <c r="V75"/>
      <c r="W75"/>
      <c r="X75"/>
      <c r="Y75"/>
    </row>
    <row r="76" spans="1:25" ht="15" customHeight="1" outlineLevel="2" x14ac:dyDescent="0.25">
      <c r="A76" s="18" t="s">
        <v>36</v>
      </c>
      <c r="B76" s="18" t="s">
        <v>0</v>
      </c>
      <c r="C76" s="18" t="s">
        <v>1</v>
      </c>
      <c r="D76" s="14"/>
      <c r="E76" s="17">
        <v>895184</v>
      </c>
      <c r="F76" s="18">
        <v>1</v>
      </c>
      <c r="G76" s="18">
        <v>110</v>
      </c>
      <c r="H76" s="30">
        <f>G76</f>
        <v>110</v>
      </c>
      <c r="I76" s="18">
        <v>1</v>
      </c>
      <c r="J76" s="31">
        <f>I76*H76</f>
        <v>110</v>
      </c>
      <c r="K76" s="31">
        <f>J76*1.11</f>
        <v>122.10000000000001</v>
      </c>
      <c r="L76" s="14"/>
      <c r="M76" s="14"/>
      <c r="N76" s="14"/>
      <c r="O76"/>
      <c r="P76"/>
      <c r="Q76"/>
      <c r="R76"/>
      <c r="S76"/>
      <c r="T76"/>
      <c r="U76"/>
      <c r="V76"/>
      <c r="W76"/>
      <c r="X76"/>
      <c r="Y76"/>
    </row>
    <row r="77" spans="1:25" ht="15.75" customHeight="1" outlineLevel="2" x14ac:dyDescent="0.25">
      <c r="A77" s="18" t="s">
        <v>36</v>
      </c>
      <c r="B77" s="18" t="s">
        <v>0</v>
      </c>
      <c r="C77" s="18" t="s">
        <v>65</v>
      </c>
      <c r="D77" s="14"/>
      <c r="E77" s="18">
        <v>900000</v>
      </c>
      <c r="F77" s="18">
        <v>0</v>
      </c>
      <c r="G77" s="18">
        <v>77</v>
      </c>
      <c r="H77" s="30">
        <f>G77</f>
        <v>77</v>
      </c>
      <c r="I77" s="30">
        <v>0</v>
      </c>
      <c r="J77" s="31">
        <f>I77*H77</f>
        <v>0</v>
      </c>
      <c r="K77" s="31">
        <f>J77*1.11</f>
        <v>0</v>
      </c>
      <c r="L77" s="14"/>
      <c r="M77" s="14"/>
      <c r="N77" s="14"/>
      <c r="O77"/>
      <c r="P77"/>
      <c r="Q77"/>
      <c r="R77"/>
      <c r="S77"/>
      <c r="T77"/>
      <c r="U77"/>
      <c r="V77"/>
      <c r="W77"/>
      <c r="X77"/>
      <c r="Y77"/>
    </row>
    <row r="78" spans="1:25" ht="15" customHeight="1" outlineLevel="2" x14ac:dyDescent="0.25">
      <c r="A78" s="18" t="s">
        <v>36</v>
      </c>
      <c r="B78" s="18" t="s">
        <v>0</v>
      </c>
      <c r="C78" s="18" t="s">
        <v>17</v>
      </c>
      <c r="D78" s="14"/>
      <c r="E78" s="17">
        <v>886342</v>
      </c>
      <c r="F78" s="18">
        <v>1</v>
      </c>
      <c r="G78" s="18">
        <v>56</v>
      </c>
      <c r="H78" s="30">
        <f>G78</f>
        <v>56</v>
      </c>
      <c r="I78" s="18">
        <v>1</v>
      </c>
      <c r="J78" s="31">
        <f>I78*H78</f>
        <v>56</v>
      </c>
      <c r="K78" s="31">
        <f>J78*1.11</f>
        <v>62.160000000000004</v>
      </c>
      <c r="L78" s="14"/>
      <c r="M78" s="14"/>
      <c r="N78" s="14"/>
      <c r="O78"/>
      <c r="P78"/>
      <c r="Q78"/>
      <c r="R78"/>
      <c r="S78"/>
      <c r="T78"/>
      <c r="U78"/>
      <c r="V78"/>
      <c r="W78"/>
      <c r="X78"/>
      <c r="Y78"/>
    </row>
    <row r="79" spans="1:25" outlineLevel="2" x14ac:dyDescent="0.25">
      <c r="A79" s="18" t="s">
        <v>36</v>
      </c>
      <c r="B79" s="18" t="s">
        <v>0</v>
      </c>
      <c r="C79" s="18" t="s">
        <v>7</v>
      </c>
      <c r="D79" s="14"/>
      <c r="E79" s="17">
        <v>886359</v>
      </c>
      <c r="F79" s="18">
        <v>1</v>
      </c>
      <c r="G79" s="18">
        <v>56</v>
      </c>
      <c r="H79" s="30">
        <f>G79</f>
        <v>56</v>
      </c>
      <c r="I79" s="18">
        <v>1</v>
      </c>
      <c r="J79" s="31">
        <f>I79*H79</f>
        <v>56</v>
      </c>
      <c r="K79" s="31">
        <f>J79*1.11</f>
        <v>62.160000000000004</v>
      </c>
      <c r="L79" s="14"/>
      <c r="M79" s="14"/>
      <c r="N79" s="14"/>
    </row>
    <row r="80" spans="1:25" outlineLevel="2" x14ac:dyDescent="0.25">
      <c r="A80" s="18" t="s">
        <v>36</v>
      </c>
      <c r="B80" s="18" t="s">
        <v>5</v>
      </c>
      <c r="C80" s="18" t="s">
        <v>66</v>
      </c>
      <c r="D80" s="14"/>
      <c r="E80" s="17">
        <v>611585</v>
      </c>
      <c r="F80" s="18">
        <v>1</v>
      </c>
      <c r="G80" s="18">
        <v>83</v>
      </c>
      <c r="H80" s="30">
        <f>G80</f>
        <v>83</v>
      </c>
      <c r="I80" s="18">
        <v>1</v>
      </c>
      <c r="J80" s="31">
        <f>I80*H80</f>
        <v>83</v>
      </c>
      <c r="K80" s="31">
        <f>J80*1.11</f>
        <v>92.13000000000001</v>
      </c>
      <c r="L80" s="14"/>
      <c r="M80" s="14"/>
      <c r="N80" s="14"/>
    </row>
    <row r="81" spans="1:25" ht="15" customHeight="1" outlineLevel="2" x14ac:dyDescent="0.25">
      <c r="A81" s="18" t="s">
        <v>36</v>
      </c>
      <c r="B81" s="18" t="s">
        <v>5</v>
      </c>
      <c r="C81" s="18" t="s">
        <v>15</v>
      </c>
      <c r="D81" s="14"/>
      <c r="E81" s="17">
        <v>611493</v>
      </c>
      <c r="F81" s="18">
        <v>1</v>
      </c>
      <c r="G81" s="18">
        <v>89</v>
      </c>
      <c r="H81" s="30">
        <f>G81</f>
        <v>89</v>
      </c>
      <c r="I81" s="18">
        <v>1</v>
      </c>
      <c r="J81" s="31">
        <f>I81*H81</f>
        <v>89</v>
      </c>
      <c r="K81" s="31">
        <f>J81*1.11</f>
        <v>98.79</v>
      </c>
      <c r="L81" s="14"/>
      <c r="M81" s="14"/>
      <c r="N81" s="14"/>
      <c r="O81"/>
      <c r="P81"/>
      <c r="Q81"/>
      <c r="R81"/>
      <c r="S81"/>
      <c r="T81"/>
      <c r="U81"/>
      <c r="V81"/>
      <c r="W81"/>
      <c r="X81"/>
      <c r="Y81"/>
    </row>
    <row r="82" spans="1:25" ht="15.75" customHeight="1" outlineLevel="2" x14ac:dyDescent="0.25">
      <c r="A82" s="18" t="s">
        <v>36</v>
      </c>
      <c r="B82" s="18" t="s">
        <v>0</v>
      </c>
      <c r="C82" s="18" t="s">
        <v>67</v>
      </c>
      <c r="D82" s="14"/>
      <c r="E82" s="17">
        <v>869611</v>
      </c>
      <c r="F82" s="18">
        <v>1</v>
      </c>
      <c r="G82" s="18">
        <v>142</v>
      </c>
      <c r="H82" s="30">
        <f>G82</f>
        <v>142</v>
      </c>
      <c r="I82" s="18">
        <v>1</v>
      </c>
      <c r="J82" s="31">
        <f>I82*H82</f>
        <v>142</v>
      </c>
      <c r="K82" s="31">
        <f>J82*1.11</f>
        <v>157.62</v>
      </c>
      <c r="L82" s="14"/>
      <c r="M82" s="14"/>
      <c r="N82" s="14"/>
      <c r="O82"/>
      <c r="P82"/>
      <c r="Q82"/>
      <c r="R82"/>
      <c r="S82"/>
      <c r="T82"/>
      <c r="U82"/>
      <c r="V82"/>
      <c r="W82"/>
      <c r="X82"/>
      <c r="Y82"/>
    </row>
    <row r="83" spans="1:25" outlineLevel="2" x14ac:dyDescent="0.25">
      <c r="A83" s="18" t="s">
        <v>36</v>
      </c>
      <c r="B83" s="18" t="s">
        <v>0</v>
      </c>
      <c r="C83" s="18" t="s">
        <v>8</v>
      </c>
      <c r="D83" s="14"/>
      <c r="E83" s="17">
        <v>869659</v>
      </c>
      <c r="F83" s="18">
        <v>1</v>
      </c>
      <c r="G83" s="18">
        <v>142</v>
      </c>
      <c r="H83" s="30">
        <f>G83</f>
        <v>142</v>
      </c>
      <c r="I83" s="18">
        <v>1</v>
      </c>
      <c r="J83" s="31">
        <f>I83*H83</f>
        <v>142</v>
      </c>
      <c r="K83" s="31">
        <f>J83*1.11</f>
        <v>157.62</v>
      </c>
      <c r="L83" s="14"/>
      <c r="M83" s="14"/>
      <c r="N83" s="14"/>
    </row>
    <row r="84" spans="1:25" outlineLevel="2" x14ac:dyDescent="0.25">
      <c r="A84" s="18" t="s">
        <v>36</v>
      </c>
      <c r="B84" s="18" t="s">
        <v>0</v>
      </c>
      <c r="C84" s="18" t="s">
        <v>68</v>
      </c>
      <c r="D84" s="14"/>
      <c r="E84" s="17">
        <v>887271</v>
      </c>
      <c r="F84" s="18">
        <v>1</v>
      </c>
      <c r="G84" s="18">
        <v>330</v>
      </c>
      <c r="H84" s="30">
        <f>G84</f>
        <v>330</v>
      </c>
      <c r="I84" s="18">
        <v>1</v>
      </c>
      <c r="J84" s="31">
        <f>I84*H84</f>
        <v>330</v>
      </c>
      <c r="K84" s="31">
        <f>J84*1.11</f>
        <v>366.3</v>
      </c>
      <c r="L84" s="14"/>
      <c r="M84" s="14"/>
      <c r="N84" s="14"/>
    </row>
    <row r="85" spans="1:25" outlineLevel="2" x14ac:dyDescent="0.25">
      <c r="A85" s="18" t="s">
        <v>36</v>
      </c>
      <c r="B85" s="18" t="s">
        <v>0</v>
      </c>
      <c r="C85" s="18" t="s">
        <v>69</v>
      </c>
      <c r="D85" s="14"/>
      <c r="E85" s="17">
        <v>888186</v>
      </c>
      <c r="F85" s="18">
        <v>1</v>
      </c>
      <c r="G85" s="18">
        <v>93</v>
      </c>
      <c r="H85" s="30">
        <f>G85</f>
        <v>93</v>
      </c>
      <c r="I85" s="36">
        <v>1</v>
      </c>
      <c r="J85" s="31">
        <f>I85*H85</f>
        <v>93</v>
      </c>
      <c r="K85" s="31">
        <f>J85*1.11</f>
        <v>103.23</v>
      </c>
      <c r="L85" s="14"/>
      <c r="M85" s="14"/>
      <c r="N85" s="14"/>
    </row>
    <row r="86" spans="1:25" outlineLevel="2" x14ac:dyDescent="0.25">
      <c r="A86" s="18" t="s">
        <v>36</v>
      </c>
      <c r="B86" s="18" t="s">
        <v>70</v>
      </c>
      <c r="C86" s="18" t="s">
        <v>71</v>
      </c>
      <c r="D86" s="14"/>
      <c r="E86" s="17">
        <v>160126</v>
      </c>
      <c r="F86" s="18">
        <v>1</v>
      </c>
      <c r="G86" s="18">
        <v>160</v>
      </c>
      <c r="H86" s="30">
        <f>G86</f>
        <v>160</v>
      </c>
      <c r="I86" s="18">
        <v>1</v>
      </c>
      <c r="J86" s="31">
        <f>I86*H86</f>
        <v>160</v>
      </c>
      <c r="K86" s="31">
        <f>J86*1.11</f>
        <v>177.60000000000002</v>
      </c>
      <c r="L86" s="14"/>
      <c r="M86" s="14"/>
      <c r="N86" s="14"/>
    </row>
    <row r="87" spans="1:25" outlineLevel="2" x14ac:dyDescent="0.25">
      <c r="A87" s="18" t="s">
        <v>36</v>
      </c>
      <c r="B87" s="18" t="s">
        <v>70</v>
      </c>
      <c r="C87" s="18" t="s">
        <v>72</v>
      </c>
      <c r="D87" s="14"/>
      <c r="E87" s="17">
        <v>160133</v>
      </c>
      <c r="F87" s="18">
        <v>160</v>
      </c>
      <c r="G87" s="18">
        <v>152</v>
      </c>
      <c r="H87" s="30">
        <f>G87</f>
        <v>152</v>
      </c>
      <c r="I87" s="18">
        <v>1</v>
      </c>
      <c r="J87" s="31">
        <f>I87*H87</f>
        <v>152</v>
      </c>
      <c r="K87" s="31">
        <f>J87*1.11</f>
        <v>168.72000000000003</v>
      </c>
      <c r="L87" s="14"/>
      <c r="M87" s="14"/>
      <c r="N87" s="14"/>
    </row>
    <row r="88" spans="1:25" ht="18" outlineLevel="1" x14ac:dyDescent="0.25">
      <c r="A88" s="48" t="s">
        <v>121</v>
      </c>
      <c r="B88" s="43"/>
      <c r="C88" s="43"/>
      <c r="D88" s="42"/>
      <c r="E88" s="43"/>
      <c r="F88" s="18"/>
      <c r="G88" s="43"/>
      <c r="H88" s="44"/>
      <c r="I88" s="43">
        <f>SUBTOTAL(9,I56:I87)</f>
        <v>17</v>
      </c>
      <c r="J88" s="45"/>
      <c r="K88" s="45">
        <f>SUBTOTAL(9,K56:K87)</f>
        <v>4565.4299999999994</v>
      </c>
      <c r="L88" s="14"/>
      <c r="M88" s="14"/>
      <c r="N88" s="14"/>
    </row>
    <row r="89" spans="1:25" ht="15" customHeight="1" outlineLevel="2" x14ac:dyDescent="0.25">
      <c r="A89" s="14" t="s">
        <v>31</v>
      </c>
      <c r="B89" s="14"/>
      <c r="C89" s="14" t="s">
        <v>90</v>
      </c>
      <c r="D89" s="14"/>
      <c r="E89" s="12" t="s">
        <v>32</v>
      </c>
      <c r="F89" s="14">
        <v>1</v>
      </c>
      <c r="G89" s="14">
        <v>214</v>
      </c>
      <c r="H89" s="30">
        <f>G89</f>
        <v>214</v>
      </c>
      <c r="I89" s="14" t="s">
        <v>24</v>
      </c>
      <c r="J89" s="31">
        <f>I89*H89</f>
        <v>214</v>
      </c>
      <c r="K89" s="31">
        <f>J89*1.11</f>
        <v>237.54000000000002</v>
      </c>
      <c r="L89" s="14"/>
      <c r="M89" s="14"/>
      <c r="N89" s="14"/>
      <c r="O89"/>
      <c r="P89"/>
      <c r="Q89"/>
      <c r="R89"/>
      <c r="S89"/>
      <c r="T89"/>
      <c r="U89"/>
      <c r="V89"/>
      <c r="W89"/>
      <c r="X89"/>
      <c r="Y89"/>
    </row>
    <row r="90" spans="1:25" ht="15" customHeight="1" outlineLevel="1" x14ac:dyDescent="0.25">
      <c r="A90" s="41" t="s">
        <v>122</v>
      </c>
      <c r="B90" s="42"/>
      <c r="C90" s="42"/>
      <c r="D90" s="42"/>
      <c r="E90" s="42"/>
      <c r="F90" s="14"/>
      <c r="G90" s="42"/>
      <c r="H90" s="44"/>
      <c r="I90" s="42">
        <f>SUBTOTAL(9,I89:I89)</f>
        <v>0</v>
      </c>
      <c r="J90" s="45"/>
      <c r="K90" s="45">
        <f>SUBTOTAL(9,K89:K89)</f>
        <v>237.54000000000002</v>
      </c>
      <c r="L90" s="14"/>
      <c r="M90" s="14"/>
      <c r="N90" s="14"/>
      <c r="O90"/>
      <c r="P90"/>
      <c r="Q90"/>
      <c r="R90"/>
      <c r="S90"/>
      <c r="T90"/>
      <c r="U90"/>
      <c r="V90"/>
      <c r="W90"/>
      <c r="X90"/>
      <c r="Y90"/>
    </row>
    <row r="91" spans="1:25" outlineLevel="2" x14ac:dyDescent="0.25">
      <c r="A91" s="14" t="s">
        <v>40</v>
      </c>
      <c r="B91" s="14"/>
      <c r="C91" s="14" t="s">
        <v>39</v>
      </c>
      <c r="D91" s="14"/>
      <c r="E91" s="12">
        <v>284323</v>
      </c>
      <c r="F91" s="14">
        <v>1</v>
      </c>
      <c r="G91" s="14">
        <v>162</v>
      </c>
      <c r="H91" s="30">
        <f>G91</f>
        <v>162</v>
      </c>
      <c r="I91" s="14" t="s">
        <v>24</v>
      </c>
      <c r="J91" s="31">
        <f>I91*H91</f>
        <v>162</v>
      </c>
      <c r="K91" s="31">
        <f>J91*1.11</f>
        <v>179.82000000000002</v>
      </c>
      <c r="L91" s="14"/>
      <c r="M91" s="14"/>
      <c r="N91" s="14"/>
    </row>
    <row r="92" spans="1:25" outlineLevel="2" x14ac:dyDescent="0.25">
      <c r="A92" s="14" t="s">
        <v>40</v>
      </c>
      <c r="B92" s="14"/>
      <c r="C92" s="14" t="s">
        <v>102</v>
      </c>
      <c r="D92" s="14"/>
      <c r="E92" s="12">
        <v>604266</v>
      </c>
      <c r="F92" s="14">
        <v>1</v>
      </c>
      <c r="G92" s="14">
        <v>553</v>
      </c>
      <c r="H92" s="30">
        <f>G92</f>
        <v>553</v>
      </c>
      <c r="I92" s="14" t="s">
        <v>24</v>
      </c>
      <c r="J92" s="31">
        <f>I92*H92</f>
        <v>553</v>
      </c>
      <c r="K92" s="31">
        <f>J92*1.11</f>
        <v>613.83000000000004</v>
      </c>
      <c r="L92" s="14"/>
      <c r="M92" s="14"/>
      <c r="N92" s="14"/>
    </row>
    <row r="93" spans="1:25" outlineLevel="2" x14ac:dyDescent="0.25">
      <c r="A93" s="14" t="s">
        <v>40</v>
      </c>
      <c r="B93" s="14"/>
      <c r="C93" s="14" t="s">
        <v>13</v>
      </c>
      <c r="D93" s="14"/>
      <c r="E93" s="12">
        <v>609339</v>
      </c>
      <c r="F93" s="14">
        <v>1</v>
      </c>
      <c r="G93" s="14">
        <v>532</v>
      </c>
      <c r="H93" s="30">
        <f>G93</f>
        <v>532</v>
      </c>
      <c r="I93" s="14" t="s">
        <v>24</v>
      </c>
      <c r="J93" s="31">
        <f>I93*H93</f>
        <v>532</v>
      </c>
      <c r="K93" s="31">
        <f>J93*1.11</f>
        <v>590.5200000000001</v>
      </c>
      <c r="L93" s="14"/>
      <c r="M93" s="14"/>
      <c r="N93" s="14"/>
    </row>
    <row r="94" spans="1:25" ht="34.5" customHeight="1" outlineLevel="2" x14ac:dyDescent="0.25">
      <c r="A94" s="14" t="s">
        <v>40</v>
      </c>
      <c r="B94" s="14"/>
      <c r="C94" s="14" t="s">
        <v>103</v>
      </c>
      <c r="D94" s="14"/>
      <c r="E94" s="12">
        <v>740591</v>
      </c>
      <c r="F94" s="14">
        <v>1</v>
      </c>
      <c r="G94" s="14">
        <v>496</v>
      </c>
      <c r="H94" s="30">
        <f>G94</f>
        <v>496</v>
      </c>
      <c r="I94" s="14" t="s">
        <v>24</v>
      </c>
      <c r="J94" s="31">
        <f>I94*H94</f>
        <v>496</v>
      </c>
      <c r="K94" s="31">
        <f>J94*1.11</f>
        <v>550.56000000000006</v>
      </c>
      <c r="L94" s="14"/>
      <c r="M94" s="14"/>
      <c r="N94" s="14"/>
      <c r="O94"/>
      <c r="P94"/>
      <c r="Q94"/>
      <c r="R94"/>
      <c r="S94"/>
      <c r="T94"/>
      <c r="U94"/>
      <c r="V94"/>
      <c r="W94"/>
      <c r="X94"/>
      <c r="Y94"/>
    </row>
    <row r="95" spans="1:25" outlineLevel="2" x14ac:dyDescent="0.25">
      <c r="A95" s="14" t="s">
        <v>40</v>
      </c>
      <c r="B95" s="14"/>
      <c r="C95" s="14"/>
      <c r="D95" s="14"/>
      <c r="E95" s="14">
        <v>867853</v>
      </c>
      <c r="F95" s="11">
        <v>1</v>
      </c>
      <c r="G95" s="14">
        <v>0</v>
      </c>
      <c r="H95" s="30">
        <f>G95</f>
        <v>0</v>
      </c>
      <c r="I95" s="30">
        <v>0</v>
      </c>
      <c r="J95" s="31">
        <f>I95*H95</f>
        <v>0</v>
      </c>
      <c r="K95" s="31">
        <f>J95*1.11</f>
        <v>0</v>
      </c>
      <c r="L95" s="14"/>
      <c r="M95" s="14"/>
      <c r="N95" s="14"/>
    </row>
    <row r="96" spans="1:25" ht="23.25" customHeight="1" outlineLevel="2" x14ac:dyDescent="0.25">
      <c r="A96" s="14" t="s">
        <v>40</v>
      </c>
      <c r="B96" s="14"/>
      <c r="C96" s="14"/>
      <c r="D96" s="14"/>
      <c r="E96" s="14">
        <v>867877</v>
      </c>
      <c r="F96" s="35">
        <v>0</v>
      </c>
      <c r="G96" s="14">
        <v>0</v>
      </c>
      <c r="H96" s="30">
        <f>G96</f>
        <v>0</v>
      </c>
      <c r="I96" s="30">
        <v>0</v>
      </c>
      <c r="J96" s="31">
        <f>I96*H96</f>
        <v>0</v>
      </c>
      <c r="K96" s="31">
        <f>J96*1.11</f>
        <v>0</v>
      </c>
      <c r="L96" s="14"/>
      <c r="M96" s="14"/>
      <c r="N96" s="14"/>
      <c r="O96"/>
      <c r="P96"/>
      <c r="Q96"/>
      <c r="R96"/>
      <c r="S96"/>
      <c r="T96"/>
      <c r="U96"/>
      <c r="V96"/>
      <c r="W96"/>
      <c r="X96"/>
      <c r="Y96"/>
    </row>
    <row r="97" spans="1:26" outlineLevel="2" x14ac:dyDescent="0.25">
      <c r="A97" s="14" t="s">
        <v>40</v>
      </c>
      <c r="B97" s="14"/>
      <c r="C97" s="14" t="s">
        <v>100</v>
      </c>
      <c r="D97" s="14"/>
      <c r="E97" s="12">
        <v>867860</v>
      </c>
      <c r="F97" s="11">
        <v>1</v>
      </c>
      <c r="G97" s="14">
        <v>462</v>
      </c>
      <c r="H97" s="30">
        <f>G97</f>
        <v>462</v>
      </c>
      <c r="I97" s="14" t="s">
        <v>24</v>
      </c>
      <c r="J97" s="31">
        <f>I97*H97</f>
        <v>462</v>
      </c>
      <c r="K97" s="31">
        <f>J97*1.11</f>
        <v>512.82000000000005</v>
      </c>
      <c r="L97" s="14"/>
      <c r="M97" s="14"/>
      <c r="N97" s="14"/>
    </row>
    <row r="98" spans="1:26" outlineLevel="2" x14ac:dyDescent="0.25">
      <c r="A98" s="14" t="s">
        <v>40</v>
      </c>
      <c r="B98" s="14"/>
      <c r="C98" s="14" t="s">
        <v>97</v>
      </c>
      <c r="D98" s="14"/>
      <c r="E98" s="12">
        <v>897669</v>
      </c>
      <c r="F98" s="35">
        <v>1</v>
      </c>
      <c r="G98" s="14">
        <v>267</v>
      </c>
      <c r="H98" s="30">
        <f>G98</f>
        <v>267</v>
      </c>
      <c r="I98" s="14" t="s">
        <v>24</v>
      </c>
      <c r="J98" s="31">
        <f>I98*H98</f>
        <v>267</v>
      </c>
      <c r="K98" s="31">
        <f>J98*1.11</f>
        <v>296.37</v>
      </c>
      <c r="L98" s="14"/>
      <c r="M98" s="14"/>
      <c r="N98" s="14"/>
    </row>
    <row r="99" spans="1:26" outlineLevel="2" x14ac:dyDescent="0.25">
      <c r="A99" s="14" t="s">
        <v>40</v>
      </c>
      <c r="B99" s="14"/>
      <c r="C99" s="14" t="s">
        <v>98</v>
      </c>
      <c r="D99" s="14"/>
      <c r="E99" s="12">
        <v>879023</v>
      </c>
      <c r="F99" s="11">
        <v>1</v>
      </c>
      <c r="G99" s="14">
        <v>138</v>
      </c>
      <c r="H99" s="30">
        <f>G99</f>
        <v>138</v>
      </c>
      <c r="I99" s="14" t="s">
        <v>24</v>
      </c>
      <c r="J99" s="31">
        <f>I99*H99</f>
        <v>138</v>
      </c>
      <c r="K99" s="31">
        <f>J99*1.11</f>
        <v>153.18</v>
      </c>
      <c r="L99" s="14"/>
      <c r="M99" s="14"/>
      <c r="N99" s="14"/>
    </row>
    <row r="100" spans="1:26" ht="15" customHeight="1" outlineLevel="2" x14ac:dyDescent="0.25">
      <c r="A100" s="14" t="s">
        <v>40</v>
      </c>
      <c r="B100" s="14"/>
      <c r="C100" s="14"/>
      <c r="D100" s="14"/>
      <c r="E100" s="14">
        <v>879054</v>
      </c>
      <c r="F100" s="11">
        <v>1</v>
      </c>
      <c r="G100" s="14">
        <v>311</v>
      </c>
      <c r="H100" s="30">
        <f>G100</f>
        <v>311</v>
      </c>
      <c r="I100" s="30">
        <v>0</v>
      </c>
      <c r="J100" s="31">
        <f>I100*H100</f>
        <v>0</v>
      </c>
      <c r="K100" s="31">
        <f>J100*1.11</f>
        <v>0</v>
      </c>
      <c r="L100" s="14"/>
      <c r="M100" s="14"/>
      <c r="N100" s="14"/>
      <c r="O100"/>
      <c r="P100"/>
      <c r="Q100"/>
      <c r="R100"/>
      <c r="S100"/>
      <c r="T100"/>
      <c r="U100"/>
      <c r="V100"/>
      <c r="W100"/>
      <c r="X100"/>
      <c r="Y100"/>
    </row>
    <row r="101" spans="1:26" ht="15" customHeight="1" outlineLevel="2" x14ac:dyDescent="0.25">
      <c r="A101" s="14" t="s">
        <v>40</v>
      </c>
      <c r="B101" s="14"/>
      <c r="C101" s="14" t="s">
        <v>86</v>
      </c>
      <c r="D101" s="14"/>
      <c r="E101" s="12">
        <v>860458</v>
      </c>
      <c r="F101" s="11">
        <v>1</v>
      </c>
      <c r="G101" s="14">
        <v>83</v>
      </c>
      <c r="H101" s="30">
        <f>G101</f>
        <v>83</v>
      </c>
      <c r="I101" s="14" t="s">
        <v>24</v>
      </c>
      <c r="J101" s="31">
        <f>I101*H101</f>
        <v>83</v>
      </c>
      <c r="K101" s="31">
        <f>J101*1.11</f>
        <v>92.13000000000001</v>
      </c>
      <c r="L101" s="14"/>
      <c r="M101" s="14"/>
      <c r="N101" s="14"/>
      <c r="O101"/>
      <c r="P101"/>
      <c r="Q101"/>
      <c r="R101"/>
      <c r="S101"/>
      <c r="T101"/>
      <c r="U101"/>
      <c r="V101"/>
      <c r="W101"/>
      <c r="X101"/>
      <c r="Y101"/>
    </row>
    <row r="102" spans="1:26" outlineLevel="2" x14ac:dyDescent="0.25">
      <c r="A102" s="14" t="s">
        <v>40</v>
      </c>
      <c r="B102" s="22" t="s">
        <v>0</v>
      </c>
      <c r="C102" s="26" t="s">
        <v>9</v>
      </c>
      <c r="D102" s="28" t="s">
        <v>10</v>
      </c>
      <c r="E102" s="12">
        <v>898260</v>
      </c>
      <c r="F102" s="11">
        <v>1</v>
      </c>
      <c r="G102" s="14">
        <v>77</v>
      </c>
      <c r="H102" s="30">
        <f>G102</f>
        <v>77</v>
      </c>
      <c r="I102" s="14" t="s">
        <v>24</v>
      </c>
      <c r="J102" s="31">
        <f>I102*H102</f>
        <v>77</v>
      </c>
      <c r="K102" s="31">
        <f>J102*1.11</f>
        <v>85.470000000000013</v>
      </c>
      <c r="L102" s="14"/>
      <c r="M102" s="14"/>
      <c r="N102" s="14"/>
    </row>
    <row r="103" spans="1:26" outlineLevel="2" x14ac:dyDescent="0.25">
      <c r="A103" s="14" t="s">
        <v>40</v>
      </c>
      <c r="B103" s="14"/>
      <c r="C103" s="14" t="s">
        <v>85</v>
      </c>
      <c r="D103" s="14"/>
      <c r="E103" s="12">
        <v>986110</v>
      </c>
      <c r="F103" s="11">
        <v>1</v>
      </c>
      <c r="G103" s="14">
        <v>119</v>
      </c>
      <c r="H103" s="30">
        <f>G103</f>
        <v>119</v>
      </c>
      <c r="I103" s="14" t="s">
        <v>24</v>
      </c>
      <c r="J103" s="31">
        <f>I103*H103</f>
        <v>119</v>
      </c>
      <c r="K103" s="31">
        <f>J103*1.11</f>
        <v>132.09</v>
      </c>
      <c r="L103" s="14"/>
      <c r="M103" s="14"/>
      <c r="N103" s="14"/>
    </row>
    <row r="104" spans="1:26" outlineLevel="2" x14ac:dyDescent="0.25">
      <c r="A104" s="14" t="s">
        <v>40</v>
      </c>
      <c r="B104" s="14"/>
      <c r="C104" s="14" t="s">
        <v>84</v>
      </c>
      <c r="D104" s="14"/>
      <c r="E104" s="12">
        <v>986097</v>
      </c>
      <c r="F104" s="11">
        <v>1</v>
      </c>
      <c r="G104" s="14">
        <v>119</v>
      </c>
      <c r="H104" s="30">
        <f>G104</f>
        <v>119</v>
      </c>
      <c r="I104" s="14" t="s">
        <v>24</v>
      </c>
      <c r="J104" s="31">
        <f>I104*H104</f>
        <v>119</v>
      </c>
      <c r="K104" s="31">
        <f>J104*1.11</f>
        <v>132.09</v>
      </c>
      <c r="L104" s="14"/>
      <c r="M104" s="14"/>
      <c r="N104" s="14"/>
    </row>
    <row r="105" spans="1:26" ht="18" outlineLevel="1" x14ac:dyDescent="0.25">
      <c r="A105" s="41" t="s">
        <v>123</v>
      </c>
      <c r="B105" s="42"/>
      <c r="C105" s="42"/>
      <c r="D105" s="42"/>
      <c r="E105" s="42"/>
      <c r="F105" s="11"/>
      <c r="G105" s="42"/>
      <c r="H105" s="44"/>
      <c r="I105" s="42">
        <f>SUBTOTAL(9,I91:I104)</f>
        <v>0</v>
      </c>
      <c r="J105" s="45"/>
      <c r="K105" s="45">
        <f>SUBTOTAL(9,K91:K104)</f>
        <v>3338.88</v>
      </c>
      <c r="L105" s="14"/>
      <c r="M105" s="14"/>
      <c r="N105" s="14"/>
    </row>
    <row r="106" spans="1:26" outlineLevel="2" x14ac:dyDescent="0.25">
      <c r="A106" s="14" t="s">
        <v>43</v>
      </c>
      <c r="B106" s="14"/>
      <c r="C106" s="14" t="s">
        <v>44</v>
      </c>
      <c r="D106" s="14"/>
      <c r="E106" s="14"/>
      <c r="F106" s="35">
        <v>0</v>
      </c>
      <c r="G106" s="14">
        <v>0</v>
      </c>
      <c r="H106" s="30">
        <f>G106</f>
        <v>0</v>
      </c>
      <c r="I106" s="30">
        <v>0</v>
      </c>
      <c r="J106" s="31">
        <f>I106*H106</f>
        <v>0</v>
      </c>
      <c r="K106" s="31">
        <f>J106*1.11</f>
        <v>0</v>
      </c>
      <c r="L106" s="14"/>
      <c r="M106" s="14"/>
      <c r="N106" s="14"/>
    </row>
    <row r="107" spans="1:26" outlineLevel="2" x14ac:dyDescent="0.25">
      <c r="A107" s="14" t="s">
        <v>43</v>
      </c>
      <c r="B107" s="14"/>
      <c r="C107" s="14"/>
      <c r="D107" s="14"/>
      <c r="E107" s="14">
        <v>844816</v>
      </c>
      <c r="F107" s="35">
        <v>0</v>
      </c>
      <c r="G107" s="14">
        <v>0</v>
      </c>
      <c r="H107" s="30">
        <f>G107</f>
        <v>0</v>
      </c>
      <c r="I107" s="30">
        <v>0</v>
      </c>
      <c r="J107" s="31">
        <f>I107*H107</f>
        <v>0</v>
      </c>
      <c r="K107" s="31">
        <f>J107*1.11</f>
        <v>0</v>
      </c>
      <c r="L107" s="14"/>
      <c r="M107" s="14"/>
      <c r="N107" s="14"/>
    </row>
    <row r="108" spans="1:26" outlineLevel="2" x14ac:dyDescent="0.25">
      <c r="A108" s="14" t="s">
        <v>43</v>
      </c>
      <c r="B108" s="14"/>
      <c r="C108" s="14" t="s">
        <v>105</v>
      </c>
      <c r="D108" s="14"/>
      <c r="E108" s="12">
        <v>988855</v>
      </c>
      <c r="F108" s="11">
        <v>1</v>
      </c>
      <c r="G108" s="14">
        <v>279</v>
      </c>
      <c r="H108" s="30">
        <f>G108</f>
        <v>279</v>
      </c>
      <c r="I108" s="14" t="s">
        <v>24</v>
      </c>
      <c r="J108" s="31">
        <f>I108*H108</f>
        <v>279</v>
      </c>
      <c r="K108" s="31">
        <f>J108*1.11</f>
        <v>309.69000000000005</v>
      </c>
      <c r="L108" s="14"/>
      <c r="M108" s="14"/>
      <c r="N108" s="14"/>
    </row>
    <row r="109" spans="1:26" outlineLevel="2" x14ac:dyDescent="0.25">
      <c r="A109" s="18" t="s">
        <v>73</v>
      </c>
      <c r="B109" s="18" t="s">
        <v>56</v>
      </c>
      <c r="C109" s="18" t="s">
        <v>74</v>
      </c>
      <c r="D109" s="14"/>
      <c r="E109" s="18">
        <v>542126</v>
      </c>
      <c r="F109" s="37">
        <v>0</v>
      </c>
      <c r="G109" s="18">
        <v>658</v>
      </c>
      <c r="H109" s="30">
        <f>G109</f>
        <v>658</v>
      </c>
      <c r="I109" s="30">
        <v>0</v>
      </c>
      <c r="J109" s="31">
        <f>I109*H109</f>
        <v>0</v>
      </c>
      <c r="K109" s="31">
        <f>J109*1.11</f>
        <v>0</v>
      </c>
      <c r="L109" s="14"/>
      <c r="M109" s="14"/>
      <c r="N109" s="14"/>
    </row>
    <row r="110" spans="1:26" ht="18" outlineLevel="1" x14ac:dyDescent="0.25">
      <c r="A110" s="48" t="s">
        <v>124</v>
      </c>
      <c r="B110" s="43"/>
      <c r="C110" s="43"/>
      <c r="D110" s="42"/>
      <c r="E110" s="43"/>
      <c r="F110" s="37"/>
      <c r="G110" s="43"/>
      <c r="H110" s="44"/>
      <c r="I110" s="44">
        <f>SUBTOTAL(9,I106:I109)</f>
        <v>0</v>
      </c>
      <c r="J110" s="45"/>
      <c r="K110" s="45">
        <f>SUBTOTAL(9,K106:K109)</f>
        <v>309.69000000000005</v>
      </c>
      <c r="L110" s="14"/>
      <c r="M110" s="14"/>
      <c r="N110" s="14"/>
    </row>
    <row r="111" spans="1:26" outlineLevel="2" x14ac:dyDescent="0.25">
      <c r="A111" s="14" t="s">
        <v>23</v>
      </c>
      <c r="B111" s="14" t="s">
        <v>25</v>
      </c>
      <c r="C111" s="14"/>
      <c r="D111" s="14"/>
      <c r="E111" s="14">
        <v>876244</v>
      </c>
      <c r="F111" s="14">
        <v>0</v>
      </c>
      <c r="G111" s="14">
        <v>0</v>
      </c>
      <c r="H111" s="30"/>
      <c r="I111" s="30">
        <v>0</v>
      </c>
      <c r="J111" s="31">
        <f>I111*H111</f>
        <v>0</v>
      </c>
      <c r="K111" s="31">
        <f>J111*1.2</f>
        <v>0</v>
      </c>
      <c r="L111" s="14"/>
      <c r="M111" s="14"/>
      <c r="N111" s="14"/>
    </row>
    <row r="112" spans="1:26" ht="15" customHeight="1" outlineLevel="2" x14ac:dyDescent="0.25">
      <c r="A112" s="14" t="s">
        <v>23</v>
      </c>
      <c r="B112" s="14" t="s">
        <v>27</v>
      </c>
      <c r="C112" s="34" t="s">
        <v>92</v>
      </c>
      <c r="D112" s="14"/>
      <c r="E112" s="12" t="s">
        <v>26</v>
      </c>
      <c r="F112" s="11">
        <v>1</v>
      </c>
      <c r="G112" s="14">
        <v>330</v>
      </c>
      <c r="H112" s="30">
        <f>G112</f>
        <v>330</v>
      </c>
      <c r="I112" s="14" t="s">
        <v>24</v>
      </c>
      <c r="J112" s="31">
        <f>I112*H112</f>
        <v>330</v>
      </c>
      <c r="K112" s="31">
        <f>J112*1.11</f>
        <v>366.3</v>
      </c>
      <c r="L112" s="14"/>
      <c r="M112" s="14"/>
      <c r="N112" s="14"/>
      <c r="O112" s="4"/>
      <c r="P112" s="6"/>
      <c r="Q112" s="6"/>
      <c r="R112" s="6"/>
      <c r="S112" s="6"/>
      <c r="T112" s="6"/>
      <c r="U112" s="6"/>
      <c r="Y112" s="7"/>
      <c r="Z112" s="8"/>
    </row>
    <row r="113" spans="1:26" ht="15" customHeight="1" outlineLevel="2" x14ac:dyDescent="0.25">
      <c r="A113" s="14" t="s">
        <v>23</v>
      </c>
      <c r="B113" s="14"/>
      <c r="C113" s="14"/>
      <c r="D113" s="14"/>
      <c r="E113" s="12">
        <v>57216</v>
      </c>
      <c r="F113" s="11">
        <v>1</v>
      </c>
      <c r="G113" s="14">
        <v>61</v>
      </c>
      <c r="H113" s="30">
        <f>G113</f>
        <v>61</v>
      </c>
      <c r="I113" s="14">
        <v>1</v>
      </c>
      <c r="J113" s="31">
        <f>I113*H113</f>
        <v>61</v>
      </c>
      <c r="K113" s="31">
        <f>J113*1.11</f>
        <v>67.710000000000008</v>
      </c>
      <c r="L113" s="14"/>
      <c r="M113" s="14"/>
      <c r="N113" s="14"/>
      <c r="O113" s="4"/>
      <c r="P113" s="6"/>
      <c r="Q113" s="6"/>
      <c r="R113" s="6"/>
      <c r="S113" s="6"/>
      <c r="T113" s="6"/>
      <c r="U113" s="6"/>
      <c r="Y113" s="7"/>
      <c r="Z113" s="8"/>
    </row>
    <row r="114" spans="1:26" ht="15" customHeight="1" outlineLevel="2" x14ac:dyDescent="0.25">
      <c r="A114" s="14" t="s">
        <v>23</v>
      </c>
      <c r="B114" s="22" t="s">
        <v>0</v>
      </c>
      <c r="C114" s="26" t="s">
        <v>9</v>
      </c>
      <c r="D114" s="28" t="s">
        <v>10</v>
      </c>
      <c r="E114" s="12">
        <v>898260</v>
      </c>
      <c r="F114" s="11">
        <v>1</v>
      </c>
      <c r="G114" s="14">
        <v>77</v>
      </c>
      <c r="H114" s="30">
        <f>G114</f>
        <v>77</v>
      </c>
      <c r="I114" s="14" t="s">
        <v>24</v>
      </c>
      <c r="J114" s="31">
        <f>I114*H114</f>
        <v>77</v>
      </c>
      <c r="K114" s="31">
        <f>J114*1.11</f>
        <v>85.470000000000013</v>
      </c>
      <c r="L114" s="14"/>
      <c r="M114" s="14"/>
      <c r="N114" s="14"/>
      <c r="O114" s="4"/>
      <c r="P114" s="6"/>
      <c r="Q114" s="6"/>
      <c r="R114" s="6"/>
      <c r="S114" s="6"/>
      <c r="T114" s="6"/>
      <c r="U114" s="6"/>
      <c r="Y114" s="7"/>
      <c r="Z114" s="8"/>
    </row>
    <row r="115" spans="1:26" ht="15" customHeight="1" outlineLevel="2" x14ac:dyDescent="0.25">
      <c r="A115" s="14" t="s">
        <v>23</v>
      </c>
      <c r="B115" s="14"/>
      <c r="C115" s="14"/>
      <c r="D115" s="14"/>
      <c r="E115" s="12">
        <v>611486</v>
      </c>
      <c r="F115" s="11">
        <v>1</v>
      </c>
      <c r="G115" s="14">
        <v>89</v>
      </c>
      <c r="H115" s="30">
        <f>G115</f>
        <v>89</v>
      </c>
      <c r="I115" s="14" t="s">
        <v>24</v>
      </c>
      <c r="J115" s="31">
        <f>I115*H115</f>
        <v>89</v>
      </c>
      <c r="K115" s="31">
        <f>J115*1.11</f>
        <v>98.79</v>
      </c>
      <c r="L115" s="14"/>
      <c r="M115" s="14"/>
      <c r="N115" s="14"/>
      <c r="O115" s="4"/>
      <c r="P115" s="6"/>
      <c r="Q115" s="6"/>
      <c r="R115" s="6"/>
      <c r="S115" s="6"/>
      <c r="T115" s="6"/>
      <c r="U115" s="6"/>
      <c r="Y115" s="7"/>
      <c r="Z115" s="8"/>
    </row>
    <row r="116" spans="1:26" ht="15" customHeight="1" outlineLevel="1" x14ac:dyDescent="0.25">
      <c r="A116" s="41" t="s">
        <v>125</v>
      </c>
      <c r="B116" s="42"/>
      <c r="C116" s="42"/>
      <c r="D116" s="42"/>
      <c r="E116" s="42"/>
      <c r="F116" s="11"/>
      <c r="G116" s="42"/>
      <c r="H116" s="44"/>
      <c r="I116" s="42">
        <f>SUBTOTAL(9,I111:I115)</f>
        <v>1</v>
      </c>
      <c r="J116" s="45"/>
      <c r="K116" s="45">
        <f>SUBTOTAL(9,K111:K115)</f>
        <v>618.27</v>
      </c>
      <c r="L116" s="14"/>
      <c r="M116" s="14"/>
      <c r="N116" s="14"/>
      <c r="O116" s="4"/>
      <c r="P116" s="6"/>
      <c r="Q116" s="6"/>
      <c r="R116" s="6"/>
      <c r="S116" s="6"/>
      <c r="T116" s="6"/>
      <c r="U116" s="6"/>
      <c r="Y116" s="7"/>
      <c r="Z116" s="8"/>
    </row>
    <row r="117" spans="1:26" ht="15" customHeight="1" outlineLevel="2" x14ac:dyDescent="0.25">
      <c r="A117" s="18" t="s">
        <v>55</v>
      </c>
      <c r="B117" s="18" t="s">
        <v>56</v>
      </c>
      <c r="C117" s="18" t="s">
        <v>57</v>
      </c>
      <c r="D117" s="14"/>
      <c r="E117" s="18">
        <v>542126</v>
      </c>
      <c r="F117" s="37">
        <v>0</v>
      </c>
      <c r="G117" s="18">
        <v>658</v>
      </c>
      <c r="H117" s="30">
        <f>G117</f>
        <v>658</v>
      </c>
      <c r="I117" s="30">
        <v>0</v>
      </c>
      <c r="J117" s="31">
        <f>I117*H117</f>
        <v>0</v>
      </c>
      <c r="K117" s="31">
        <f>J117*1.11</f>
        <v>0</v>
      </c>
      <c r="L117" s="14"/>
      <c r="M117" s="14"/>
      <c r="N117" s="14"/>
      <c r="O117" s="4"/>
      <c r="P117" s="6"/>
      <c r="Q117" s="6"/>
      <c r="R117" s="6"/>
      <c r="S117" s="6"/>
      <c r="T117" s="6"/>
      <c r="U117" s="6"/>
      <c r="Y117" s="7"/>
      <c r="Z117" s="8"/>
    </row>
    <row r="118" spans="1:26" ht="15" customHeight="1" outlineLevel="1" x14ac:dyDescent="0.25">
      <c r="A118" s="48" t="s">
        <v>126</v>
      </c>
      <c r="B118" s="43"/>
      <c r="C118" s="43"/>
      <c r="D118" s="42"/>
      <c r="E118" s="43"/>
      <c r="F118" s="37"/>
      <c r="G118" s="43"/>
      <c r="H118" s="44"/>
      <c r="I118" s="44">
        <f>SUBTOTAL(9,I117:I117)</f>
        <v>0</v>
      </c>
      <c r="J118" s="45"/>
      <c r="K118" s="45">
        <f>SUBTOTAL(9,K117:K117)</f>
        <v>0</v>
      </c>
      <c r="L118" s="14"/>
      <c r="M118" s="14"/>
      <c r="N118" s="14"/>
      <c r="O118" s="4"/>
      <c r="P118" s="6"/>
      <c r="Q118" s="6"/>
      <c r="R118" s="6"/>
      <c r="S118" s="6"/>
      <c r="T118" s="6"/>
      <c r="U118" s="6"/>
      <c r="Y118" s="7"/>
      <c r="Z118" s="8"/>
    </row>
    <row r="119" spans="1:26" ht="57.75" outlineLevel="2" x14ac:dyDescent="0.25">
      <c r="A119" s="14" t="s">
        <v>33</v>
      </c>
      <c r="B119" s="24" t="s">
        <v>0</v>
      </c>
      <c r="C119" s="25" t="s">
        <v>2</v>
      </c>
      <c r="D119" s="32" t="s">
        <v>3</v>
      </c>
      <c r="E119" s="16" t="s">
        <v>4</v>
      </c>
      <c r="F119" s="29">
        <v>8801046842386</v>
      </c>
      <c r="G119" s="33">
        <v>434.15</v>
      </c>
      <c r="H119" s="30">
        <f>G119*1.06</f>
        <v>460.19900000000001</v>
      </c>
      <c r="I119" s="30">
        <v>1</v>
      </c>
      <c r="J119" s="31">
        <f>I119*H119</f>
        <v>460.19900000000001</v>
      </c>
      <c r="K119" s="31">
        <f>J119*1.11</f>
        <v>510.82089000000008</v>
      </c>
      <c r="L119" s="14"/>
      <c r="M119" s="14"/>
      <c r="N119" s="14"/>
    </row>
    <row r="120" spans="1:26" outlineLevel="2" x14ac:dyDescent="0.25">
      <c r="A120" s="14" t="s">
        <v>33</v>
      </c>
      <c r="B120" s="14" t="s">
        <v>27</v>
      </c>
      <c r="C120" s="14" t="s">
        <v>91</v>
      </c>
      <c r="D120" s="14"/>
      <c r="E120" s="12" t="s">
        <v>34</v>
      </c>
      <c r="F120" s="11">
        <v>1</v>
      </c>
      <c r="G120" s="14">
        <v>262</v>
      </c>
      <c r="H120" s="30">
        <f>G120</f>
        <v>262</v>
      </c>
      <c r="I120" s="14" t="s">
        <v>24</v>
      </c>
      <c r="J120" s="31">
        <f>I120*H120</f>
        <v>262</v>
      </c>
      <c r="K120" s="31">
        <f>J120*1.11</f>
        <v>290.82000000000005</v>
      </c>
      <c r="L120" s="14"/>
      <c r="M120" s="14"/>
      <c r="N120" s="14"/>
    </row>
    <row r="121" spans="1:26" outlineLevel="2" x14ac:dyDescent="0.25">
      <c r="A121" s="14" t="s">
        <v>33</v>
      </c>
      <c r="B121" s="14"/>
      <c r="C121" s="14" t="s">
        <v>14</v>
      </c>
      <c r="D121" s="14"/>
      <c r="E121" s="15">
        <v>198085</v>
      </c>
      <c r="F121" s="11">
        <v>2</v>
      </c>
      <c r="G121" s="14">
        <v>57</v>
      </c>
      <c r="H121" s="30">
        <f>G121</f>
        <v>57</v>
      </c>
      <c r="I121" s="14" t="s">
        <v>38</v>
      </c>
      <c r="J121" s="31">
        <f>I121*H121</f>
        <v>114</v>
      </c>
      <c r="K121" s="31">
        <f>J121*1.11</f>
        <v>126.54</v>
      </c>
      <c r="L121" s="14"/>
      <c r="M121" s="14"/>
      <c r="N121" s="14"/>
    </row>
    <row r="122" spans="1:26" outlineLevel="2" x14ac:dyDescent="0.25">
      <c r="A122" s="14" t="s">
        <v>33</v>
      </c>
      <c r="B122" s="14"/>
      <c r="C122" s="14"/>
      <c r="D122" s="14"/>
      <c r="E122" s="14">
        <v>191604</v>
      </c>
      <c r="F122" s="11">
        <v>0</v>
      </c>
      <c r="G122" s="14">
        <v>0</v>
      </c>
      <c r="H122" s="30">
        <f>G122</f>
        <v>0</v>
      </c>
      <c r="I122" s="30">
        <v>0</v>
      </c>
      <c r="J122" s="31">
        <f>I122*H122</f>
        <v>0</v>
      </c>
      <c r="K122" s="31">
        <f>J122*1.11</f>
        <v>0</v>
      </c>
      <c r="L122" s="14"/>
      <c r="M122" s="14"/>
      <c r="N122" s="14"/>
    </row>
    <row r="123" spans="1:26" ht="18" outlineLevel="1" x14ac:dyDescent="0.25">
      <c r="A123" s="41" t="s">
        <v>127</v>
      </c>
      <c r="B123" s="42"/>
      <c r="C123" s="42"/>
      <c r="D123" s="42"/>
      <c r="E123" s="42"/>
      <c r="F123" s="11"/>
      <c r="G123" s="42"/>
      <c r="H123" s="44"/>
      <c r="I123" s="44">
        <f>SUBTOTAL(9,I119:I122)</f>
        <v>1</v>
      </c>
      <c r="J123" s="45"/>
      <c r="K123" s="45">
        <f>SUBTOTAL(9,K119:K122)</f>
        <v>928.18089000000009</v>
      </c>
      <c r="L123" s="14"/>
      <c r="M123" s="14"/>
      <c r="N123" s="14"/>
    </row>
    <row r="124" spans="1:26" ht="18" hidden="1" outlineLevel="1" x14ac:dyDescent="0.25">
      <c r="A124" s="50" t="s">
        <v>128</v>
      </c>
      <c r="B124" s="51"/>
      <c r="C124" s="52"/>
      <c r="D124" s="53"/>
      <c r="E124" s="53"/>
      <c r="F124" s="40"/>
      <c r="G124" s="54"/>
      <c r="H124" s="55"/>
      <c r="I124" s="55" t="e">
        <f>SUBTOTAL(9,#REF!)</f>
        <v>#REF!</v>
      </c>
      <c r="J124" s="56"/>
      <c r="K124" s="56" t="e">
        <f>SUBTOTAL(9,#REF!)</f>
        <v>#REF!</v>
      </c>
      <c r="L124" s="39"/>
      <c r="M124" s="39"/>
      <c r="N124" s="39"/>
    </row>
    <row r="125" spans="1:26" collapsed="1" x14ac:dyDescent="0.25"/>
  </sheetData>
  <autoFilter ref="A1:K123"/>
  <sortState ref="A2:N245">
    <sortCondition ref="A2:A245"/>
  </sortState>
  <hyperlinks>
    <hyperlink ref="E7" r:id="rId1" display="http://media.nn.ru/data/ufiles/2015-08/22/73/fd/55d4d32c69707_7486497.kondicionervosstanavlivausiykerasys-400ml.jp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Екатерина Сергеевна</dc:creator>
  <cp:lastModifiedBy>сергей</cp:lastModifiedBy>
  <dcterms:created xsi:type="dcterms:W3CDTF">2015-10-21T08:27:16Z</dcterms:created>
  <dcterms:modified xsi:type="dcterms:W3CDTF">2015-11-04T16:41:41Z</dcterms:modified>
</cp:coreProperties>
</file>