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application/octet-stream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Закупка 7 цветов общая\Закупка 7 цветов ноя 2015\"/>
    </mc:Choice>
  </mc:AlternateContent>
  <bookViews>
    <workbookView xWindow="0" yWindow="0" windowWidth="28800" windowHeight="1312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<sst xmlns="http://schemas.openxmlformats.org/spreadsheetml/2006/main" count="181" uniqueCount="102">
  <si>
    <t>Презентация:</t>
  </si>
  <si>
    <t>Дата:</t>
  </si>
  <si>
    <t>09.11.2015</t>
  </si>
  <si>
    <t>Сумма заказа:</t>
  </si>
  <si>
    <t>№</t>
  </si>
  <si>
    <t>ФОТО</t>
  </si>
  <si>
    <t>Штрихкод</t>
  </si>
  <si>
    <t>Наименование</t>
  </si>
  <si>
    <t>Артикул</t>
  </si>
  <si>
    <t>Цвет</t>
  </si>
  <si>
    <t>Продажная
 единица,
шт.</t>
  </si>
  <si>
    <t>Кол-во в
 коробке,
шт.</t>
  </si>
  <si>
    <t>Цена,
руб.</t>
  </si>
  <si>
    <t>Кол-во для заказа</t>
  </si>
  <si>
    <t>Нет Фото</t>
  </si>
  <si>
    <t>Кружево Лотус, 47смх9м</t>
  </si>
  <si>
    <t>Розовый</t>
  </si>
  <si>
    <t>Лента декоративная атлас цветы Lotus 10мм*20м</t>
  </si>
  <si>
    <t>2369-510</t>
  </si>
  <si>
    <t>Зеленый</t>
  </si>
  <si>
    <t>Лента декоративная,Сердца (органза), 2.5смх23м</t>
  </si>
  <si>
    <t>C2-D4</t>
  </si>
  <si>
    <t>Малиновый</t>
  </si>
  <si>
    <t>Лента кружево Texi 11mm*10m</t>
  </si>
  <si>
    <t>1122-510</t>
  </si>
  <si>
    <t>Набор каркасов для букета 25см,ротанг (10шт)</t>
  </si>
  <si>
    <t>WD10111R25</t>
  </si>
  <si>
    <t>Красный</t>
  </si>
  <si>
    <t>GA10345R25</t>
  </si>
  <si>
    <t>GA10345V25</t>
  </si>
  <si>
    <t>Сиреневый</t>
  </si>
  <si>
    <t>Набор каркасов для букета 30см,ротанг (10шт)</t>
  </si>
  <si>
    <t>YH08233MP30</t>
  </si>
  <si>
    <t>Светло-розовый</t>
  </si>
  <si>
    <t>YH08233W30</t>
  </si>
  <si>
    <t>Белый</t>
  </si>
  <si>
    <t>Набор каркасов для букета 30см,сизаль (10шт)</t>
  </si>
  <si>
    <t>WF1102MP30</t>
  </si>
  <si>
    <t>WF1102W30</t>
  </si>
  <si>
    <t>Набор каркасов для букета 30см,сизаль,гладкий (10шт)</t>
  </si>
  <si>
    <t>YH08295MP30</t>
  </si>
  <si>
    <t>Набор каркасов для букета сизаль,перья 25см (10шт)</t>
  </si>
  <si>
    <t>GS10082LG25</t>
  </si>
  <si>
    <t>Зеленое яблоко</t>
  </si>
  <si>
    <t>Набор конусов для 1-го цветка Fantasy, 54x12x3 см (50 шт)</t>
  </si>
  <si>
    <t>Набор конусов для 1-го цветка Fantasy, 65x14x3см., (50 шт)</t>
  </si>
  <si>
    <t>17-647</t>
  </si>
  <si>
    <t>Набор рюмок Av. Butterfly, 50x45x12см., (50шт)</t>
  </si>
  <si>
    <t>Набор рюмок Av.Optica, 50x50x15cm., (50шт)</t>
  </si>
  <si>
    <t>17-0292</t>
  </si>
  <si>
    <t>Набор рюмок с бел. рис., 45см*50см*12см (50шт)</t>
  </si>
  <si>
    <t>Набор Сумок пластик Clear 26/29х14/15х43см (10шт)</t>
  </si>
  <si>
    <t>Набор сумок пластик Florito 22x11x13см., (10шт)</t>
  </si>
  <si>
    <t>71-221</t>
  </si>
  <si>
    <t>Оранжевый</t>
  </si>
  <si>
    <t>71-220</t>
  </si>
  <si>
    <t>Органза флокированная ОРНАМЕНТ, 70смх9м</t>
  </si>
  <si>
    <t>Кремовый</t>
  </si>
  <si>
    <t>Пленка с рис. Цветной металл 70см</t>
  </si>
  <si>
    <t>Фуксия</t>
  </si>
  <si>
    <t>Пленка с рис.Фантазия двухцветная,70см</t>
  </si>
  <si>
    <t>Белый - розовый</t>
  </si>
  <si>
    <t>Сетка-джут, 54смх5,5м, пластик</t>
  </si>
  <si>
    <t>B08 red+yellow</t>
  </si>
  <si>
    <t>красный-желтый</t>
  </si>
  <si>
    <t>B18 brown+green</t>
  </si>
  <si>
    <t>коричневый - зеленый</t>
  </si>
  <si>
    <t>B30 orange+yellow+brown</t>
  </si>
  <si>
    <t>оранж-коричневый - зеленый</t>
  </si>
  <si>
    <t>P2100-#11 Khaki-Golden</t>
  </si>
  <si>
    <t>Зеленый/золото</t>
  </si>
  <si>
    <t>Упак. материал Абака 48см x 9м, Metallic Gold</t>
  </si>
  <si>
    <t>Золото</t>
  </si>
  <si>
    <t>Упак. материал Абака Tagasi, 48см x 9м, Orange/Apple Green</t>
  </si>
  <si>
    <t>Оранжевый/Зеленое яблоко</t>
  </si>
  <si>
    <t>Упак. материал Абака Tagasi, 48см x 9м, Sunny Lime / Bleached</t>
  </si>
  <si>
    <t>Салатовый / Отбеленный</t>
  </si>
  <si>
    <t>Упак. материал Абака Tagasi, 48см x 9м, Sunny Lime / Light Orange</t>
  </si>
  <si>
    <t>Салатовый / Оранжевый</t>
  </si>
  <si>
    <t>Упак. Материал Джут микс, 48cmх9м,Mixed bright yellow</t>
  </si>
  <si>
    <t>Желтый микс</t>
  </si>
  <si>
    <t>Упак. Материал Джут микс, 48cmх9м,Mixed Fuchsia Pink</t>
  </si>
  <si>
    <t>Розовый микс</t>
  </si>
  <si>
    <t>Упак. Материал Джут микс, 48cmх9м,Mixed Lilac</t>
  </si>
  <si>
    <t>Сиреневый микс</t>
  </si>
  <si>
    <t>Упак. Материал Джут микс, 48cmх9м,Mixed teal Green</t>
  </si>
  <si>
    <t>Зеленый микс</t>
  </si>
  <si>
    <t>Упак. материал джут с блеском, 53 см х 5,5 м</t>
  </si>
  <si>
    <t>black 29</t>
  </si>
  <si>
    <t>Черный</t>
  </si>
  <si>
    <t>Упак. материал с цвет. переходом, 50смx20м, фетр</t>
  </si>
  <si>
    <t>NW300-178</t>
  </si>
  <si>
    <t>Оливковый-Желтый</t>
  </si>
  <si>
    <t>Упак. материал Сетка -космос, крупная клетка 54см*5,5м</t>
  </si>
  <si>
    <t>red 15</t>
  </si>
  <si>
    <t>Упак. материал, 50смх12м, фетр с блеском</t>
  </si>
  <si>
    <t>NW500-18</t>
  </si>
  <si>
    <t>Светло-зеленый</t>
  </si>
  <si>
    <t>Упак. материал, 53cmх5м, сизаль</t>
  </si>
  <si>
    <t>J370-08</t>
  </si>
  <si>
    <t>Упаковочный материал Jungle 50cmx10m</t>
  </si>
  <si>
    <t>Цена по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</si>
</sst>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0"/>
      <name val="Arial"/>
      <family val="2"/>
    </font>
    <font>
      <u/>
      <sz val="8"/>
      <color theme="10"/>
      <name val="Arial"/>
      <family val="2"/>
      <charset val="204"/>
    </font>
    <font>
      <sz val="8"/>
      <name val="Arial"/>
      <family val="2"/>
    </font>
    <font>
      <b/>
      <sz val="10"/>
      <color rgb="FFFF0000"/>
      <name val="Arial"/>
      <family val="2"/>
      <charset val="204"/>
    </font>
    <font>
      <b/>
      <sz val="10"/>
      <color rgb="FFFF0000"/>
      <name val="Arial"/>
      <family val="2"/>
    </font>
    <font>
      <b/>
      <sz val="10"/>
      <color rgb="FFFF0000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0</xdr:rowOff>
    </xdr:from>
    <xdr:ext cx="4867275" cy="676275"/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139700</xdr:colOff>
      <xdr:row>11</xdr:row>
      <xdr:rowOff>142875</xdr:rowOff>
    </xdr:from>
    <xdr:ext cx="1800225" cy="1809750"/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12</xdr:row>
      <xdr:rowOff>142875</xdr:rowOff>
    </xdr:from>
    <xdr:ext cx="1800225" cy="1809750"/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13</xdr:row>
      <xdr:rowOff>142875</xdr:rowOff>
    </xdr:from>
    <xdr:ext cx="1800225" cy="1809750"/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14</xdr:row>
      <xdr:rowOff>142875</xdr:rowOff>
    </xdr:from>
    <xdr:ext cx="1800225" cy="1809750"/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15</xdr:row>
      <xdr:rowOff>142875</xdr:rowOff>
    </xdr:from>
    <xdr:ext cx="1800225" cy="1809750"/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16</xdr:row>
      <xdr:rowOff>142875</xdr:rowOff>
    </xdr:from>
    <xdr:ext cx="1800225" cy="1809750"/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17</xdr:row>
      <xdr:rowOff>142875</xdr:rowOff>
    </xdr:from>
    <xdr:ext cx="1800225" cy="1809750"/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18</xdr:row>
      <xdr:rowOff>142875</xdr:rowOff>
    </xdr:from>
    <xdr:ext cx="1800225" cy="1809750"/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19</xdr:row>
      <xdr:rowOff>142875</xdr:rowOff>
    </xdr:from>
    <xdr:ext cx="1800225" cy="1809750"/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20</xdr:row>
      <xdr:rowOff>142875</xdr:rowOff>
    </xdr:from>
    <xdr:ext cx="1800225" cy="1809750"/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21</xdr:row>
      <xdr:rowOff>142875</xdr:rowOff>
    </xdr:from>
    <xdr:ext cx="1800225" cy="1809750"/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22</xdr:row>
      <xdr:rowOff>142875</xdr:rowOff>
    </xdr:from>
    <xdr:ext cx="1800225" cy="1809750"/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23</xdr:row>
      <xdr:rowOff>142875</xdr:rowOff>
    </xdr:from>
    <xdr:ext cx="1800225" cy="1809750"/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24</xdr:row>
      <xdr:rowOff>142875</xdr:rowOff>
    </xdr:from>
    <xdr:ext cx="1800225" cy="1809750"/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25</xdr:row>
      <xdr:rowOff>142875</xdr:rowOff>
    </xdr:from>
    <xdr:ext cx="1800225" cy="1809750"/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26</xdr:row>
      <xdr:rowOff>142875</xdr:rowOff>
    </xdr:from>
    <xdr:ext cx="1800225" cy="1809750"/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27</xdr:row>
      <xdr:rowOff>142875</xdr:rowOff>
    </xdr:from>
    <xdr:ext cx="1800225" cy="1809750"/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28</xdr:row>
      <xdr:rowOff>142875</xdr:rowOff>
    </xdr:from>
    <xdr:ext cx="1800225" cy="1809750"/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29</xdr:row>
      <xdr:rowOff>142875</xdr:rowOff>
    </xdr:from>
    <xdr:ext cx="1800225" cy="1809750"/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30</xdr:row>
      <xdr:rowOff>142875</xdr:rowOff>
    </xdr:from>
    <xdr:ext cx="1800225" cy="1809750"/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31</xdr:row>
      <xdr:rowOff>142875</xdr:rowOff>
    </xdr:from>
    <xdr:ext cx="1800225" cy="1809750"/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32</xdr:row>
      <xdr:rowOff>142875</xdr:rowOff>
    </xdr:from>
    <xdr:ext cx="1800225" cy="1809750"/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33</xdr:row>
      <xdr:rowOff>142875</xdr:rowOff>
    </xdr:from>
    <xdr:ext cx="1800225" cy="1809750"/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34</xdr:row>
      <xdr:rowOff>142875</xdr:rowOff>
    </xdr:from>
    <xdr:ext cx="1800225" cy="1809750"/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35</xdr:row>
      <xdr:rowOff>142875</xdr:rowOff>
    </xdr:from>
    <xdr:ext cx="1800225" cy="1809750"/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36</xdr:row>
      <xdr:rowOff>142875</xdr:rowOff>
    </xdr:from>
    <xdr:ext cx="1800225" cy="1809750"/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37</xdr:row>
      <xdr:rowOff>142875</xdr:rowOff>
    </xdr:from>
    <xdr:ext cx="1800225" cy="1809750"/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38</xdr:row>
      <xdr:rowOff>142875</xdr:rowOff>
    </xdr:from>
    <xdr:ext cx="1800225" cy="1809750"/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39</xdr:row>
      <xdr:rowOff>142875</xdr:rowOff>
    </xdr:from>
    <xdr:ext cx="1800225" cy="1809750"/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40</xdr:row>
      <xdr:rowOff>142875</xdr:rowOff>
    </xdr:from>
    <xdr:ext cx="1800225" cy="1809750"/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41</xdr:row>
      <xdr:rowOff>142875</xdr:rowOff>
    </xdr:from>
    <xdr:ext cx="1800225" cy="1809750"/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42</xdr:row>
      <xdr:rowOff>142875</xdr:rowOff>
    </xdr:from>
    <xdr:ext cx="1800225" cy="1809750"/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43</xdr:row>
      <xdr:rowOff>142875</xdr:rowOff>
    </xdr:from>
    <xdr:ext cx="1800225" cy="1809750"/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44</xdr:row>
      <xdr:rowOff>142875</xdr:rowOff>
    </xdr:from>
    <xdr:ext cx="1800225" cy="1809750"/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45</xdr:row>
      <xdr:rowOff>142875</xdr:rowOff>
    </xdr:from>
    <xdr:ext cx="1800225" cy="1809750"/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46</xdr:row>
      <xdr:rowOff>142875</xdr:rowOff>
    </xdr:from>
    <xdr:ext cx="1800225" cy="1809750"/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47</xdr:row>
      <xdr:rowOff>142875</xdr:rowOff>
    </xdr:from>
    <xdr:ext cx="1800225" cy="1809750"/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48</xdr:row>
      <xdr:rowOff>142875</xdr:rowOff>
    </xdr:from>
    <xdr:ext cx="1800225" cy="1809750"/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49</xdr:row>
      <xdr:rowOff>142875</xdr:rowOff>
    </xdr:from>
    <xdr:ext cx="1800225" cy="1809750"/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50</xdr:row>
      <xdr:rowOff>142875</xdr:rowOff>
    </xdr:from>
    <xdr:ext cx="1800225" cy="1809750"/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51</xdr:row>
      <xdr:rowOff>142875</xdr:rowOff>
    </xdr:from>
    <xdr:ext cx="1800225" cy="1809750"/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52</xdr:row>
      <xdr:rowOff>142875</xdr:rowOff>
    </xdr:from>
    <xdr:ext cx="1800225" cy="1809750"/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53</xdr:row>
      <xdr:rowOff>142875</xdr:rowOff>
    </xdr:from>
    <xdr:ext cx="1800225" cy="1809750"/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54</xdr:row>
      <xdr:rowOff>142875</xdr:rowOff>
    </xdr:from>
    <xdr:ext cx="1800225" cy="1809750"/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55</xdr:row>
      <xdr:rowOff>142875</xdr:rowOff>
    </xdr:from>
    <xdr:ext cx="1800225" cy="1809750"/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56</xdr:row>
      <xdr:rowOff>142875</xdr:rowOff>
    </xdr:from>
    <xdr:ext cx="1800225" cy="1809750"/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  <xdr:oneCellAnchor>
    <xdr:from>
      <xdr:col>2</xdr:col>
      <xdr:colOff>139700</xdr:colOff>
      <xdr:row>57</xdr:row>
      <xdr:rowOff>142875</xdr:rowOff>
    </xdr:from>
    <xdr:ext cx="1800225" cy="1809750"/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8:P58"/>
  <sheetViews>
    <sheetView tabSelected="1" topLeftCell="A5" workbookViewId="0">
      <selection activeCell="N11" sqref="N11"/>
    </sheetView>
  </sheetViews>
  <sheetFormatPr defaultColWidth="10.5" defaultRowHeight="11.45" customHeight="1" x14ac:dyDescent="0.2"/>
  <cols>
    <col min="1" max="1" width="2.6640625" style="1" customWidth="1"/>
    <col min="2" max="3" width="8.1640625" style="1" customWidth="1"/>
    <col min="4" max="4" width="26.5" style="1" customWidth="1"/>
    <col min="5" max="5" width="6.83203125" style="1" customWidth="1"/>
    <col min="6" max="6" width="16.33203125" style="1" customWidth="1"/>
    <col min="7" max="7" width="37.33203125" style="1" customWidth="1"/>
    <col min="8" max="9" width="11.6640625" style="1" customWidth="1"/>
    <col min="10" max="10" width="12.83203125" style="1" customWidth="1"/>
    <col min="11" max="11" width="10.5" style="1" customWidth="1"/>
    <col min="12" max="12" width="14.33203125" style="11" customWidth="1"/>
    <col min="13" max="13" width="13.6640625" style="12" customWidth="1"/>
    <col min="14" max="14" width="12.33203125" style="1" customWidth="1"/>
    <col min="15" max="15" width="10.5" style="1" customWidth="1"/>
    <col min="16" max="16" width="19" style="1" customWidth="1"/>
  </cols>
  <sheetData>
    <row r="8" spans="2:14" ht="12.95" customHeight="1" x14ac:dyDescent="0.2">
      <c r="B8" s="2" t="s">
        <v>0</v>
      </c>
      <c r="I8" s="2" t="s">
        <v>1</v>
      </c>
      <c r="J8" s="2" t="s">
        <v>2</v>
      </c>
    </row>
    <row r="9" spans="2:14" ht="12.95" customHeight="1" x14ac:dyDescent="0.2">
      <c r="B9" s="2" t="s">
        <v>3</v>
      </c>
    </row>
    <row r="11" spans="2:14" ht="38.1" customHeight="1" x14ac:dyDescent="0.2">
      <c r="B11" s="3" t="s">
        <v>4</v>
      </c>
      <c r="C11" s="18" t="s">
        <v>5</v>
      </c>
      <c r="D11" s="18"/>
      <c r="E11" s="18"/>
      <c r="F11" s="3" t="s">
        <v>6</v>
      </c>
      <c r="G11" s="3" t="s">
        <v>7</v>
      </c>
      <c r="H11" s="3" t="s">
        <v>8</v>
      </c>
      <c r="I11" s="3" t="s">
        <v>9</v>
      </c>
      <c r="J11" s="4" t="s">
        <v>10</v>
      </c>
      <c r="K11" s="4" t="s">
        <v>11</v>
      </c>
      <c r="L11" s="13" t="s">
        <v>12</v>
      </c>
      <c r="M11" s="13" t="s">
        <v>101</v>
      </c>
      <c r="N11" s="4" t="s">
        <v>13</v>
      </c>
    </row>
    <row r="12" spans="2:14" s="1" customFormat="1" ht="165.95" customHeight="1" x14ac:dyDescent="0.2">
      <c r="B12" s="5">
        <v>1</v>
      </c>
      <c r="C12" s="17" t="s">
        <v>14</v>
      </c>
      <c r="D12" s="17"/>
      <c r="E12" s="10" t="str">
        <f>HYPERLINK("http://7flowers-decor.ru/upload/1c_catalog/import_files/4606500346998.jpg")</f>
        <v>http://7flowers-decor.ru/upload/1c_catalog/import_files/4606500346998.jpg</v>
      </c>
      <c r="F12" s="5">
        <v>4606500346998</v>
      </c>
      <c r="G12" s="7" t="s">
        <v>15</v>
      </c>
      <c r="H12" s="5">
        <v>86</v>
      </c>
      <c r="I12" s="8" t="s">
        <v>16</v>
      </c>
      <c r="J12" s="5">
        <v>1</v>
      </c>
      <c r="K12" s="5">
        <v>30</v>
      </c>
      <c r="L12" s="14">
        <v>399</v>
      </c>
      <c r="M12" s="15">
        <v>246</v>
      </c>
      <c r="N12" s="9"/>
    </row>
    <row r="13" spans="2:14" s="1" customFormat="1" ht="165.95" customHeight="1" x14ac:dyDescent="0.2">
      <c r="B13" s="5">
        <v>2</v>
      </c>
      <c r="C13" s="17" t="s">
        <v>14</v>
      </c>
      <c r="D13" s="17"/>
      <c r="E13" s="10" t="str">
        <f>HYPERLINK("http://7flowers-decor.ru/upload/1c_catalog/import_files/4031197105076.jpg")</f>
        <v>http://7flowers-decor.ru/upload/1c_catalog/import_files/4031197105076.jpg</v>
      </c>
      <c r="F13" s="5">
        <v>4031197105076</v>
      </c>
      <c r="G13" s="7" t="s">
        <v>17</v>
      </c>
      <c r="H13" s="6" t="s">
        <v>18</v>
      </c>
      <c r="I13" s="8" t="s">
        <v>19</v>
      </c>
      <c r="J13" s="5">
        <v>1</v>
      </c>
      <c r="K13" s="5">
        <v>60</v>
      </c>
      <c r="L13" s="14">
        <v>399</v>
      </c>
      <c r="M13" s="15">
        <v>255</v>
      </c>
      <c r="N13" s="9"/>
    </row>
    <row r="14" spans="2:14" s="1" customFormat="1" ht="165.95" customHeight="1" x14ac:dyDescent="0.2">
      <c r="B14" s="5">
        <v>3</v>
      </c>
      <c r="C14" s="17" t="s">
        <v>14</v>
      </c>
      <c r="D14" s="17"/>
      <c r="E14" s="10" t="str">
        <f>HYPERLINK("http://7flowers-decor.ru/upload/1c_catalog/import_files/4606500451203.jpg")</f>
        <v>http://7flowers-decor.ru/upload/1c_catalog/import_files/4606500451203.jpg</v>
      </c>
      <c r="F14" s="5">
        <v>4606500451203</v>
      </c>
      <c r="G14" s="7" t="s">
        <v>20</v>
      </c>
      <c r="H14" s="6" t="s">
        <v>21</v>
      </c>
      <c r="I14" s="8" t="s">
        <v>16</v>
      </c>
      <c r="J14" s="5">
        <v>1</v>
      </c>
      <c r="K14" s="5">
        <v>240</v>
      </c>
      <c r="L14" s="14">
        <v>199</v>
      </c>
      <c r="M14" s="15">
        <v>121</v>
      </c>
      <c r="N14" s="9"/>
    </row>
    <row r="15" spans="2:14" s="1" customFormat="1" ht="165.95" customHeight="1" x14ac:dyDescent="0.2">
      <c r="B15" s="5">
        <v>4</v>
      </c>
      <c r="C15" s="17" t="s">
        <v>14</v>
      </c>
      <c r="D15" s="17"/>
      <c r="E15" s="10" t="str">
        <f>HYPERLINK("http://7flowers-decor.ru/upload/1c_catalog/import_files/4606500451210.jpg")</f>
        <v>http://7flowers-decor.ru/upload/1c_catalog/import_files/4606500451210.jpg</v>
      </c>
      <c r="F15" s="5">
        <v>4606500451210</v>
      </c>
      <c r="G15" s="7" t="s">
        <v>20</v>
      </c>
      <c r="H15" s="6" t="s">
        <v>21</v>
      </c>
      <c r="I15" s="8" t="s">
        <v>19</v>
      </c>
      <c r="J15" s="5">
        <v>1</v>
      </c>
      <c r="K15" s="5">
        <v>240</v>
      </c>
      <c r="L15" s="14">
        <v>199</v>
      </c>
      <c r="M15" s="15">
        <v>121</v>
      </c>
      <c r="N15" s="9"/>
    </row>
    <row r="16" spans="2:14" s="1" customFormat="1" ht="165.95" customHeight="1" x14ac:dyDescent="0.2">
      <c r="B16" s="5">
        <v>5</v>
      </c>
      <c r="C16" s="17" t="s">
        <v>14</v>
      </c>
      <c r="D16" s="17"/>
      <c r="E16" s="10" t="str">
        <f>HYPERLINK("http://7flowers-decor.ru/upload/1c_catalog/import_files/4606500451227.jpg")</f>
        <v>http://7flowers-decor.ru/upload/1c_catalog/import_files/4606500451227.jpg</v>
      </c>
      <c r="F16" s="5">
        <v>4606500451227</v>
      </c>
      <c r="G16" s="7" t="s">
        <v>20</v>
      </c>
      <c r="H16" s="6" t="s">
        <v>21</v>
      </c>
      <c r="I16" s="8" t="s">
        <v>22</v>
      </c>
      <c r="J16" s="5">
        <v>1</v>
      </c>
      <c r="K16" s="5">
        <v>240</v>
      </c>
      <c r="L16" s="14">
        <v>199</v>
      </c>
      <c r="M16" s="15">
        <v>121</v>
      </c>
      <c r="N16" s="9"/>
    </row>
    <row r="17" spans="2:14" s="1" customFormat="1" ht="165.95" customHeight="1" x14ac:dyDescent="0.2">
      <c r="B17" s="5">
        <v>6</v>
      </c>
      <c r="C17" s="17" t="s">
        <v>14</v>
      </c>
      <c r="D17" s="17"/>
      <c r="E17" s="10" t="str">
        <f>HYPERLINK("http://7flowers-decor.ru/upload/1c_catalog/import_files/4031198000417.jpg")</f>
        <v>http://7flowers-decor.ru/upload/1c_catalog/import_files/4031198000417.jpg</v>
      </c>
      <c r="F17" s="5">
        <v>4031198000417</v>
      </c>
      <c r="G17" s="7" t="s">
        <v>23</v>
      </c>
      <c r="H17" s="6" t="s">
        <v>24</v>
      </c>
      <c r="I17" s="8" t="s">
        <v>19</v>
      </c>
      <c r="J17" s="5">
        <v>1</v>
      </c>
      <c r="K17" s="5">
        <v>30</v>
      </c>
      <c r="L17" s="14">
        <v>699</v>
      </c>
      <c r="M17" s="15">
        <v>263</v>
      </c>
      <c r="N17" s="9"/>
    </row>
    <row r="18" spans="2:14" s="1" customFormat="1" ht="165.95" customHeight="1" x14ac:dyDescent="0.2">
      <c r="B18" s="5">
        <v>7</v>
      </c>
      <c r="C18" s="17" t="s">
        <v>14</v>
      </c>
      <c r="D18" s="17"/>
      <c r="E18" s="10" t="str">
        <f>HYPERLINK("http://7flowers-decor.ru/upload/1c_catalog/import_files/4606500152629.jpg")</f>
        <v>http://7flowers-decor.ru/upload/1c_catalog/import_files/4606500152629.jpg</v>
      </c>
      <c r="F18" s="5">
        <v>4606500152629</v>
      </c>
      <c r="G18" s="7" t="s">
        <v>25</v>
      </c>
      <c r="H18" s="6" t="s">
        <v>26</v>
      </c>
      <c r="I18" s="8" t="s">
        <v>27</v>
      </c>
      <c r="J18" s="5">
        <v>10</v>
      </c>
      <c r="K18" s="5">
        <v>200</v>
      </c>
      <c r="L18" s="14">
        <v>498</v>
      </c>
      <c r="M18" s="15">
        <v>231</v>
      </c>
      <c r="N18" s="9"/>
    </row>
    <row r="19" spans="2:14" s="1" customFormat="1" ht="165.95" customHeight="1" x14ac:dyDescent="0.2">
      <c r="B19" s="5">
        <v>8</v>
      </c>
      <c r="C19" s="17" t="s">
        <v>14</v>
      </c>
      <c r="D19" s="17"/>
      <c r="E19" s="10" t="str">
        <f>HYPERLINK("http://7flowers-decor.ru/upload/1c_catalog/import_files/4606500151349.jpg")</f>
        <v>http://7flowers-decor.ru/upload/1c_catalog/import_files/4606500151349.jpg</v>
      </c>
      <c r="F19" s="5">
        <v>4606500151349</v>
      </c>
      <c r="G19" s="7" t="s">
        <v>25</v>
      </c>
      <c r="H19" s="6" t="s">
        <v>28</v>
      </c>
      <c r="I19" s="8" t="s">
        <v>27</v>
      </c>
      <c r="J19" s="5">
        <v>10</v>
      </c>
      <c r="K19" s="5">
        <v>100</v>
      </c>
      <c r="L19" s="14">
        <v>535</v>
      </c>
      <c r="M19" s="15">
        <v>250</v>
      </c>
      <c r="N19" s="9"/>
    </row>
    <row r="20" spans="2:14" s="1" customFormat="1" ht="165.95" customHeight="1" x14ac:dyDescent="0.2">
      <c r="B20" s="5">
        <v>9</v>
      </c>
      <c r="C20" s="17" t="s">
        <v>14</v>
      </c>
      <c r="D20" s="17"/>
      <c r="E20" s="10" t="str">
        <f>HYPERLINK("http://7flowers-decor.ru/upload/1c_catalog/import_files/4606500151363.jpg")</f>
        <v>http://7flowers-decor.ru/upload/1c_catalog/import_files/4606500151363.jpg</v>
      </c>
      <c r="F20" s="5">
        <v>4606500151363</v>
      </c>
      <c r="G20" s="7" t="s">
        <v>25</v>
      </c>
      <c r="H20" s="6" t="s">
        <v>29</v>
      </c>
      <c r="I20" s="8" t="s">
        <v>30</v>
      </c>
      <c r="J20" s="5">
        <v>10</v>
      </c>
      <c r="K20" s="5">
        <v>100</v>
      </c>
      <c r="L20" s="14">
        <v>535</v>
      </c>
      <c r="M20" s="15">
        <v>250</v>
      </c>
      <c r="N20" s="9"/>
    </row>
    <row r="21" spans="2:14" s="1" customFormat="1" ht="165.95" customHeight="1" x14ac:dyDescent="0.2">
      <c r="B21" s="5">
        <v>10</v>
      </c>
      <c r="C21" s="17" t="s">
        <v>14</v>
      </c>
      <c r="D21" s="17"/>
      <c r="E21" s="10" t="str">
        <f>HYPERLINK("http://7flowers-decor.ru/upload/1c_catalog/import_files/4606500116416.jpg")</f>
        <v>http://7flowers-decor.ru/upload/1c_catalog/import_files/4606500116416.jpg</v>
      </c>
      <c r="F21" s="5">
        <v>4606500116416</v>
      </c>
      <c r="G21" s="7" t="s">
        <v>31</v>
      </c>
      <c r="H21" s="6" t="s">
        <v>32</v>
      </c>
      <c r="I21" s="8" t="s">
        <v>33</v>
      </c>
      <c r="J21" s="5">
        <v>10</v>
      </c>
      <c r="K21" s="5">
        <v>160</v>
      </c>
      <c r="L21" s="14">
        <v>599</v>
      </c>
      <c r="M21" s="15">
        <v>288</v>
      </c>
      <c r="N21" s="9"/>
    </row>
    <row r="22" spans="2:14" s="1" customFormat="1" ht="165.95" customHeight="1" x14ac:dyDescent="0.2">
      <c r="B22" s="5">
        <v>11</v>
      </c>
      <c r="C22" s="17" t="s">
        <v>14</v>
      </c>
      <c r="D22" s="17"/>
      <c r="E22" s="10" t="str">
        <f>HYPERLINK("http://7flowers-decor.ru/upload/1c_catalog/import_files/4606500069552.jpg")</f>
        <v>http://7flowers-decor.ru/upload/1c_catalog/import_files/4606500069552.jpg</v>
      </c>
      <c r="F22" s="5">
        <v>4606500069552</v>
      </c>
      <c r="G22" s="7" t="s">
        <v>31</v>
      </c>
      <c r="H22" s="6" t="s">
        <v>34</v>
      </c>
      <c r="I22" s="8" t="s">
        <v>35</v>
      </c>
      <c r="J22" s="5">
        <v>10</v>
      </c>
      <c r="K22" s="5">
        <v>160</v>
      </c>
      <c r="L22" s="14">
        <v>599</v>
      </c>
      <c r="M22" s="15">
        <v>288</v>
      </c>
      <c r="N22" s="9"/>
    </row>
    <row r="23" spans="2:14" s="1" customFormat="1" ht="165.95" customHeight="1" x14ac:dyDescent="0.2">
      <c r="B23" s="5">
        <v>12</v>
      </c>
      <c r="C23" s="17" t="s">
        <v>14</v>
      </c>
      <c r="D23" s="17"/>
      <c r="E23" s="10" t="str">
        <f>HYPERLINK("http://7flowers-decor.ru/upload/1c_catalog/import_files/4606500116430.jpg")</f>
        <v>http://7flowers-decor.ru/upload/1c_catalog/import_files/4606500116430.jpg</v>
      </c>
      <c r="F23" s="5">
        <v>4606500116430</v>
      </c>
      <c r="G23" s="7" t="s">
        <v>36</v>
      </c>
      <c r="H23" s="6" t="s">
        <v>37</v>
      </c>
      <c r="I23" s="8" t="s">
        <v>33</v>
      </c>
      <c r="J23" s="5">
        <v>10</v>
      </c>
      <c r="K23" s="5">
        <v>240</v>
      </c>
      <c r="L23" s="14">
        <v>599</v>
      </c>
      <c r="M23" s="15">
        <v>250</v>
      </c>
      <c r="N23" s="9"/>
    </row>
    <row r="24" spans="2:14" s="1" customFormat="1" ht="165.95" customHeight="1" x14ac:dyDescent="0.2">
      <c r="B24" s="5">
        <v>13</v>
      </c>
      <c r="C24" s="17" t="s">
        <v>14</v>
      </c>
      <c r="D24" s="17"/>
      <c r="E24" s="10" t="str">
        <f>HYPERLINK("http://7flowers-decor.ru/upload/1c_catalog/import_files/4606500087037.jpg")</f>
        <v>http://7flowers-decor.ru/upload/1c_catalog/import_files/4606500087037.jpg</v>
      </c>
      <c r="F24" s="5">
        <v>4606500087037</v>
      </c>
      <c r="G24" s="7" t="s">
        <v>36</v>
      </c>
      <c r="H24" s="6" t="s">
        <v>38</v>
      </c>
      <c r="I24" s="8" t="s">
        <v>35</v>
      </c>
      <c r="J24" s="5">
        <v>10</v>
      </c>
      <c r="K24" s="5">
        <v>240</v>
      </c>
      <c r="L24" s="14">
        <v>599</v>
      </c>
      <c r="M24" s="15">
        <v>256</v>
      </c>
      <c r="N24" s="9"/>
    </row>
    <row r="25" spans="2:14" s="1" customFormat="1" ht="165.95" customHeight="1" x14ac:dyDescent="0.2">
      <c r="B25" s="5">
        <v>14</v>
      </c>
      <c r="C25" s="17" t="s">
        <v>14</v>
      </c>
      <c r="D25" s="17"/>
      <c r="E25" s="10" t="str">
        <f>HYPERLINK("http://7flowers-decor.ru/upload/1c_catalog/import_files/4606500116454.jpg")</f>
        <v>http://7flowers-decor.ru/upload/1c_catalog/import_files/4606500116454.jpg</v>
      </c>
      <c r="F25" s="5">
        <v>4606500116454</v>
      </c>
      <c r="G25" s="7" t="s">
        <v>39</v>
      </c>
      <c r="H25" s="6" t="s">
        <v>40</v>
      </c>
      <c r="I25" s="8" t="s">
        <v>33</v>
      </c>
      <c r="J25" s="5">
        <v>10</v>
      </c>
      <c r="K25" s="5">
        <v>120</v>
      </c>
      <c r="L25" s="14">
        <v>557</v>
      </c>
      <c r="M25" s="15">
        <v>244</v>
      </c>
      <c r="N25" s="9"/>
    </row>
    <row r="26" spans="2:14" s="1" customFormat="1" ht="165.95" customHeight="1" x14ac:dyDescent="0.2">
      <c r="B26" s="5">
        <v>15</v>
      </c>
      <c r="C26" s="17" t="s">
        <v>14</v>
      </c>
      <c r="D26" s="17"/>
      <c r="E26" s="10" t="str">
        <f>HYPERLINK("http://7flowers-decor.ru/upload/1c_catalog/import_files/4606500151196.jpg")</f>
        <v>http://7flowers-decor.ru/upload/1c_catalog/import_files/4606500151196.jpg</v>
      </c>
      <c r="F26" s="5">
        <v>4606500151196</v>
      </c>
      <c r="G26" s="7" t="s">
        <v>41</v>
      </c>
      <c r="H26" s="6" t="s">
        <v>42</v>
      </c>
      <c r="I26" s="8" t="s">
        <v>43</v>
      </c>
      <c r="J26" s="5">
        <v>10</v>
      </c>
      <c r="K26" s="5">
        <v>200</v>
      </c>
      <c r="L26" s="14">
        <v>899</v>
      </c>
      <c r="M26" s="15">
        <v>436</v>
      </c>
      <c r="N26" s="9"/>
    </row>
    <row r="27" spans="2:14" s="1" customFormat="1" ht="165.95" customHeight="1" x14ac:dyDescent="0.2">
      <c r="B27" s="5">
        <v>16</v>
      </c>
      <c r="C27" s="17" t="s">
        <v>14</v>
      </c>
      <c r="D27" s="17"/>
      <c r="E27" s="10" t="str">
        <f>HYPERLINK("http://7flowers-decor.ru/upload/1c_catalog/import_files/5500033041568.jpg")</f>
        <v>http://7flowers-decor.ru/upload/1c_catalog/import_files/5500033041568.jpg</v>
      </c>
      <c r="F27" s="5">
        <v>5500033041568</v>
      </c>
      <c r="G27" s="7" t="s">
        <v>44</v>
      </c>
      <c r="H27" s="5">
        <v>1554076</v>
      </c>
      <c r="I27" s="8" t="s">
        <v>27</v>
      </c>
      <c r="J27" s="5">
        <v>50</v>
      </c>
      <c r="K27" s="5">
        <v>500</v>
      </c>
      <c r="L27" s="14">
        <v>249</v>
      </c>
      <c r="M27" s="15">
        <v>128</v>
      </c>
      <c r="N27" s="9"/>
    </row>
    <row r="28" spans="2:14" s="1" customFormat="1" ht="165.95" customHeight="1" x14ac:dyDescent="0.2">
      <c r="B28" s="5">
        <v>17</v>
      </c>
      <c r="C28" s="17" t="s">
        <v>14</v>
      </c>
      <c r="D28" s="17"/>
      <c r="E28" s="10" t="str">
        <f>HYPERLINK("http://7flowers-decor.ru/upload/1c_catalog/import_files/8717654003111.jpg")</f>
        <v>http://7flowers-decor.ru/upload/1c_catalog/import_files/8717654003111.jpg</v>
      </c>
      <c r="F28" s="5">
        <v>8717654003111</v>
      </c>
      <c r="G28" s="7" t="s">
        <v>45</v>
      </c>
      <c r="H28" s="6" t="s">
        <v>46</v>
      </c>
      <c r="I28" s="8" t="s">
        <v>22</v>
      </c>
      <c r="J28" s="5">
        <v>50</v>
      </c>
      <c r="K28" s="5">
        <v>500</v>
      </c>
      <c r="L28" s="14">
        <v>299</v>
      </c>
      <c r="M28" s="15">
        <v>160</v>
      </c>
      <c r="N28" s="9"/>
    </row>
    <row r="29" spans="2:14" s="1" customFormat="1" ht="165.95" customHeight="1" x14ac:dyDescent="0.2">
      <c r="B29" s="5">
        <v>18</v>
      </c>
      <c r="C29" s="17" t="s">
        <v>14</v>
      </c>
      <c r="D29" s="17"/>
      <c r="E29" s="10" t="str">
        <f>HYPERLINK("http://7flowers-decor.ru/upload/1c_catalog/import_files/8714887104509.jpg")</f>
        <v>http://7flowers-decor.ru/upload/1c_catalog/import_files/8714887104509.jpg</v>
      </c>
      <c r="F29" s="5">
        <v>8714887104509</v>
      </c>
      <c r="G29" s="7" t="s">
        <v>47</v>
      </c>
      <c r="H29" s="5">
        <v>1494062</v>
      </c>
      <c r="I29" s="8" t="s">
        <v>22</v>
      </c>
      <c r="J29" s="5">
        <v>50</v>
      </c>
      <c r="K29" s="5">
        <v>999</v>
      </c>
      <c r="L29" s="14">
        <v>789</v>
      </c>
      <c r="M29" s="15">
        <v>448</v>
      </c>
      <c r="N29" s="9"/>
    </row>
    <row r="30" spans="2:14" s="1" customFormat="1" ht="165.95" customHeight="1" x14ac:dyDescent="0.2">
      <c r="B30" s="5">
        <v>19</v>
      </c>
      <c r="C30" s="17" t="s">
        <v>14</v>
      </c>
      <c r="D30" s="17"/>
      <c r="E30" s="10" t="str">
        <f>HYPERLINK("http://7flowers-decor.ru/upload/1c_catalog/import_files/8717654881054.jpg")</f>
        <v>http://7flowers-decor.ru/upload/1c_catalog/import_files/8717654881054.jpg</v>
      </c>
      <c r="F30" s="5">
        <v>8717654881054</v>
      </c>
      <c r="G30" s="7" t="s">
        <v>48</v>
      </c>
      <c r="H30" s="5">
        <v>1550749</v>
      </c>
      <c r="I30" s="8" t="s">
        <v>27</v>
      </c>
      <c r="J30" s="5">
        <v>50</v>
      </c>
      <c r="K30" s="5">
        <v>999</v>
      </c>
      <c r="L30" s="16">
        <v>1090</v>
      </c>
      <c r="M30" s="15">
        <v>608</v>
      </c>
      <c r="N30" s="9"/>
    </row>
    <row r="31" spans="2:14" s="1" customFormat="1" ht="165.95" customHeight="1" x14ac:dyDescent="0.2">
      <c r="B31" s="5">
        <v>20</v>
      </c>
      <c r="C31" s="17" t="s">
        <v>14</v>
      </c>
      <c r="D31" s="17"/>
      <c r="E31" s="10" t="str">
        <f>HYPERLINK("http://7flowers-decor.ru/upload/1c_catalog/import_files/8717654881016.jpg")</f>
        <v>http://7flowers-decor.ru/upload/1c_catalog/import_files/8717654881016.jpg</v>
      </c>
      <c r="F31" s="5">
        <v>8717654881016</v>
      </c>
      <c r="G31" s="7" t="s">
        <v>48</v>
      </c>
      <c r="H31" s="6" t="s">
        <v>49</v>
      </c>
      <c r="I31" s="8" t="s">
        <v>22</v>
      </c>
      <c r="J31" s="5">
        <v>50</v>
      </c>
      <c r="K31" s="5">
        <v>999</v>
      </c>
      <c r="L31" s="16">
        <v>1090</v>
      </c>
      <c r="M31" s="15">
        <v>608</v>
      </c>
      <c r="N31" s="9"/>
    </row>
    <row r="32" spans="2:14" s="1" customFormat="1" ht="165.95" customHeight="1" x14ac:dyDescent="0.2">
      <c r="B32" s="5">
        <v>21</v>
      </c>
      <c r="C32" s="17" t="s">
        <v>14</v>
      </c>
      <c r="D32" s="17"/>
      <c r="E32" s="10" t="str">
        <f>HYPERLINK("http://7flowers-decor.ru/upload/1c_catalog/import_files/4606500493678.jpg")</f>
        <v>http://7flowers-decor.ru/upload/1c_catalog/import_files/4606500493678.jpg</v>
      </c>
      <c r="F32" s="5">
        <v>4606500493678</v>
      </c>
      <c r="G32" s="7" t="s">
        <v>50</v>
      </c>
      <c r="H32" s="6"/>
      <c r="I32" s="8"/>
      <c r="J32" s="5">
        <v>1</v>
      </c>
      <c r="K32" s="5">
        <v>1</v>
      </c>
      <c r="L32" s="14">
        <v>250</v>
      </c>
      <c r="M32" s="15">
        <v>132</v>
      </c>
      <c r="N32" s="9"/>
    </row>
    <row r="33" spans="2:14" s="1" customFormat="1" ht="165.95" customHeight="1" x14ac:dyDescent="0.2">
      <c r="B33" s="5">
        <v>22</v>
      </c>
      <c r="C33" s="17" t="s">
        <v>14</v>
      </c>
      <c r="D33" s="17"/>
      <c r="E33" s="10" t="str">
        <f>HYPERLINK("http://7flowers-decor.ru/upload/1c_catalog/import_files/8717654887483.jpg")</f>
        <v>http://7flowers-decor.ru/upload/1c_catalog/import_files/8717654887483.jpg</v>
      </c>
      <c r="F33" s="5">
        <v>8717654887483</v>
      </c>
      <c r="G33" s="7" t="s">
        <v>51</v>
      </c>
      <c r="H33" s="5">
        <v>6500054</v>
      </c>
      <c r="I33" s="8"/>
      <c r="J33" s="5">
        <v>1</v>
      </c>
      <c r="K33" s="5">
        <v>100</v>
      </c>
      <c r="L33" s="16">
        <v>1489</v>
      </c>
      <c r="M33" s="15">
        <v>809</v>
      </c>
      <c r="N33" s="9"/>
    </row>
    <row r="34" spans="2:14" s="1" customFormat="1" ht="165.95" customHeight="1" x14ac:dyDescent="0.2">
      <c r="B34" s="5">
        <v>23</v>
      </c>
      <c r="C34" s="17" t="s">
        <v>14</v>
      </c>
      <c r="D34" s="17"/>
      <c r="E34" s="10" t="str">
        <f>HYPERLINK("http://7flowers-decor.ru/upload/1c_catalog/import_files/8717654897222.jpg")</f>
        <v>http://7flowers-decor.ru/upload/1c_catalog/import_files/8717654897222.jpg</v>
      </c>
      <c r="F34" s="5">
        <v>8717654897222</v>
      </c>
      <c r="G34" s="7" t="s">
        <v>52</v>
      </c>
      <c r="H34" s="6" t="s">
        <v>53</v>
      </c>
      <c r="I34" s="8" t="s">
        <v>54</v>
      </c>
      <c r="J34" s="5">
        <v>10</v>
      </c>
      <c r="K34" s="5">
        <v>120</v>
      </c>
      <c r="L34" s="14">
        <v>799</v>
      </c>
      <c r="M34" s="15">
        <v>448</v>
      </c>
      <c r="N34" s="9"/>
    </row>
    <row r="35" spans="2:14" s="1" customFormat="1" ht="165.95" customHeight="1" x14ac:dyDescent="0.2">
      <c r="B35" s="5">
        <v>24</v>
      </c>
      <c r="C35" s="17" t="s">
        <v>14</v>
      </c>
      <c r="D35" s="17"/>
      <c r="E35" s="10" t="str">
        <f>HYPERLINK("http://7flowers-decor.ru/upload/1c_catalog/import_files/8717654897215.jpg")</f>
        <v>http://7flowers-decor.ru/upload/1c_catalog/import_files/8717654897215.jpg</v>
      </c>
      <c r="F35" s="5">
        <v>8717654897215</v>
      </c>
      <c r="G35" s="7" t="s">
        <v>52</v>
      </c>
      <c r="H35" s="6" t="s">
        <v>55</v>
      </c>
      <c r="I35" s="8" t="s">
        <v>27</v>
      </c>
      <c r="J35" s="5">
        <v>10</v>
      </c>
      <c r="K35" s="5">
        <v>120</v>
      </c>
      <c r="L35" s="14">
        <v>799</v>
      </c>
      <c r="M35" s="15">
        <v>448</v>
      </c>
      <c r="N35" s="9"/>
    </row>
    <row r="36" spans="2:14" s="1" customFormat="1" ht="165.95" customHeight="1" x14ac:dyDescent="0.2">
      <c r="B36" s="5">
        <v>25</v>
      </c>
      <c r="C36" s="17" t="s">
        <v>14</v>
      </c>
      <c r="D36" s="17"/>
      <c r="E36" s="10" t="str">
        <f>HYPERLINK("http://7flowers-decor.ru/upload/1c_catalog/import_files/4606500126293.jpg")</f>
        <v>http://7flowers-decor.ru/upload/1c_catalog/import_files/4606500126293.jpg</v>
      </c>
      <c r="F36" s="5">
        <v>4606500126293</v>
      </c>
      <c r="G36" s="7" t="s">
        <v>56</v>
      </c>
      <c r="H36" s="6"/>
      <c r="I36" s="8" t="s">
        <v>57</v>
      </c>
      <c r="J36" s="5">
        <v>1</v>
      </c>
      <c r="K36" s="5">
        <v>30</v>
      </c>
      <c r="L36" s="14">
        <v>499</v>
      </c>
      <c r="M36" s="15">
        <v>296</v>
      </c>
      <c r="N36" s="9"/>
    </row>
    <row r="37" spans="2:14" s="1" customFormat="1" ht="165.95" customHeight="1" x14ac:dyDescent="0.2">
      <c r="B37" s="5">
        <v>26</v>
      </c>
      <c r="C37" s="17" t="s">
        <v>14</v>
      </c>
      <c r="D37" s="17"/>
      <c r="E37" s="10" t="str">
        <f>HYPERLINK("http://7flowers-decor.ru/upload/1c_catalog/import_files/4606500413379.jpg")</f>
        <v>http://7flowers-decor.ru/upload/1c_catalog/import_files/4606500413379.jpg</v>
      </c>
      <c r="F37" s="5">
        <v>4606500413379</v>
      </c>
      <c r="G37" s="7" t="s">
        <v>58</v>
      </c>
      <c r="H37" s="6"/>
      <c r="I37" s="8" t="s">
        <v>43</v>
      </c>
      <c r="J37" s="5">
        <v>1</v>
      </c>
      <c r="K37" s="5">
        <v>10</v>
      </c>
      <c r="L37" s="14">
        <v>111</v>
      </c>
      <c r="M37" s="15">
        <v>55</v>
      </c>
      <c r="N37" s="9"/>
    </row>
    <row r="38" spans="2:14" s="1" customFormat="1" ht="165.95" customHeight="1" x14ac:dyDescent="0.2">
      <c r="B38" s="5">
        <v>27</v>
      </c>
      <c r="C38" s="17" t="s">
        <v>14</v>
      </c>
      <c r="D38" s="17"/>
      <c r="E38" s="10" t="str">
        <f>HYPERLINK("http://7flowers-decor.ru/upload/1c_catalog/import_files/4606500413386.jpg")</f>
        <v>http://7flowers-decor.ru/upload/1c_catalog/import_files/4606500413386.jpg</v>
      </c>
      <c r="F38" s="5">
        <v>4606500413386</v>
      </c>
      <c r="G38" s="7" t="s">
        <v>58</v>
      </c>
      <c r="H38" s="6"/>
      <c r="I38" s="8" t="s">
        <v>27</v>
      </c>
      <c r="J38" s="5">
        <v>1</v>
      </c>
      <c r="K38" s="5">
        <v>10</v>
      </c>
      <c r="L38" s="14">
        <v>111</v>
      </c>
      <c r="M38" s="15">
        <v>55</v>
      </c>
      <c r="N38" s="9"/>
    </row>
    <row r="39" spans="2:14" s="1" customFormat="1" ht="165.95" customHeight="1" x14ac:dyDescent="0.2">
      <c r="B39" s="5">
        <v>28</v>
      </c>
      <c r="C39" s="17" t="s">
        <v>14</v>
      </c>
      <c r="D39" s="17"/>
      <c r="E39" s="10" t="str">
        <f>HYPERLINK("http://7flowers-decor.ru/upload/1c_catalog/import_files/4606500413409.jpg")</f>
        <v>http://7flowers-decor.ru/upload/1c_catalog/import_files/4606500413409.jpg</v>
      </c>
      <c r="F39" s="5">
        <v>4606500413409</v>
      </c>
      <c r="G39" s="7" t="s">
        <v>58</v>
      </c>
      <c r="H39" s="6"/>
      <c r="I39" s="8" t="s">
        <v>59</v>
      </c>
      <c r="J39" s="5">
        <v>1</v>
      </c>
      <c r="K39" s="5">
        <v>10</v>
      </c>
      <c r="L39" s="14">
        <v>111</v>
      </c>
      <c r="M39" s="15">
        <v>55</v>
      </c>
      <c r="N39" s="9"/>
    </row>
    <row r="40" spans="2:14" s="1" customFormat="1" ht="165.95" customHeight="1" x14ac:dyDescent="0.2">
      <c r="B40" s="5">
        <v>29</v>
      </c>
      <c r="C40" s="17" t="s">
        <v>14</v>
      </c>
      <c r="D40" s="17"/>
      <c r="E40" s="10" t="str">
        <f>HYPERLINK("http://7flowers-decor.ru/upload/1c_catalog/import_files/4606500496181.jpg")</f>
        <v>http://7flowers-decor.ru/upload/1c_catalog/import_files/4606500496181.jpg</v>
      </c>
      <c r="F40" s="5">
        <v>4606500496181</v>
      </c>
      <c r="G40" s="7" t="s">
        <v>60</v>
      </c>
      <c r="H40" s="6"/>
      <c r="I40" s="8" t="s">
        <v>61</v>
      </c>
      <c r="J40" s="5">
        <v>1</v>
      </c>
      <c r="K40" s="5">
        <v>10</v>
      </c>
      <c r="L40" s="14">
        <v>90</v>
      </c>
      <c r="M40" s="15">
        <v>38</v>
      </c>
      <c r="N40" s="9"/>
    </row>
    <row r="41" spans="2:14" s="1" customFormat="1" ht="165.95" customHeight="1" x14ac:dyDescent="0.2">
      <c r="B41" s="5">
        <v>30</v>
      </c>
      <c r="C41" s="17" t="s">
        <v>14</v>
      </c>
      <c r="D41" s="17"/>
      <c r="E41" s="10" t="str">
        <f>HYPERLINK("http://7flowers-decor.ru/upload/1c_catalog/import_files/4606500480708.jpg")</f>
        <v>http://7flowers-decor.ru/upload/1c_catalog/import_files/4606500480708.jpg</v>
      </c>
      <c r="F41" s="5">
        <v>4606500480708</v>
      </c>
      <c r="G41" s="7" t="s">
        <v>62</v>
      </c>
      <c r="H41" s="6" t="s">
        <v>63</v>
      </c>
      <c r="I41" s="8" t="s">
        <v>64</v>
      </c>
      <c r="J41" s="5">
        <v>1</v>
      </c>
      <c r="K41" s="5">
        <v>20</v>
      </c>
      <c r="L41" s="14">
        <v>352</v>
      </c>
      <c r="M41" s="15">
        <v>171</v>
      </c>
      <c r="N41" s="9"/>
    </row>
    <row r="42" spans="2:14" s="1" customFormat="1" ht="165.95" customHeight="1" x14ac:dyDescent="0.2">
      <c r="B42" s="5">
        <v>31</v>
      </c>
      <c r="C42" s="17" t="s">
        <v>14</v>
      </c>
      <c r="D42" s="17"/>
      <c r="E42" s="10" t="str">
        <f>HYPERLINK("http://7flowers-decor.ru/upload/1c_catalog/import_files/4606500480722.jpg")</f>
        <v>http://7flowers-decor.ru/upload/1c_catalog/import_files/4606500480722.jpg</v>
      </c>
      <c r="F42" s="5">
        <v>4606500480722</v>
      </c>
      <c r="G42" s="7" t="s">
        <v>62</v>
      </c>
      <c r="H42" s="6" t="s">
        <v>65</v>
      </c>
      <c r="I42" s="8" t="s">
        <v>66</v>
      </c>
      <c r="J42" s="5">
        <v>1</v>
      </c>
      <c r="K42" s="5">
        <v>20</v>
      </c>
      <c r="L42" s="14">
        <v>352</v>
      </c>
      <c r="M42" s="15">
        <v>171</v>
      </c>
      <c r="N42" s="9"/>
    </row>
    <row r="43" spans="2:14" s="1" customFormat="1" ht="165.95" customHeight="1" x14ac:dyDescent="0.2">
      <c r="B43" s="5">
        <v>32</v>
      </c>
      <c r="C43" s="17" t="s">
        <v>14</v>
      </c>
      <c r="D43" s="17"/>
      <c r="E43" s="10" t="str">
        <f>HYPERLINK("http://7flowers-decor.ru/upload/1c_catalog/import_files/4606500480753.jpg")</f>
        <v>http://7flowers-decor.ru/upload/1c_catalog/import_files/4606500480753.jpg</v>
      </c>
      <c r="F43" s="5">
        <v>4606500480753</v>
      </c>
      <c r="G43" s="7" t="s">
        <v>62</v>
      </c>
      <c r="H43" s="6" t="s">
        <v>67</v>
      </c>
      <c r="I43" s="8" t="s">
        <v>68</v>
      </c>
      <c r="J43" s="5">
        <v>1</v>
      </c>
      <c r="K43" s="5">
        <v>20</v>
      </c>
      <c r="L43" s="14">
        <v>352</v>
      </c>
      <c r="M43" s="15">
        <v>171</v>
      </c>
      <c r="N43" s="9"/>
    </row>
    <row r="44" spans="2:14" s="1" customFormat="1" ht="165.95" customHeight="1" x14ac:dyDescent="0.2">
      <c r="B44" s="5">
        <v>33</v>
      </c>
      <c r="C44" s="17" t="s">
        <v>14</v>
      </c>
      <c r="D44" s="17"/>
      <c r="E44" s="10" t="str">
        <f>HYPERLINK("http://7flowers-decor.ru/upload/1c_catalog/import_files/4606500466320.jpg")</f>
        <v>http://7flowers-decor.ru/upload/1c_catalog/import_files/4606500466320.jpg</v>
      </c>
      <c r="F44" s="5">
        <v>4606500466320</v>
      </c>
      <c r="G44" s="7" t="s">
        <v>62</v>
      </c>
      <c r="H44" s="6" t="s">
        <v>69</v>
      </c>
      <c r="I44" s="8" t="s">
        <v>70</v>
      </c>
      <c r="J44" s="5">
        <v>1</v>
      </c>
      <c r="K44" s="5">
        <v>20</v>
      </c>
      <c r="L44" s="14">
        <v>352</v>
      </c>
      <c r="M44" s="15">
        <v>211</v>
      </c>
      <c r="N44" s="9"/>
    </row>
    <row r="45" spans="2:14" s="1" customFormat="1" ht="165.95" customHeight="1" x14ac:dyDescent="0.2">
      <c r="B45" s="5">
        <v>34</v>
      </c>
      <c r="C45" s="17" t="s">
        <v>14</v>
      </c>
      <c r="D45" s="17"/>
      <c r="E45" s="10" t="str">
        <f>HYPERLINK("http://7flowers-decor.ru/upload/1c_catalog/import_files/4606500062126.jpg")</f>
        <v>http://7flowers-decor.ru/upload/1c_catalog/import_files/4606500062126.jpg</v>
      </c>
      <c r="F45" s="5">
        <v>4606500062126</v>
      </c>
      <c r="G45" s="7" t="s">
        <v>71</v>
      </c>
      <c r="H45" s="6"/>
      <c r="I45" s="8" t="s">
        <v>72</v>
      </c>
      <c r="J45" s="5">
        <v>1</v>
      </c>
      <c r="K45" s="5">
        <v>20</v>
      </c>
      <c r="L45" s="14">
        <v>549</v>
      </c>
      <c r="M45" s="15">
        <v>310</v>
      </c>
      <c r="N45" s="9"/>
    </row>
    <row r="46" spans="2:14" s="1" customFormat="1" ht="165.95" customHeight="1" x14ac:dyDescent="0.2">
      <c r="B46" s="5">
        <v>35</v>
      </c>
      <c r="C46" s="17" t="s">
        <v>14</v>
      </c>
      <c r="D46" s="17"/>
      <c r="E46" s="10" t="str">
        <f>HYPERLINK("http://7flowers-decor.ru/upload/1c_catalog/import_files/4606500062669.jpg")</f>
        <v>http://7flowers-decor.ru/upload/1c_catalog/import_files/4606500062669.jpg</v>
      </c>
      <c r="F46" s="5">
        <v>4606500062669</v>
      </c>
      <c r="G46" s="7" t="s">
        <v>73</v>
      </c>
      <c r="H46" s="6"/>
      <c r="I46" s="8" t="s">
        <v>74</v>
      </c>
      <c r="J46" s="5">
        <v>1</v>
      </c>
      <c r="K46" s="5">
        <v>20</v>
      </c>
      <c r="L46" s="14">
        <v>419</v>
      </c>
      <c r="M46" s="15">
        <v>167</v>
      </c>
      <c r="N46" s="9"/>
    </row>
    <row r="47" spans="2:14" s="1" customFormat="1" ht="165.95" customHeight="1" x14ac:dyDescent="0.2">
      <c r="B47" s="5">
        <v>36</v>
      </c>
      <c r="C47" s="17" t="s">
        <v>14</v>
      </c>
      <c r="D47" s="17"/>
      <c r="E47" s="10" t="str">
        <f>HYPERLINK("http://7flowers-decor.ru/upload/1c_catalog/import_files/4606500062706.jpg")</f>
        <v>http://7flowers-decor.ru/upload/1c_catalog/import_files/4606500062706.jpg</v>
      </c>
      <c r="F47" s="5">
        <v>4606500062706</v>
      </c>
      <c r="G47" s="7" t="s">
        <v>75</v>
      </c>
      <c r="H47" s="6"/>
      <c r="I47" s="8" t="s">
        <v>76</v>
      </c>
      <c r="J47" s="5">
        <v>1</v>
      </c>
      <c r="K47" s="5">
        <v>20</v>
      </c>
      <c r="L47" s="14">
        <v>419</v>
      </c>
      <c r="M47" s="15">
        <v>237</v>
      </c>
      <c r="N47" s="9"/>
    </row>
    <row r="48" spans="2:14" s="1" customFormat="1" ht="165.95" customHeight="1" x14ac:dyDescent="0.2">
      <c r="B48" s="5">
        <v>37</v>
      </c>
      <c r="C48" s="17" t="s">
        <v>14</v>
      </c>
      <c r="D48" s="17"/>
      <c r="E48" s="10" t="str">
        <f>HYPERLINK("http://7flowers-decor.ru/upload/1c_catalog/import_files/4606500087617.jpg")</f>
        <v>http://7flowers-decor.ru/upload/1c_catalog/import_files/4606500087617.jpg</v>
      </c>
      <c r="F48" s="5">
        <v>4606500087617</v>
      </c>
      <c r="G48" s="7" t="s">
        <v>77</v>
      </c>
      <c r="H48" s="6"/>
      <c r="I48" s="8" t="s">
        <v>78</v>
      </c>
      <c r="J48" s="5">
        <v>1</v>
      </c>
      <c r="K48" s="5">
        <v>20</v>
      </c>
      <c r="L48" s="14">
        <v>419</v>
      </c>
      <c r="M48" s="15">
        <v>224</v>
      </c>
      <c r="N48" s="9"/>
    </row>
    <row r="49" spans="2:14" s="1" customFormat="1" ht="165.95" customHeight="1" x14ac:dyDescent="0.2">
      <c r="B49" s="5">
        <v>38</v>
      </c>
      <c r="C49" s="17" t="s">
        <v>14</v>
      </c>
      <c r="D49" s="17"/>
      <c r="E49" s="10" t="str">
        <f>HYPERLINK("http://7flowers-decor.ru/upload/1c_catalog/import_files/4606500476879.jpg")</f>
        <v>http://7flowers-decor.ru/upload/1c_catalog/import_files/4606500476879.jpg</v>
      </c>
      <c r="F49" s="5">
        <v>4606500476879</v>
      </c>
      <c r="G49" s="7" t="s">
        <v>79</v>
      </c>
      <c r="H49" s="6"/>
      <c r="I49" s="8" t="s">
        <v>80</v>
      </c>
      <c r="J49" s="5">
        <v>1</v>
      </c>
      <c r="K49" s="5">
        <v>20</v>
      </c>
      <c r="L49" s="14">
        <v>499</v>
      </c>
      <c r="M49" s="15">
        <v>289</v>
      </c>
      <c r="N49" s="9"/>
    </row>
    <row r="50" spans="2:14" s="1" customFormat="1" ht="165.95" customHeight="1" x14ac:dyDescent="0.2">
      <c r="B50" s="5">
        <v>39</v>
      </c>
      <c r="C50" s="17" t="s">
        <v>14</v>
      </c>
      <c r="D50" s="17"/>
      <c r="E50" s="10" t="str">
        <f>HYPERLINK("http://7flowers-decor.ru/upload/1c_catalog/import_files/4606500476794.jpg")</f>
        <v>http://7flowers-decor.ru/upload/1c_catalog/import_files/4606500476794.jpg</v>
      </c>
      <c r="F50" s="5">
        <v>4606500476794</v>
      </c>
      <c r="G50" s="7" t="s">
        <v>81</v>
      </c>
      <c r="H50" s="6"/>
      <c r="I50" s="8" t="s">
        <v>82</v>
      </c>
      <c r="J50" s="5">
        <v>1</v>
      </c>
      <c r="K50" s="5">
        <v>20</v>
      </c>
      <c r="L50" s="14">
        <v>499</v>
      </c>
      <c r="M50" s="15">
        <v>289</v>
      </c>
      <c r="N50" s="9"/>
    </row>
    <row r="51" spans="2:14" s="1" customFormat="1" ht="165.95" customHeight="1" x14ac:dyDescent="0.2">
      <c r="B51" s="5">
        <v>40</v>
      </c>
      <c r="C51" s="17" t="s">
        <v>14</v>
      </c>
      <c r="D51" s="17"/>
      <c r="E51" s="10" t="str">
        <f>HYPERLINK("http://7flowers-decor.ru/upload/1c_catalog/import_files/4606500476817.jpg")</f>
        <v>http://7flowers-decor.ru/upload/1c_catalog/import_files/4606500476817.jpg</v>
      </c>
      <c r="F51" s="5">
        <v>4606500476817</v>
      </c>
      <c r="G51" s="7" t="s">
        <v>83</v>
      </c>
      <c r="H51" s="6"/>
      <c r="I51" s="8" t="s">
        <v>84</v>
      </c>
      <c r="J51" s="5">
        <v>1</v>
      </c>
      <c r="K51" s="5">
        <v>20</v>
      </c>
      <c r="L51" s="14">
        <v>499</v>
      </c>
      <c r="M51" s="15">
        <v>289</v>
      </c>
      <c r="N51" s="9"/>
    </row>
    <row r="52" spans="2:14" s="1" customFormat="1" ht="165.95" customHeight="1" x14ac:dyDescent="0.2">
      <c r="B52" s="5">
        <v>41</v>
      </c>
      <c r="C52" s="17" t="s">
        <v>14</v>
      </c>
      <c r="D52" s="17"/>
      <c r="E52" s="10" t="str">
        <f>HYPERLINK("http://7flowers-decor.ru/upload/1c_catalog/import_files/4606500476824.jpg")</f>
        <v>http://7flowers-decor.ru/upload/1c_catalog/import_files/4606500476824.jpg</v>
      </c>
      <c r="F52" s="5">
        <v>4606500476824</v>
      </c>
      <c r="G52" s="7" t="s">
        <v>85</v>
      </c>
      <c r="H52" s="6"/>
      <c r="I52" s="8" t="s">
        <v>86</v>
      </c>
      <c r="J52" s="5">
        <v>1</v>
      </c>
      <c r="K52" s="5">
        <v>20</v>
      </c>
      <c r="L52" s="14">
        <v>499</v>
      </c>
      <c r="M52" s="15">
        <v>289</v>
      </c>
      <c r="N52" s="9"/>
    </row>
    <row r="53" spans="2:14" s="1" customFormat="1" ht="165.95" customHeight="1" x14ac:dyDescent="0.2">
      <c r="B53" s="5">
        <v>42</v>
      </c>
      <c r="C53" s="17" t="s">
        <v>14</v>
      </c>
      <c r="D53" s="17"/>
      <c r="E53" s="10" t="str">
        <f>HYPERLINK("http://7flowers-decor.ru/upload/1c_catalog/import_files/4606500480463.jpg")</f>
        <v>http://7flowers-decor.ru/upload/1c_catalog/import_files/4606500480463.jpg</v>
      </c>
      <c r="F53" s="5">
        <v>4606500480463</v>
      </c>
      <c r="G53" s="7" t="s">
        <v>87</v>
      </c>
      <c r="H53" s="6" t="s">
        <v>88</v>
      </c>
      <c r="I53" s="8" t="s">
        <v>89</v>
      </c>
      <c r="J53" s="5">
        <v>1</v>
      </c>
      <c r="K53" s="5">
        <v>20</v>
      </c>
      <c r="L53" s="14">
        <v>357</v>
      </c>
      <c r="M53" s="15">
        <v>214</v>
      </c>
      <c r="N53" s="9"/>
    </row>
    <row r="54" spans="2:14" s="1" customFormat="1" ht="165.95" customHeight="1" x14ac:dyDescent="0.2">
      <c r="B54" s="5">
        <v>43</v>
      </c>
      <c r="C54" s="17" t="s">
        <v>14</v>
      </c>
      <c r="D54" s="17"/>
      <c r="E54" s="10" t="str">
        <f>HYPERLINK("http://7flowers-decor.ru/upload/1c_catalog/import_files/4606500035380.jpg")</f>
        <v>http://7flowers-decor.ru/upload/1c_catalog/import_files/4606500035380.jpg</v>
      </c>
      <c r="F54" s="5">
        <v>4606500035380</v>
      </c>
      <c r="G54" s="7" t="s">
        <v>90</v>
      </c>
      <c r="H54" s="6" t="s">
        <v>91</v>
      </c>
      <c r="I54" s="8" t="s">
        <v>92</v>
      </c>
      <c r="J54" s="5">
        <v>1</v>
      </c>
      <c r="K54" s="5">
        <v>30</v>
      </c>
      <c r="L54" s="14">
        <v>350</v>
      </c>
      <c r="M54" s="15">
        <v>189</v>
      </c>
      <c r="N54" s="9"/>
    </row>
    <row r="55" spans="2:14" s="1" customFormat="1" ht="165.95" customHeight="1" x14ac:dyDescent="0.2">
      <c r="B55" s="5">
        <v>44</v>
      </c>
      <c r="C55" s="17" t="s">
        <v>14</v>
      </c>
      <c r="D55" s="17"/>
      <c r="E55" s="10" t="str">
        <f>HYPERLINK("http://7flowers-decor.ru/upload/1c_catalog/import_files/4606500480692.jpg")</f>
        <v>http://7flowers-decor.ru/upload/1c_catalog/import_files/4606500480692.jpg</v>
      </c>
      <c r="F55" s="5">
        <v>4606500480692</v>
      </c>
      <c r="G55" s="7" t="s">
        <v>93</v>
      </c>
      <c r="H55" s="6" t="s">
        <v>94</v>
      </c>
      <c r="I55" s="8" t="s">
        <v>27</v>
      </c>
      <c r="J55" s="5">
        <v>1</v>
      </c>
      <c r="K55" s="5">
        <v>20</v>
      </c>
      <c r="L55" s="14">
        <v>399</v>
      </c>
      <c r="M55" s="15">
        <v>225</v>
      </c>
      <c r="N55" s="9"/>
    </row>
    <row r="56" spans="2:14" s="1" customFormat="1" ht="165.95" customHeight="1" x14ac:dyDescent="0.2">
      <c r="B56" s="5">
        <v>45</v>
      </c>
      <c r="C56" s="17" t="s">
        <v>14</v>
      </c>
      <c r="D56" s="17"/>
      <c r="E56" s="10" t="str">
        <f>HYPERLINK("http://7flowers-decor.ru/upload/1c_catalog/import_files/4606500041718.jpg")</f>
        <v>http://7flowers-decor.ru/upload/1c_catalog/import_files/4606500041718.jpg</v>
      </c>
      <c r="F56" s="5">
        <v>4606500041718</v>
      </c>
      <c r="G56" s="7" t="s">
        <v>95</v>
      </c>
      <c r="H56" s="6" t="s">
        <v>96</v>
      </c>
      <c r="I56" s="8" t="s">
        <v>97</v>
      </c>
      <c r="J56" s="5">
        <v>1</v>
      </c>
      <c r="K56" s="5">
        <v>30</v>
      </c>
      <c r="L56" s="14">
        <v>549</v>
      </c>
      <c r="M56" s="15">
        <v>319</v>
      </c>
      <c r="N56" s="9"/>
    </row>
    <row r="57" spans="2:14" s="1" customFormat="1" ht="165.95" customHeight="1" x14ac:dyDescent="0.2">
      <c r="B57" s="5">
        <v>46</v>
      </c>
      <c r="C57" s="17" t="s">
        <v>14</v>
      </c>
      <c r="D57" s="17"/>
      <c r="E57" s="10" t="str">
        <f>HYPERLINK("http://7flowers-decor.ru/upload/1c_catalog/import_files/4606500322497.jpg")</f>
        <v>http://7flowers-decor.ru/upload/1c_catalog/import_files/4606500322497.jpg</v>
      </c>
      <c r="F57" s="5">
        <v>4606500322497</v>
      </c>
      <c r="G57" s="7" t="s">
        <v>98</v>
      </c>
      <c r="H57" s="6" t="s">
        <v>99</v>
      </c>
      <c r="I57" s="8" t="s">
        <v>54</v>
      </c>
      <c r="J57" s="5">
        <v>1</v>
      </c>
      <c r="K57" s="5">
        <v>20</v>
      </c>
      <c r="L57" s="14">
        <v>399</v>
      </c>
      <c r="M57" s="15">
        <v>209</v>
      </c>
      <c r="N57" s="9"/>
    </row>
    <row r="58" spans="2:14" s="1" customFormat="1" ht="165.95" customHeight="1" x14ac:dyDescent="0.2">
      <c r="B58" s="5">
        <v>47</v>
      </c>
      <c r="C58" s="17" t="s">
        <v>14</v>
      </c>
      <c r="D58" s="17"/>
      <c r="E58" s="10" t="str">
        <f>HYPERLINK("http://7flowers-decor.ru/upload/1c_catalog/import_files/4606500474844.jpg")</f>
        <v>http://7flowers-decor.ru/upload/1c_catalog/import_files/4606500474844.jpg</v>
      </c>
      <c r="F58" s="5">
        <v>4606500474844</v>
      </c>
      <c r="G58" s="7" t="s">
        <v>100</v>
      </c>
      <c r="H58" s="5">
        <v>73</v>
      </c>
      <c r="I58" s="8" t="s">
        <v>35</v>
      </c>
      <c r="J58" s="5">
        <v>1</v>
      </c>
      <c r="K58" s="5">
        <v>30</v>
      </c>
      <c r="L58" s="14">
        <v>399</v>
      </c>
      <c r="M58" s="15">
        <v>233</v>
      </c>
      <c r="N58" s="9"/>
    </row>
  </sheetData>
  <mergeCells count="48">
    <mergeCell ref="C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6:D56"/>
    <mergeCell ref="C57:D57"/>
    <mergeCell ref="C58:D58"/>
    <mergeCell ref="C51:D51"/>
    <mergeCell ref="C52:D52"/>
    <mergeCell ref="C53:D53"/>
    <mergeCell ref="C54:D54"/>
    <mergeCell ref="C55:D55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Пользователь Windows</cp:lastModifiedBy>
  <dcterms:created xsi:type="dcterms:W3CDTF">2015-11-11T07:35:30Z</dcterms:created>
  <dcterms:modified xsi:type="dcterms:W3CDTF">2015-11-11T07:35:30Z</dcterms:modified>
</cp:coreProperties>
</file>