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1985" yWindow="65521" windowWidth="12030" windowHeight="11100" activeTab="0"/>
  </bookViews>
  <sheets>
    <sheet name="comments_folder (33)" sheetId="1" r:id="rId1"/>
    <sheet name="Лист1" sheetId="2" r:id="rId2"/>
    <sheet name="Лист2" sheetId="3" r:id="rId3"/>
  </sheets>
  <externalReferences>
    <externalReference r:id="rId6"/>
  </externalReferences>
  <definedNames>
    <definedName name="_xlnm._FilterDatabase" localSheetId="0" hidden="1">'comments_folder (33)'!$A$1:$I$245</definedName>
    <definedName name="_xlnm._FilterDatabase" localSheetId="1" hidden="1">'Лист1'!$A$1:$G$280</definedName>
    <definedName name="_xlnm._FilterDatabase" localSheetId="2" hidden="1">'Лист2'!$A$1:$L$161</definedName>
    <definedName name="Ник">'comments_folder (33)'!$A$2:$H$2</definedName>
  </definedNames>
  <calcPr fullCalcOnLoad="1"/>
</workbook>
</file>

<file path=xl/sharedStrings.xml><?xml version="1.0" encoding="utf-8"?>
<sst xmlns="http://schemas.openxmlformats.org/spreadsheetml/2006/main" count="1966" uniqueCount="447">
  <si>
    <t>Ник</t>
  </si>
  <si>
    <t>Сообщение</t>
  </si>
  <si>
    <t>sado</t>
  </si>
  <si>
    <t>1</t>
  </si>
  <si>
    <t>TTV</t>
  </si>
  <si>
    <t>саровский бобер</t>
  </si>
  <si>
    <t>ИннкаКартинка</t>
  </si>
  <si>
    <t>Mary_V</t>
  </si>
  <si>
    <t>3</t>
  </si>
  <si>
    <t>gullo</t>
  </si>
  <si>
    <t>2</t>
  </si>
  <si>
    <t>Tanchiki</t>
  </si>
  <si>
    <t>Lany</t>
  </si>
  <si>
    <t>Lora84</t>
  </si>
  <si>
    <t>marinoshka78</t>
  </si>
  <si>
    <t>plise</t>
  </si>
  <si>
    <t>elmirael</t>
  </si>
  <si>
    <t>azure589</t>
  </si>
  <si>
    <t>Крем для рук 3W CLINIC Hand cream экстракт улитки 100ml</t>
  </si>
  <si>
    <t>volosdolog</t>
  </si>
  <si>
    <t>Гренка24</t>
  </si>
  <si>
    <t>Galka27</t>
  </si>
  <si>
    <t>ingalsar</t>
  </si>
  <si>
    <t>Ю***</t>
  </si>
  <si>
    <t>ostrovska</t>
  </si>
  <si>
    <t>989869</t>
  </si>
  <si>
    <t>989845</t>
  </si>
  <si>
    <t>Lolin</t>
  </si>
  <si>
    <t>600 мл - 1 шт.</t>
  </si>
  <si>
    <t>876237</t>
  </si>
  <si>
    <t>871348</t>
  </si>
  <si>
    <t>869666</t>
  </si>
  <si>
    <t>Маркизик</t>
  </si>
  <si>
    <t>869635</t>
  </si>
  <si>
    <t>900727</t>
  </si>
  <si>
    <t>900918</t>
  </si>
  <si>
    <t>1 шт</t>
  </si>
  <si>
    <t>872031</t>
  </si>
  <si>
    <t>eva 16</t>
  </si>
  <si>
    <t>902066</t>
  </si>
  <si>
    <t>869611</t>
  </si>
  <si>
    <t>900703</t>
  </si>
  <si>
    <t>902042</t>
  </si>
  <si>
    <t>900710</t>
  </si>
  <si>
    <t>Alyska</t>
  </si>
  <si>
    <t>902127</t>
  </si>
  <si>
    <t>869659</t>
  </si>
  <si>
    <t>hohla</t>
  </si>
  <si>
    <t>Tunechka</t>
  </si>
  <si>
    <t>blondyasia</t>
  </si>
  <si>
    <t>+1</t>
  </si>
  <si>
    <t>004880</t>
  </si>
  <si>
    <t>12872487.konditsioner-obem-180ml</t>
  </si>
  <si>
    <t>witty</t>
  </si>
  <si>
    <t>Кондиционер для волос Салон Кэр</t>
  </si>
  <si>
    <t>Шампунь для волос КераСис Салон Кэр Объем /50шт.в кор.</t>
  </si>
  <si>
    <t>Порошок Спарк для стиральных машин с вертикальной загрузкой, полуавтоматов  и ручной стирки, с кислор.отбеливателем, (коробка) /10шт.в кор.</t>
  </si>
  <si>
    <t>olkavk</t>
  </si>
  <si>
    <t>Шампунь слабокислотный против перхоти и зуда кожи головы (смен.упак.) Лечение кожи головы</t>
  </si>
  <si>
    <t>Кондиционер слабокислотный против перхоти и зуда кожи головы (смен.упак.) Лечение кожи головы</t>
  </si>
  <si>
    <t xml:space="preserve">Лосьон Увлажняющий для ежедневного использования /8шт.в кор. </t>
  </si>
  <si>
    <t>mulipuz</t>
  </si>
  <si>
    <t xml:space="preserve"> Кондиционер для белья смягчающий</t>
  </si>
  <si>
    <t>Спрей-пятновыводитель для воротничков и манжет</t>
  </si>
  <si>
    <t>Зубная паста Минеральные соли (притив болезней десен периодонтита, пародонтоза и пр. Укрепляет десны, уменьшает кровоточивоть и чувствительность десен)</t>
  </si>
  <si>
    <t xml:space="preserve">COLLGEN HAND CREAM Крем для рук Коллаген, Упругость и глубокое увлажнение </t>
  </si>
  <si>
    <t>ДЕТСКАЯ Зубная паста  КЛУБНИКА /36шт.в кор.</t>
  </si>
  <si>
    <t>Зубная паста КОНТРОЛЬ НАД ОБРАЗОВАНИЕМ ЗУБНОГО КАМНЯ /10шт.в кор.</t>
  </si>
  <si>
    <t>Зубная щетка ОРИГИНАЛ (средняя жесткость) /48шт.в кор.</t>
  </si>
  <si>
    <t>Шампунь для лечения кожи головы /12шт.в кор.</t>
  </si>
  <si>
    <t>Маска для волос NATURING  (Уход за кожей головы) /6шт.в кор.</t>
  </si>
  <si>
    <t>CJ LION "Kids Safe" Зубная паста детская 90гр Виноград (от 3-х до 12 лет) /40шт/</t>
  </si>
  <si>
    <t>"Kids Safe" Зубная щетка детская с нано-серебряным покрытием №3  (от 7 до 12 лет)</t>
  </si>
  <si>
    <t>Gel Ocean Air Freshener For Car Гелевый освежитель воздуха для автомобилей Океанический бриз</t>
  </si>
  <si>
    <t>Шампунь 60 г + кондиц/ 60г для волос Восстанавливающий (набор)/ 32шт.в кор.</t>
  </si>
  <si>
    <t>Лосьон с двойным эффектом увлажнения / 8шт.в кор.</t>
  </si>
  <si>
    <t xml:space="preserve">CJ LION Кислородный отбеливатель порошок "Beat O2"/ 8 шт.в кор. </t>
  </si>
  <si>
    <t>pushistic</t>
  </si>
  <si>
    <t>POINT EXPERT Пенка для умывания (для всех типов кожи) /8шт.в кор.</t>
  </si>
  <si>
    <t xml:space="preserve">Кондиционер для волос Naturing ОБЪЕМ И ЭЛАСТИЧНОСТЬ с морскими водорослями </t>
  </si>
  <si>
    <t xml:space="preserve">Шампунь для волос КераСис Салон Кэр Объем /12шт.в кор. </t>
  </si>
  <si>
    <t>Шампунь для волос КОЛОР КераCис для Окрашенных волос /12шт.в кор.</t>
  </si>
  <si>
    <t xml:space="preserve">Шампунь для волос Naturing ОБЪЕМ И ЭЛАСТИЧНОСТЬ с морскими водорослями </t>
  </si>
  <si>
    <t>Маска для волос КОЛОР КераCис для Окрашенных волос /12шт.в кор.</t>
  </si>
  <si>
    <t xml:space="preserve">Ополаскиватель д/рта  "Dentor Systema" Для слабых десен/ 12шт.в кор. </t>
  </si>
  <si>
    <t>PRIVIA ORIENTAL WRINKLE DAILY LOTION Антивозрастной лосьон-молочко</t>
  </si>
  <si>
    <t>Маска-салфетка PURE TREE Зелёный чай (увлажнение и выравнивание цвета)</t>
  </si>
  <si>
    <t>Маска-салфетка PURE TREE Алоэ (увлажнение и успокаивающее действие)</t>
  </si>
  <si>
    <t>Маска-салфетка PURE TREE с Экстрактом киви (укрепление и питание)</t>
  </si>
  <si>
    <t>497772-1</t>
  </si>
  <si>
    <t xml:space="preserve">GENIC Маска для ног PURE TREE Мята (нежность и свежесть) </t>
  </si>
  <si>
    <t xml:space="preserve">Жидкое мыло для тела с с ароматом фруктов и коллагеном (смен.упак.) </t>
  </si>
  <si>
    <t>Fresh Средство для мытья посуды с ароматом лайма</t>
  </si>
  <si>
    <t xml:space="preserve">Пятновыводитель для одежды.  Подходит для стирки белого белья, цветных вещей, вещей из кружева (х/б, джут, синтетика, шерсть, тонкий шелк) (смен.упак.) </t>
  </si>
  <si>
    <t xml:space="preserve">Кондиционер для белья "Floral" на основе растительных компонентов. Предотвращает образование катышек. Подходит для х/б, синтетики, шерсти </t>
  </si>
  <si>
    <t>Fresh Средство для мытья посуды с ароматом лайма (смен.упак.)</t>
  </si>
  <si>
    <t>Средство для чистки труб. Устраняет любые засоры</t>
  </si>
  <si>
    <t>Кондиционер для белья смягчающий</t>
  </si>
  <si>
    <t>Средство для мытья посуды "Orange Oil Fresh" с апельсиновым маслом (смен.упак.)</t>
  </si>
  <si>
    <t>KeraSys</t>
  </si>
  <si>
    <t>Arang Aqua Collagen Lifting Eye Patch Маска-патч под глаза с морским коллагеном Подтягивающая </t>
  </si>
  <si>
    <t>Arang EGF Anti-aging Eye Patch Маска-патч под глаза с фактором ЕГФ Анти возрастная</t>
  </si>
  <si>
    <t>Зубная паста АКТИВ 40+ ДЛЯ ЧУВСТВИТЕЛЬНЫХ ЗУБОВ /10шт.в кор.</t>
  </si>
  <si>
    <t>Мыло косметическое Силк Моистур /72шт.в кор.</t>
  </si>
  <si>
    <t>Мыло косметическое Минерал Бэланс /72шт.в кор.</t>
  </si>
  <si>
    <t>Мыло косметическое Витал Энерджи /72шт.в кор.</t>
  </si>
  <si>
    <t>Зубная паста МЯГКАЯ ЗАЩИТА /36шт.в кор.</t>
  </si>
  <si>
    <t>Зубная паста ДЕНТАЛСИС НИКОТАР (для курильщиков) /36шт.в кор.</t>
  </si>
  <si>
    <t>ПЕНА (концентрат) СУНСЭМ Ягоды (зап)/ 9шт.в кор.</t>
  </si>
  <si>
    <t>ПЕНА (концентрат) д/м посуды СУНСЭМ Ягоды/ 15шт.в кор.</t>
  </si>
  <si>
    <t>Кондиционер для белья АЙРИН Цветочный сад, (мягкая уп.), 6шт/кор.</t>
  </si>
  <si>
    <t>POINT EXPERT Гель для умывания (для нормальной и сухой кожи) /8шт.в кор.</t>
  </si>
  <si>
    <t>202015</t>
  </si>
  <si>
    <t>Шампунь с маслом камелии для сухих и поврежденных волос (смен.упак.) Придает блеск волосам</t>
  </si>
  <si>
    <t>012851</t>
  </si>
  <si>
    <t xml:space="preserve">Кондиционер с маслом камелии для сухих и поврежденных волос (смен.упак.) Придает блеск волосам  </t>
  </si>
  <si>
    <t>012868</t>
  </si>
  <si>
    <t xml:space="preserve">Пенка очищяющая "Facial Yogurt" Увлажняющая (для умывания)/ 20шт.в кор. </t>
  </si>
  <si>
    <t>090905</t>
  </si>
  <si>
    <t>LION "Look" Средство для мытья пола "Пыль на замок"  "Голубой океан" бутылка/ 12 шт.в кор.</t>
  </si>
  <si>
    <t>026926</t>
  </si>
  <si>
    <t xml:space="preserve">Концентрированный кондиционер для белья СОФТ АРОМА, цветочный (смен.упак)/ 12шт.в кор. </t>
  </si>
  <si>
    <t>002527</t>
  </si>
  <si>
    <t>Маска для волос Ориентал (Основной уход для всех типов волос)/ 9шт.в кор.</t>
  </si>
  <si>
    <t>Порошок ПЕРФЕКТ МУЛЬТИ СОЛЮШН 3,2 кг (мягкая уп.) для стир.машин с вертикальной загрузкой, полуавтомат.и ручной стирки, с кислор.отбеливателем, (мягкая уп.) /4шт.в кор.</t>
  </si>
  <si>
    <t>842386-1</t>
  </si>
  <si>
    <t xml:space="preserve">"Zact Lion" Зубная паста 150гр для курящих (отбеливание, свежесть, увлажнение) </t>
  </si>
  <si>
    <t>Зубная паста ПРОФЕССИОНАЛЬНАЯ ЗАЩИТА /36шт.в кор.</t>
  </si>
  <si>
    <t>Шампунь для волос Ориентал /24шт.в кор.</t>
  </si>
  <si>
    <t>"Miracle Hyaluronic Acid Daily Mask Pack" Маска для лица с гиалуроновой кислотой</t>
  </si>
  <si>
    <t>663193</t>
  </si>
  <si>
    <t xml:space="preserve">"Miracle Collagen Daily Mask Pack" Маска для лица с коллагеном </t>
  </si>
  <si>
    <t>663209</t>
  </si>
  <si>
    <t>"Miracle Placenta Daily Mask Pack" Маска для лица с плацентой</t>
  </si>
  <si>
    <t>663216</t>
  </si>
  <si>
    <t>"Miracle Snail+EFG Daily Mask Pack" Маска для лица с улиткой и EFG-фактором</t>
  </si>
  <si>
    <t>663223</t>
  </si>
  <si>
    <t>Маска-салфетка для лица с экстрактом плаценты</t>
  </si>
  <si>
    <t>283395</t>
  </si>
  <si>
    <t xml:space="preserve">Маска-салфетка для лица с коэнзимом Q10 </t>
  </si>
  <si>
    <t xml:space="preserve">Маска-салфетка для лица с экстрактом улитки </t>
  </si>
  <si>
    <t>Маска-салфетка для лица с экстрактом змеинного яда</t>
  </si>
  <si>
    <t>284576</t>
  </si>
  <si>
    <t>"WHITE" Крем чистящий - белизна и свежесть</t>
  </si>
  <si>
    <t>000101</t>
  </si>
  <si>
    <t>"LEMON" Крем чистящий - лимон</t>
  </si>
  <si>
    <t>006233</t>
  </si>
  <si>
    <t>Порошок ПЕРФЕКТ МУЛЬТИ СОЛЮШН 1 кг  для стир.машин с вертикальной загрузкой, полуавтомат.и ручной стирки, с кислор.отбеливателем / 10шт.в кор.</t>
  </si>
  <si>
    <t>890707</t>
  </si>
  <si>
    <t>Шампунь для волос Ориентал /12шт.в кор.</t>
  </si>
  <si>
    <t>870976</t>
  </si>
  <si>
    <t>Кондиц.для лечения кожи головы/освежающий /12шт.в кор.</t>
  </si>
  <si>
    <t>877555</t>
  </si>
  <si>
    <t>Шампунь для лечения кожи головы Освежающий/12шт.в кор.</t>
  </si>
  <si>
    <t>877548</t>
  </si>
  <si>
    <t>Концентрированный кондиционер для белья СОФТ АРОМА, аква блю (смен.упак)/ 12шт.в кор.</t>
  </si>
  <si>
    <t>002534</t>
  </si>
  <si>
    <t>CJ LION "Kids Safe" Зубная паста детская 90гр Клубничка (от 3-х до 12 лет) /40шт/</t>
  </si>
  <si>
    <t>Зубная паста ЛЕЧЕБНЫЕ ТРАВЫ И БИОСОЛИ /36шт.в кор.</t>
  </si>
  <si>
    <t>886366</t>
  </si>
  <si>
    <t>Зубная паста СИЯЮЩАЯ БЕЛИЗНА (отбеливающая) /36шт.в кор.</t>
  </si>
  <si>
    <t>Шампунь для волос Оздоравливающий (запаска) /12шт.в кор.</t>
  </si>
  <si>
    <t xml:space="preserve">Шампунь для волос КераСис Ориентал (запаска)/12шт.в кор. </t>
  </si>
  <si>
    <t>Кондиционер для волос КераСис Ориентал (запаска) /12шт.в кор.</t>
  </si>
  <si>
    <t>Кондиционер для волос Оздоравливающий (запаска)/12шт.в кор.</t>
  </si>
  <si>
    <t>978153</t>
  </si>
  <si>
    <t xml:space="preserve">LION "Кодомо" Шампунь+кондиционер для детей </t>
  </si>
  <si>
    <t>184055</t>
  </si>
  <si>
    <t>Зубная щетка ДЛЯ ЧУВСТВИТЕЛЬНЫХ ЗУБОВ (мягкая) /48шт.в кор.</t>
  </si>
  <si>
    <t>057216</t>
  </si>
  <si>
    <t>Зубная щетка ОРИГИНАЛ МЯГКАЯ (мягкая) /48шт.в кор.</t>
  </si>
  <si>
    <t>Зубная щетка ЗДОРОВЬЕ ДЕСЕН (средняя жесткость) /48шт.в кор.</t>
  </si>
  <si>
    <t>Зубная щетка д/слабых десен  "Crystal"  (набор 4шт.в упак.)</t>
  </si>
  <si>
    <t>Зубная щетка "Dentor Systema" Двойного действия, средней жесткости</t>
  </si>
  <si>
    <t>608738</t>
  </si>
  <si>
    <t>"Kids Safe" Зубная щетка детская с нано-серебряным покрытием №2  (от 4 до 6 лет)</t>
  </si>
  <si>
    <t xml:space="preserve">Зубная щетка "Dentor Systema"  Для слабых десен </t>
  </si>
  <si>
    <t>613053</t>
  </si>
  <si>
    <t>NICHE Зубная щетка "Acu-WING Slim" с тонкой мягкой щетиной</t>
  </si>
  <si>
    <t>672401</t>
  </si>
  <si>
    <t>NICHE Зубная щетка "Whitening" с эффектом отбеливания (c индикатором срока службы)</t>
  </si>
  <si>
    <t>672524</t>
  </si>
  <si>
    <t xml:space="preserve">Гель для душа КераСис Минерал Бэланс/12шт.в кор. </t>
  </si>
  <si>
    <t>580мл</t>
  </si>
  <si>
    <t>869284</t>
  </si>
  <si>
    <t>ДермаСоул Маска восстанавливающая для лица c экстрактом улитки /12шт.в кор.</t>
  </si>
  <si>
    <t>25 мл</t>
  </si>
  <si>
    <t>100мл</t>
  </si>
  <si>
    <t>284309</t>
  </si>
  <si>
    <t>Ср-во д/м посуды СУНСЭМ Бамбуковый уголь / 12шт.в кор.</t>
  </si>
  <si>
    <t>1000мл</t>
  </si>
  <si>
    <t>849149</t>
  </si>
  <si>
    <t>Ср-во д/м посуды СУНСЭМ Бамбуковый уголь (запаска)/ 10шт.в.кор.</t>
  </si>
  <si>
    <t>1200мл</t>
  </si>
  <si>
    <t>887226</t>
  </si>
  <si>
    <t>Ср-во д/м посуды СУНСЭМ Натуральные ферменты/ 12шт.в.кор.</t>
  </si>
  <si>
    <t>979105-1</t>
  </si>
  <si>
    <t>Ср-во д/м посуды СУНСЭМ  Свежесть цитруса /9шт.в кор.запаска</t>
  </si>
  <si>
    <t>1300мл</t>
  </si>
  <si>
    <t>979143</t>
  </si>
  <si>
    <t xml:space="preserve">Ср-во д/м посуды ТРИО Гранат (запаска)/ 12шт.в кор.                                            </t>
  </si>
  <si>
    <t>998335</t>
  </si>
  <si>
    <t>Ср-во д/посуды, фруктов, овощей "Chamgreen - Мята"  (запаска)/ 10шт.в кор.</t>
  </si>
  <si>
    <t>1200 г</t>
  </si>
  <si>
    <t xml:space="preserve">Ср-во д/посуды, фруктов, овощей "Chamgreen - Мята" помпа/ 12шт.в кор. </t>
  </si>
  <si>
    <t xml:space="preserve"> 1000 г</t>
  </si>
  <si>
    <t>614630</t>
  </si>
  <si>
    <t>500мл</t>
  </si>
  <si>
    <t>600мл</t>
  </si>
  <si>
    <t>870990</t>
  </si>
  <si>
    <t>Кондиционер для волос Восстанавливающий /12шт.в кор.</t>
  </si>
  <si>
    <t>849705</t>
  </si>
  <si>
    <t>Шампунь для волос Восстанавливающий /24шт.в кор.</t>
  </si>
  <si>
    <t>200мл</t>
  </si>
  <si>
    <t>Шампунь для волос Восстанавливающий (запаска) /12шт.в кор.</t>
  </si>
  <si>
    <t>Шампунь для волос Восстанавливающий /12шт.в кор.</t>
  </si>
  <si>
    <t>848906</t>
  </si>
  <si>
    <t xml:space="preserve">Кондиционер для волос Увлажняющий/24шт.в кор. </t>
  </si>
  <si>
    <t>Кондиционер для волос Увлажняющий (запаска)/12шт.в кор.</t>
  </si>
  <si>
    <t>Кондиционер для волос Увлажняющий /12шт.в кор.</t>
  </si>
  <si>
    <t>849682</t>
  </si>
  <si>
    <t>Шампунь для волос Увлажняющий /12шт.в кор.</t>
  </si>
  <si>
    <t>848883</t>
  </si>
  <si>
    <t>Шампунь для волос Увлажняющий /24шт.в кор.</t>
  </si>
  <si>
    <t>Шампунь для волос Увлажняющий (запаска) /12шт.в кор.</t>
  </si>
  <si>
    <t xml:space="preserve">Кондиционер для лечения кожи головы/12шт.в кор. </t>
  </si>
  <si>
    <t>862292</t>
  </si>
  <si>
    <t>Шампунь для лечения кожи головы Освежающ./24шт.в кор.</t>
  </si>
  <si>
    <t>400мл</t>
  </si>
  <si>
    <t>Кондиционер для волос Восстанавливающий /24шт.в кор.</t>
  </si>
  <si>
    <t>Шампунь для волос КераСис Салон Кэр Объем /36шт.в кор.</t>
  </si>
  <si>
    <t>470мл</t>
  </si>
  <si>
    <t>180мл</t>
  </si>
  <si>
    <t>891230</t>
  </si>
  <si>
    <t>Шампунь для волос КераСис Салон Кэр Питание /50шт.в кор.</t>
  </si>
  <si>
    <t xml:space="preserve">Кондиционер для волос Салон Кэр Питание/24шт.в кор. </t>
  </si>
  <si>
    <t>Шампунь Эстар Энергия Волос (для жирных волос) /8шт.в кор.</t>
  </si>
  <si>
    <t>978764</t>
  </si>
  <si>
    <t>Шампунь для волос КераCис Шайнин объем и блеск волос /12шт.в кор.</t>
  </si>
  <si>
    <t>1100мл</t>
  </si>
  <si>
    <t>243558</t>
  </si>
  <si>
    <t>243559</t>
  </si>
  <si>
    <t>Шампунь для волос КераCис Шайнин сила и блеск волос /12шт.в кор.</t>
  </si>
  <si>
    <t>243510</t>
  </si>
  <si>
    <t>Маска для волос Выпрямление (Уход за вьющимися волосами) /10шт.в кор.</t>
  </si>
  <si>
    <t>887356</t>
  </si>
  <si>
    <t>Жидкое чистящее ср-во для обработки воротников и манжет перед стиркой "Beat" бут.</t>
  </si>
  <si>
    <t>220 мл</t>
  </si>
  <si>
    <t>603719</t>
  </si>
  <si>
    <t>CJ LION Стир/порошок "Beat Drum" с пальмовым экстрактом автомат (мягкая упаковка)/ 4шт.в кор.</t>
  </si>
  <si>
    <t>2,5 кг</t>
  </si>
  <si>
    <t>604266</t>
  </si>
  <si>
    <t xml:space="preserve">CJ LION Стиральный порошок "EconoPower"д/стирки в хол.воде автомат (мягкая упаковка)/ 3шт. </t>
  </si>
  <si>
    <t>3 кг</t>
  </si>
  <si>
    <t>740591</t>
  </si>
  <si>
    <t>1,5 кг</t>
  </si>
  <si>
    <t>612353</t>
  </si>
  <si>
    <t>Порошок Спарк Драм для стир.машин с фронтальной загрузкой, с кислор.отбеливателем, (мягкая уп.) /4шт.в кор.</t>
  </si>
  <si>
    <t>2,5кг</t>
  </si>
  <si>
    <t>867860</t>
  </si>
  <si>
    <t>Жидкое средство д/стирки Вул Шампу СВЕЖЕСТЬ /12шт.в кор.</t>
  </si>
  <si>
    <t>879061</t>
  </si>
  <si>
    <t>Жидкое средство д/стирки Вул Шампу ЧЕРНОЕ И ЦВЕТНОЕ /12шт.в кор.</t>
  </si>
  <si>
    <t>897669</t>
  </si>
  <si>
    <t>897676</t>
  </si>
  <si>
    <t>Жидкое средство Вул Шампу ХЛОПОК / 12шт.в.кор.</t>
  </si>
  <si>
    <t>243923</t>
  </si>
  <si>
    <t>Кондиционер для белья АЙРИН Прогулка в облаках 2,1 л (мягкая уп.), 6шт/кор.</t>
  </si>
  <si>
    <t>2,1л</t>
  </si>
  <si>
    <t>872741</t>
  </si>
  <si>
    <t xml:space="preserve">Концентрированный кондиционер для белья СОФТ АРОМА, фрезия (смен.упак)/ 12шт.в кор. </t>
  </si>
  <si>
    <t>1300 мл</t>
  </si>
  <si>
    <t>002541</t>
  </si>
  <si>
    <t>450мл</t>
  </si>
  <si>
    <t>2000 мл</t>
  </si>
  <si>
    <t>092434</t>
  </si>
  <si>
    <t>100 г</t>
  </si>
  <si>
    <t>000388</t>
  </si>
  <si>
    <t>120г</t>
  </si>
  <si>
    <t>862285</t>
  </si>
  <si>
    <t>255681</t>
  </si>
  <si>
    <t>60г+60г</t>
  </si>
  <si>
    <t>175мл</t>
  </si>
  <si>
    <t>550мл</t>
  </si>
  <si>
    <t>877388</t>
  </si>
  <si>
    <t>248416</t>
  </si>
  <si>
    <t>000019</t>
  </si>
  <si>
    <t>100г</t>
  </si>
  <si>
    <t>869697</t>
  </si>
  <si>
    <t>130г</t>
  </si>
  <si>
    <t xml:space="preserve">Кондиционер для белья "Soft Pink".  Подходит для х/б, синтетики, шерсти </t>
  </si>
  <si>
    <t>2500мл</t>
  </si>
  <si>
    <t>ДЕТСКАЯ Зубная паста  ЯБЛОКО/ 36шт.в кор.</t>
  </si>
  <si>
    <t>Зубная паста ВОСТОЧНЫЙ ЧАЙ ПУЭР /36шт.в кор.</t>
  </si>
  <si>
    <t>Зубная паста ВИТАМИННЫЙ УХОД /36шт.в кор.</t>
  </si>
  <si>
    <t>Зубная паста ВОСТОЧНЫЙ ЧАЙ ТИГУАНИНЬ /36шт.в кор.</t>
  </si>
  <si>
    <t>Зубная паста ВОСТОЧНЫЙ ЧАЙ ЖАСМИН /36шт.в кор.</t>
  </si>
  <si>
    <t/>
  </si>
  <si>
    <t>Зубная паста КЕЙ РОЗОВАЯ С ГИНКГО /36шт.в кор.</t>
  </si>
  <si>
    <t>"Zact Lion" Зубная паста 150гр для курящих (отбеливание, свежесть, увлажнение)  150г 603849 153р.
.</t>
  </si>
  <si>
    <t>Зубная паста ВОСТОЧНЫЙ ЧАЙ /36шт.в кор.</t>
  </si>
  <si>
    <t>natcat</t>
  </si>
  <si>
    <t>80г</t>
  </si>
  <si>
    <t>886342</t>
  </si>
  <si>
    <t>886343</t>
  </si>
  <si>
    <t>862865</t>
  </si>
  <si>
    <t>Зубная паста ВОСТОЧНЫЙ ЧАЙ С ГИНКГО /36шт.в кор.</t>
  </si>
  <si>
    <t>Зубная паста ВОСТОЧНЫЙ КРАСНЫЙ ЧАЙ /36шт.в кор.</t>
  </si>
  <si>
    <t>90г</t>
  </si>
  <si>
    <t>Зубная паста СНЕЖНАЯ МЯТА /10шт.в кор.</t>
  </si>
  <si>
    <r>
      <t xml:space="preserve">Шампунь для волос Освежающий </t>
    </r>
    <r>
      <rPr>
        <b/>
        <sz val="14"/>
        <rFont val="Times New Roman"/>
        <family val="1"/>
      </rPr>
      <t>для мужчин</t>
    </r>
    <r>
      <rPr>
        <sz val="14"/>
        <rFont val="Times New Roman"/>
        <family val="1"/>
      </rPr>
      <t xml:space="preserve"> /12шт.в кор.</t>
    </r>
  </si>
  <si>
    <r>
      <t>Жидкое ср-во д/стирки Вул Шампу ЧЕРНОЕ И ЦВЕТНОЕ (запаска)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/9шт.в кор.</t>
    </r>
  </si>
  <si>
    <t>010468</t>
  </si>
  <si>
    <t>010475</t>
  </si>
  <si>
    <t>800741</t>
  </si>
  <si>
    <t>300мл</t>
  </si>
  <si>
    <t>302366</t>
  </si>
  <si>
    <t xml:space="preserve">Fresh Средство для мытья посуды с ароматом лайма (смен.упак.) </t>
  </si>
  <si>
    <t>090010</t>
  </si>
  <si>
    <t xml:space="preserve">Средство для мытья посуды "Orange Oil Fresh" с апельсиновым маслом (смен.упак.) </t>
  </si>
  <si>
    <t>090782</t>
  </si>
  <si>
    <t xml:space="preserve">Средство для чистки труб. Устраняет любые засоры </t>
  </si>
  <si>
    <t>301619</t>
  </si>
  <si>
    <t>800мл</t>
  </si>
  <si>
    <t>300407</t>
  </si>
  <si>
    <t>540мл</t>
  </si>
  <si>
    <t>201100</t>
  </si>
  <si>
    <r>
      <t>Кондиционер для белья "Soft Pink".  Подходит для х/б, синтетики, шерсти</t>
    </r>
    <r>
      <rPr>
        <b/>
        <sz val="8"/>
        <color indexed="10"/>
        <rFont val="Arial"/>
        <family val="2"/>
      </rPr>
      <t xml:space="preserve"> </t>
    </r>
  </si>
  <si>
    <t>23мл</t>
  </si>
  <si>
    <t>Маска для лица с экстрактом черного жемчуга (яркость и блеск)</t>
  </si>
  <si>
    <t>1шт.</t>
  </si>
  <si>
    <t>850818</t>
  </si>
  <si>
    <t xml:space="preserve">SNAIL HAND CREAM Крем для рук Улитка, Регенерация и гладкость </t>
  </si>
  <si>
    <t>284323</t>
  </si>
  <si>
    <t xml:space="preserve">Arang Aqua Collagen Lifting Eye Patch Маска-патч под глаза с морским коллагеном Подтягивающая  </t>
  </si>
  <si>
    <t>2х5 г</t>
  </si>
  <si>
    <t>017685</t>
  </si>
  <si>
    <t xml:space="preserve">Arang EGF Anti-aging Eye Patch Маска-патч под глаза с фактором ЕГФ Анти возрастная </t>
  </si>
  <si>
    <t>017708</t>
  </si>
  <si>
    <t>23 гр.</t>
  </si>
  <si>
    <t>886359</t>
  </si>
  <si>
    <t>ДЕТСКАЯ Зубная паста  БАНАН /36шт.в кор.</t>
  </si>
  <si>
    <t>241912</t>
  </si>
  <si>
    <r>
      <t>Зубная паста ВОСТОЧНЫЙ ЧАЙ ЖАСМИН</t>
    </r>
    <r>
      <rPr>
        <sz val="8"/>
        <rFont val="Arial"/>
        <family val="2"/>
      </rPr>
      <t xml:space="preserve"> /36шт.в кор.</t>
    </r>
  </si>
  <si>
    <r>
      <t>Зубная паста ВОСТОЧНЫЙ</t>
    </r>
    <r>
      <rPr>
        <sz val="8"/>
        <color indexed="8"/>
        <rFont val="Arial"/>
        <family val="2"/>
      </rPr>
      <t xml:space="preserve"> ЧАЙ ПУЭР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/36шт.в кор.</t>
    </r>
  </si>
  <si>
    <r>
      <t>Зубная паста ВОСТОЧНЫЙ КРАСНЫЙ ЧАЙ</t>
    </r>
    <r>
      <rPr>
        <sz val="8"/>
        <rFont val="Arial"/>
        <family val="2"/>
      </rPr>
      <t xml:space="preserve"> /36шт.в кор</t>
    </r>
    <r>
      <rPr>
        <b/>
        <sz val="8"/>
        <color indexed="10"/>
        <rFont val="Arial"/>
        <family val="2"/>
      </rPr>
      <t>.</t>
    </r>
  </si>
  <si>
    <t>125г</t>
  </si>
  <si>
    <t>Зубная паста МАКСИМАЛЬНАЯ ЗАЩИТА /36шт.в кор.</t>
  </si>
  <si>
    <t>Зубная паста КЕЙ ГОЛУБАЯ С ГИНКГО /36шт.в кор.</t>
  </si>
  <si>
    <t>110г</t>
  </si>
  <si>
    <t>Зубная паста ЭДВАНС Защита от образования налета</t>
  </si>
  <si>
    <t xml:space="preserve">Кондиционер для волос Салон Кэр/24шт.в кор. </t>
  </si>
  <si>
    <t>Кондиционер для волос Ориентал /24шт.в кор.</t>
  </si>
  <si>
    <t>876244</t>
  </si>
  <si>
    <t>Кондиционер для волос Восстанавливающий (запаска)/12шт.в кор.</t>
  </si>
  <si>
    <t>902059</t>
  </si>
  <si>
    <t xml:space="preserve">Шампунь для лечения кожи головы /24шт.в кор. </t>
  </si>
  <si>
    <t>869642</t>
  </si>
  <si>
    <r>
      <t xml:space="preserve">Шампунь для волос Освежающий </t>
    </r>
    <r>
      <rPr>
        <b/>
        <sz val="8"/>
        <rFont val="Arial"/>
        <family val="2"/>
      </rPr>
      <t>для мужчин</t>
    </r>
    <r>
      <rPr>
        <sz val="8"/>
        <rFont val="Arial"/>
        <family val="2"/>
      </rPr>
      <t xml:space="preserve"> /12шт.в кор.</t>
    </r>
  </si>
  <si>
    <r>
      <t>Маска для волос КОЛОР КераCис для Окрашенных волос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/12шт.в кор.</t>
    </r>
  </si>
  <si>
    <t>869710</t>
  </si>
  <si>
    <t>869703</t>
  </si>
  <si>
    <t>350мл</t>
  </si>
  <si>
    <t>988855</t>
  </si>
  <si>
    <t>988862</t>
  </si>
  <si>
    <r>
      <t>Жидкое ср-во д/стирки Вул Шампу ЧЕРНОЕ И ЦВЕТНОЕ (запаска)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/9шт.в кор.</t>
    </r>
  </si>
  <si>
    <t xml:space="preserve"> 1кг</t>
  </si>
  <si>
    <t>3,2кг</t>
  </si>
  <si>
    <t>1кг</t>
  </si>
  <si>
    <t>Порошок Спарк для стиральных машин с вертикальной загрузкой, полуавтоматов и ручной стирки, с кислор.отбеливателем, (мягкая уп.) /4шт.в кор.</t>
  </si>
  <si>
    <t>3кг</t>
  </si>
  <si>
    <t>978214</t>
  </si>
  <si>
    <t>Кондиционер для белья АЙРИН Полевые цветы, (мягкая уп.), 6шт/кор.</t>
  </si>
  <si>
    <t>872765</t>
  </si>
  <si>
    <t xml:space="preserve">Пенка очищяющая "Facial Yogurt" Мягкое действие (для умывания)/ 20шт.в кор. </t>
  </si>
  <si>
    <t>120 гр</t>
  </si>
  <si>
    <t>090912</t>
  </si>
  <si>
    <t xml:space="preserve">Пенка очищяющая "Facial Yogurt" Гладкая кожа (для умывания)/ 20шт.в кор. </t>
  </si>
  <si>
    <t>090936</t>
  </si>
  <si>
    <t>20 г</t>
  </si>
  <si>
    <t>Маска-салфетка PURE TREE Гиалуроновая кислота (увлажнение и питание)</t>
  </si>
  <si>
    <t xml:space="preserve">Маска-салфетка PURE TREE Жемчуг (яркость и сияние) </t>
  </si>
  <si>
    <t>Маска-салфетка PURE TREE Лимон (против пигментных пятен и оздоровление)</t>
  </si>
  <si>
    <t xml:space="preserve">Маска-салфетка PURE TREE Малина (упругость и румянец) </t>
  </si>
  <si>
    <t xml:space="preserve">Маска-салфетка PURE TREE Чайное дерево (д/проблемной кожи) </t>
  </si>
  <si>
    <t>26 г</t>
  </si>
  <si>
    <t>750 мл</t>
  </si>
  <si>
    <t xml:space="preserve">Средство для мытья "От макушки до пяточек" для детей /запасной блок/ </t>
  </si>
  <si>
    <t>380мл</t>
  </si>
  <si>
    <t>023079</t>
  </si>
  <si>
    <t>150г</t>
  </si>
  <si>
    <r>
      <t>Ополаскиватель д/рта  "Dentor Systema" Для слабых десен/ 12шт.в кор.</t>
    </r>
    <r>
      <rPr>
        <b/>
        <sz val="8"/>
        <color indexed="10"/>
        <rFont val="Arial Cyr"/>
        <family val="0"/>
      </rPr>
      <t xml:space="preserve"> </t>
    </r>
  </si>
  <si>
    <t>500г</t>
  </si>
  <si>
    <t>616061</t>
  </si>
  <si>
    <t xml:space="preserve">LION "Look" Средство для мытья пола "Пыль на замок" 800мл "Голубой океан"  (мягкая упаковка)/ 10 шт.в кор. </t>
  </si>
  <si>
    <t>800 мл</t>
  </si>
  <si>
    <t>026933</t>
  </si>
  <si>
    <t>LION "Look" Средство для мытья пола "Пыль на замок" "Роза" (мягкая упаковка)/ 10шт.в кор.</t>
  </si>
  <si>
    <t>1000 мл</t>
  </si>
  <si>
    <t>026896</t>
  </si>
  <si>
    <t xml:space="preserve">Setak plus Стиральный порошок (мягкая упаковка) </t>
  </si>
  <si>
    <t>800 г</t>
  </si>
  <si>
    <t>003821</t>
  </si>
  <si>
    <t>Oxygen bleach Кислородный отбеливатель "Оксикл" (мягкая упаковка)</t>
  </si>
  <si>
    <t>400 г</t>
  </si>
  <si>
    <t>003814</t>
  </si>
  <si>
    <t>130 г</t>
  </si>
  <si>
    <t>200119</t>
  </si>
  <si>
    <t>150 мл</t>
  </si>
  <si>
    <t>011790</t>
  </si>
  <si>
    <t>Наименование</t>
  </si>
  <si>
    <t>Арт</t>
  </si>
  <si>
    <t>Цена</t>
  </si>
  <si>
    <t>Кол-во</t>
  </si>
  <si>
    <t>Сумма</t>
  </si>
  <si>
    <t>К оплате</t>
  </si>
  <si>
    <t>Alyska Итог</t>
  </si>
  <si>
    <t>azure589 Итог</t>
  </si>
  <si>
    <t>blondyasia Итог</t>
  </si>
  <si>
    <t>elmirael Итог</t>
  </si>
  <si>
    <t>eva 16 Итог</t>
  </si>
  <si>
    <t>Galka27 Итог</t>
  </si>
  <si>
    <t>gullo Итог</t>
  </si>
  <si>
    <t>hohla Итог</t>
  </si>
  <si>
    <t>ingalsar Итог</t>
  </si>
  <si>
    <t>Lany Итог</t>
  </si>
  <si>
    <t>Lolin Итог</t>
  </si>
  <si>
    <t>Lora84 Итог</t>
  </si>
  <si>
    <t>marinoshka78 Итог</t>
  </si>
  <si>
    <t>Mary_V Итог</t>
  </si>
  <si>
    <t>mulipuz Итог</t>
  </si>
  <si>
    <t>natcat Итог</t>
  </si>
  <si>
    <t>olkavk Итог</t>
  </si>
  <si>
    <t>ostrovska Итог</t>
  </si>
  <si>
    <t>plise Итог</t>
  </si>
  <si>
    <t>pushistic Итог</t>
  </si>
  <si>
    <t>sado Итог</t>
  </si>
  <si>
    <t>Tanchiki Итог</t>
  </si>
  <si>
    <t>TTV Итог</t>
  </si>
  <si>
    <t>Tunechka Итог</t>
  </si>
  <si>
    <t>volosdolog Итог</t>
  </si>
  <si>
    <t>witty Итог</t>
  </si>
  <si>
    <t>Гренка24 Итог</t>
  </si>
  <si>
    <t>ИннкаКартинка Итог</t>
  </si>
  <si>
    <t>Маркизик Итог</t>
  </si>
  <si>
    <t>саровский бобер Итог</t>
  </si>
  <si>
    <t>Ю*** Итог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</si>
</sst>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&quot;р.&quot;"/>
    <numFmt numFmtId="166" formatCode="0;[Red]\-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8"/>
      <name val="Arial Cyr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 Cyr"/>
      <family val="0"/>
    </font>
    <font>
      <sz val="10"/>
      <color indexed="10"/>
      <name val="Arial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sz val="10"/>
      <color rgb="FFFF0000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thin"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 horizontal="left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51" fillId="0" borderId="10" xfId="0" applyNumberFormat="1" applyFont="1" applyBorder="1" applyAlignment="1">
      <alignment horizontal="left"/>
    </xf>
    <xf numFmtId="0" fontId="52" fillId="0" borderId="0" xfId="0" applyNumberFormat="1" applyFont="1" applyAlignment="1">
      <alignment horizontal="left"/>
    </xf>
    <xf numFmtId="0" fontId="52" fillId="0" borderId="10" xfId="0" applyNumberFormat="1" applyFont="1" applyBorder="1" applyAlignment="1">
      <alignment horizontal="left"/>
    </xf>
    <xf numFmtId="0" fontId="51" fillId="0" borderId="10" xfId="59" applyNumberFormat="1" applyFont="1" applyBorder="1" applyAlignment="1">
      <alignment horizontal="left"/>
    </xf>
    <xf numFmtId="0" fontId="2" fillId="0" borderId="10" xfId="59" applyNumberFormat="1" applyFont="1" applyBorder="1" applyAlignment="1">
      <alignment horizontal="left"/>
    </xf>
    <xf numFmtId="0" fontId="2" fillId="33" borderId="10" xfId="59" applyNumberFormat="1" applyFont="1" applyFill="1" applyBorder="1" applyAlignment="1">
      <alignment horizontal="left"/>
    </xf>
    <xf numFmtId="0" fontId="2" fillId="34" borderId="10" xfId="59" applyNumberFormat="1" applyFont="1" applyFill="1" applyBorder="1" applyAlignment="1">
      <alignment horizontal="left" vertical="center" wrapText="1"/>
    </xf>
    <xf numFmtId="0" fontId="2" fillId="35" borderId="10" xfId="59" applyNumberFormat="1" applyFont="1" applyFill="1" applyBorder="1" applyAlignment="1">
      <alignment horizontal="left"/>
    </xf>
    <xf numFmtId="0" fontId="2" fillId="0" borderId="10" xfId="59" applyNumberFormat="1" applyFont="1" applyFill="1" applyBorder="1" applyAlignment="1">
      <alignment horizontal="left"/>
    </xf>
    <xf numFmtId="0" fontId="2" fillId="0" borderId="10" xfId="59" applyNumberFormat="1" applyFont="1" applyFill="1" applyBorder="1" applyAlignment="1">
      <alignment horizontal="left" wrapText="1"/>
    </xf>
    <xf numFmtId="0" fontId="51" fillId="33" borderId="10" xfId="59" applyNumberFormat="1" applyFont="1" applyFill="1" applyBorder="1" applyAlignment="1">
      <alignment horizontal="left"/>
    </xf>
    <xf numFmtId="0" fontId="2" fillId="35" borderId="10" xfId="59" applyNumberFormat="1" applyFont="1" applyFill="1" applyBorder="1" applyAlignment="1">
      <alignment horizontal="left" wrapText="1"/>
    </xf>
    <xf numFmtId="0" fontId="53" fillId="36" borderId="10" xfId="59" applyNumberFormat="1" applyFont="1" applyFill="1" applyBorder="1" applyAlignment="1">
      <alignment horizontal="left" vertical="center" wrapText="1"/>
    </xf>
    <xf numFmtId="0" fontId="53" fillId="33" borderId="10" xfId="59" applyNumberFormat="1" applyFont="1" applyFill="1" applyBorder="1" applyAlignment="1">
      <alignment horizontal="left" vertical="center" wrapText="1"/>
    </xf>
    <xf numFmtId="0" fontId="2" fillId="35" borderId="10" xfId="59" applyNumberFormat="1" applyFont="1" applyFill="1" applyBorder="1" applyAlignment="1">
      <alignment horizontal="left" vertical="center" wrapText="1"/>
    </xf>
    <xf numFmtId="0" fontId="2" fillId="35" borderId="10" xfId="59" applyNumberFormat="1" applyFont="1" applyFill="1" applyBorder="1" applyAlignment="1">
      <alignment horizontal="left" vertical="center"/>
    </xf>
    <xf numFmtId="0" fontId="2" fillId="0" borderId="10" xfId="59" applyNumberFormat="1" applyFont="1" applyFill="1" applyBorder="1" applyAlignment="1">
      <alignment horizontal="left" vertical="center" wrapText="1"/>
    </xf>
    <xf numFmtId="0" fontId="2" fillId="37" borderId="10" xfId="59" applyNumberFormat="1" applyFont="1" applyFill="1" applyBorder="1" applyAlignment="1">
      <alignment horizontal="left" vertical="center" wrapText="1"/>
    </xf>
    <xf numFmtId="0" fontId="2" fillId="37" borderId="10" xfId="59" applyNumberFormat="1" applyFont="1" applyFill="1" applyBorder="1" applyAlignment="1">
      <alignment horizontal="left"/>
    </xf>
    <xf numFmtId="0" fontId="2" fillId="37" borderId="10" xfId="59" applyNumberFormat="1" applyFont="1" applyFill="1" applyBorder="1" applyAlignment="1">
      <alignment horizontal="left" wrapText="1"/>
    </xf>
    <xf numFmtId="0" fontId="2" fillId="0" borderId="10" xfId="59" applyNumberFormat="1" applyFont="1" applyFill="1" applyBorder="1" applyAlignment="1">
      <alignment horizontal="left" vertical="center"/>
    </xf>
    <xf numFmtId="0" fontId="2" fillId="37" borderId="10" xfId="59" applyNumberFormat="1" applyFont="1" applyFill="1" applyBorder="1" applyAlignment="1">
      <alignment horizontal="left" vertical="center"/>
    </xf>
    <xf numFmtId="0" fontId="2" fillId="38" borderId="10" xfId="59" applyNumberFormat="1" applyFont="1" applyFill="1" applyBorder="1" applyAlignment="1">
      <alignment horizontal="left" wrapText="1"/>
    </xf>
    <xf numFmtId="0" fontId="52" fillId="0" borderId="0" xfId="59" applyNumberFormat="1" applyFont="1" applyAlignment="1">
      <alignment horizontal="left"/>
    </xf>
    <xf numFmtId="0" fontId="8" fillId="35" borderId="11" xfId="0" applyNumberFormat="1" applyFont="1" applyFill="1" applyBorder="1" applyAlignment="1">
      <alignment horizontal="left" wrapText="1"/>
    </xf>
    <xf numFmtId="49" fontId="7" fillId="35" borderId="12" xfId="0" applyNumberFormat="1" applyFont="1" applyFill="1" applyBorder="1" applyAlignment="1">
      <alignment horizontal="center"/>
    </xf>
    <xf numFmtId="49" fontId="8" fillId="35" borderId="13" xfId="0" applyNumberFormat="1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0" fontId="8" fillId="35" borderId="16" xfId="0" applyNumberFormat="1" applyFont="1" applyFill="1" applyBorder="1" applyAlignment="1">
      <alignment horizontal="left" wrapText="1"/>
    </xf>
    <xf numFmtId="49" fontId="8" fillId="35" borderId="15" xfId="0" applyNumberFormat="1" applyFont="1" applyFill="1" applyBorder="1" applyAlignment="1">
      <alignment horizontal="center"/>
    </xf>
    <xf numFmtId="165" fontId="7" fillId="35" borderId="15" xfId="0" applyNumberFormat="1" applyFont="1" applyFill="1" applyBorder="1" applyAlignment="1">
      <alignment horizontal="center"/>
    </xf>
    <xf numFmtId="0" fontId="8" fillId="35" borderId="17" xfId="0" applyNumberFormat="1" applyFont="1" applyFill="1" applyBorder="1" applyAlignment="1">
      <alignment horizontal="left" wrapText="1"/>
    </xf>
    <xf numFmtId="49" fontId="8" fillId="35" borderId="18" xfId="0" applyNumberFormat="1" applyFont="1" applyFill="1" applyBorder="1" applyAlignment="1">
      <alignment horizontal="center"/>
    </xf>
    <xf numFmtId="165" fontId="7" fillId="35" borderId="18" xfId="0" applyNumberFormat="1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165" fontId="7" fillId="33" borderId="13" xfId="0" applyNumberFormat="1" applyFont="1" applyFill="1" applyBorder="1" applyAlignment="1">
      <alignment horizontal="center"/>
    </xf>
    <xf numFmtId="0" fontId="8" fillId="35" borderId="11" xfId="0" applyNumberFormat="1" applyFont="1" applyFill="1" applyBorder="1" applyAlignment="1">
      <alignment horizontal="left" vertical="center" wrapText="1"/>
    </xf>
    <xf numFmtId="49" fontId="8" fillId="35" borderId="19" xfId="0" applyNumberFormat="1" applyFont="1" applyFill="1" applyBorder="1" applyAlignment="1">
      <alignment horizontal="center"/>
    </xf>
    <xf numFmtId="49" fontId="8" fillId="35" borderId="20" xfId="0" applyNumberFormat="1" applyFont="1" applyFill="1" applyBorder="1" applyAlignment="1">
      <alignment horizontal="center"/>
    </xf>
    <xf numFmtId="165" fontId="7" fillId="35" borderId="13" xfId="0" applyNumberFormat="1" applyFont="1" applyFill="1" applyBorder="1" applyAlignment="1">
      <alignment horizontal="center"/>
    </xf>
    <xf numFmtId="0" fontId="8" fillId="35" borderId="10" xfId="0" applyNumberFormat="1" applyFont="1" applyFill="1" applyBorder="1" applyAlignment="1">
      <alignment horizontal="left" vertical="center" wrapText="1"/>
    </xf>
    <xf numFmtId="49" fontId="7" fillId="35" borderId="21" xfId="0" applyNumberFormat="1" applyFont="1" applyFill="1" applyBorder="1" applyAlignment="1">
      <alignment horizontal="center"/>
    </xf>
    <xf numFmtId="49" fontId="8" fillId="35" borderId="22" xfId="0" applyNumberFormat="1" applyFont="1" applyFill="1" applyBorder="1" applyAlignment="1">
      <alignment horizontal="center"/>
    </xf>
    <xf numFmtId="165" fontId="7" fillId="35" borderId="22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left" wrapText="1"/>
    </xf>
    <xf numFmtId="49" fontId="7" fillId="35" borderId="20" xfId="0" applyNumberFormat="1" applyFont="1" applyFill="1" applyBorder="1" applyAlignment="1">
      <alignment horizontal="center"/>
    </xf>
    <xf numFmtId="165" fontId="7" fillId="35" borderId="14" xfId="0" applyNumberFormat="1" applyFont="1" applyFill="1" applyBorder="1" applyAlignment="1">
      <alignment horizontal="center"/>
    </xf>
    <xf numFmtId="49" fontId="7" fillId="35" borderId="16" xfId="0" applyNumberFormat="1" applyFont="1" applyFill="1" applyBorder="1" applyAlignment="1">
      <alignment horizontal="center"/>
    </xf>
    <xf numFmtId="49" fontId="8" fillId="35" borderId="23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165" fontId="7" fillId="35" borderId="10" xfId="0" applyNumberFormat="1" applyFont="1" applyFill="1" applyBorder="1" applyAlignment="1">
      <alignment horizontal="center"/>
    </xf>
    <xf numFmtId="0" fontId="8" fillId="35" borderId="24" xfId="0" applyNumberFormat="1" applyFont="1" applyFill="1" applyBorder="1" applyAlignment="1">
      <alignment horizontal="left" wrapText="1"/>
    </xf>
    <xf numFmtId="49" fontId="7" fillId="35" borderId="25" xfId="0" applyNumberFormat="1" applyFont="1" applyFill="1" applyBorder="1" applyAlignment="1">
      <alignment horizontal="center"/>
    </xf>
    <xf numFmtId="49" fontId="8" fillId="8" borderId="25" xfId="0" applyNumberFormat="1" applyFont="1" applyFill="1" applyBorder="1" applyAlignment="1">
      <alignment horizontal="center"/>
    </xf>
    <xf numFmtId="165" fontId="7" fillId="35" borderId="25" xfId="0" applyNumberFormat="1" applyFont="1" applyFill="1" applyBorder="1" applyAlignment="1">
      <alignment horizontal="center"/>
    </xf>
    <xf numFmtId="0" fontId="8" fillId="35" borderId="16" xfId="0" applyNumberFormat="1" applyFont="1" applyFill="1" applyBorder="1" applyAlignment="1">
      <alignment horizontal="left" vertical="center" wrapText="1"/>
    </xf>
    <xf numFmtId="165" fontId="7" fillId="0" borderId="15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wrapText="1"/>
    </xf>
    <xf numFmtId="0" fontId="7" fillId="35" borderId="26" xfId="0" applyFont="1" applyFill="1" applyBorder="1" applyAlignment="1">
      <alignment horizontal="center"/>
    </xf>
    <xf numFmtId="49" fontId="8" fillId="35" borderId="27" xfId="0" applyNumberFormat="1" applyFont="1" applyFill="1" applyBorder="1" applyAlignment="1">
      <alignment horizontal="center"/>
    </xf>
    <xf numFmtId="165" fontId="7" fillId="0" borderId="26" xfId="0" applyNumberFormat="1" applyFont="1" applyFill="1" applyBorder="1" applyAlignment="1">
      <alignment horizontal="center"/>
    </xf>
    <xf numFmtId="0" fontId="8" fillId="35" borderId="21" xfId="0" applyFont="1" applyFill="1" applyBorder="1" applyAlignment="1">
      <alignment wrapText="1"/>
    </xf>
    <xf numFmtId="49" fontId="7" fillId="35" borderId="2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8" fillId="33" borderId="29" xfId="0" applyFont="1" applyFill="1" applyBorder="1" applyAlignment="1">
      <alignment wrapText="1"/>
    </xf>
    <xf numFmtId="49" fontId="7" fillId="33" borderId="30" xfId="0" applyNumberFormat="1" applyFont="1" applyFill="1" applyBorder="1" applyAlignment="1">
      <alignment horizontal="center"/>
    </xf>
    <xf numFmtId="49" fontId="8" fillId="33" borderId="31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35" borderId="32" xfId="0" applyFont="1" applyFill="1" applyBorder="1" applyAlignment="1">
      <alignment wrapText="1"/>
    </xf>
    <xf numFmtId="49" fontId="7" fillId="35" borderId="18" xfId="0" applyNumberFormat="1" applyFont="1" applyFill="1" applyBorder="1" applyAlignment="1">
      <alignment horizontal="center"/>
    </xf>
    <xf numFmtId="49" fontId="8" fillId="35" borderId="33" xfId="0" applyNumberFormat="1" applyFont="1" applyFill="1" applyBorder="1" applyAlignment="1">
      <alignment horizontal="center"/>
    </xf>
    <xf numFmtId="165" fontId="7" fillId="35" borderId="34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wrapText="1"/>
    </xf>
    <xf numFmtId="1" fontId="7" fillId="35" borderId="20" xfId="0" applyNumberFormat="1" applyFont="1" applyFill="1" applyBorder="1" applyAlignment="1">
      <alignment horizontal="center" wrapText="1"/>
    </xf>
    <xf numFmtId="49" fontId="8" fillId="35" borderId="35" xfId="0" applyNumberFormat="1" applyFont="1" applyFill="1" applyBorder="1" applyAlignment="1">
      <alignment horizontal="center"/>
    </xf>
    <xf numFmtId="165" fontId="7" fillId="35" borderId="36" xfId="0" applyNumberFormat="1" applyFont="1" applyFill="1" applyBorder="1" applyAlignment="1">
      <alignment horizontal="center"/>
    </xf>
    <xf numFmtId="0" fontId="8" fillId="35" borderId="16" xfId="0" applyFont="1" applyFill="1" applyBorder="1" applyAlignment="1">
      <alignment vertical="center" wrapText="1"/>
    </xf>
    <xf numFmtId="49" fontId="7" fillId="35" borderId="19" xfId="0" applyNumberFormat="1" applyFont="1" applyFill="1" applyBorder="1" applyAlignment="1">
      <alignment horizontal="center"/>
    </xf>
    <xf numFmtId="165" fontId="7" fillId="35" borderId="26" xfId="0" applyNumberFormat="1" applyFont="1" applyFill="1" applyBorder="1" applyAlignment="1">
      <alignment horizontal="center"/>
    </xf>
    <xf numFmtId="0" fontId="8" fillId="35" borderId="21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/>
    </xf>
    <xf numFmtId="1" fontId="8" fillId="0" borderId="35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>
      <alignment horizontal="center"/>
    </xf>
    <xf numFmtId="0" fontId="8" fillId="35" borderId="37" xfId="0" applyFont="1" applyFill="1" applyBorder="1" applyAlignment="1">
      <alignment horizontal="left" vertical="center"/>
    </xf>
    <xf numFmtId="49" fontId="7" fillId="35" borderId="38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left" vertical="center"/>
    </xf>
    <xf numFmtId="1" fontId="8" fillId="0" borderId="13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/>
    </xf>
    <xf numFmtId="0" fontId="8" fillId="39" borderId="37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165" fontId="7" fillId="0" borderId="36" xfId="0" applyNumberFormat="1" applyFont="1" applyFill="1" applyBorder="1" applyAlignment="1">
      <alignment horizontal="center"/>
    </xf>
    <xf numFmtId="0" fontId="8" fillId="39" borderId="11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/>
    </xf>
    <xf numFmtId="0" fontId="8" fillId="34" borderId="40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center"/>
    </xf>
    <xf numFmtId="0" fontId="8" fillId="37" borderId="17" xfId="0" applyNumberFormat="1" applyFont="1" applyFill="1" applyBorder="1" applyAlignment="1">
      <alignment horizontal="left" wrapText="1"/>
    </xf>
    <xf numFmtId="49" fontId="7" fillId="37" borderId="13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0" fontId="8" fillId="37" borderId="21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1" fontId="8" fillId="35" borderId="27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8" fillId="39" borderId="21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left" vertical="center" wrapText="1"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49" fontId="7" fillId="0" borderId="28" xfId="0" applyNumberFormat="1" applyFont="1" applyFill="1" applyBorder="1" applyAlignment="1">
      <alignment horizontal="center"/>
    </xf>
    <xf numFmtId="1" fontId="8" fillId="0" borderId="42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165" fontId="8" fillId="0" borderId="15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1" fontId="8" fillId="0" borderId="20" xfId="0" applyNumberFormat="1" applyFont="1" applyFill="1" applyBorder="1" applyAlignment="1">
      <alignment horizontal="center" vertical="center"/>
    </xf>
    <xf numFmtId="165" fontId="8" fillId="0" borderId="13" xfId="0" applyNumberFormat="1" applyFont="1" applyFill="1" applyBorder="1" applyAlignment="1">
      <alignment horizontal="center" vertical="center"/>
    </xf>
    <xf numFmtId="0" fontId="8" fillId="37" borderId="16" xfId="0" applyNumberFormat="1" applyFont="1" applyFill="1" applyBorder="1" applyAlignment="1">
      <alignment horizontal="left" wrapText="1"/>
    </xf>
    <xf numFmtId="49" fontId="7" fillId="37" borderId="15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7" fillId="37" borderId="18" xfId="0" applyNumberFormat="1" applyFont="1" applyFill="1" applyBorder="1" applyAlignment="1">
      <alignment horizontal="center"/>
    </xf>
    <xf numFmtId="0" fontId="8" fillId="37" borderId="17" xfId="0" applyNumberFormat="1" applyFont="1" applyFill="1" applyBorder="1" applyAlignment="1">
      <alignment horizontal="left" vertical="center" wrapText="1"/>
    </xf>
    <xf numFmtId="49" fontId="8" fillId="0" borderId="42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left" vertical="center" wrapText="1"/>
    </xf>
    <xf numFmtId="1" fontId="8" fillId="0" borderId="42" xfId="0" applyNumberFormat="1" applyFont="1" applyFill="1" applyBorder="1" applyAlignment="1">
      <alignment horizontal="center"/>
    </xf>
    <xf numFmtId="0" fontId="8" fillId="37" borderId="16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vertical="center"/>
    </xf>
    <xf numFmtId="0" fontId="8" fillId="37" borderId="21" xfId="0" applyNumberFormat="1" applyFont="1" applyFill="1" applyBorder="1" applyAlignment="1">
      <alignment horizontal="left" vertical="center" wrapText="1"/>
    </xf>
    <xf numFmtId="0" fontId="8" fillId="37" borderId="17" xfId="0" applyNumberFormat="1" applyFont="1" applyFill="1" applyBorder="1" applyAlignment="1">
      <alignment horizontal="left" vertical="center" wrapText="1"/>
    </xf>
    <xf numFmtId="0" fontId="8" fillId="37" borderId="17" xfId="0" applyNumberFormat="1" applyFont="1" applyFill="1" applyBorder="1" applyAlignment="1">
      <alignment horizontal="left" wrapText="1"/>
    </xf>
    <xf numFmtId="0" fontId="8" fillId="0" borderId="21" xfId="0" applyNumberFormat="1" applyFont="1" applyFill="1" applyBorder="1" applyAlignment="1">
      <alignment horizontal="left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8" fillId="37" borderId="21" xfId="0" applyNumberFormat="1" applyFont="1" applyFill="1" applyBorder="1" applyAlignment="1">
      <alignment horizontal="left" wrapText="1"/>
    </xf>
    <xf numFmtId="165" fontId="7" fillId="0" borderId="28" xfId="0" applyNumberFormat="1" applyFont="1" applyFill="1" applyBorder="1" applyAlignment="1">
      <alignment horizontal="center"/>
    </xf>
    <xf numFmtId="1" fontId="8" fillId="35" borderId="4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16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8" fillId="35" borderId="43" xfId="0" applyNumberFormat="1" applyFont="1" applyFill="1" applyBorder="1" applyAlignment="1">
      <alignment horizontal="left" wrapText="1"/>
    </xf>
    <xf numFmtId="49" fontId="8" fillId="0" borderId="33" xfId="0" applyNumberFormat="1" applyFont="1" applyFill="1" applyBorder="1" applyAlignment="1">
      <alignment horizontal="center"/>
    </xf>
    <xf numFmtId="0" fontId="8" fillId="39" borderId="17" xfId="0" applyNumberFormat="1" applyFont="1" applyFill="1" applyBorder="1" applyAlignment="1">
      <alignment horizontal="left" vertical="center" wrapText="1"/>
    </xf>
    <xf numFmtId="0" fontId="8" fillId="35" borderId="44" xfId="0" applyFont="1" applyFill="1" applyBorder="1" applyAlignment="1">
      <alignment horizontal="left" vertical="center"/>
    </xf>
    <xf numFmtId="49" fontId="7" fillId="35" borderId="13" xfId="0" applyNumberFormat="1" applyFont="1" applyFill="1" applyBorder="1" applyAlignment="1">
      <alignment horizontal="center"/>
    </xf>
    <xf numFmtId="0" fontId="8" fillId="35" borderId="39" xfId="0" applyFont="1" applyFill="1" applyBorder="1" applyAlignment="1">
      <alignment horizontal="left" vertical="center"/>
    </xf>
    <xf numFmtId="49" fontId="8" fillId="0" borderId="28" xfId="0" applyNumberFormat="1" applyFont="1" applyFill="1" applyBorder="1" applyAlignment="1">
      <alignment horizontal="center"/>
    </xf>
    <xf numFmtId="0" fontId="8" fillId="37" borderId="39" xfId="0" applyFont="1" applyFill="1" applyBorder="1" applyAlignment="1">
      <alignment horizontal="left" vertical="center"/>
    </xf>
    <xf numFmtId="0" fontId="8" fillId="35" borderId="39" xfId="52" applyFont="1" applyFill="1" applyBorder="1" applyAlignment="1">
      <alignment/>
      <protection/>
    </xf>
    <xf numFmtId="0" fontId="8" fillId="35" borderId="23" xfId="0" applyFont="1" applyFill="1" applyBorder="1" applyAlignment="1">
      <alignment horizontal="left" vertical="center"/>
    </xf>
    <xf numFmtId="49" fontId="7" fillId="37" borderId="26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37" borderId="11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left" wrapText="1"/>
    </xf>
    <xf numFmtId="1" fontId="9" fillId="0" borderId="10" xfId="0" applyNumberFormat="1" applyFont="1" applyFill="1" applyBorder="1" applyAlignment="1">
      <alignment horizontal="center"/>
    </xf>
    <xf numFmtId="0" fontId="8" fillId="39" borderId="11" xfId="0" applyNumberFormat="1" applyFont="1" applyFill="1" applyBorder="1" applyAlignment="1">
      <alignment horizontal="left" wrapText="1"/>
    </xf>
    <xf numFmtId="0" fontId="8" fillId="39" borderId="32" xfId="0" applyNumberFormat="1" applyFont="1" applyFill="1" applyBorder="1" applyAlignment="1">
      <alignment horizontal="left" wrapText="1"/>
    </xf>
    <xf numFmtId="49" fontId="8" fillId="0" borderId="45" xfId="0" applyNumberFormat="1" applyFont="1" applyFill="1" applyBorder="1" applyAlignment="1">
      <alignment horizontal="center"/>
    </xf>
    <xf numFmtId="0" fontId="8" fillId="37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center" vertical="center"/>
    </xf>
    <xf numFmtId="165" fontId="8" fillId="35" borderId="26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horizontal="left" vertical="center" wrapText="1"/>
    </xf>
    <xf numFmtId="49" fontId="8" fillId="35" borderId="13" xfId="0" applyNumberFormat="1" applyFont="1" applyFill="1" applyBorder="1" applyAlignment="1">
      <alignment horizontal="center" vertical="center"/>
    </xf>
    <xf numFmtId="165" fontId="8" fillId="35" borderId="14" xfId="0" applyNumberFormat="1" applyFont="1" applyFill="1" applyBorder="1" applyAlignment="1">
      <alignment horizontal="center"/>
    </xf>
    <xf numFmtId="0" fontId="7" fillId="35" borderId="43" xfId="0" applyNumberFormat="1" applyFont="1" applyFill="1" applyBorder="1" applyAlignment="1">
      <alignment horizontal="left" wrapText="1"/>
    </xf>
    <xf numFmtId="166" fontId="7" fillId="35" borderId="15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left" wrapText="1"/>
    </xf>
    <xf numFmtId="166" fontId="7" fillId="35" borderId="13" xfId="0" applyNumberFormat="1" applyFont="1" applyFill="1" applyBorder="1" applyAlignment="1">
      <alignment horizontal="center" wrapText="1"/>
    </xf>
    <xf numFmtId="0" fontId="7" fillId="35" borderId="46" xfId="0" applyNumberFormat="1" applyFont="1" applyFill="1" applyBorder="1" applyAlignment="1">
      <alignment horizontal="left" wrapText="1"/>
    </xf>
    <xf numFmtId="49" fontId="7" fillId="35" borderId="35" xfId="0" applyNumberFormat="1" applyFont="1" applyFill="1" applyBorder="1" applyAlignment="1">
      <alignment horizontal="center"/>
    </xf>
    <xf numFmtId="166" fontId="7" fillId="35" borderId="35" xfId="0" applyNumberFormat="1" applyFont="1" applyFill="1" applyBorder="1" applyAlignment="1">
      <alignment horizontal="center" wrapText="1"/>
    </xf>
    <xf numFmtId="165" fontId="7" fillId="0" borderId="35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35" borderId="15" xfId="0" applyNumberFormat="1" applyFont="1" applyFill="1" applyBorder="1" applyAlignment="1">
      <alignment horizontal="center" wrapText="1"/>
    </xf>
    <xf numFmtId="1" fontId="8" fillId="35" borderId="13" xfId="0" applyNumberFormat="1" applyFont="1" applyFill="1" applyBorder="1" applyAlignment="1">
      <alignment horizontal="center"/>
    </xf>
    <xf numFmtId="1" fontId="8" fillId="35" borderId="20" xfId="0" applyNumberFormat="1" applyFont="1" applyFill="1" applyBorder="1" applyAlignment="1">
      <alignment horizontal="center"/>
    </xf>
    <xf numFmtId="165" fontId="7" fillId="35" borderId="30" xfId="0" applyNumberFormat="1" applyFont="1" applyFill="1" applyBorder="1" applyAlignment="1">
      <alignment horizontal="center"/>
    </xf>
    <xf numFmtId="0" fontId="7" fillId="35" borderId="47" xfId="0" applyNumberFormat="1" applyFont="1" applyFill="1" applyBorder="1" applyAlignment="1">
      <alignment horizontal="left" wrapText="1"/>
    </xf>
    <xf numFmtId="49" fontId="7" fillId="35" borderId="45" xfId="0" applyNumberFormat="1" applyFont="1" applyFill="1" applyBorder="1" applyAlignment="1">
      <alignment horizontal="center"/>
    </xf>
    <xf numFmtId="165" fontId="7" fillId="0" borderId="48" xfId="0" applyNumberFormat="1" applyFont="1" applyFill="1" applyBorder="1" applyAlignment="1">
      <alignment horizontal="center"/>
    </xf>
    <xf numFmtId="0" fontId="7" fillId="35" borderId="21" xfId="0" applyNumberFormat="1" applyFont="1" applyFill="1" applyBorder="1" applyAlignment="1">
      <alignment vertical="top" wrapText="1"/>
    </xf>
    <xf numFmtId="1" fontId="11" fillId="35" borderId="13" xfId="0" applyNumberFormat="1" applyFont="1" applyFill="1" applyBorder="1" applyAlignment="1">
      <alignment horizontal="center" vertical="center"/>
    </xf>
    <xf numFmtId="165" fontId="7" fillId="35" borderId="35" xfId="0" applyNumberFormat="1" applyFont="1" applyFill="1" applyBorder="1" applyAlignment="1">
      <alignment horizontal="center"/>
    </xf>
    <xf numFmtId="0" fontId="7" fillId="35" borderId="49" xfId="0" applyNumberFormat="1" applyFont="1" applyFill="1" applyBorder="1" applyAlignment="1">
      <alignment horizontal="left" wrapText="1"/>
    </xf>
    <xf numFmtId="0" fontId="7" fillId="0" borderId="43" xfId="0" applyNumberFormat="1" applyFont="1" applyFill="1" applyBorder="1" applyAlignment="1">
      <alignment horizontal="left" wrapText="1"/>
    </xf>
    <xf numFmtId="0" fontId="7" fillId="39" borderId="10" xfId="0" applyNumberFormat="1" applyFont="1" applyFill="1" applyBorder="1" applyAlignment="1">
      <alignment horizontal="left" vertical="top" wrapText="1"/>
    </xf>
    <xf numFmtId="49" fontId="8" fillId="35" borderId="50" xfId="0" applyNumberFormat="1" applyFont="1" applyFill="1" applyBorder="1" applyAlignment="1">
      <alignment horizontal="center"/>
    </xf>
    <xf numFmtId="0" fontId="7" fillId="35" borderId="47" xfId="0" applyNumberFormat="1" applyFont="1" applyFill="1" applyBorder="1" applyAlignment="1">
      <alignment horizontal="left" vertical="top" wrapText="1"/>
    </xf>
    <xf numFmtId="49" fontId="8" fillId="35" borderId="41" xfId="0" applyNumberFormat="1" applyFont="1" applyFill="1" applyBorder="1" applyAlignment="1">
      <alignment horizontal="center"/>
    </xf>
    <xf numFmtId="165" fontId="7" fillId="35" borderId="51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left" wrapText="1"/>
    </xf>
    <xf numFmtId="49" fontId="8" fillId="35" borderId="27" xfId="0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 wrapText="1"/>
    </xf>
    <xf numFmtId="49" fontId="7" fillId="34" borderId="13" xfId="0" applyNumberFormat="1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165" fontId="7" fillId="34" borderId="14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33" borderId="10" xfId="59" applyNumberFormat="1" applyFont="1" applyFill="1" applyBorder="1" applyAlignment="1">
      <alignment horizontal="left"/>
    </xf>
    <xf numFmtId="49" fontId="51" fillId="33" borderId="10" xfId="59" applyNumberFormat="1" applyFont="1" applyFill="1" applyBorder="1" applyAlignment="1">
      <alignment horizontal="left"/>
    </xf>
    <xf numFmtId="49" fontId="53" fillId="33" borderId="10" xfId="59" applyNumberFormat="1" applyFont="1" applyFill="1" applyBorder="1" applyAlignment="1">
      <alignment horizontal="left" vertical="center" wrapText="1"/>
    </xf>
    <xf numFmtId="49" fontId="2" fillId="33" borderId="10" xfId="59" applyNumberFormat="1" applyFont="1" applyFill="1" applyBorder="1" applyAlignment="1">
      <alignment horizontal="left" vertical="center"/>
    </xf>
    <xf numFmtId="49" fontId="2" fillId="33" borderId="10" xfId="59" applyNumberFormat="1" applyFont="1" applyFill="1" applyBorder="1" applyAlignment="1">
      <alignment horizontal="left" wrapText="1"/>
    </xf>
    <xf numFmtId="49" fontId="2" fillId="0" borderId="10" xfId="59" applyNumberFormat="1" applyFont="1" applyBorder="1" applyAlignment="1">
      <alignment horizontal="left"/>
    </xf>
    <xf numFmtId="49" fontId="2" fillId="35" borderId="10" xfId="59" applyNumberFormat="1" applyFont="1" applyFill="1" applyBorder="1" applyAlignment="1">
      <alignment horizontal="left"/>
    </xf>
    <xf numFmtId="49" fontId="2" fillId="0" borderId="10" xfId="59" applyNumberFormat="1" applyFont="1" applyFill="1" applyBorder="1" applyAlignment="1">
      <alignment horizontal="left"/>
    </xf>
    <xf numFmtId="49" fontId="51" fillId="0" borderId="10" xfId="59" applyNumberFormat="1" applyFont="1" applyBorder="1" applyAlignment="1">
      <alignment horizontal="left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7" fillId="40" borderId="52" xfId="0" applyNumberFormat="1" applyFont="1" applyFill="1" applyBorder="1" applyAlignment="1">
      <alignment horizontal="center"/>
    </xf>
    <xf numFmtId="1" fontId="9" fillId="40" borderId="10" xfId="0" applyNumberFormat="1" applyFont="1" applyFill="1" applyBorder="1" applyAlignment="1">
      <alignment horizontal="center"/>
    </xf>
    <xf numFmtId="1" fontId="0" fillId="41" borderId="0" xfId="0" applyNumberFormat="1" applyFill="1" applyAlignment="1">
      <alignment/>
    </xf>
    <xf numFmtId="1" fontId="54" fillId="0" borderId="10" xfId="0" applyNumberFormat="1" applyFont="1" applyBorder="1" applyAlignment="1">
      <alignment horizontal="center"/>
    </xf>
    <xf numFmtId="0" fontId="8" fillId="41" borderId="16" xfId="0" applyFont="1" applyFill="1" applyBorder="1" applyAlignment="1">
      <alignment vertical="center" wrapText="1"/>
    </xf>
    <xf numFmtId="0" fontId="8" fillId="41" borderId="21" xfId="0" applyFont="1" applyFill="1" applyBorder="1" applyAlignment="1">
      <alignment vertical="center" wrapText="1"/>
    </xf>
    <xf numFmtId="0" fontId="8" fillId="0" borderId="20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horizontal="left" wrapText="1"/>
    </xf>
    <xf numFmtId="0" fontId="8" fillId="38" borderId="37" xfId="0" applyFont="1" applyFill="1" applyBorder="1" applyAlignment="1">
      <alignment horizontal="left" wrapText="1"/>
    </xf>
    <xf numFmtId="0" fontId="52" fillId="0" borderId="10" xfId="59" applyNumberFormat="1" applyFont="1" applyBorder="1" applyAlignment="1">
      <alignment horizontal="left"/>
    </xf>
    <xf numFmtId="0" fontId="55" fillId="34" borderId="10" xfId="59" applyNumberFormat="1" applyFont="1" applyFill="1" applyBorder="1" applyAlignment="1">
      <alignment horizontal="left"/>
    </xf>
    <xf numFmtId="0" fontId="51" fillId="34" borderId="10" xfId="59" applyNumberFormat="1" applyFont="1" applyFill="1" applyBorder="1" applyAlignment="1">
      <alignment horizontal="left"/>
    </xf>
    <xf numFmtId="0" fontId="51" fillId="34" borderId="10" xfId="0" applyNumberFormat="1" applyFont="1" applyFill="1" applyBorder="1" applyAlignment="1">
      <alignment horizontal="left"/>
    </xf>
    <xf numFmtId="0" fontId="52" fillId="34" borderId="10" xfId="0" applyNumberFormat="1" applyFont="1" applyFill="1" applyBorder="1" applyAlignment="1">
      <alignment horizontal="left"/>
    </xf>
    <xf numFmtId="0" fontId="5" fillId="34" borderId="10" xfId="59" applyNumberFormat="1" applyFont="1" applyFill="1" applyBorder="1" applyAlignment="1">
      <alignment horizontal="left"/>
    </xf>
    <xf numFmtId="0" fontId="2" fillId="34" borderId="10" xfId="59" applyNumberFormat="1" applyFont="1" applyFill="1" applyBorder="1" applyAlignment="1">
      <alignment horizontal="left"/>
    </xf>
    <xf numFmtId="0" fontId="2" fillId="34" borderId="10" xfId="59" applyNumberFormat="1" applyFont="1" applyFill="1" applyBorder="1" applyAlignment="1">
      <alignment horizontal="left" wrapText="1"/>
    </xf>
    <xf numFmtId="0" fontId="2" fillId="34" borderId="10" xfId="59" applyNumberFormat="1" applyFont="1" applyFill="1" applyBorder="1" applyAlignment="1">
      <alignment horizontal="left" vertical="center"/>
    </xf>
    <xf numFmtId="0" fontId="56" fillId="34" borderId="10" xfId="59" applyNumberFormat="1" applyFont="1" applyFill="1" applyBorder="1" applyAlignment="1">
      <alignment horizontal="left"/>
    </xf>
    <xf numFmtId="0" fontId="52" fillId="34" borderId="10" xfId="59" applyNumberFormat="1" applyFont="1" applyFill="1" applyBorder="1" applyAlignment="1">
      <alignment horizontal="left"/>
    </xf>
    <xf numFmtId="0" fontId="57" fillId="0" borderId="0" xfId="0" applyNumberFormat="1" applyFont="1" applyAlignment="1">
      <alignment horizontal="left"/>
    </xf>
    <xf numFmtId="0" fontId="57" fillId="34" borderId="10" xfId="0" applyNumberFormat="1" applyFont="1" applyFill="1" applyBorder="1" applyAlignment="1">
      <alignment horizontal="left"/>
    </xf>
    <xf numFmtId="0" fontId="2" fillId="38" borderId="10" xfId="59" applyNumberFormat="1" applyFont="1" applyFill="1" applyBorder="1" applyAlignment="1">
      <alignment horizontal="left"/>
    </xf>
    <xf numFmtId="0" fontId="53" fillId="38" borderId="10" xfId="59" applyNumberFormat="1" applyFont="1" applyFill="1" applyBorder="1" applyAlignment="1">
      <alignment horizontal="left" vertical="center" wrapText="1"/>
    </xf>
    <xf numFmtId="0" fontId="51" fillId="38" borderId="10" xfId="59" applyNumberFormat="1" applyFont="1" applyFill="1" applyBorder="1" applyAlignment="1">
      <alignment horizontal="left"/>
    </xf>
    <xf numFmtId="0" fontId="2" fillId="38" borderId="10" xfId="59" applyNumberFormat="1" applyFont="1" applyFill="1" applyBorder="1" applyAlignment="1">
      <alignment horizontal="left" vertical="center"/>
    </xf>
    <xf numFmtId="0" fontId="52" fillId="38" borderId="10" xfId="59" applyNumberFormat="1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6"/>
  <sheetViews>
    <sheetView tabSelected="1" zoomScale="115" zoomScaleNormal="115" zoomScalePageLayoutView="0" workbookViewId="0" topLeftCell="A27">
      <selection activeCell="A247" sqref="A247"/>
    </sheetView>
  </sheetViews>
  <sheetFormatPr defaultColWidth="9.140625" defaultRowHeight="15" outlineLevelRow="2"/>
  <cols>
    <col min="1" max="1" width="20.140625" style="24" customWidth="1"/>
    <col min="2" max="2" width="11.421875" style="24" hidden="1" customWidth="1"/>
    <col min="3" max="3" width="79.28125" style="24" customWidth="1"/>
    <col min="4" max="4" width="35.8515625" style="24" hidden="1" customWidth="1"/>
    <col min="5" max="5" width="15.57421875" style="24" customWidth="1"/>
    <col min="6" max="7" width="11.140625" style="24" customWidth="1"/>
    <col min="8" max="8" width="11.140625" style="2" customWidth="1"/>
    <col min="9" max="9" width="12.8515625" style="258" customWidth="1"/>
    <col min="10" max="16384" width="9.140625" style="2" customWidth="1"/>
  </cols>
  <sheetData>
    <row r="1" spans="1:9" ht="18.75">
      <c r="A1" s="4" t="s">
        <v>0</v>
      </c>
      <c r="B1" s="4" t="s">
        <v>1</v>
      </c>
      <c r="C1" s="4" t="s">
        <v>410</v>
      </c>
      <c r="D1" s="4"/>
      <c r="E1" s="4" t="s">
        <v>411</v>
      </c>
      <c r="F1" s="4" t="s">
        <v>412</v>
      </c>
      <c r="G1" s="4" t="s">
        <v>413</v>
      </c>
      <c r="H1" s="1" t="s">
        <v>414</v>
      </c>
      <c r="I1" s="258" t="s">
        <v>415</v>
      </c>
    </row>
    <row r="2" spans="1:9" ht="18.75" customHeight="1" outlineLevel="2">
      <c r="A2" s="4" t="s">
        <v>44</v>
      </c>
      <c r="B2" s="4" t="s">
        <v>3</v>
      </c>
      <c r="C2" s="4">
        <v>162410</v>
      </c>
      <c r="D2" s="4" t="s">
        <v>297</v>
      </c>
      <c r="E2" s="11">
        <v>162410</v>
      </c>
      <c r="F2" s="4"/>
      <c r="G2" s="4">
        <v>0</v>
      </c>
      <c r="H2" s="1">
        <f>F2*G2</f>
        <v>0</v>
      </c>
      <c r="I2" s="3">
        <f>H2*1.11</f>
        <v>0</v>
      </c>
    </row>
    <row r="3" spans="1:9" ht="18.75" customHeight="1" outlineLevel="2">
      <c r="A3" s="4" t="s">
        <v>44</v>
      </c>
      <c r="B3" s="4" t="s">
        <v>3</v>
      </c>
      <c r="C3" s="4">
        <v>980781</v>
      </c>
      <c r="D3" s="4" t="s">
        <v>297</v>
      </c>
      <c r="E3" s="11">
        <v>980781</v>
      </c>
      <c r="F3" s="4"/>
      <c r="G3" s="4">
        <v>0</v>
      </c>
      <c r="H3" s="1">
        <f>F3*G3</f>
        <v>0</v>
      </c>
      <c r="I3" s="3">
        <f>H3*1.11</f>
        <v>0</v>
      </c>
    </row>
    <row r="4" spans="1:9" ht="18.75" customHeight="1" outlineLevel="2">
      <c r="A4" s="4" t="s">
        <v>44</v>
      </c>
      <c r="B4" s="4" t="s">
        <v>3</v>
      </c>
      <c r="C4" s="4" t="s">
        <v>249</v>
      </c>
      <c r="D4" s="4" t="s">
        <v>250</v>
      </c>
      <c r="E4" s="262" t="s">
        <v>251</v>
      </c>
      <c r="F4" s="4">
        <v>589</v>
      </c>
      <c r="G4" s="4">
        <v>1</v>
      </c>
      <c r="H4" s="1">
        <f>F4*G4</f>
        <v>589</v>
      </c>
      <c r="I4" s="3">
        <f>H4*1.11</f>
        <v>653.7900000000001</v>
      </c>
    </row>
    <row r="5" spans="1:9" ht="18.75" customHeight="1" outlineLevel="2">
      <c r="A5" s="4" t="s">
        <v>44</v>
      </c>
      <c r="B5" s="4" t="s">
        <v>3</v>
      </c>
      <c r="C5" s="4" t="s">
        <v>262</v>
      </c>
      <c r="D5" s="4" t="s">
        <v>190</v>
      </c>
      <c r="E5" s="262" t="s">
        <v>263</v>
      </c>
      <c r="F5" s="4">
        <v>266</v>
      </c>
      <c r="G5" s="4">
        <v>1</v>
      </c>
      <c r="H5" s="1">
        <f>F5*G5</f>
        <v>266</v>
      </c>
      <c r="I5" s="3">
        <f>H5*1.11</f>
        <v>295.26000000000005</v>
      </c>
    </row>
    <row r="6" spans="1:9" ht="18.75" customHeight="1" outlineLevel="2">
      <c r="A6" s="4" t="s">
        <v>44</v>
      </c>
      <c r="B6" s="4" t="s">
        <v>3</v>
      </c>
      <c r="C6" s="4" t="s">
        <v>110</v>
      </c>
      <c r="D6" s="4" t="s">
        <v>268</v>
      </c>
      <c r="E6" s="262" t="s">
        <v>269</v>
      </c>
      <c r="F6" s="4">
        <v>253</v>
      </c>
      <c r="G6" s="4">
        <v>1</v>
      </c>
      <c r="H6" s="1">
        <f>F6*G6</f>
        <v>253</v>
      </c>
      <c r="I6" s="3">
        <f>H6*1.11</f>
        <v>280.83000000000004</v>
      </c>
    </row>
    <row r="7" spans="1:9" ht="18.75" customHeight="1" outlineLevel="2">
      <c r="A7" s="4" t="s">
        <v>44</v>
      </c>
      <c r="B7" s="4" t="s">
        <v>3</v>
      </c>
      <c r="C7" s="4" t="s">
        <v>225</v>
      </c>
      <c r="D7" s="4" t="s">
        <v>208</v>
      </c>
      <c r="E7" s="262" t="s">
        <v>226</v>
      </c>
      <c r="F7" s="4">
        <v>339</v>
      </c>
      <c r="G7" s="4">
        <v>1</v>
      </c>
      <c r="H7" s="1">
        <f>F7*G7</f>
        <v>339</v>
      </c>
      <c r="I7" s="3">
        <f>H7*1.11</f>
        <v>376.29</v>
      </c>
    </row>
    <row r="8" spans="1:9" ht="18.75" customHeight="1" outlineLevel="2">
      <c r="A8" s="4" t="s">
        <v>44</v>
      </c>
      <c r="B8" s="4" t="s">
        <v>3</v>
      </c>
      <c r="C8" s="4" t="s">
        <v>244</v>
      </c>
      <c r="D8" s="4" t="s">
        <v>213</v>
      </c>
      <c r="E8" s="262" t="s">
        <v>245</v>
      </c>
      <c r="F8" s="4">
        <v>256</v>
      </c>
      <c r="G8" s="4">
        <v>1</v>
      </c>
      <c r="H8" s="1">
        <f>F8*G8</f>
        <v>256</v>
      </c>
      <c r="I8" s="3">
        <f>H8*1.11</f>
        <v>284.16</v>
      </c>
    </row>
    <row r="9" spans="1:9" ht="18.75" customHeight="1" outlineLevel="2">
      <c r="A9" s="4" t="s">
        <v>44</v>
      </c>
      <c r="B9" s="4" t="s">
        <v>3</v>
      </c>
      <c r="C9" s="4" t="s">
        <v>257</v>
      </c>
      <c r="D9" s="4" t="s">
        <v>258</v>
      </c>
      <c r="E9" s="262" t="s">
        <v>259</v>
      </c>
      <c r="F9" s="4">
        <v>463</v>
      </c>
      <c r="G9" s="4">
        <v>1</v>
      </c>
      <c r="H9" s="1">
        <f>F9*G9</f>
        <v>463</v>
      </c>
      <c r="I9" s="3">
        <f>H9*1.11</f>
        <v>513.9300000000001</v>
      </c>
    </row>
    <row r="10" spans="1:9" ht="18.75" customHeight="1" outlineLevel="1">
      <c r="A10" s="248" t="s">
        <v>416</v>
      </c>
      <c r="B10" s="4"/>
      <c r="C10" s="249"/>
      <c r="D10" s="4"/>
      <c r="E10" s="249"/>
      <c r="F10" s="249"/>
      <c r="G10" s="249"/>
      <c r="H10" s="250"/>
      <c r="I10" s="259">
        <f>SUBTOTAL(9,I2:I9)</f>
        <v>2404.26</v>
      </c>
    </row>
    <row r="11" spans="1:9" ht="18.75" customHeight="1" outlineLevel="2">
      <c r="A11" s="4" t="s">
        <v>17</v>
      </c>
      <c r="B11" s="4" t="s">
        <v>3</v>
      </c>
      <c r="C11" s="4">
        <v>162410</v>
      </c>
      <c r="D11" s="4" t="s">
        <v>297</v>
      </c>
      <c r="E11" s="11">
        <v>162410</v>
      </c>
      <c r="F11" s="4"/>
      <c r="G11" s="4">
        <v>0</v>
      </c>
      <c r="H11" s="1">
        <f>F11*G11</f>
        <v>0</v>
      </c>
      <c r="I11" s="3">
        <f>H11*1.11</f>
        <v>0</v>
      </c>
    </row>
    <row r="12" spans="1:9" ht="37.5" customHeight="1" outlineLevel="2">
      <c r="A12" s="4" t="s">
        <v>17</v>
      </c>
      <c r="B12" s="13" t="s">
        <v>99</v>
      </c>
      <c r="C12" s="13" t="s">
        <v>102</v>
      </c>
      <c r="D12" s="13"/>
      <c r="E12" s="261">
        <v>986097</v>
      </c>
      <c r="F12" s="4">
        <v>119</v>
      </c>
      <c r="G12" s="4">
        <v>1</v>
      </c>
      <c r="H12" s="1">
        <f>F12*G12</f>
        <v>119</v>
      </c>
      <c r="I12" s="3">
        <f>H12*1.11</f>
        <v>132.09</v>
      </c>
    </row>
    <row r="13" spans="1:9" ht="18.75" customHeight="1" outlineLevel="2">
      <c r="A13" s="4" t="s">
        <v>17</v>
      </c>
      <c r="B13" s="4" t="s">
        <v>3</v>
      </c>
      <c r="C13" s="4" t="s">
        <v>296</v>
      </c>
      <c r="D13" s="4" t="s">
        <v>278</v>
      </c>
      <c r="E13" s="262">
        <v>242889</v>
      </c>
      <c r="F13" s="4">
        <v>89</v>
      </c>
      <c r="G13" s="4" t="s">
        <v>3</v>
      </c>
      <c r="H13" s="1">
        <f>F13*G13</f>
        <v>89</v>
      </c>
      <c r="I13" s="3">
        <f>H13*1.11</f>
        <v>98.79</v>
      </c>
    </row>
    <row r="14" spans="1:9" ht="18.75" customHeight="1" outlineLevel="2">
      <c r="A14" s="4" t="s">
        <v>17</v>
      </c>
      <c r="B14" s="4" t="s">
        <v>3</v>
      </c>
      <c r="C14" s="4" t="s">
        <v>295</v>
      </c>
      <c r="D14" s="4" t="s">
        <v>278</v>
      </c>
      <c r="E14" s="262">
        <v>242872</v>
      </c>
      <c r="F14" s="4">
        <v>89</v>
      </c>
      <c r="G14" s="4" t="s">
        <v>3</v>
      </c>
      <c r="H14" s="1">
        <f>F14*G14</f>
        <v>89</v>
      </c>
      <c r="I14" s="3">
        <f>H14*1.11</f>
        <v>98.79</v>
      </c>
    </row>
    <row r="15" spans="1:9" ht="18.75" customHeight="1" outlineLevel="2">
      <c r="A15" s="4" t="s">
        <v>17</v>
      </c>
      <c r="B15" s="4" t="s">
        <v>3</v>
      </c>
      <c r="C15" s="4" t="s">
        <v>309</v>
      </c>
      <c r="D15" s="4" t="s">
        <v>287</v>
      </c>
      <c r="E15" s="262">
        <v>254776</v>
      </c>
      <c r="F15" s="4">
        <v>119</v>
      </c>
      <c r="G15" s="4">
        <v>1</v>
      </c>
      <c r="H15" s="1">
        <f>F15*G15</f>
        <v>119</v>
      </c>
      <c r="I15" s="3">
        <f>H15*1.11</f>
        <v>132.09</v>
      </c>
    </row>
    <row r="16" spans="1:9" ht="18.75" customHeight="1" outlineLevel="2">
      <c r="A16" s="4" t="s">
        <v>17</v>
      </c>
      <c r="B16" s="4" t="s">
        <v>3</v>
      </c>
      <c r="C16" s="4" t="s">
        <v>18</v>
      </c>
      <c r="D16" s="4"/>
      <c r="E16" s="11"/>
      <c r="F16" s="4">
        <v>162</v>
      </c>
      <c r="G16" s="4">
        <v>0</v>
      </c>
      <c r="H16" s="1">
        <f>F16*G16</f>
        <v>0</v>
      </c>
      <c r="I16" s="3">
        <f>H16*1.11</f>
        <v>0</v>
      </c>
    </row>
    <row r="17" spans="1:9" ht="18.75" customHeight="1" outlineLevel="1">
      <c r="A17" s="248" t="s">
        <v>417</v>
      </c>
      <c r="B17" s="4"/>
      <c r="C17" s="249"/>
      <c r="D17" s="4"/>
      <c r="E17" s="249"/>
      <c r="F17" s="249"/>
      <c r="G17" s="249"/>
      <c r="H17" s="250"/>
      <c r="I17" s="259">
        <f>SUBTOTAL(9,I11:I16)</f>
        <v>461.76</v>
      </c>
    </row>
    <row r="18" spans="1:9" ht="37.5" customHeight="1" outlineLevel="2">
      <c r="A18" s="4" t="s">
        <v>49</v>
      </c>
      <c r="B18" s="4" t="s">
        <v>3</v>
      </c>
      <c r="C18" s="12" t="s">
        <v>76</v>
      </c>
      <c r="D18" s="8" t="s">
        <v>255</v>
      </c>
      <c r="E18" s="260" t="s">
        <v>256</v>
      </c>
      <c r="F18" s="8">
        <v>371</v>
      </c>
      <c r="G18" s="4">
        <v>1</v>
      </c>
      <c r="H18" s="1">
        <f>F18*G18</f>
        <v>371</v>
      </c>
      <c r="I18" s="3">
        <f>H18*1.11</f>
        <v>411.81000000000006</v>
      </c>
    </row>
    <row r="19" spans="1:9" ht="18.75" customHeight="1" outlineLevel="2">
      <c r="A19" s="5" t="s">
        <v>49</v>
      </c>
      <c r="B19" s="4"/>
      <c r="C19" s="5" t="s">
        <v>76</v>
      </c>
      <c r="D19" s="5" t="s">
        <v>255</v>
      </c>
      <c r="E19" s="260" t="s">
        <v>256</v>
      </c>
      <c r="F19" s="5">
        <v>371</v>
      </c>
      <c r="G19" s="5">
        <v>1</v>
      </c>
      <c r="H19" s="1">
        <f>F19*G19</f>
        <v>371</v>
      </c>
      <c r="I19" s="3">
        <f>H19*1.11</f>
        <v>411.81000000000006</v>
      </c>
    </row>
    <row r="20" spans="1:9" ht="18.75" customHeight="1" outlineLevel="1">
      <c r="A20" s="252" t="s">
        <v>418</v>
      </c>
      <c r="B20" s="4"/>
      <c r="C20" s="253"/>
      <c r="D20" s="5"/>
      <c r="E20" s="253"/>
      <c r="F20" s="253"/>
      <c r="G20" s="253"/>
      <c r="H20" s="250"/>
      <c r="I20" s="259">
        <f>SUBTOTAL(9,I18:I19)</f>
        <v>823.6200000000001</v>
      </c>
    </row>
    <row r="21" spans="1:9" ht="18.75" customHeight="1" outlineLevel="2">
      <c r="A21" s="4" t="s">
        <v>16</v>
      </c>
      <c r="B21" s="4" t="s">
        <v>3</v>
      </c>
      <c r="C21" s="17" t="s">
        <v>182</v>
      </c>
      <c r="D21" s="9" t="s">
        <v>183</v>
      </c>
      <c r="E21" s="260" t="s">
        <v>184</v>
      </c>
      <c r="F21" s="9">
        <v>337</v>
      </c>
      <c r="G21" s="4">
        <v>1</v>
      </c>
      <c r="H21" s="1">
        <f>F21*G21</f>
        <v>337</v>
      </c>
      <c r="I21" s="3">
        <f>H21*1.11</f>
        <v>374.07000000000005</v>
      </c>
    </row>
    <row r="22" spans="1:9" ht="18.75" customHeight="1" outlineLevel="2">
      <c r="A22" s="4" t="s">
        <v>16</v>
      </c>
      <c r="B22" s="4" t="s">
        <v>3</v>
      </c>
      <c r="C22" s="4" t="s">
        <v>244</v>
      </c>
      <c r="D22" s="4" t="s">
        <v>213</v>
      </c>
      <c r="E22" s="262" t="s">
        <v>245</v>
      </c>
      <c r="F22" s="4">
        <v>256</v>
      </c>
      <c r="G22" s="4">
        <v>1</v>
      </c>
      <c r="H22" s="1">
        <f>F22*G22</f>
        <v>256</v>
      </c>
      <c r="I22" s="3">
        <f>H22*1.11</f>
        <v>284.16</v>
      </c>
    </row>
    <row r="23" spans="1:9" ht="18.75" customHeight="1" outlineLevel="2">
      <c r="A23" s="4" t="s">
        <v>16</v>
      </c>
      <c r="B23" s="4" t="s">
        <v>3</v>
      </c>
      <c r="C23" s="4" t="s">
        <v>212</v>
      </c>
      <c r="D23" s="4" t="s">
        <v>213</v>
      </c>
      <c r="E23" s="262" t="s">
        <v>33</v>
      </c>
      <c r="F23" s="9">
        <v>142</v>
      </c>
      <c r="G23" s="4">
        <v>1</v>
      </c>
      <c r="H23" s="1">
        <f>F23*G23</f>
        <v>142</v>
      </c>
      <c r="I23" s="3">
        <f>H23*1.11</f>
        <v>157.62</v>
      </c>
    </row>
    <row r="24" spans="1:9" ht="37.5" customHeight="1" outlineLevel="2">
      <c r="A24" s="4" t="s">
        <v>16</v>
      </c>
      <c r="B24" s="4" t="s">
        <v>3</v>
      </c>
      <c r="C24" s="20" t="s">
        <v>227</v>
      </c>
      <c r="D24" s="19" t="s">
        <v>213</v>
      </c>
      <c r="E24" s="260" t="s">
        <v>46</v>
      </c>
      <c r="F24" s="9">
        <v>142</v>
      </c>
      <c r="G24" s="4">
        <v>1</v>
      </c>
      <c r="H24" s="1">
        <f>F24*G24</f>
        <v>142</v>
      </c>
      <c r="I24" s="3">
        <f>H24*1.11</f>
        <v>157.62</v>
      </c>
    </row>
    <row r="25" spans="1:9" ht="18.75" customHeight="1" outlineLevel="1">
      <c r="A25" s="248" t="s">
        <v>419</v>
      </c>
      <c r="B25" s="4"/>
      <c r="C25" s="254"/>
      <c r="D25" s="19"/>
      <c r="E25" s="253"/>
      <c r="F25" s="253"/>
      <c r="G25" s="249"/>
      <c r="H25" s="250"/>
      <c r="I25" s="259">
        <f>SUBTOTAL(9,I21:I24)</f>
        <v>973.47</v>
      </c>
    </row>
    <row r="26" spans="1:9" ht="18.75" customHeight="1" outlineLevel="2">
      <c r="A26" s="4" t="s">
        <v>38</v>
      </c>
      <c r="B26" s="4" t="s">
        <v>36</v>
      </c>
      <c r="C26" s="4" t="s">
        <v>71</v>
      </c>
      <c r="D26" s="4" t="s">
        <v>308</v>
      </c>
      <c r="E26" s="262">
        <v>611493</v>
      </c>
      <c r="F26" s="5">
        <v>85</v>
      </c>
      <c r="G26" s="4">
        <v>1</v>
      </c>
      <c r="H26" s="1">
        <f>F26*G26</f>
        <v>85</v>
      </c>
      <c r="I26" s="3">
        <f>H26*1.11</f>
        <v>94.35000000000001</v>
      </c>
    </row>
    <row r="27" spans="1:9" ht="37.5" customHeight="1" outlineLevel="2">
      <c r="A27" s="4" t="s">
        <v>38</v>
      </c>
      <c r="B27" s="13" t="s">
        <v>99</v>
      </c>
      <c r="C27" s="13" t="s">
        <v>102</v>
      </c>
      <c r="D27" s="13"/>
      <c r="E27" s="261">
        <v>986097</v>
      </c>
      <c r="F27" s="4">
        <v>119</v>
      </c>
      <c r="G27" s="4">
        <v>1</v>
      </c>
      <c r="H27" s="1">
        <f>F27*G27</f>
        <v>119</v>
      </c>
      <c r="I27" s="3">
        <f>H27*1.11</f>
        <v>132.09</v>
      </c>
    </row>
    <row r="28" spans="1:9" ht="18.75" customHeight="1" outlineLevel="2">
      <c r="A28" s="4" t="s">
        <v>38</v>
      </c>
      <c r="B28" s="4" t="s">
        <v>36</v>
      </c>
      <c r="C28" s="4" t="s">
        <v>229</v>
      </c>
      <c r="D28" s="4" t="s">
        <v>213</v>
      </c>
      <c r="E28" s="262" t="s">
        <v>31</v>
      </c>
      <c r="F28" s="9">
        <v>142</v>
      </c>
      <c r="G28" s="4">
        <v>1</v>
      </c>
      <c r="H28" s="1">
        <f>F28*G28</f>
        <v>142</v>
      </c>
      <c r="I28" s="3">
        <f>H28*1.11</f>
        <v>157.62</v>
      </c>
    </row>
    <row r="29" spans="1:9" ht="18.75" customHeight="1" outlineLevel="2">
      <c r="A29" s="4" t="s">
        <v>38</v>
      </c>
      <c r="B29" s="4" t="s">
        <v>36</v>
      </c>
      <c r="C29" s="20" t="s">
        <v>217</v>
      </c>
      <c r="D29" s="19" t="s">
        <v>213</v>
      </c>
      <c r="E29" s="260" t="s">
        <v>37</v>
      </c>
      <c r="F29" s="9">
        <v>142</v>
      </c>
      <c r="G29" s="4">
        <v>1</v>
      </c>
      <c r="H29" s="1">
        <f>F29*G29</f>
        <v>142</v>
      </c>
      <c r="I29" s="3">
        <f>H29*1.11</f>
        <v>157.62</v>
      </c>
    </row>
    <row r="30" spans="1:9" ht="18.75" customHeight="1" outlineLevel="2">
      <c r="A30" s="4" t="s">
        <v>38</v>
      </c>
      <c r="B30" s="4" t="s">
        <v>36</v>
      </c>
      <c r="C30" s="4" t="s">
        <v>212</v>
      </c>
      <c r="D30" s="4" t="s">
        <v>213</v>
      </c>
      <c r="E30" s="262" t="s">
        <v>33</v>
      </c>
      <c r="F30" s="9">
        <v>142</v>
      </c>
      <c r="G30" s="4">
        <v>1</v>
      </c>
      <c r="H30" s="1">
        <f>F30*G30</f>
        <v>142</v>
      </c>
      <c r="I30" s="3">
        <f>H30*1.11</f>
        <v>157.62</v>
      </c>
    </row>
    <row r="31" spans="1:9" ht="18.75" customHeight="1" outlineLevel="2">
      <c r="A31" s="4" t="s">
        <v>38</v>
      </c>
      <c r="B31" s="4" t="s">
        <v>36</v>
      </c>
      <c r="C31" s="18" t="s">
        <v>223</v>
      </c>
      <c r="D31" s="19" t="s">
        <v>213</v>
      </c>
      <c r="E31" s="260" t="s">
        <v>40</v>
      </c>
      <c r="F31" s="9">
        <v>142</v>
      </c>
      <c r="G31" s="4">
        <v>1</v>
      </c>
      <c r="H31" s="1">
        <f>F31*G31</f>
        <v>142</v>
      </c>
      <c r="I31" s="3">
        <f>H31*1.11</f>
        <v>157.62</v>
      </c>
    </row>
    <row r="32" spans="1:9" ht="18.75" customHeight="1" outlineLevel="1">
      <c r="A32" s="248" t="s">
        <v>420</v>
      </c>
      <c r="B32" s="4"/>
      <c r="C32" s="7"/>
      <c r="D32" s="19"/>
      <c r="E32" s="253"/>
      <c r="F32" s="253"/>
      <c r="G32" s="249"/>
      <c r="H32" s="250"/>
      <c r="I32" s="259">
        <f>SUBTOTAL(9,I26:I31)</f>
        <v>856.9200000000001</v>
      </c>
    </row>
    <row r="33" spans="1:9" ht="18.75" customHeight="1" outlineLevel="2">
      <c r="A33" s="4" t="s">
        <v>21</v>
      </c>
      <c r="B33" s="4" t="s">
        <v>3</v>
      </c>
      <c r="C33" s="13" t="s">
        <v>106</v>
      </c>
      <c r="D33" s="13"/>
      <c r="E33" s="261">
        <v>898260</v>
      </c>
      <c r="F33" s="21">
        <v>77</v>
      </c>
      <c r="G33" s="4">
        <v>1</v>
      </c>
      <c r="H33" s="1">
        <f>F33*G33</f>
        <v>77</v>
      </c>
      <c r="I33" s="3">
        <f>H33*1.11</f>
        <v>85.47000000000001</v>
      </c>
    </row>
    <row r="34" spans="1:9" ht="18.75" customHeight="1" outlineLevel="2">
      <c r="A34" s="4" t="s">
        <v>21</v>
      </c>
      <c r="B34" s="4" t="s">
        <v>3</v>
      </c>
      <c r="C34" s="16" t="s">
        <v>189</v>
      </c>
      <c r="D34" s="8" t="s">
        <v>190</v>
      </c>
      <c r="E34" s="260" t="s">
        <v>191</v>
      </c>
      <c r="F34" s="9">
        <v>237</v>
      </c>
      <c r="G34" s="4">
        <v>1</v>
      </c>
      <c r="H34" s="1">
        <f>F34*G34</f>
        <v>237</v>
      </c>
      <c r="I34" s="3">
        <f>H34*1.11</f>
        <v>263.07000000000005</v>
      </c>
    </row>
    <row r="35" spans="1:9" ht="18.75" customHeight="1" outlineLevel="2">
      <c r="A35" s="4" t="s">
        <v>21</v>
      </c>
      <c r="B35" s="4" t="s">
        <v>3</v>
      </c>
      <c r="C35" s="4" t="s">
        <v>238</v>
      </c>
      <c r="D35" s="4" t="s">
        <v>239</v>
      </c>
      <c r="E35" s="11">
        <v>243559</v>
      </c>
      <c r="F35" s="4">
        <v>487</v>
      </c>
      <c r="G35" s="4">
        <v>0</v>
      </c>
      <c r="H35" s="1">
        <f>F35*G35</f>
        <v>0</v>
      </c>
      <c r="I35" s="3">
        <f>H35*1.11</f>
        <v>0</v>
      </c>
    </row>
    <row r="36" spans="1:9" ht="18.75" customHeight="1" outlineLevel="1">
      <c r="A36" s="248" t="s">
        <v>421</v>
      </c>
      <c r="B36" s="4"/>
      <c r="C36" s="249"/>
      <c r="D36" s="4"/>
      <c r="E36" s="249"/>
      <c r="F36" s="249"/>
      <c r="G36" s="249"/>
      <c r="H36" s="250"/>
      <c r="I36" s="259">
        <f>SUBTOTAL(9,I33:I35)</f>
        <v>348.5400000000001</v>
      </c>
    </row>
    <row r="37" spans="1:9" ht="18.75" customHeight="1" outlineLevel="2">
      <c r="A37" s="4" t="s">
        <v>9</v>
      </c>
      <c r="B37" s="4" t="s">
        <v>10</v>
      </c>
      <c r="C37" s="4" t="s">
        <v>175</v>
      </c>
      <c r="D37" s="4" t="s">
        <v>36</v>
      </c>
      <c r="E37" s="262">
        <v>611554</v>
      </c>
      <c r="F37" s="4">
        <v>80</v>
      </c>
      <c r="G37" s="4">
        <v>2</v>
      </c>
      <c r="H37" s="1">
        <f>F37*G37</f>
        <v>160</v>
      </c>
      <c r="I37" s="3">
        <f>H37*1.11</f>
        <v>177.60000000000002</v>
      </c>
    </row>
    <row r="38" spans="1:9" ht="18.75" customHeight="1" outlineLevel="2">
      <c r="A38" s="4" t="s">
        <v>9</v>
      </c>
      <c r="B38" s="4" t="s">
        <v>3</v>
      </c>
      <c r="C38" s="4" t="s">
        <v>175</v>
      </c>
      <c r="D38" s="4" t="s">
        <v>36</v>
      </c>
      <c r="E38" s="262">
        <v>611554</v>
      </c>
      <c r="F38" s="4">
        <v>80</v>
      </c>
      <c r="G38" s="4">
        <v>1</v>
      </c>
      <c r="H38" s="1">
        <f>F38*G38</f>
        <v>80</v>
      </c>
      <c r="I38" s="3">
        <f>H38*1.11</f>
        <v>88.80000000000001</v>
      </c>
    </row>
    <row r="39" spans="1:9" ht="18.75" customHeight="1" outlineLevel="2">
      <c r="A39" s="4" t="s">
        <v>9</v>
      </c>
      <c r="B39" s="4" t="s">
        <v>3</v>
      </c>
      <c r="C39" s="4" t="s">
        <v>71</v>
      </c>
      <c r="D39" s="4" t="s">
        <v>308</v>
      </c>
      <c r="E39" s="262">
        <v>611493</v>
      </c>
      <c r="F39" s="5">
        <v>85</v>
      </c>
      <c r="G39" s="4" t="s">
        <v>3</v>
      </c>
      <c r="H39" s="1">
        <f>F39*G39</f>
        <v>85</v>
      </c>
      <c r="I39" s="3">
        <f>H39*1.11</f>
        <v>94.35000000000001</v>
      </c>
    </row>
    <row r="40" spans="1:9" ht="18.75" customHeight="1" outlineLevel="2">
      <c r="A40" s="4" t="s">
        <v>9</v>
      </c>
      <c r="B40" s="4" t="s">
        <v>3</v>
      </c>
      <c r="C40" s="4" t="s">
        <v>178</v>
      </c>
      <c r="D40" s="4" t="s">
        <v>36</v>
      </c>
      <c r="E40" s="262" t="s">
        <v>179</v>
      </c>
      <c r="F40" s="4">
        <v>78</v>
      </c>
      <c r="G40" s="4">
        <v>1</v>
      </c>
      <c r="H40" s="1">
        <f>F40*G40</f>
        <v>78</v>
      </c>
      <c r="I40" s="3">
        <f>H40*1.11</f>
        <v>86.58000000000001</v>
      </c>
    </row>
    <row r="41" spans="1:9" ht="18.75" customHeight="1" outlineLevel="2">
      <c r="A41" s="4" t="s">
        <v>9</v>
      </c>
      <c r="B41" s="4" t="s">
        <v>10</v>
      </c>
      <c r="C41" s="5" t="s">
        <v>66</v>
      </c>
      <c r="D41" s="5"/>
      <c r="E41" s="260">
        <v>886359</v>
      </c>
      <c r="F41" s="4">
        <v>56</v>
      </c>
      <c r="G41" s="4">
        <v>2</v>
      </c>
      <c r="H41" s="1">
        <f>F41*G41</f>
        <v>112</v>
      </c>
      <c r="I41" s="3">
        <f>H41*1.11</f>
        <v>124.32000000000001</v>
      </c>
    </row>
    <row r="42" spans="1:9" ht="18.75" customHeight="1" outlineLevel="2">
      <c r="A42" s="4" t="s">
        <v>9</v>
      </c>
      <c r="B42" s="4" t="s">
        <v>10</v>
      </c>
      <c r="C42" s="4" t="s">
        <v>294</v>
      </c>
      <c r="D42" s="4" t="s">
        <v>278</v>
      </c>
      <c r="E42" s="262" t="s">
        <v>305</v>
      </c>
      <c r="F42" s="4">
        <v>74</v>
      </c>
      <c r="G42" s="4" t="s">
        <v>10</v>
      </c>
      <c r="H42" s="1">
        <f>F42*G42</f>
        <v>148</v>
      </c>
      <c r="I42" s="3">
        <f>H42*1.11</f>
        <v>164.28</v>
      </c>
    </row>
    <row r="43" spans="1:9" ht="18.75" customHeight="1" outlineLevel="2">
      <c r="A43" s="4" t="s">
        <v>9</v>
      </c>
      <c r="B43" s="4" t="s">
        <v>10</v>
      </c>
      <c r="C43" s="4" t="s">
        <v>296</v>
      </c>
      <c r="D43" s="4" t="s">
        <v>278</v>
      </c>
      <c r="E43" s="262">
        <v>242889</v>
      </c>
      <c r="F43" s="4">
        <v>89</v>
      </c>
      <c r="G43" s="4" t="s">
        <v>10</v>
      </c>
      <c r="H43" s="1">
        <f>F43*G43</f>
        <v>178</v>
      </c>
      <c r="I43" s="3">
        <f>H43*1.11</f>
        <v>197.58</v>
      </c>
    </row>
    <row r="44" spans="1:9" ht="18.75" customHeight="1" outlineLevel="2">
      <c r="A44" s="4" t="s">
        <v>9</v>
      </c>
      <c r="B44" s="4" t="s">
        <v>10</v>
      </c>
      <c r="C44" s="4" t="s">
        <v>293</v>
      </c>
      <c r="D44" s="4" t="s">
        <v>278</v>
      </c>
      <c r="E44" s="262">
        <v>242865</v>
      </c>
      <c r="F44" s="4">
        <v>89</v>
      </c>
      <c r="G44" s="4" t="s">
        <v>10</v>
      </c>
      <c r="H44" s="1">
        <f>F44*G44</f>
        <v>178</v>
      </c>
      <c r="I44" s="3">
        <f>H44*1.11</f>
        <v>197.58</v>
      </c>
    </row>
    <row r="45" spans="1:9" ht="37.5" customHeight="1" outlineLevel="2">
      <c r="A45" s="4" t="s">
        <v>9</v>
      </c>
      <c r="B45" s="4" t="s">
        <v>3</v>
      </c>
      <c r="C45" s="20" t="s">
        <v>158</v>
      </c>
      <c r="D45" s="20"/>
      <c r="E45" s="260" t="s">
        <v>159</v>
      </c>
      <c r="F45" s="9">
        <v>74</v>
      </c>
      <c r="G45" s="4" t="s">
        <v>3</v>
      </c>
      <c r="H45" s="1">
        <f>F45*G45</f>
        <v>74</v>
      </c>
      <c r="I45" s="3">
        <f>H45*1.11</f>
        <v>82.14</v>
      </c>
    </row>
    <row r="46" spans="1:9" ht="18.75" customHeight="1" outlineLevel="2">
      <c r="A46" s="4" t="s">
        <v>9</v>
      </c>
      <c r="B46" s="4" t="s">
        <v>8</v>
      </c>
      <c r="C46" s="4" t="s">
        <v>68</v>
      </c>
      <c r="D46" s="4" t="s">
        <v>36</v>
      </c>
      <c r="E46" s="262" t="s">
        <v>169</v>
      </c>
      <c r="F46" s="4">
        <v>61</v>
      </c>
      <c r="G46" s="4">
        <v>3</v>
      </c>
      <c r="H46" s="1">
        <f>F46*G46</f>
        <v>183</v>
      </c>
      <c r="I46" s="3">
        <f>H46*1.11</f>
        <v>203.13000000000002</v>
      </c>
    </row>
    <row r="47" spans="1:9" ht="18.75" customHeight="1" outlineLevel="2">
      <c r="A47" s="4" t="s">
        <v>9</v>
      </c>
      <c r="B47" s="4" t="s">
        <v>3</v>
      </c>
      <c r="C47" s="4" t="s">
        <v>68</v>
      </c>
      <c r="D47" s="4" t="s">
        <v>36</v>
      </c>
      <c r="E47" s="262" t="s">
        <v>169</v>
      </c>
      <c r="F47" s="4">
        <v>61</v>
      </c>
      <c r="G47" s="4">
        <v>1</v>
      </c>
      <c r="H47" s="1">
        <f>F47*G47</f>
        <v>61</v>
      </c>
      <c r="I47" s="3">
        <f>H47*1.11</f>
        <v>67.71000000000001</v>
      </c>
    </row>
    <row r="48" spans="1:9" ht="18.75" customHeight="1" outlineLevel="2">
      <c r="A48" s="4" t="s">
        <v>9</v>
      </c>
      <c r="B48" s="4" t="s">
        <v>10</v>
      </c>
      <c r="C48" s="4" t="s">
        <v>68</v>
      </c>
      <c r="D48" s="4" t="s">
        <v>36</v>
      </c>
      <c r="E48" s="262" t="s">
        <v>169</v>
      </c>
      <c r="F48" s="4">
        <v>61</v>
      </c>
      <c r="G48" s="4">
        <v>2</v>
      </c>
      <c r="H48" s="1">
        <f>F48*G48</f>
        <v>122</v>
      </c>
      <c r="I48" s="3">
        <f>H48*1.11</f>
        <v>135.42000000000002</v>
      </c>
    </row>
    <row r="49" spans="1:9" ht="18.75" customHeight="1" outlineLevel="2">
      <c r="A49" s="4" t="s">
        <v>9</v>
      </c>
      <c r="B49" s="4" t="s">
        <v>3</v>
      </c>
      <c r="C49" s="4" t="s">
        <v>170</v>
      </c>
      <c r="D49" s="4" t="s">
        <v>36</v>
      </c>
      <c r="E49" s="262">
        <v>886687</v>
      </c>
      <c r="F49" s="4">
        <v>64</v>
      </c>
      <c r="G49" s="4">
        <v>1</v>
      </c>
      <c r="H49" s="1">
        <f>F49*G49</f>
        <v>64</v>
      </c>
      <c r="I49" s="3">
        <f>H49*1.11</f>
        <v>71.04</v>
      </c>
    </row>
    <row r="50" spans="1:9" ht="18.75" customHeight="1" outlineLevel="2">
      <c r="A50" s="4" t="s">
        <v>9</v>
      </c>
      <c r="B50" s="4" t="s">
        <v>10</v>
      </c>
      <c r="C50" s="4" t="s">
        <v>218</v>
      </c>
      <c r="D50" s="4" t="s">
        <v>207</v>
      </c>
      <c r="E50" s="262" t="s">
        <v>39</v>
      </c>
      <c r="F50" s="9">
        <v>213</v>
      </c>
      <c r="G50" s="4">
        <v>2</v>
      </c>
      <c r="H50" s="1">
        <f>F50*G50</f>
        <v>426</v>
      </c>
      <c r="I50" s="3">
        <f>H50*1.11</f>
        <v>472.86</v>
      </c>
    </row>
    <row r="51" spans="1:9" ht="18.75" customHeight="1" outlineLevel="2">
      <c r="A51" s="4" t="s">
        <v>9</v>
      </c>
      <c r="B51" s="4" t="s">
        <v>3</v>
      </c>
      <c r="C51" s="4" t="s">
        <v>214</v>
      </c>
      <c r="D51" s="4" t="s">
        <v>207</v>
      </c>
      <c r="E51" s="262" t="s">
        <v>34</v>
      </c>
      <c r="F51" s="9">
        <v>213</v>
      </c>
      <c r="G51" s="4">
        <v>1</v>
      </c>
      <c r="H51" s="1">
        <f>F51*G51</f>
        <v>213</v>
      </c>
      <c r="I51" s="3">
        <f>H51*1.11</f>
        <v>236.43</v>
      </c>
    </row>
    <row r="52" spans="1:9" ht="18.75" customHeight="1" outlineLevel="2">
      <c r="A52" s="4" t="s">
        <v>9</v>
      </c>
      <c r="B52" s="4" t="s">
        <v>10</v>
      </c>
      <c r="C52" s="4" t="s">
        <v>242</v>
      </c>
      <c r="D52" s="4" t="s">
        <v>239</v>
      </c>
      <c r="E52" s="262" t="s">
        <v>243</v>
      </c>
      <c r="F52" s="4">
        <v>487</v>
      </c>
      <c r="G52" s="4">
        <v>2</v>
      </c>
      <c r="H52" s="1">
        <f>F52*G52</f>
        <v>974</v>
      </c>
      <c r="I52" s="3">
        <f>H52*1.11</f>
        <v>1081.14</v>
      </c>
    </row>
    <row r="53" spans="1:9" ht="18.75" customHeight="1" outlineLevel="2">
      <c r="A53" s="4" t="s">
        <v>9</v>
      </c>
      <c r="B53" s="4" t="s">
        <v>8</v>
      </c>
      <c r="C53" s="4" t="s">
        <v>224</v>
      </c>
      <c r="D53" s="4" t="s">
        <v>207</v>
      </c>
      <c r="E53" s="11" t="s">
        <v>41</v>
      </c>
      <c r="F53" s="4"/>
      <c r="G53" s="4">
        <v>0</v>
      </c>
      <c r="H53" s="1">
        <f>F53*G53</f>
        <v>0</v>
      </c>
      <c r="I53" s="3">
        <f>H53*1.11</f>
        <v>0</v>
      </c>
    </row>
    <row r="54" spans="1:9" ht="18.75" customHeight="1" outlineLevel="1">
      <c r="A54" s="248" t="s">
        <v>422</v>
      </c>
      <c r="B54" s="4"/>
      <c r="C54" s="249"/>
      <c r="D54" s="4"/>
      <c r="E54" s="249"/>
      <c r="F54" s="249"/>
      <c r="G54" s="249"/>
      <c r="H54" s="250"/>
      <c r="I54" s="259">
        <f>SUBTOTAL(9,I37:I53)</f>
        <v>3480.96</v>
      </c>
    </row>
    <row r="55" spans="1:9" ht="18.75" customHeight="1" outlineLevel="2">
      <c r="A55" s="4" t="s">
        <v>47</v>
      </c>
      <c r="B55" s="4" t="s">
        <v>3</v>
      </c>
      <c r="C55" s="4" t="s">
        <v>153</v>
      </c>
      <c r="D55" s="4" t="s">
        <v>228</v>
      </c>
      <c r="E55" s="11">
        <v>877548</v>
      </c>
      <c r="F55" s="4">
        <v>261</v>
      </c>
      <c r="G55" s="4">
        <v>0</v>
      </c>
      <c r="H55" s="1">
        <f>F55*G55</f>
        <v>0</v>
      </c>
      <c r="I55" s="3">
        <f>H55*1.11</f>
        <v>0</v>
      </c>
    </row>
    <row r="56" spans="1:9" ht="18.75" customHeight="1" outlineLevel="1">
      <c r="A56" s="248" t="s">
        <v>423</v>
      </c>
      <c r="B56" s="4"/>
      <c r="C56" s="249"/>
      <c r="D56" s="4"/>
      <c r="E56" s="249"/>
      <c r="F56" s="249"/>
      <c r="G56" s="249"/>
      <c r="H56" s="250"/>
      <c r="I56" s="259">
        <f>SUBTOTAL(9,I55:I55)</f>
        <v>0</v>
      </c>
    </row>
    <row r="57" spans="1:9" ht="18.75" customHeight="1" outlineLevel="2">
      <c r="A57" s="4" t="s">
        <v>22</v>
      </c>
      <c r="B57" s="4" t="s">
        <v>10</v>
      </c>
      <c r="C57" s="4" t="s">
        <v>260</v>
      </c>
      <c r="D57" s="4" t="s">
        <v>190</v>
      </c>
      <c r="E57" s="11">
        <v>879061</v>
      </c>
      <c r="F57" s="4">
        <v>266</v>
      </c>
      <c r="G57" s="4">
        <v>0</v>
      </c>
      <c r="H57" s="1">
        <f>F57*G57</f>
        <v>0</v>
      </c>
      <c r="I57" s="3">
        <f>H57*1.11</f>
        <v>0</v>
      </c>
    </row>
    <row r="58" spans="1:9" ht="18.75" customHeight="1" outlineLevel="2">
      <c r="A58" s="4" t="s">
        <v>22</v>
      </c>
      <c r="B58" s="4" t="s">
        <v>3</v>
      </c>
      <c r="C58" s="4" t="s">
        <v>257</v>
      </c>
      <c r="D58" s="4" t="s">
        <v>258</v>
      </c>
      <c r="E58" s="262" t="s">
        <v>259</v>
      </c>
      <c r="F58" s="4">
        <v>463</v>
      </c>
      <c r="G58" s="4">
        <v>1</v>
      </c>
      <c r="H58" s="1">
        <f>F58*G58</f>
        <v>463</v>
      </c>
      <c r="I58" s="3">
        <f>H58*1.11</f>
        <v>513.9300000000001</v>
      </c>
    </row>
    <row r="59" spans="1:9" ht="18.75" customHeight="1" outlineLevel="2">
      <c r="A59" s="4" t="s">
        <v>22</v>
      </c>
      <c r="B59" s="4" t="s">
        <v>3</v>
      </c>
      <c r="C59" s="4" t="s">
        <v>192</v>
      </c>
      <c r="D59" s="4" t="s">
        <v>193</v>
      </c>
      <c r="E59" s="262" t="s">
        <v>194</v>
      </c>
      <c r="F59" s="4">
        <v>226</v>
      </c>
      <c r="G59" s="4">
        <v>1</v>
      </c>
      <c r="H59" s="1">
        <f>F59*G59</f>
        <v>226</v>
      </c>
      <c r="I59" s="3">
        <f>H59*1.11</f>
        <v>250.86</v>
      </c>
    </row>
    <row r="60" spans="1:9" ht="18.75" customHeight="1" outlineLevel="2">
      <c r="A60" s="4" t="s">
        <v>22</v>
      </c>
      <c r="B60" s="4" t="s">
        <v>3</v>
      </c>
      <c r="C60" s="4" t="s">
        <v>202</v>
      </c>
      <c r="D60" s="4" t="s">
        <v>203</v>
      </c>
      <c r="E60" s="262">
        <v>614623</v>
      </c>
      <c r="F60" s="4">
        <v>238</v>
      </c>
      <c r="G60" s="4">
        <v>1</v>
      </c>
      <c r="H60" s="1">
        <f>F60*G60</f>
        <v>238</v>
      </c>
      <c r="I60" s="3">
        <f>H60*1.11</f>
        <v>264.18</v>
      </c>
    </row>
    <row r="61" spans="1:9" ht="37.5" customHeight="1" outlineLevel="2">
      <c r="A61" s="4" t="s">
        <v>22</v>
      </c>
      <c r="B61" s="4" t="s">
        <v>3</v>
      </c>
      <c r="C61" s="17" t="s">
        <v>162</v>
      </c>
      <c r="D61" s="9" t="s">
        <v>207</v>
      </c>
      <c r="E61" s="6" t="s">
        <v>26</v>
      </c>
      <c r="F61" s="9"/>
      <c r="G61" s="4">
        <v>0</v>
      </c>
      <c r="H61" s="1">
        <f>F61*G61</f>
        <v>0</v>
      </c>
      <c r="I61" s="3">
        <f>H61*1.11</f>
        <v>0</v>
      </c>
    </row>
    <row r="62" spans="1:9" ht="18.75" customHeight="1" outlineLevel="2">
      <c r="A62" s="4" t="s">
        <v>22</v>
      </c>
      <c r="B62" s="4" t="s">
        <v>3</v>
      </c>
      <c r="C62" s="4"/>
      <c r="D62" s="4"/>
      <c r="E62" s="11">
        <v>844816</v>
      </c>
      <c r="F62" s="4"/>
      <c r="G62" s="4">
        <v>0</v>
      </c>
      <c r="H62" s="1">
        <f>F62*G62</f>
        <v>0</v>
      </c>
      <c r="I62" s="3">
        <f>H62*1.11</f>
        <v>0</v>
      </c>
    </row>
    <row r="63" spans="1:9" ht="18.75" customHeight="1" outlineLevel="2">
      <c r="A63" s="4" t="s">
        <v>22</v>
      </c>
      <c r="B63" s="4" t="s">
        <v>3</v>
      </c>
      <c r="C63" s="4"/>
      <c r="D63" s="4"/>
      <c r="E63" s="11" t="s">
        <v>45</v>
      </c>
      <c r="F63" s="9"/>
      <c r="G63" s="4">
        <v>0</v>
      </c>
      <c r="H63" s="1">
        <f>F63*G63</f>
        <v>0</v>
      </c>
      <c r="I63" s="3">
        <f>H63*1.11</f>
        <v>0</v>
      </c>
    </row>
    <row r="64" spans="1:9" ht="18.75" customHeight="1" outlineLevel="1">
      <c r="A64" s="248" t="s">
        <v>424</v>
      </c>
      <c r="B64" s="4"/>
      <c r="C64" s="249"/>
      <c r="D64" s="4"/>
      <c r="E64" s="249"/>
      <c r="F64" s="253"/>
      <c r="G64" s="249"/>
      <c r="H64" s="250"/>
      <c r="I64" s="259">
        <f>SUBTOTAL(9,I57:I63)</f>
        <v>1028.97</v>
      </c>
    </row>
    <row r="65" spans="1:9" ht="18.75" customHeight="1" outlineLevel="2">
      <c r="A65" s="4" t="s">
        <v>12</v>
      </c>
      <c r="B65" s="4" t="s">
        <v>3</v>
      </c>
      <c r="C65" s="4" t="s">
        <v>175</v>
      </c>
      <c r="D65" s="4" t="s">
        <v>36</v>
      </c>
      <c r="E65" s="262">
        <v>611554</v>
      </c>
      <c r="F65" s="4">
        <v>80</v>
      </c>
      <c r="G65" s="4">
        <v>1</v>
      </c>
      <c r="H65" s="1">
        <f>F65*G65</f>
        <v>80</v>
      </c>
      <c r="I65" s="3">
        <f>H65*1.11</f>
        <v>88.80000000000001</v>
      </c>
    </row>
    <row r="66" spans="1:9" ht="18.75" customHeight="1" outlineLevel="2">
      <c r="A66" s="4" t="s">
        <v>12</v>
      </c>
      <c r="B66" s="4" t="s">
        <v>3</v>
      </c>
      <c r="C66" s="4" t="s">
        <v>260</v>
      </c>
      <c r="D66" s="4" t="s">
        <v>190</v>
      </c>
      <c r="E66" s="11" t="s">
        <v>261</v>
      </c>
      <c r="F66" s="4">
        <v>266</v>
      </c>
      <c r="G66" s="4">
        <v>0</v>
      </c>
      <c r="H66" s="1">
        <f>F66*G66</f>
        <v>0</v>
      </c>
      <c r="I66" s="3">
        <f>H66*1.11</f>
        <v>0</v>
      </c>
    </row>
    <row r="67" spans="1:9" ht="18.75" customHeight="1" outlineLevel="2">
      <c r="A67" s="4" t="s">
        <v>12</v>
      </c>
      <c r="B67" s="4" t="s">
        <v>3</v>
      </c>
      <c r="C67" s="4" t="s">
        <v>294</v>
      </c>
      <c r="D67" s="4" t="s">
        <v>278</v>
      </c>
      <c r="E67" s="262" t="s">
        <v>305</v>
      </c>
      <c r="F67" s="4">
        <v>74</v>
      </c>
      <c r="G67" s="4" t="s">
        <v>3</v>
      </c>
      <c r="H67" s="1">
        <f>F67*G67</f>
        <v>74</v>
      </c>
      <c r="I67" s="3">
        <f>H67*1.11</f>
        <v>82.14</v>
      </c>
    </row>
    <row r="68" spans="1:9" ht="18.75" customHeight="1" outlineLevel="2">
      <c r="A68" s="4" t="s">
        <v>12</v>
      </c>
      <c r="B68" s="4" t="s">
        <v>3</v>
      </c>
      <c r="C68" s="4" t="s">
        <v>293</v>
      </c>
      <c r="D68" s="4" t="s">
        <v>278</v>
      </c>
      <c r="E68" s="262">
        <v>242865</v>
      </c>
      <c r="F68" s="4">
        <v>89</v>
      </c>
      <c r="G68" s="4" t="s">
        <v>3</v>
      </c>
      <c r="H68" s="1">
        <f>F68*G68</f>
        <v>89</v>
      </c>
      <c r="I68" s="3">
        <f>H68*1.11</f>
        <v>98.79</v>
      </c>
    </row>
    <row r="69" spans="1:9" ht="18.75" customHeight="1" outlineLevel="2">
      <c r="A69" s="4" t="s">
        <v>12</v>
      </c>
      <c r="B69" s="4" t="s">
        <v>10</v>
      </c>
      <c r="C69" s="4" t="s">
        <v>68</v>
      </c>
      <c r="D69" s="4" t="s">
        <v>36</v>
      </c>
      <c r="E69" s="262" t="s">
        <v>169</v>
      </c>
      <c r="F69" s="4">
        <v>61</v>
      </c>
      <c r="G69" s="4">
        <v>2</v>
      </c>
      <c r="H69" s="1">
        <f>F69*G69</f>
        <v>122</v>
      </c>
      <c r="I69" s="3">
        <f>H69*1.11</f>
        <v>135.42000000000002</v>
      </c>
    </row>
    <row r="70" spans="1:9" ht="18.75" customHeight="1" outlineLevel="2">
      <c r="A70" s="4" t="s">
        <v>12</v>
      </c>
      <c r="B70" s="4" t="s">
        <v>3</v>
      </c>
      <c r="C70" s="22" t="s">
        <v>195</v>
      </c>
      <c r="D70" s="19" t="s">
        <v>190</v>
      </c>
      <c r="E70" s="260" t="s">
        <v>196</v>
      </c>
      <c r="F70" s="9">
        <v>238</v>
      </c>
      <c r="G70" s="4">
        <v>1</v>
      </c>
      <c r="H70" s="1">
        <f>F70*G70</f>
        <v>238</v>
      </c>
      <c r="I70" s="3">
        <f>H70*1.11</f>
        <v>264.18</v>
      </c>
    </row>
    <row r="71" spans="1:9" ht="18.75" customHeight="1" outlineLevel="1">
      <c r="A71" s="248" t="s">
        <v>425</v>
      </c>
      <c r="B71" s="4"/>
      <c r="C71" s="255"/>
      <c r="D71" s="19"/>
      <c r="E71" s="253"/>
      <c r="F71" s="253"/>
      <c r="G71" s="249"/>
      <c r="H71" s="250"/>
      <c r="I71" s="259">
        <f>SUBTOTAL(9,I65:I70)</f>
        <v>669.33</v>
      </c>
    </row>
    <row r="72" spans="1:9" ht="18.75" customHeight="1" outlineLevel="2">
      <c r="A72" s="4" t="s">
        <v>27</v>
      </c>
      <c r="B72" s="4" t="s">
        <v>3</v>
      </c>
      <c r="C72" s="4" t="s">
        <v>218</v>
      </c>
      <c r="D72" s="4" t="s">
        <v>207</v>
      </c>
      <c r="E72" s="262" t="s">
        <v>39</v>
      </c>
      <c r="F72" s="9">
        <v>213</v>
      </c>
      <c r="G72" s="4">
        <v>1</v>
      </c>
      <c r="H72" s="1">
        <f>F72*G72</f>
        <v>213</v>
      </c>
      <c r="I72" s="3">
        <f>H72*1.11</f>
        <v>236.43</v>
      </c>
    </row>
    <row r="73" spans="1:9" ht="37.5" customHeight="1" outlineLevel="2">
      <c r="A73" s="4" t="s">
        <v>27</v>
      </c>
      <c r="B73" s="4" t="s">
        <v>3</v>
      </c>
      <c r="C73" s="17" t="s">
        <v>162</v>
      </c>
      <c r="D73" s="9" t="s">
        <v>207</v>
      </c>
      <c r="E73" s="6" t="s">
        <v>26</v>
      </c>
      <c r="F73" s="9"/>
      <c r="G73" s="4">
        <v>0</v>
      </c>
      <c r="H73" s="1">
        <f>F73*G73</f>
        <v>0</v>
      </c>
      <c r="I73" s="3">
        <f>H73*1.11</f>
        <v>0</v>
      </c>
    </row>
    <row r="74" spans="1:9" ht="18.75" customHeight="1" outlineLevel="2">
      <c r="A74" s="4" t="s">
        <v>27</v>
      </c>
      <c r="B74" s="4" t="s">
        <v>3</v>
      </c>
      <c r="C74" s="4"/>
      <c r="D74" s="4"/>
      <c r="E74" s="11" t="s">
        <v>45</v>
      </c>
      <c r="F74" s="9"/>
      <c r="G74" s="4">
        <v>0</v>
      </c>
      <c r="H74" s="1">
        <f>F74*G74</f>
        <v>0</v>
      </c>
      <c r="I74" s="3">
        <f>H74*1.11</f>
        <v>0</v>
      </c>
    </row>
    <row r="75" spans="1:9" ht="18.75" customHeight="1" outlineLevel="1">
      <c r="A75" s="248" t="s">
        <v>426</v>
      </c>
      <c r="B75" s="4"/>
      <c r="C75" s="249"/>
      <c r="D75" s="4"/>
      <c r="E75" s="249"/>
      <c r="F75" s="253"/>
      <c r="G75" s="249"/>
      <c r="H75" s="250"/>
      <c r="I75" s="259">
        <f>SUBTOTAL(9,I72:I74)</f>
        <v>236.43</v>
      </c>
    </row>
    <row r="76" spans="1:9" ht="18.75" customHeight="1" outlineLevel="2">
      <c r="A76" s="4" t="s">
        <v>13</v>
      </c>
      <c r="B76" s="4" t="s">
        <v>3</v>
      </c>
      <c r="C76" s="4">
        <v>986110</v>
      </c>
      <c r="D76" s="4" t="s">
        <v>297</v>
      </c>
      <c r="E76" s="11">
        <v>986110</v>
      </c>
      <c r="F76" s="4"/>
      <c r="G76" s="4">
        <v>0</v>
      </c>
      <c r="H76" s="1">
        <f>F76*G76</f>
        <v>0</v>
      </c>
      <c r="I76" s="3">
        <f>H76*1.11</f>
        <v>0</v>
      </c>
    </row>
    <row r="77" spans="1:9" ht="18.75" customHeight="1" outlineLevel="2">
      <c r="A77" s="4" t="s">
        <v>13</v>
      </c>
      <c r="B77" s="4" t="s">
        <v>10</v>
      </c>
      <c r="C77" s="21" t="s">
        <v>67</v>
      </c>
      <c r="D77" s="5" t="s">
        <v>278</v>
      </c>
      <c r="E77" s="6">
        <v>986134</v>
      </c>
      <c r="F77" s="4">
        <v>106</v>
      </c>
      <c r="G77" s="4">
        <v>0</v>
      </c>
      <c r="H77" s="1">
        <f>F77*G77</f>
        <v>0</v>
      </c>
      <c r="I77" s="3">
        <f>H77*1.11</f>
        <v>0</v>
      </c>
    </row>
    <row r="78" spans="1:9" ht="18.75" customHeight="1" outlineLevel="2">
      <c r="A78" s="4" t="s">
        <v>13</v>
      </c>
      <c r="B78" s="4" t="s">
        <v>3</v>
      </c>
      <c r="C78" s="4" t="s">
        <v>309</v>
      </c>
      <c r="D78" s="4" t="s">
        <v>287</v>
      </c>
      <c r="E78" s="262">
        <v>254776</v>
      </c>
      <c r="F78" s="4">
        <v>119</v>
      </c>
      <c r="G78" s="4">
        <v>1</v>
      </c>
      <c r="H78" s="1">
        <f>F78*G78</f>
        <v>119</v>
      </c>
      <c r="I78" s="3">
        <f>H78*1.11</f>
        <v>132.09</v>
      </c>
    </row>
    <row r="79" spans="1:9" ht="18.75" customHeight="1" outlineLevel="2">
      <c r="A79" s="4" t="s">
        <v>13</v>
      </c>
      <c r="B79" s="4" t="s">
        <v>10</v>
      </c>
      <c r="C79" s="4" t="s">
        <v>68</v>
      </c>
      <c r="D79" s="4" t="s">
        <v>36</v>
      </c>
      <c r="E79" s="262" t="s">
        <v>169</v>
      </c>
      <c r="F79" s="4">
        <v>61</v>
      </c>
      <c r="G79" s="4">
        <v>2</v>
      </c>
      <c r="H79" s="1">
        <f>F79*G79</f>
        <v>122</v>
      </c>
      <c r="I79" s="3">
        <f>H79*1.11</f>
        <v>135.42000000000002</v>
      </c>
    </row>
    <row r="80" spans="1:9" ht="18.75" customHeight="1" outlineLevel="1">
      <c r="A80" s="248" t="s">
        <v>427</v>
      </c>
      <c r="B80" s="4"/>
      <c r="C80" s="249"/>
      <c r="D80" s="4"/>
      <c r="E80" s="249"/>
      <c r="F80" s="249"/>
      <c r="G80" s="249"/>
      <c r="H80" s="250"/>
      <c r="I80" s="259">
        <f>SUBTOTAL(9,I76:I79)</f>
        <v>267.51</v>
      </c>
    </row>
    <row r="81" spans="1:9" ht="18.75" customHeight="1" outlineLevel="2">
      <c r="A81" s="4" t="s">
        <v>14</v>
      </c>
      <c r="B81" s="4" t="s">
        <v>3</v>
      </c>
      <c r="C81" s="4" t="s">
        <v>173</v>
      </c>
      <c r="D81" s="4" t="s">
        <v>36</v>
      </c>
      <c r="E81" s="11" t="s">
        <v>174</v>
      </c>
      <c r="F81" s="4">
        <v>97</v>
      </c>
      <c r="G81" s="4">
        <v>0</v>
      </c>
      <c r="H81" s="1">
        <f>F81*G81</f>
        <v>0</v>
      </c>
      <c r="I81" s="3">
        <f>H81*1.11</f>
        <v>0</v>
      </c>
    </row>
    <row r="82" spans="1:9" ht="18.75" customHeight="1" outlineLevel="2">
      <c r="A82" s="4" t="s">
        <v>14</v>
      </c>
      <c r="B82" s="4" t="s">
        <v>3</v>
      </c>
      <c r="C82" s="4" t="s">
        <v>257</v>
      </c>
      <c r="D82" s="4" t="s">
        <v>258</v>
      </c>
      <c r="E82" s="262" t="s">
        <v>259</v>
      </c>
      <c r="F82" s="4">
        <v>463</v>
      </c>
      <c r="G82" s="4">
        <v>1</v>
      </c>
      <c r="H82" s="1">
        <f>F82*G82</f>
        <v>463</v>
      </c>
      <c r="I82" s="3">
        <f>H82*1.11</f>
        <v>513.9300000000001</v>
      </c>
    </row>
    <row r="83" spans="1:9" ht="18.75" customHeight="1" outlineLevel="2">
      <c r="A83" s="4" t="s">
        <v>14</v>
      </c>
      <c r="B83" s="4" t="s">
        <v>3</v>
      </c>
      <c r="C83" s="4"/>
      <c r="D83" s="4"/>
      <c r="E83" s="11">
        <v>844816</v>
      </c>
      <c r="F83" s="4"/>
      <c r="G83" s="4">
        <v>0</v>
      </c>
      <c r="H83" s="1">
        <f>F83*G83</f>
        <v>0</v>
      </c>
      <c r="I83" s="3">
        <f>H83*1.11</f>
        <v>0</v>
      </c>
    </row>
    <row r="84" spans="1:9" ht="18.75" customHeight="1" outlineLevel="1">
      <c r="A84" s="248" t="s">
        <v>428</v>
      </c>
      <c r="B84" s="4"/>
      <c r="C84" s="249"/>
      <c r="D84" s="4"/>
      <c r="E84" s="249"/>
      <c r="F84" s="249"/>
      <c r="G84" s="249"/>
      <c r="H84" s="250"/>
      <c r="I84" s="259">
        <f>SUBTOTAL(9,I81:I83)</f>
        <v>513.9300000000001</v>
      </c>
    </row>
    <row r="85" spans="1:9" ht="18.75" customHeight="1" outlineLevel="2">
      <c r="A85" s="4" t="s">
        <v>7</v>
      </c>
      <c r="B85" s="4" t="s">
        <v>3</v>
      </c>
      <c r="C85" s="4" t="s">
        <v>260</v>
      </c>
      <c r="D85" s="4" t="s">
        <v>190</v>
      </c>
      <c r="E85" s="11" t="s">
        <v>261</v>
      </c>
      <c r="F85" s="4">
        <v>266</v>
      </c>
      <c r="G85" s="4">
        <v>0</v>
      </c>
      <c r="H85" s="1">
        <f>F85*G85</f>
        <v>0</v>
      </c>
      <c r="I85" s="3">
        <f>H85*1.11</f>
        <v>0</v>
      </c>
    </row>
    <row r="86" spans="1:9" ht="18.75" customHeight="1" outlineLevel="2">
      <c r="A86" s="4" t="s">
        <v>7</v>
      </c>
      <c r="B86" s="4" t="s">
        <v>3</v>
      </c>
      <c r="C86" s="4" t="s">
        <v>262</v>
      </c>
      <c r="D86" s="4" t="s">
        <v>190</v>
      </c>
      <c r="E86" s="262" t="s">
        <v>263</v>
      </c>
      <c r="F86" s="4">
        <v>266</v>
      </c>
      <c r="G86" s="4">
        <v>1</v>
      </c>
      <c r="H86" s="1">
        <f>F86*G86</f>
        <v>266</v>
      </c>
      <c r="I86" s="3">
        <f>H86*1.11</f>
        <v>295.26000000000005</v>
      </c>
    </row>
    <row r="87" spans="1:9" ht="37.5" customHeight="1" outlineLevel="2">
      <c r="A87" s="4" t="s">
        <v>7</v>
      </c>
      <c r="B87" s="13" t="s">
        <v>99</v>
      </c>
      <c r="C87" s="13" t="s">
        <v>102</v>
      </c>
      <c r="D87" s="13"/>
      <c r="E87" s="261">
        <v>986097</v>
      </c>
      <c r="F87" s="4">
        <v>119</v>
      </c>
      <c r="G87" s="4">
        <v>1</v>
      </c>
      <c r="H87" s="1">
        <f>F87*G87</f>
        <v>119</v>
      </c>
      <c r="I87" s="3">
        <f>H87*1.11</f>
        <v>132.09</v>
      </c>
    </row>
    <row r="88" spans="1:9" ht="18.75" customHeight="1" outlineLevel="2">
      <c r="A88" s="4" t="s">
        <v>7</v>
      </c>
      <c r="B88" s="4" t="s">
        <v>8</v>
      </c>
      <c r="C88" s="4" t="s">
        <v>68</v>
      </c>
      <c r="D88" s="4" t="s">
        <v>36</v>
      </c>
      <c r="E88" s="262" t="s">
        <v>169</v>
      </c>
      <c r="F88" s="4">
        <v>61</v>
      </c>
      <c r="G88" s="4">
        <v>3</v>
      </c>
      <c r="H88" s="1">
        <f>F88*G88</f>
        <v>183</v>
      </c>
      <c r="I88" s="3">
        <f>H88*1.11</f>
        <v>203.13000000000002</v>
      </c>
    </row>
    <row r="89" spans="1:9" ht="18.75" customHeight="1" outlineLevel="2">
      <c r="A89" s="4" t="s">
        <v>7</v>
      </c>
      <c r="B89" s="4" t="s">
        <v>3</v>
      </c>
      <c r="C89" s="4" t="s">
        <v>257</v>
      </c>
      <c r="D89" s="4" t="s">
        <v>258</v>
      </c>
      <c r="E89" s="262" t="s">
        <v>259</v>
      </c>
      <c r="F89" s="4">
        <v>463</v>
      </c>
      <c r="G89" s="4">
        <v>1</v>
      </c>
      <c r="H89" s="1">
        <f>F89*G89</f>
        <v>463</v>
      </c>
      <c r="I89" s="3">
        <f>H89*1.11</f>
        <v>513.9300000000001</v>
      </c>
    </row>
    <row r="90" spans="1:9" ht="18.75" customHeight="1" outlineLevel="1">
      <c r="A90" s="248" t="s">
        <v>429</v>
      </c>
      <c r="B90" s="4"/>
      <c r="C90" s="249"/>
      <c r="D90" s="4"/>
      <c r="E90" s="249"/>
      <c r="F90" s="249"/>
      <c r="G90" s="249"/>
      <c r="H90" s="250"/>
      <c r="I90" s="259">
        <f>SUBTOTAL(9,I85:I89)</f>
        <v>1144.41</v>
      </c>
    </row>
    <row r="91" spans="1:9" ht="18.75" customHeight="1" outlineLevel="2">
      <c r="A91" s="5" t="s">
        <v>61</v>
      </c>
      <c r="B91" s="4"/>
      <c r="C91" s="5" t="s">
        <v>97</v>
      </c>
      <c r="D91" s="5" t="s">
        <v>274</v>
      </c>
      <c r="E91" s="260" t="s">
        <v>275</v>
      </c>
      <c r="F91" s="5">
        <v>209</v>
      </c>
      <c r="G91" s="5">
        <v>1</v>
      </c>
      <c r="H91" s="1">
        <f>F91*G91</f>
        <v>209</v>
      </c>
      <c r="I91" s="3">
        <f>H91*1.11</f>
        <v>231.99</v>
      </c>
    </row>
    <row r="92" spans="1:9" ht="18.75" customHeight="1" outlineLevel="2">
      <c r="A92" s="5" t="s">
        <v>61</v>
      </c>
      <c r="B92" s="4"/>
      <c r="C92" s="5" t="s">
        <v>72</v>
      </c>
      <c r="D92" s="5"/>
      <c r="E92" s="260">
        <v>611585</v>
      </c>
      <c r="F92" s="5">
        <v>80</v>
      </c>
      <c r="G92" s="5">
        <v>1</v>
      </c>
      <c r="H92" s="1">
        <f>F92*G92</f>
        <v>80</v>
      </c>
      <c r="I92" s="3">
        <f>H92*1.11</f>
        <v>88.80000000000001</v>
      </c>
    </row>
    <row r="93" spans="1:9" ht="18.75" customHeight="1" outlineLevel="2">
      <c r="A93" s="5" t="s">
        <v>61</v>
      </c>
      <c r="B93" s="4"/>
      <c r="C93" s="5" t="s">
        <v>71</v>
      </c>
      <c r="D93" s="5"/>
      <c r="E93" s="260">
        <v>611493</v>
      </c>
      <c r="F93" s="5">
        <v>85</v>
      </c>
      <c r="G93" s="5">
        <v>1</v>
      </c>
      <c r="H93" s="1">
        <f>F93*G93</f>
        <v>85</v>
      </c>
      <c r="I93" s="3">
        <f>H93*1.11</f>
        <v>94.35000000000001</v>
      </c>
    </row>
    <row r="94" spans="1:9" ht="18.75" customHeight="1" outlineLevel="2">
      <c r="A94" s="5" t="s">
        <v>61</v>
      </c>
      <c r="B94" s="4"/>
      <c r="C94" s="5" t="s">
        <v>65</v>
      </c>
      <c r="D94" s="4" t="s">
        <v>187</v>
      </c>
      <c r="E94" s="11" t="s">
        <v>188</v>
      </c>
      <c r="F94" s="4">
        <v>162</v>
      </c>
      <c r="G94" s="5">
        <v>0</v>
      </c>
      <c r="H94" s="1">
        <f>F94*G94</f>
        <v>0</v>
      </c>
      <c r="I94" s="3">
        <f>H94*1.11</f>
        <v>0</v>
      </c>
    </row>
    <row r="95" spans="1:9" ht="18.75" customHeight="1" outlineLevel="2">
      <c r="A95" s="5" t="s">
        <v>61</v>
      </c>
      <c r="B95" s="4"/>
      <c r="C95" s="5" t="s">
        <v>73</v>
      </c>
      <c r="D95" s="5"/>
      <c r="E95" s="260">
        <v>200119</v>
      </c>
      <c r="F95" s="5">
        <v>130</v>
      </c>
      <c r="G95" s="5">
        <v>1</v>
      </c>
      <c r="H95" s="1">
        <f>F95*G95</f>
        <v>130</v>
      </c>
      <c r="I95" s="3">
        <f>H95*1.11</f>
        <v>144.3</v>
      </c>
    </row>
    <row r="96" spans="1:9" ht="18.75" customHeight="1" outlineLevel="2">
      <c r="A96" s="5" t="s">
        <v>61</v>
      </c>
      <c r="B96" s="4"/>
      <c r="C96" s="5" t="s">
        <v>66</v>
      </c>
      <c r="D96" s="5"/>
      <c r="E96" s="260">
        <v>886359</v>
      </c>
      <c r="F96" s="4">
        <v>56</v>
      </c>
      <c r="G96" s="5">
        <v>1</v>
      </c>
      <c r="H96" s="1">
        <f>F96*G96</f>
        <v>56</v>
      </c>
      <c r="I96" s="3">
        <f>H96*1.11</f>
        <v>62.160000000000004</v>
      </c>
    </row>
    <row r="97" spans="1:9" ht="18.75" customHeight="1" outlineLevel="2">
      <c r="A97" s="5" t="s">
        <v>61</v>
      </c>
      <c r="B97" s="4"/>
      <c r="C97" s="5" t="s">
        <v>67</v>
      </c>
      <c r="D97" s="5" t="s">
        <v>278</v>
      </c>
      <c r="E97" s="6">
        <v>986134</v>
      </c>
      <c r="F97" s="4">
        <v>106</v>
      </c>
      <c r="G97" s="5">
        <v>0</v>
      </c>
      <c r="H97" s="1">
        <f>F97*G97</f>
        <v>0</v>
      </c>
      <c r="I97" s="3">
        <f>H97*1.11</f>
        <v>0</v>
      </c>
    </row>
    <row r="98" spans="1:9" ht="18.75" customHeight="1" outlineLevel="2">
      <c r="A98" s="5" t="s">
        <v>61</v>
      </c>
      <c r="B98" s="4"/>
      <c r="C98" s="5" t="s">
        <v>64</v>
      </c>
      <c r="D98" s="5" t="s">
        <v>276</v>
      </c>
      <c r="E98" s="260" t="s">
        <v>277</v>
      </c>
      <c r="F98" s="5">
        <v>145</v>
      </c>
      <c r="G98" s="5">
        <v>2</v>
      </c>
      <c r="H98" s="1">
        <f>F98*G98</f>
        <v>290</v>
      </c>
      <c r="I98" s="3">
        <f>H98*1.11</f>
        <v>321.90000000000003</v>
      </c>
    </row>
    <row r="99" spans="1:9" ht="18.75" customHeight="1" outlineLevel="2">
      <c r="A99" s="5" t="s">
        <v>61</v>
      </c>
      <c r="B99" s="4"/>
      <c r="C99" s="4" t="s">
        <v>68</v>
      </c>
      <c r="D99" s="4" t="s">
        <v>36</v>
      </c>
      <c r="E99" s="262" t="s">
        <v>169</v>
      </c>
      <c r="F99" s="4">
        <v>61</v>
      </c>
      <c r="G99" s="5">
        <v>2</v>
      </c>
      <c r="H99" s="1">
        <f>F99*G99</f>
        <v>122</v>
      </c>
      <c r="I99" s="3">
        <f>H99*1.11</f>
        <v>135.42000000000002</v>
      </c>
    </row>
    <row r="100" spans="1:9" ht="18.75" customHeight="1" outlineLevel="2">
      <c r="A100" s="5" t="s">
        <v>61</v>
      </c>
      <c r="B100" s="4"/>
      <c r="C100" s="5" t="s">
        <v>59</v>
      </c>
      <c r="D100" s="5"/>
      <c r="E100" s="260">
        <v>10475</v>
      </c>
      <c r="F100" s="5">
        <v>219</v>
      </c>
      <c r="G100" s="5">
        <v>4</v>
      </c>
      <c r="H100" s="1">
        <f>F100*G100</f>
        <v>876</v>
      </c>
      <c r="I100" s="3">
        <f>H100*1.11</f>
        <v>972.3600000000001</v>
      </c>
    </row>
    <row r="101" spans="1:9" ht="18.75" customHeight="1" outlineLevel="2">
      <c r="A101" s="5" t="s">
        <v>61</v>
      </c>
      <c r="B101" s="4"/>
      <c r="C101" s="5" t="s">
        <v>70</v>
      </c>
      <c r="D101" s="5" t="s">
        <v>213</v>
      </c>
      <c r="E101" s="260" t="s">
        <v>280</v>
      </c>
      <c r="F101" s="5">
        <v>274</v>
      </c>
      <c r="G101" s="5">
        <v>1</v>
      </c>
      <c r="H101" s="1">
        <f>F101*G101</f>
        <v>274</v>
      </c>
      <c r="I101" s="3">
        <f>H101*1.11</f>
        <v>304.14000000000004</v>
      </c>
    </row>
    <row r="102" spans="1:9" ht="18.75" customHeight="1" outlineLevel="2">
      <c r="A102" s="5" t="s">
        <v>61</v>
      </c>
      <c r="B102" s="4"/>
      <c r="C102" s="5" t="s">
        <v>63</v>
      </c>
      <c r="D102" s="5"/>
      <c r="E102" s="260">
        <v>302366</v>
      </c>
      <c r="F102" s="5">
        <v>168</v>
      </c>
      <c r="G102" s="5">
        <v>1</v>
      </c>
      <c r="H102" s="1">
        <f>F102*G102</f>
        <v>168</v>
      </c>
      <c r="I102" s="3">
        <f>H102*1.11</f>
        <v>186.48000000000002</v>
      </c>
    </row>
    <row r="103" spans="1:9" ht="18.75" customHeight="1" outlineLevel="2">
      <c r="A103" s="5" t="s">
        <v>61</v>
      </c>
      <c r="B103" s="4"/>
      <c r="C103" s="5" t="s">
        <v>69</v>
      </c>
      <c r="D103" s="5" t="s">
        <v>208</v>
      </c>
      <c r="E103" s="6" t="s">
        <v>279</v>
      </c>
      <c r="F103" s="5">
        <v>326</v>
      </c>
      <c r="G103" s="5">
        <v>0</v>
      </c>
      <c r="H103" s="1">
        <f>F103*G103</f>
        <v>0</v>
      </c>
      <c r="I103" s="3">
        <f>H103*1.11</f>
        <v>0</v>
      </c>
    </row>
    <row r="104" spans="1:9" ht="18.75" customHeight="1" outlineLevel="2">
      <c r="A104" s="5" t="s">
        <v>61</v>
      </c>
      <c r="B104" s="4"/>
      <c r="C104" s="5" t="s">
        <v>58</v>
      </c>
      <c r="D104" s="5"/>
      <c r="E104" s="260">
        <v>10468</v>
      </c>
      <c r="F104" s="5">
        <v>219</v>
      </c>
      <c r="G104" s="5">
        <v>4</v>
      </c>
      <c r="H104" s="1">
        <f>F104*G104</f>
        <v>876</v>
      </c>
      <c r="I104" s="3">
        <f>H104*1.11</f>
        <v>972.3600000000001</v>
      </c>
    </row>
    <row r="105" spans="1:9" ht="18.75" customHeight="1" outlineLevel="1">
      <c r="A105" s="252" t="s">
        <v>430</v>
      </c>
      <c r="B105" s="4"/>
      <c r="C105" s="253"/>
      <c r="D105" s="5"/>
      <c r="E105" s="253"/>
      <c r="F105" s="253"/>
      <c r="G105" s="253"/>
      <c r="H105" s="250"/>
      <c r="I105" s="259">
        <f>SUBTOTAL(9,I91:I104)</f>
        <v>3514.26</v>
      </c>
    </row>
    <row r="106" spans="1:9" ht="18.75" customHeight="1" outlineLevel="2">
      <c r="A106" s="4" t="s">
        <v>301</v>
      </c>
      <c r="B106" s="4" t="s">
        <v>3</v>
      </c>
      <c r="C106" s="4">
        <v>980781</v>
      </c>
      <c r="D106" s="4" t="s">
        <v>297</v>
      </c>
      <c r="E106" s="11">
        <v>980781</v>
      </c>
      <c r="F106" s="4"/>
      <c r="G106" s="4">
        <v>0</v>
      </c>
      <c r="H106" s="1">
        <f>F106*G106</f>
        <v>0</v>
      </c>
      <c r="I106" s="3">
        <f>H106*1.11</f>
        <v>0</v>
      </c>
    </row>
    <row r="107" spans="1:9" ht="37.5" customHeight="1" outlineLevel="2">
      <c r="A107" s="4" t="s">
        <v>301</v>
      </c>
      <c r="B107" s="4" t="s">
        <v>3</v>
      </c>
      <c r="C107" s="13" t="s">
        <v>107</v>
      </c>
      <c r="D107" s="13" t="s">
        <v>289</v>
      </c>
      <c r="E107" s="14">
        <v>220598</v>
      </c>
      <c r="F107" s="13">
        <v>106</v>
      </c>
      <c r="G107" s="4">
        <v>0</v>
      </c>
      <c r="H107" s="1">
        <f>F107*G107</f>
        <v>0</v>
      </c>
      <c r="I107" s="3">
        <f>H107*1.11</f>
        <v>0</v>
      </c>
    </row>
    <row r="108" spans="1:9" ht="18.75" customHeight="1" outlineLevel="2">
      <c r="A108" s="4" t="s">
        <v>301</v>
      </c>
      <c r="B108" s="4" t="s">
        <v>3</v>
      </c>
      <c r="C108" s="21" t="s">
        <v>67</v>
      </c>
      <c r="D108" s="5" t="s">
        <v>278</v>
      </c>
      <c r="E108" s="6">
        <v>986134</v>
      </c>
      <c r="F108" s="4">
        <v>106</v>
      </c>
      <c r="G108" s="4">
        <v>0</v>
      </c>
      <c r="H108" s="1">
        <f>F108*G108</f>
        <v>0</v>
      </c>
      <c r="I108" s="3">
        <f>H108*1.11</f>
        <v>0</v>
      </c>
    </row>
    <row r="109" spans="1:9" ht="18.75" customHeight="1" outlineLevel="2">
      <c r="A109" s="247" t="s">
        <v>301</v>
      </c>
      <c r="B109" s="247"/>
      <c r="C109" s="247" t="s">
        <v>372</v>
      </c>
      <c r="D109" s="247" t="s">
        <v>268</v>
      </c>
      <c r="E109" s="264"/>
      <c r="F109" s="247">
        <v>252.7</v>
      </c>
      <c r="G109" s="247">
        <v>1</v>
      </c>
      <c r="H109" s="1">
        <f>F109*G109</f>
        <v>252.7</v>
      </c>
      <c r="I109" s="3"/>
    </row>
    <row r="110" spans="1:9" ht="18.75" customHeight="1" outlineLevel="2">
      <c r="A110" s="247" t="s">
        <v>301</v>
      </c>
      <c r="B110" s="247"/>
      <c r="C110" s="247" t="s">
        <v>110</v>
      </c>
      <c r="D110" s="247" t="s">
        <v>268</v>
      </c>
      <c r="E110" s="264"/>
      <c r="F110" s="247">
        <v>252.7</v>
      </c>
      <c r="G110" s="247">
        <v>1</v>
      </c>
      <c r="H110" s="1">
        <f>F110*G110</f>
        <v>252.7</v>
      </c>
      <c r="I110" s="3"/>
    </row>
    <row r="111" spans="1:9" ht="18.75" customHeight="1" outlineLevel="1">
      <c r="A111" s="256" t="s">
        <v>431</v>
      </c>
      <c r="B111" s="247"/>
      <c r="C111" s="257"/>
      <c r="D111" s="247"/>
      <c r="E111" s="257"/>
      <c r="F111" s="257"/>
      <c r="G111" s="257"/>
      <c r="H111" s="251"/>
      <c r="I111" s="259">
        <f>SUBTOTAL(9,I106:I110)</f>
        <v>0</v>
      </c>
    </row>
    <row r="112" spans="1:9" ht="18.75" customHeight="1" outlineLevel="2">
      <c r="A112" s="5" t="s">
        <v>57</v>
      </c>
      <c r="B112" s="4"/>
      <c r="C112" s="5" t="s">
        <v>92</v>
      </c>
      <c r="D112" s="5" t="s">
        <v>208</v>
      </c>
      <c r="E112" s="260" t="s">
        <v>286</v>
      </c>
      <c r="F112" s="5">
        <v>94</v>
      </c>
      <c r="G112" s="5">
        <v>1</v>
      </c>
      <c r="H112" s="1">
        <f>F112*G112</f>
        <v>94</v>
      </c>
      <c r="I112" s="3">
        <f>H112*1.11</f>
        <v>104.34</v>
      </c>
    </row>
    <row r="113" spans="1:9" ht="18.75" customHeight="1" outlineLevel="2">
      <c r="A113" s="5" t="s">
        <v>57</v>
      </c>
      <c r="B113" s="4"/>
      <c r="C113" s="5" t="s">
        <v>91</v>
      </c>
      <c r="D113" s="5"/>
      <c r="E113" s="260">
        <v>800741</v>
      </c>
      <c r="F113" s="5">
        <v>134</v>
      </c>
      <c r="G113" s="5">
        <v>1</v>
      </c>
      <c r="H113" s="1">
        <f>F113*G113</f>
        <v>134</v>
      </c>
      <c r="I113" s="3">
        <f>H113*1.11</f>
        <v>148.74</v>
      </c>
    </row>
    <row r="114" spans="1:9" ht="18.75" customHeight="1" outlineLevel="2">
      <c r="A114" s="5" t="s">
        <v>57</v>
      </c>
      <c r="B114" s="4"/>
      <c r="C114" s="5" t="s">
        <v>64</v>
      </c>
      <c r="D114" s="5" t="s">
        <v>276</v>
      </c>
      <c r="E114" s="260" t="s">
        <v>277</v>
      </c>
      <c r="F114" s="5">
        <v>145</v>
      </c>
      <c r="G114" s="5">
        <v>1</v>
      </c>
      <c r="H114" s="1">
        <f>F114*G114</f>
        <v>145</v>
      </c>
      <c r="I114" s="3">
        <f>H114*1.11</f>
        <v>160.95000000000002</v>
      </c>
    </row>
    <row r="115" spans="1:9" ht="18.75" customHeight="1" outlineLevel="2">
      <c r="A115" s="5" t="s">
        <v>57</v>
      </c>
      <c r="B115" s="4"/>
      <c r="C115" s="5" t="s">
        <v>94</v>
      </c>
      <c r="D115" s="5"/>
      <c r="E115" s="260">
        <v>201100</v>
      </c>
      <c r="F115" s="5">
        <v>176</v>
      </c>
      <c r="G115" s="5">
        <v>1</v>
      </c>
      <c r="H115" s="1">
        <f>F115*G115</f>
        <v>176</v>
      </c>
      <c r="I115" s="3">
        <f>H115*1.11</f>
        <v>195.36</v>
      </c>
    </row>
    <row r="116" spans="1:9" ht="18.75" customHeight="1" outlineLevel="2">
      <c r="A116" s="5" t="s">
        <v>57</v>
      </c>
      <c r="B116" s="4"/>
      <c r="C116" s="5" t="s">
        <v>59</v>
      </c>
      <c r="D116" s="5"/>
      <c r="E116" s="260">
        <v>10475</v>
      </c>
      <c r="F116" s="5">
        <v>219</v>
      </c>
      <c r="G116" s="5">
        <v>1</v>
      </c>
      <c r="H116" s="1">
        <f>F116*G116</f>
        <v>219</v>
      </c>
      <c r="I116" s="3">
        <f>H116*1.11</f>
        <v>243.09000000000003</v>
      </c>
    </row>
    <row r="117" spans="1:9" ht="18.75" customHeight="1" outlineLevel="2">
      <c r="A117" s="5" t="s">
        <v>57</v>
      </c>
      <c r="B117" s="4"/>
      <c r="C117" s="5" t="s">
        <v>60</v>
      </c>
      <c r="D117" s="5" t="s">
        <v>273</v>
      </c>
      <c r="E117" s="6">
        <v>862421</v>
      </c>
      <c r="F117" s="5">
        <v>342</v>
      </c>
      <c r="G117" s="5">
        <v>0</v>
      </c>
      <c r="H117" s="1">
        <f>F117*G117</f>
        <v>0</v>
      </c>
      <c r="I117" s="3">
        <f>H117*1.11</f>
        <v>0</v>
      </c>
    </row>
    <row r="118" spans="1:9" ht="18.75" customHeight="1" outlineLevel="2">
      <c r="A118" s="5" t="s">
        <v>57</v>
      </c>
      <c r="B118" s="4"/>
      <c r="C118" s="5" t="s">
        <v>93</v>
      </c>
      <c r="D118" s="5"/>
      <c r="E118" s="260">
        <v>300407</v>
      </c>
      <c r="F118" s="5">
        <v>157</v>
      </c>
      <c r="G118" s="5">
        <v>1</v>
      </c>
      <c r="H118" s="1">
        <f>F118*G118</f>
        <v>157</v>
      </c>
      <c r="I118" s="3">
        <f>H118*1.11</f>
        <v>174.27</v>
      </c>
    </row>
    <row r="119" spans="1:9" ht="18.75" customHeight="1" outlineLevel="2">
      <c r="A119" s="5" t="s">
        <v>57</v>
      </c>
      <c r="B119" s="4"/>
      <c r="C119" s="5" t="s">
        <v>58</v>
      </c>
      <c r="D119" s="5"/>
      <c r="E119" s="260">
        <v>10468</v>
      </c>
      <c r="F119" s="5">
        <v>219</v>
      </c>
      <c r="G119" s="5">
        <v>1</v>
      </c>
      <c r="H119" s="1">
        <f>F119*G119</f>
        <v>219</v>
      </c>
      <c r="I119" s="3">
        <f>H119*1.11</f>
        <v>243.09000000000003</v>
      </c>
    </row>
    <row r="120" spans="1:9" ht="18.75" customHeight="1" outlineLevel="1">
      <c r="A120" s="252" t="s">
        <v>432</v>
      </c>
      <c r="B120" s="4"/>
      <c r="C120" s="253"/>
      <c r="D120" s="5"/>
      <c r="E120" s="253"/>
      <c r="F120" s="253"/>
      <c r="G120" s="253"/>
      <c r="H120" s="250"/>
      <c r="I120" s="259">
        <f>SUBTOTAL(9,I112:I119)</f>
        <v>1269.8400000000001</v>
      </c>
    </row>
    <row r="121" spans="1:9" ht="18.75" customHeight="1" outlineLevel="2">
      <c r="A121" s="4" t="s">
        <v>24</v>
      </c>
      <c r="B121" s="4" t="s">
        <v>3</v>
      </c>
      <c r="C121" s="4" t="s">
        <v>204</v>
      </c>
      <c r="D121" s="4" t="s">
        <v>205</v>
      </c>
      <c r="E121" s="262" t="s">
        <v>206</v>
      </c>
      <c r="F121" s="4">
        <v>247</v>
      </c>
      <c r="G121" s="4">
        <v>1</v>
      </c>
      <c r="H121" s="1">
        <f>F121*G121</f>
        <v>247</v>
      </c>
      <c r="I121" s="3">
        <f>H121*1.11</f>
        <v>274.17</v>
      </c>
    </row>
    <row r="122" spans="1:9" ht="18.75" customHeight="1" outlineLevel="1">
      <c r="A122" s="248" t="s">
        <v>433</v>
      </c>
      <c r="B122" s="4"/>
      <c r="C122" s="249"/>
      <c r="D122" s="4"/>
      <c r="E122" s="249"/>
      <c r="F122" s="249"/>
      <c r="G122" s="249"/>
      <c r="H122" s="250"/>
      <c r="I122" s="259">
        <f>SUBTOTAL(9,I121:I121)</f>
        <v>274.17</v>
      </c>
    </row>
    <row r="123" spans="1:9" ht="18.75" customHeight="1" outlineLevel="2">
      <c r="A123" s="4" t="s">
        <v>15</v>
      </c>
      <c r="B123" s="4" t="s">
        <v>10</v>
      </c>
      <c r="C123" s="4" t="s">
        <v>180</v>
      </c>
      <c r="D123" s="4" t="s">
        <v>36</v>
      </c>
      <c r="E123" s="262" t="s">
        <v>181</v>
      </c>
      <c r="F123" s="4">
        <v>78</v>
      </c>
      <c r="G123" s="4">
        <v>2</v>
      </c>
      <c r="H123" s="1">
        <f>F123*G123</f>
        <v>156</v>
      </c>
      <c r="I123" s="3">
        <f>H123*1.11</f>
        <v>173.16000000000003</v>
      </c>
    </row>
    <row r="124" spans="1:9" ht="18.75" customHeight="1" outlineLevel="2">
      <c r="A124" s="4" t="s">
        <v>15</v>
      </c>
      <c r="B124" s="4" t="s">
        <v>3</v>
      </c>
      <c r="C124" s="4" t="s">
        <v>260</v>
      </c>
      <c r="D124" s="4" t="s">
        <v>190</v>
      </c>
      <c r="E124" s="11" t="s">
        <v>261</v>
      </c>
      <c r="F124" s="4">
        <v>266</v>
      </c>
      <c r="G124" s="4">
        <v>0</v>
      </c>
      <c r="H124" s="1">
        <f>F124*G124</f>
        <v>0</v>
      </c>
      <c r="I124" s="3">
        <f>H124*1.11</f>
        <v>0</v>
      </c>
    </row>
    <row r="125" spans="1:9" ht="18.75" customHeight="1" outlineLevel="2">
      <c r="A125" s="4" t="s">
        <v>15</v>
      </c>
      <c r="B125" s="4" t="s">
        <v>3</v>
      </c>
      <c r="C125" s="4" t="s">
        <v>262</v>
      </c>
      <c r="D125" s="4" t="s">
        <v>190</v>
      </c>
      <c r="E125" s="262" t="s">
        <v>263</v>
      </c>
      <c r="F125" s="4">
        <v>266</v>
      </c>
      <c r="G125" s="4">
        <v>1</v>
      </c>
      <c r="H125" s="1">
        <f>F125*G125</f>
        <v>266</v>
      </c>
      <c r="I125" s="3">
        <f>H125*1.11</f>
        <v>295.26000000000005</v>
      </c>
    </row>
    <row r="126" spans="1:9" ht="18.75" customHeight="1" outlineLevel="2">
      <c r="A126" s="4" t="s">
        <v>15</v>
      </c>
      <c r="B126" s="4" t="s">
        <v>50</v>
      </c>
      <c r="C126" s="4" t="s">
        <v>262</v>
      </c>
      <c r="D126" s="4" t="s">
        <v>190</v>
      </c>
      <c r="E126" s="262" t="s">
        <v>263</v>
      </c>
      <c r="F126" s="4">
        <v>266</v>
      </c>
      <c r="G126" s="4">
        <v>1</v>
      </c>
      <c r="H126" s="1">
        <f>F126*G126</f>
        <v>266</v>
      </c>
      <c r="I126" s="3">
        <f>H126*1.11</f>
        <v>295.26000000000005</v>
      </c>
    </row>
    <row r="127" spans="1:9" ht="18.75" customHeight="1" outlineLevel="2">
      <c r="A127" s="4" t="s">
        <v>15</v>
      </c>
      <c r="B127" s="4" t="s">
        <v>3</v>
      </c>
      <c r="C127" s="4" t="s">
        <v>173</v>
      </c>
      <c r="D127" s="4" t="s">
        <v>36</v>
      </c>
      <c r="E127" s="11">
        <v>608738</v>
      </c>
      <c r="F127" s="4">
        <v>97</v>
      </c>
      <c r="G127" s="4">
        <v>0</v>
      </c>
      <c r="H127" s="1">
        <f>F127*G127</f>
        <v>0</v>
      </c>
      <c r="I127" s="3">
        <f>H127*1.11</f>
        <v>0</v>
      </c>
    </row>
    <row r="128" spans="1:9" ht="18.75" customHeight="1" outlineLevel="2">
      <c r="A128" s="4" t="s">
        <v>15</v>
      </c>
      <c r="B128" s="4" t="s">
        <v>36</v>
      </c>
      <c r="C128" s="20" t="s">
        <v>217</v>
      </c>
      <c r="D128" s="19" t="s">
        <v>213</v>
      </c>
      <c r="E128" s="260">
        <v>872031</v>
      </c>
      <c r="F128" s="9">
        <v>142</v>
      </c>
      <c r="G128" s="4">
        <v>1</v>
      </c>
      <c r="H128" s="1">
        <f>F128*G128</f>
        <v>142</v>
      </c>
      <c r="I128" s="3">
        <f>H128*1.11</f>
        <v>157.62</v>
      </c>
    </row>
    <row r="129" spans="1:9" ht="18.75" customHeight="1" outlineLevel="2">
      <c r="A129" s="4" t="s">
        <v>15</v>
      </c>
      <c r="B129" s="4" t="s">
        <v>3</v>
      </c>
      <c r="C129" s="4" t="s">
        <v>192</v>
      </c>
      <c r="D129" s="4" t="s">
        <v>193</v>
      </c>
      <c r="E129" s="262" t="s">
        <v>194</v>
      </c>
      <c r="F129" s="4">
        <v>226</v>
      </c>
      <c r="G129" s="4">
        <v>1</v>
      </c>
      <c r="H129" s="1">
        <f>F129*G129</f>
        <v>226</v>
      </c>
      <c r="I129" s="3">
        <f>H129*1.11</f>
        <v>250.86</v>
      </c>
    </row>
    <row r="130" spans="1:9" ht="18.75" customHeight="1" outlineLevel="2">
      <c r="A130" s="4" t="s">
        <v>15</v>
      </c>
      <c r="B130" s="4" t="s">
        <v>3</v>
      </c>
      <c r="C130" s="16" t="s">
        <v>189</v>
      </c>
      <c r="D130" s="8" t="s">
        <v>190</v>
      </c>
      <c r="E130" s="260" t="s">
        <v>191</v>
      </c>
      <c r="F130" s="9">
        <v>237</v>
      </c>
      <c r="G130" s="4">
        <v>1</v>
      </c>
      <c r="H130" s="1">
        <f>F130*G130</f>
        <v>237</v>
      </c>
      <c r="I130" s="3">
        <f>H130*1.11</f>
        <v>263.07000000000005</v>
      </c>
    </row>
    <row r="131" spans="1:9" ht="18.75" customHeight="1" outlineLevel="2">
      <c r="A131" s="4" t="s">
        <v>15</v>
      </c>
      <c r="B131" s="4" t="s">
        <v>3</v>
      </c>
      <c r="C131" s="4" t="s">
        <v>214</v>
      </c>
      <c r="D131" s="4" t="s">
        <v>207</v>
      </c>
      <c r="E131" s="262" t="s">
        <v>34</v>
      </c>
      <c r="F131" s="9">
        <v>213</v>
      </c>
      <c r="G131" s="4">
        <v>1</v>
      </c>
      <c r="H131" s="1">
        <f>F131*G131</f>
        <v>213</v>
      </c>
      <c r="I131" s="3">
        <f>H131*1.11</f>
        <v>236.43</v>
      </c>
    </row>
    <row r="132" spans="1:9" ht="18.75" customHeight="1" outlineLevel="2">
      <c r="A132" s="4" t="s">
        <v>15</v>
      </c>
      <c r="B132" s="4" t="s">
        <v>3</v>
      </c>
      <c r="C132" s="4" t="s">
        <v>212</v>
      </c>
      <c r="D132" s="4" t="s">
        <v>213</v>
      </c>
      <c r="E132" s="262" t="s">
        <v>33</v>
      </c>
      <c r="F132" s="9">
        <v>142</v>
      </c>
      <c r="G132" s="4">
        <v>1</v>
      </c>
      <c r="H132" s="1">
        <f>F132*G132</f>
        <v>142</v>
      </c>
      <c r="I132" s="3">
        <f>H132*1.11</f>
        <v>157.62</v>
      </c>
    </row>
    <row r="133" spans="1:9" ht="18.75" customHeight="1" outlineLevel="2">
      <c r="A133" s="4" t="s">
        <v>15</v>
      </c>
      <c r="B133" s="4" t="s">
        <v>28</v>
      </c>
      <c r="C133" s="18" t="s">
        <v>149</v>
      </c>
      <c r="D133" s="19" t="s">
        <v>208</v>
      </c>
      <c r="E133" s="260" t="s">
        <v>209</v>
      </c>
      <c r="F133" s="9">
        <v>394</v>
      </c>
      <c r="G133" s="4">
        <v>1</v>
      </c>
      <c r="H133" s="1">
        <f>F133*G133</f>
        <v>394</v>
      </c>
      <c r="I133" s="3">
        <f>H133*1.11</f>
        <v>437.34000000000003</v>
      </c>
    </row>
    <row r="134" spans="1:9" ht="18.75" customHeight="1" outlineLevel="2">
      <c r="A134" s="4" t="s">
        <v>15</v>
      </c>
      <c r="B134" s="4" t="s">
        <v>3</v>
      </c>
      <c r="C134" s="4" t="s">
        <v>236</v>
      </c>
      <c r="D134" s="4" t="s">
        <v>207</v>
      </c>
      <c r="E134" s="11" t="s">
        <v>237</v>
      </c>
      <c r="F134" s="4">
        <v>382</v>
      </c>
      <c r="G134" s="4">
        <v>0</v>
      </c>
      <c r="H134" s="1">
        <f>F134*G134</f>
        <v>0</v>
      </c>
      <c r="I134" s="3">
        <f>H134*1.11</f>
        <v>0</v>
      </c>
    </row>
    <row r="135" spans="1:9" ht="18.75" customHeight="1" outlineLevel="1">
      <c r="A135" s="248" t="s">
        <v>434</v>
      </c>
      <c r="B135" s="4"/>
      <c r="C135" s="249"/>
      <c r="D135" s="4"/>
      <c r="E135" s="249"/>
      <c r="F135" s="249"/>
      <c r="G135" s="249"/>
      <c r="H135" s="250"/>
      <c r="I135" s="259">
        <f>SUBTOTAL(9,I123:I134)</f>
        <v>2266.6200000000003</v>
      </c>
    </row>
    <row r="136" spans="1:9" ht="18.75" customHeight="1" outlineLevel="2">
      <c r="A136" s="5" t="s">
        <v>77</v>
      </c>
      <c r="B136" s="4"/>
      <c r="C136" s="5" t="s">
        <v>76</v>
      </c>
      <c r="D136" s="5"/>
      <c r="E136" s="260">
        <v>612353</v>
      </c>
      <c r="F136" s="5">
        <v>371</v>
      </c>
      <c r="G136" s="5">
        <v>1</v>
      </c>
      <c r="H136" s="1">
        <f>F136*G136</f>
        <v>371</v>
      </c>
      <c r="I136" s="3">
        <f>H136*1.11</f>
        <v>411.81000000000006</v>
      </c>
    </row>
    <row r="137" spans="1:9" ht="18.75" customHeight="1" outlineLevel="2">
      <c r="A137" s="5" t="s">
        <v>77</v>
      </c>
      <c r="B137" s="4"/>
      <c r="C137" s="5" t="s">
        <v>90</v>
      </c>
      <c r="D137" s="5"/>
      <c r="E137" s="260">
        <v>191781</v>
      </c>
      <c r="F137" s="5">
        <v>123</v>
      </c>
      <c r="G137" s="5">
        <v>1</v>
      </c>
      <c r="H137" s="1">
        <f>F137*G137</f>
        <v>123</v>
      </c>
      <c r="I137" s="3">
        <f>H137*1.11</f>
        <v>136.53</v>
      </c>
    </row>
    <row r="138" spans="1:9" ht="18.75" customHeight="1" outlineLevel="2">
      <c r="A138" s="5" t="s">
        <v>77</v>
      </c>
      <c r="B138" s="4"/>
      <c r="C138" s="5" t="s">
        <v>78</v>
      </c>
      <c r="D138" s="5" t="s">
        <v>282</v>
      </c>
      <c r="E138" s="6">
        <v>984000</v>
      </c>
      <c r="F138" s="4">
        <v>258</v>
      </c>
      <c r="G138" s="5">
        <v>0</v>
      </c>
      <c r="H138" s="1">
        <f>F138*G138</f>
        <v>0</v>
      </c>
      <c r="I138" s="3">
        <f>H138*1.11</f>
        <v>0</v>
      </c>
    </row>
    <row r="139" spans="1:9" ht="18.75" customHeight="1" outlineLevel="2">
      <c r="A139" s="5" t="s">
        <v>77</v>
      </c>
      <c r="B139" s="4"/>
      <c r="C139" s="5" t="s">
        <v>85</v>
      </c>
      <c r="D139" s="5"/>
      <c r="E139" s="260">
        <v>662714</v>
      </c>
      <c r="F139" s="5">
        <v>633</v>
      </c>
      <c r="G139" s="5">
        <v>1</v>
      </c>
      <c r="H139" s="1">
        <f>F139*G139</f>
        <v>633</v>
      </c>
      <c r="I139" s="3">
        <f>H139*1.11</f>
        <v>702.6300000000001</v>
      </c>
    </row>
    <row r="140" spans="1:9" ht="37.5" customHeight="1" outlineLevel="2">
      <c r="A140" s="5" t="s">
        <v>77</v>
      </c>
      <c r="B140" s="4"/>
      <c r="C140" s="17" t="s">
        <v>79</v>
      </c>
      <c r="D140" s="9" t="s">
        <v>207</v>
      </c>
      <c r="E140" s="260">
        <v>251997</v>
      </c>
      <c r="F140" s="5">
        <v>385</v>
      </c>
      <c r="G140" s="5">
        <v>1</v>
      </c>
      <c r="H140" s="1">
        <f>F140*G140</f>
        <v>385</v>
      </c>
      <c r="I140" s="3">
        <f>H140*1.11</f>
        <v>427.35</v>
      </c>
    </row>
    <row r="141" spans="1:9" ht="18.75" customHeight="1" outlineLevel="2">
      <c r="A141" s="5" t="s">
        <v>77</v>
      </c>
      <c r="B141" s="4"/>
      <c r="C141" s="5" t="s">
        <v>83</v>
      </c>
      <c r="D141" s="5" t="s">
        <v>213</v>
      </c>
      <c r="E141" s="260" t="s">
        <v>285</v>
      </c>
      <c r="F141" s="5">
        <v>275</v>
      </c>
      <c r="G141" s="5">
        <v>1</v>
      </c>
      <c r="H141" s="1">
        <f>F141*G141</f>
        <v>275</v>
      </c>
      <c r="I141" s="3">
        <f>H141*1.11</f>
        <v>305.25</v>
      </c>
    </row>
    <row r="142" spans="1:9" ht="18.75" customHeight="1" outlineLevel="2">
      <c r="A142" s="5" t="s">
        <v>77</v>
      </c>
      <c r="B142" s="4"/>
      <c r="C142" s="5" t="s">
        <v>87</v>
      </c>
      <c r="D142" s="5"/>
      <c r="E142" s="260">
        <v>497796</v>
      </c>
      <c r="F142" s="5">
        <v>42</v>
      </c>
      <c r="G142" s="5">
        <v>1</v>
      </c>
      <c r="H142" s="1">
        <f>F142*G142</f>
        <v>42</v>
      </c>
      <c r="I142" s="3">
        <f>H142*1.11</f>
        <v>46.620000000000005</v>
      </c>
    </row>
    <row r="143" spans="1:9" ht="18.75" customHeight="1" outlineLevel="2">
      <c r="A143" s="5" t="s">
        <v>77</v>
      </c>
      <c r="B143" s="4"/>
      <c r="C143" s="5" t="s">
        <v>86</v>
      </c>
      <c r="D143" s="5"/>
      <c r="E143" s="260">
        <v>497758</v>
      </c>
      <c r="F143" s="5">
        <v>42</v>
      </c>
      <c r="G143" s="5">
        <v>2</v>
      </c>
      <c r="H143" s="1">
        <f>F143*G143</f>
        <v>84</v>
      </c>
      <c r="I143" s="3">
        <f>H143*1.11</f>
        <v>93.24000000000001</v>
      </c>
    </row>
    <row r="144" spans="1:9" ht="18.75" customHeight="1" outlineLevel="2">
      <c r="A144" s="5" t="s">
        <v>77</v>
      </c>
      <c r="B144" s="4"/>
      <c r="C144" s="5" t="s">
        <v>88</v>
      </c>
      <c r="D144" s="5"/>
      <c r="E144" s="6" t="s">
        <v>89</v>
      </c>
      <c r="F144" s="4">
        <v>42</v>
      </c>
      <c r="G144" s="5">
        <v>0</v>
      </c>
      <c r="H144" s="1">
        <f>F144*G144</f>
        <v>0</v>
      </c>
      <c r="I144" s="3">
        <f>H144*1.11</f>
        <v>0</v>
      </c>
    </row>
    <row r="145" spans="1:9" ht="18.75" customHeight="1" outlineLevel="2">
      <c r="A145" s="5" t="s">
        <v>77</v>
      </c>
      <c r="B145" s="4"/>
      <c r="C145" s="5" t="s">
        <v>84</v>
      </c>
      <c r="D145" s="5"/>
      <c r="E145" s="260">
        <v>616061</v>
      </c>
      <c r="F145" s="5">
        <v>243</v>
      </c>
      <c r="G145" s="5">
        <v>1</v>
      </c>
      <c r="H145" s="1">
        <f>F145*G145</f>
        <v>243</v>
      </c>
      <c r="I145" s="3">
        <f>H145*1.11</f>
        <v>269.73</v>
      </c>
    </row>
    <row r="146" spans="1:9" ht="18.75" customHeight="1" outlineLevel="2">
      <c r="A146" s="5" t="s">
        <v>77</v>
      </c>
      <c r="B146" s="4"/>
      <c r="C146" s="5" t="s">
        <v>82</v>
      </c>
      <c r="D146" s="5" t="s">
        <v>207</v>
      </c>
      <c r="E146" s="260">
        <v>251966</v>
      </c>
      <c r="F146" s="5">
        <v>385</v>
      </c>
      <c r="G146" s="5">
        <v>1</v>
      </c>
      <c r="H146" s="1">
        <f>F146*G146</f>
        <v>385</v>
      </c>
      <c r="I146" s="3">
        <f>H146*1.11</f>
        <v>427.35</v>
      </c>
    </row>
    <row r="147" spans="1:9" ht="18.75" customHeight="1" outlineLevel="2">
      <c r="A147" s="5" t="s">
        <v>77</v>
      </c>
      <c r="B147" s="4"/>
      <c r="C147" s="5" t="s">
        <v>80</v>
      </c>
      <c r="D147" s="5" t="s">
        <v>208</v>
      </c>
      <c r="E147" s="260">
        <v>894477</v>
      </c>
      <c r="F147" s="4">
        <v>374</v>
      </c>
      <c r="G147" s="5">
        <v>1</v>
      </c>
      <c r="H147" s="1">
        <f>F147*G147</f>
        <v>374</v>
      </c>
      <c r="I147" s="3">
        <f>H147*1.11</f>
        <v>415.14000000000004</v>
      </c>
    </row>
    <row r="148" spans="1:9" ht="18.75" customHeight="1" outlineLevel="2">
      <c r="A148" s="5" t="s">
        <v>77</v>
      </c>
      <c r="B148" s="4"/>
      <c r="C148" s="5" t="s">
        <v>81</v>
      </c>
      <c r="D148" s="5" t="s">
        <v>208</v>
      </c>
      <c r="E148" s="260">
        <v>248850</v>
      </c>
      <c r="F148" s="5">
        <v>345</v>
      </c>
      <c r="G148" s="5">
        <v>1</v>
      </c>
      <c r="H148" s="1">
        <f>F148*G148</f>
        <v>345</v>
      </c>
      <c r="I148" s="3">
        <f>H148*1.11</f>
        <v>382.95000000000005</v>
      </c>
    </row>
    <row r="149" spans="1:9" ht="37.5" customHeight="1" outlineLevel="2">
      <c r="A149" s="5" t="s">
        <v>77</v>
      </c>
      <c r="B149" s="4"/>
      <c r="C149" s="17" t="s">
        <v>310</v>
      </c>
      <c r="D149" s="9" t="s">
        <v>283</v>
      </c>
      <c r="E149" s="260" t="s">
        <v>284</v>
      </c>
      <c r="F149" s="4">
        <v>380</v>
      </c>
      <c r="G149" s="5">
        <v>1</v>
      </c>
      <c r="H149" s="1">
        <f>F149*G149</f>
        <v>380</v>
      </c>
      <c r="I149" s="3">
        <f>H149*1.11</f>
        <v>421.8</v>
      </c>
    </row>
    <row r="150" spans="1:9" ht="18.75" customHeight="1" outlineLevel="1">
      <c r="A150" s="252" t="s">
        <v>435</v>
      </c>
      <c r="B150" s="4"/>
      <c r="C150" s="7"/>
      <c r="D150" s="9"/>
      <c r="E150" s="253"/>
      <c r="F150" s="249"/>
      <c r="G150" s="253"/>
      <c r="H150" s="250"/>
      <c r="I150" s="259">
        <f>SUBTOTAL(9,I136:I149)</f>
        <v>4040.4000000000005</v>
      </c>
    </row>
    <row r="151" spans="1:9" ht="18.75" customHeight="1" outlineLevel="2">
      <c r="A151" s="4" t="s">
        <v>2</v>
      </c>
      <c r="B151" s="4" t="s">
        <v>3</v>
      </c>
      <c r="C151" s="4">
        <v>162410</v>
      </c>
      <c r="D151" s="4" t="s">
        <v>297</v>
      </c>
      <c r="E151" s="11">
        <v>162410</v>
      </c>
      <c r="F151" s="4"/>
      <c r="G151" s="4">
        <v>0</v>
      </c>
      <c r="H151" s="1">
        <f>F151*G151</f>
        <v>0</v>
      </c>
      <c r="I151" s="3">
        <f>H151*1.11</f>
        <v>0</v>
      </c>
    </row>
    <row r="152" spans="1:9" ht="18.75" customHeight="1" outlineLevel="2">
      <c r="A152" s="4" t="s">
        <v>2</v>
      </c>
      <c r="B152" s="4" t="s">
        <v>3</v>
      </c>
      <c r="C152" s="4" t="s">
        <v>175</v>
      </c>
      <c r="D152" s="4" t="s">
        <v>36</v>
      </c>
      <c r="E152" s="262">
        <v>611554</v>
      </c>
      <c r="F152" s="4">
        <v>80</v>
      </c>
      <c r="G152" s="4">
        <v>1</v>
      </c>
      <c r="H152" s="1">
        <f>F152*G152</f>
        <v>80</v>
      </c>
      <c r="I152" s="3">
        <f>H152*1.11</f>
        <v>88.80000000000001</v>
      </c>
    </row>
    <row r="153" spans="1:9" ht="18.75" customHeight="1" outlineLevel="2">
      <c r="A153" s="4" t="s">
        <v>2</v>
      </c>
      <c r="B153" s="4" t="s">
        <v>3</v>
      </c>
      <c r="C153" s="4" t="s">
        <v>71</v>
      </c>
      <c r="D153" s="4" t="s">
        <v>308</v>
      </c>
      <c r="E153" s="262">
        <v>611493</v>
      </c>
      <c r="F153" s="5">
        <v>85</v>
      </c>
      <c r="G153" s="4" t="s">
        <v>3</v>
      </c>
      <c r="H153" s="1">
        <f>F153*G153</f>
        <v>85</v>
      </c>
      <c r="I153" s="3">
        <f>H153*1.11</f>
        <v>94.35000000000001</v>
      </c>
    </row>
    <row r="154" spans="1:9" ht="18.75" customHeight="1" outlineLevel="2">
      <c r="A154" s="4" t="s">
        <v>2</v>
      </c>
      <c r="B154" s="4" t="s">
        <v>3</v>
      </c>
      <c r="C154" s="13" t="s">
        <v>106</v>
      </c>
      <c r="D154" s="13"/>
      <c r="E154" s="261">
        <v>898260</v>
      </c>
      <c r="F154" s="21">
        <v>77</v>
      </c>
      <c r="G154" s="4">
        <v>1</v>
      </c>
      <c r="H154" s="1">
        <f>F154*G154</f>
        <v>77</v>
      </c>
      <c r="I154" s="3">
        <f>H154*1.11</f>
        <v>85.47000000000001</v>
      </c>
    </row>
    <row r="155" spans="1:9" ht="18.75" customHeight="1" outlineLevel="2">
      <c r="A155" s="4" t="s">
        <v>2</v>
      </c>
      <c r="B155" s="4" t="s">
        <v>3</v>
      </c>
      <c r="C155" s="4" t="s">
        <v>173</v>
      </c>
      <c r="D155" s="4" t="s">
        <v>36</v>
      </c>
      <c r="E155" s="11" t="s">
        <v>174</v>
      </c>
      <c r="F155" s="4">
        <v>97</v>
      </c>
      <c r="G155" s="4">
        <v>0</v>
      </c>
      <c r="H155" s="1">
        <f>F155*G155</f>
        <v>0</v>
      </c>
      <c r="I155" s="3">
        <f>H155*1.11</f>
        <v>0</v>
      </c>
    </row>
    <row r="156" spans="1:9" ht="37.5" customHeight="1" outlineLevel="2">
      <c r="A156" s="4" t="s">
        <v>2</v>
      </c>
      <c r="B156" s="4" t="s">
        <v>3</v>
      </c>
      <c r="C156" s="12" t="s">
        <v>172</v>
      </c>
      <c r="D156" s="4"/>
      <c r="E156" s="11">
        <v>11790</v>
      </c>
      <c r="F156" s="4"/>
      <c r="G156" s="4">
        <v>0</v>
      </c>
      <c r="H156" s="1">
        <f>F156*G156</f>
        <v>0</v>
      </c>
      <c r="I156" s="3">
        <f>H156*1.11</f>
        <v>0</v>
      </c>
    </row>
    <row r="157" spans="1:9" ht="18.75" customHeight="1" outlineLevel="2">
      <c r="A157" s="4" t="s">
        <v>2</v>
      </c>
      <c r="B157" s="4" t="s">
        <v>3</v>
      </c>
      <c r="C157" s="4" t="s">
        <v>168</v>
      </c>
      <c r="D157" s="4" t="s">
        <v>36</v>
      </c>
      <c r="E157" s="262">
        <v>860458</v>
      </c>
      <c r="F157" s="4">
        <v>83</v>
      </c>
      <c r="G157" s="4">
        <v>1</v>
      </c>
      <c r="H157" s="1">
        <f>F157*G157</f>
        <v>83</v>
      </c>
      <c r="I157" s="3">
        <f>H157*1.11</f>
        <v>92.13000000000001</v>
      </c>
    </row>
    <row r="158" spans="1:9" ht="18.75" customHeight="1" outlineLevel="1">
      <c r="A158" s="248" t="s">
        <v>436</v>
      </c>
      <c r="B158" s="4"/>
      <c r="C158" s="249"/>
      <c r="D158" s="4"/>
      <c r="E158" s="249"/>
      <c r="F158" s="249"/>
      <c r="G158" s="249"/>
      <c r="H158" s="250"/>
      <c r="I158" s="259">
        <f>SUBTOTAL(9,I151:I157)</f>
        <v>360.75000000000006</v>
      </c>
    </row>
    <row r="159" spans="1:9" ht="37.5" customHeight="1" outlineLevel="2">
      <c r="A159" s="4" t="s">
        <v>11</v>
      </c>
      <c r="B159" s="4" t="s">
        <v>3</v>
      </c>
      <c r="C159" s="12" t="s">
        <v>157</v>
      </c>
      <c r="D159" s="12"/>
      <c r="E159" s="260">
        <v>611486</v>
      </c>
      <c r="F159" s="4">
        <v>85</v>
      </c>
      <c r="G159" s="4" t="s">
        <v>3</v>
      </c>
      <c r="H159" s="1">
        <f>F159*G159</f>
        <v>85</v>
      </c>
      <c r="I159" s="3">
        <f>H159*1.11</f>
        <v>94.35000000000001</v>
      </c>
    </row>
    <row r="160" spans="1:9" ht="18.75" customHeight="1" outlineLevel="2">
      <c r="A160" s="4" t="s">
        <v>11</v>
      </c>
      <c r="B160" s="4" t="s">
        <v>3</v>
      </c>
      <c r="C160" s="4" t="s">
        <v>65</v>
      </c>
      <c r="D160" s="4" t="s">
        <v>187</v>
      </c>
      <c r="E160" s="11" t="s">
        <v>188</v>
      </c>
      <c r="F160" s="4">
        <v>162</v>
      </c>
      <c r="G160" s="4">
        <v>0</v>
      </c>
      <c r="H160" s="1">
        <f>F160*G160</f>
        <v>0</v>
      </c>
      <c r="I160" s="3">
        <f>H160*1.11</f>
        <v>0</v>
      </c>
    </row>
    <row r="161" spans="1:9" ht="18.75" customHeight="1" outlineLevel="2">
      <c r="A161" s="4" t="s">
        <v>11</v>
      </c>
      <c r="B161" s="4" t="s">
        <v>3</v>
      </c>
      <c r="C161" s="4" t="s">
        <v>260</v>
      </c>
      <c r="D161" s="4" t="s">
        <v>190</v>
      </c>
      <c r="E161" s="11" t="s">
        <v>261</v>
      </c>
      <c r="F161" s="4">
        <v>266</v>
      </c>
      <c r="G161" s="4">
        <v>0</v>
      </c>
      <c r="H161" s="1">
        <f>F161*G161</f>
        <v>0</v>
      </c>
      <c r="I161" s="3">
        <f>H161*1.11</f>
        <v>0</v>
      </c>
    </row>
    <row r="162" spans="1:9" ht="18.75" customHeight="1" outlineLevel="2">
      <c r="A162" s="4" t="s">
        <v>11</v>
      </c>
      <c r="B162" s="4" t="s">
        <v>3</v>
      </c>
      <c r="C162" s="4" t="s">
        <v>309</v>
      </c>
      <c r="D162" s="4" t="s">
        <v>287</v>
      </c>
      <c r="E162" s="262">
        <v>254776</v>
      </c>
      <c r="F162" s="4">
        <v>119</v>
      </c>
      <c r="G162" s="4">
        <v>1</v>
      </c>
      <c r="H162" s="1">
        <f>F162*G162</f>
        <v>119</v>
      </c>
      <c r="I162" s="3">
        <f>H162*1.11</f>
        <v>132.09</v>
      </c>
    </row>
    <row r="163" spans="1:9" ht="18.75" customHeight="1" outlineLevel="2">
      <c r="A163" s="4" t="s">
        <v>11</v>
      </c>
      <c r="B163" s="4" t="s">
        <v>3</v>
      </c>
      <c r="C163" s="4" t="s">
        <v>68</v>
      </c>
      <c r="D163" s="4" t="s">
        <v>36</v>
      </c>
      <c r="E163" s="262" t="s">
        <v>169</v>
      </c>
      <c r="F163" s="4">
        <v>61</v>
      </c>
      <c r="G163" s="4">
        <v>1</v>
      </c>
      <c r="H163" s="1">
        <f>F163*G163</f>
        <v>61</v>
      </c>
      <c r="I163" s="3">
        <f>H163*1.11</f>
        <v>67.71000000000001</v>
      </c>
    </row>
    <row r="164" spans="1:9" ht="18.75" customHeight="1" outlineLevel="2">
      <c r="A164" s="4" t="s">
        <v>11</v>
      </c>
      <c r="B164" s="4" t="s">
        <v>3</v>
      </c>
      <c r="C164" s="4" t="s">
        <v>218</v>
      </c>
      <c r="D164" s="4" t="s">
        <v>207</v>
      </c>
      <c r="E164" s="262" t="s">
        <v>39</v>
      </c>
      <c r="F164" s="9">
        <v>213</v>
      </c>
      <c r="G164" s="4">
        <v>1</v>
      </c>
      <c r="H164" s="1">
        <f>F164*G164</f>
        <v>213</v>
      </c>
      <c r="I164" s="3">
        <f>H164*1.11</f>
        <v>236.43</v>
      </c>
    </row>
    <row r="165" spans="1:9" ht="18.75" customHeight="1" outlineLevel="2">
      <c r="A165" s="4" t="s">
        <v>11</v>
      </c>
      <c r="B165" s="4" t="s">
        <v>3</v>
      </c>
      <c r="C165" s="4" t="s">
        <v>192</v>
      </c>
      <c r="D165" s="4" t="s">
        <v>193</v>
      </c>
      <c r="E165" s="262" t="s">
        <v>194</v>
      </c>
      <c r="F165" s="4">
        <v>226</v>
      </c>
      <c r="G165" s="4">
        <v>1</v>
      </c>
      <c r="H165" s="1">
        <f>F165*G165</f>
        <v>226</v>
      </c>
      <c r="I165" s="3">
        <f>H165*1.11</f>
        <v>250.86</v>
      </c>
    </row>
    <row r="166" spans="1:9" ht="18.75" customHeight="1" outlineLevel="2">
      <c r="A166" s="4" t="s">
        <v>11</v>
      </c>
      <c r="B166" s="4" t="s">
        <v>3</v>
      </c>
      <c r="C166" s="4" t="s">
        <v>214</v>
      </c>
      <c r="D166" s="4" t="s">
        <v>207</v>
      </c>
      <c r="E166" s="262" t="s">
        <v>34</v>
      </c>
      <c r="F166" s="9">
        <v>213</v>
      </c>
      <c r="G166" s="4">
        <v>1</v>
      </c>
      <c r="H166" s="1">
        <f>F166*G166</f>
        <v>213</v>
      </c>
      <c r="I166" s="3">
        <f>H166*1.11</f>
        <v>236.43</v>
      </c>
    </row>
    <row r="167" spans="1:9" ht="18.75" customHeight="1" outlineLevel="1">
      <c r="A167" s="248" t="s">
        <v>437</v>
      </c>
      <c r="B167" s="4"/>
      <c r="C167" s="249"/>
      <c r="D167" s="4"/>
      <c r="E167" s="249"/>
      <c r="F167" s="253"/>
      <c r="G167" s="249"/>
      <c r="H167" s="250"/>
      <c r="I167" s="259">
        <f>SUBTOTAL(9,I159:I166)</f>
        <v>1017.8699999999999</v>
      </c>
    </row>
    <row r="168" spans="1:9" ht="18.75" customHeight="1" outlineLevel="2">
      <c r="A168" s="4" t="s">
        <v>4</v>
      </c>
      <c r="B168" s="4" t="s">
        <v>3</v>
      </c>
      <c r="C168" s="4" t="s">
        <v>175</v>
      </c>
      <c r="D168" s="4" t="s">
        <v>36</v>
      </c>
      <c r="E168" s="262">
        <v>611554</v>
      </c>
      <c r="F168" s="4">
        <v>80</v>
      </c>
      <c r="G168" s="4">
        <v>1</v>
      </c>
      <c r="H168" s="1">
        <f>F168*G168</f>
        <v>80</v>
      </c>
      <c r="I168" s="3">
        <f>H168*1.11</f>
        <v>88.80000000000001</v>
      </c>
    </row>
    <row r="169" spans="1:9" ht="18.75" customHeight="1" outlineLevel="2">
      <c r="A169" s="4" t="s">
        <v>4</v>
      </c>
      <c r="B169" s="4" t="s">
        <v>3</v>
      </c>
      <c r="C169" s="4" t="s">
        <v>299</v>
      </c>
      <c r="D169" s="4"/>
      <c r="E169" s="262">
        <v>603849</v>
      </c>
      <c r="F169" s="8">
        <v>153</v>
      </c>
      <c r="G169" s="4" t="s">
        <v>3</v>
      </c>
      <c r="H169" s="1">
        <f>F169*G169</f>
        <v>153</v>
      </c>
      <c r="I169" s="3">
        <f>H169*1.11</f>
        <v>169.83</v>
      </c>
    </row>
    <row r="170" spans="1:9" ht="37.5" customHeight="1" outlineLevel="2">
      <c r="A170" s="4" t="s">
        <v>4</v>
      </c>
      <c r="B170" s="4" t="s">
        <v>3</v>
      </c>
      <c r="C170" s="12" t="s">
        <v>252</v>
      </c>
      <c r="D170" s="8" t="s">
        <v>253</v>
      </c>
      <c r="E170" s="260" t="s">
        <v>254</v>
      </c>
      <c r="F170" s="8">
        <v>528</v>
      </c>
      <c r="G170" s="4">
        <v>1</v>
      </c>
      <c r="H170" s="1">
        <f>F170*G170</f>
        <v>528</v>
      </c>
      <c r="I170" s="3">
        <f>H170*1.11</f>
        <v>586.08</v>
      </c>
    </row>
    <row r="171" spans="1:9" ht="18.75" customHeight="1" outlineLevel="2">
      <c r="A171" s="4" t="s">
        <v>4</v>
      </c>
      <c r="B171" s="4" t="s">
        <v>3</v>
      </c>
      <c r="C171" s="4" t="s">
        <v>292</v>
      </c>
      <c r="D171" s="4" t="s">
        <v>302</v>
      </c>
      <c r="E171" s="11" t="s">
        <v>304</v>
      </c>
      <c r="F171" s="4">
        <v>56</v>
      </c>
      <c r="G171" s="4">
        <v>0</v>
      </c>
      <c r="H171" s="1">
        <f>F171*G171</f>
        <v>0</v>
      </c>
      <c r="I171" s="3">
        <f>H171*1.11</f>
        <v>0</v>
      </c>
    </row>
    <row r="172" spans="1:9" ht="18.75" customHeight="1" outlineLevel="2">
      <c r="A172" s="4" t="s">
        <v>4</v>
      </c>
      <c r="B172" s="4" t="s">
        <v>3</v>
      </c>
      <c r="C172" s="22" t="s">
        <v>311</v>
      </c>
      <c r="D172" s="19" t="s">
        <v>198</v>
      </c>
      <c r="E172" s="260" t="s">
        <v>264</v>
      </c>
      <c r="F172" s="4">
        <v>262</v>
      </c>
      <c r="G172" s="4">
        <v>1</v>
      </c>
      <c r="H172" s="1">
        <f>F172*G172</f>
        <v>262</v>
      </c>
      <c r="I172" s="3">
        <f>H172*1.11</f>
        <v>290.82000000000005</v>
      </c>
    </row>
    <row r="173" spans="1:9" ht="18.75" customHeight="1" outlineLevel="2">
      <c r="A173" s="4" t="s">
        <v>4</v>
      </c>
      <c r="B173" s="4" t="s">
        <v>3</v>
      </c>
      <c r="C173" s="4" t="s">
        <v>246</v>
      </c>
      <c r="D173" s="4" t="s">
        <v>247</v>
      </c>
      <c r="E173" s="262" t="s">
        <v>248</v>
      </c>
      <c r="F173" s="4">
        <v>168</v>
      </c>
      <c r="G173" s="4">
        <v>1</v>
      </c>
      <c r="H173" s="1">
        <f>F173*G173</f>
        <v>168</v>
      </c>
      <c r="I173" s="3">
        <f>H173*1.11</f>
        <v>186.48000000000002</v>
      </c>
    </row>
    <row r="174" spans="1:9" ht="18.75" customHeight="1" outlineLevel="2">
      <c r="A174" s="4" t="s">
        <v>4</v>
      </c>
      <c r="B174" s="4" t="s">
        <v>3</v>
      </c>
      <c r="C174" s="4" t="s">
        <v>300</v>
      </c>
      <c r="D174" s="4" t="s">
        <v>289</v>
      </c>
      <c r="E174" s="262">
        <v>979280</v>
      </c>
      <c r="F174" s="4">
        <v>77</v>
      </c>
      <c r="G174" s="4" t="s">
        <v>3</v>
      </c>
      <c r="H174" s="1">
        <f>F174*G174</f>
        <v>77</v>
      </c>
      <c r="I174" s="3">
        <f>H174*1.11</f>
        <v>85.47000000000001</v>
      </c>
    </row>
    <row r="175" spans="1:9" ht="18.75" customHeight="1" outlineLevel="2">
      <c r="A175" s="4" t="s">
        <v>4</v>
      </c>
      <c r="B175" s="4" t="s">
        <v>3</v>
      </c>
      <c r="C175" s="4" t="s">
        <v>298</v>
      </c>
      <c r="D175" s="4" t="s">
        <v>287</v>
      </c>
      <c r="E175" s="262">
        <v>996799</v>
      </c>
      <c r="F175" s="4">
        <v>102</v>
      </c>
      <c r="G175" s="4" t="s">
        <v>3</v>
      </c>
      <c r="H175" s="1">
        <f>F175*G175</f>
        <v>102</v>
      </c>
      <c r="I175" s="3">
        <f>H175*1.11</f>
        <v>113.22000000000001</v>
      </c>
    </row>
    <row r="176" spans="1:9" ht="37.5" customHeight="1" outlineLevel="2">
      <c r="A176" s="4" t="s">
        <v>4</v>
      </c>
      <c r="B176" s="4" t="s">
        <v>3</v>
      </c>
      <c r="C176" s="17" t="s">
        <v>160</v>
      </c>
      <c r="D176" s="17"/>
      <c r="E176" s="263">
        <v>895184</v>
      </c>
      <c r="F176" s="9">
        <v>110</v>
      </c>
      <c r="G176" s="4" t="s">
        <v>3</v>
      </c>
      <c r="H176" s="1">
        <f>F176*G176</f>
        <v>110</v>
      </c>
      <c r="I176" s="3">
        <f>H176*1.11</f>
        <v>122.10000000000001</v>
      </c>
    </row>
    <row r="177" spans="1:9" ht="18.75" customHeight="1" outlineLevel="2">
      <c r="A177" s="4" t="s">
        <v>4</v>
      </c>
      <c r="B177" s="4" t="s">
        <v>3</v>
      </c>
      <c r="C177" s="4" t="s">
        <v>168</v>
      </c>
      <c r="D177" s="4" t="s">
        <v>36</v>
      </c>
      <c r="E177" s="262">
        <v>860458</v>
      </c>
      <c r="F177" s="4">
        <v>83</v>
      </c>
      <c r="G177" s="4">
        <v>1</v>
      </c>
      <c r="H177" s="1">
        <f>F177*G177</f>
        <v>83</v>
      </c>
      <c r="I177" s="3">
        <f>H177*1.11</f>
        <v>92.13000000000001</v>
      </c>
    </row>
    <row r="178" spans="1:9" ht="18.75" customHeight="1" outlineLevel="2">
      <c r="A178" s="4" t="s">
        <v>4</v>
      </c>
      <c r="B178" s="4" t="s">
        <v>3</v>
      </c>
      <c r="C178" s="4" t="s">
        <v>68</v>
      </c>
      <c r="D178" s="4" t="s">
        <v>36</v>
      </c>
      <c r="E178" s="262" t="s">
        <v>169</v>
      </c>
      <c r="F178" s="4">
        <v>61</v>
      </c>
      <c r="G178" s="4">
        <v>1</v>
      </c>
      <c r="H178" s="1">
        <f>F178*G178</f>
        <v>61</v>
      </c>
      <c r="I178" s="3">
        <f>H178*1.11</f>
        <v>67.71000000000001</v>
      </c>
    </row>
    <row r="179" spans="1:9" ht="18.75" customHeight="1" outlineLevel="2">
      <c r="A179" s="4" t="s">
        <v>4</v>
      </c>
      <c r="B179" s="4" t="s">
        <v>3</v>
      </c>
      <c r="C179" s="22" t="s">
        <v>267</v>
      </c>
      <c r="D179" s="19" t="s">
        <v>268</v>
      </c>
      <c r="E179" s="260">
        <v>872758</v>
      </c>
      <c r="F179" s="13">
        <v>253</v>
      </c>
      <c r="G179" s="4">
        <v>1</v>
      </c>
      <c r="H179" s="1">
        <f>F179*G179</f>
        <v>253</v>
      </c>
      <c r="I179" s="3">
        <f>H179*1.11</f>
        <v>280.83000000000004</v>
      </c>
    </row>
    <row r="180" spans="1:9" ht="18.75" customHeight="1" outlineLevel="2">
      <c r="A180" s="4" t="s">
        <v>4</v>
      </c>
      <c r="B180" s="4" t="s">
        <v>3</v>
      </c>
      <c r="C180" s="4" t="s">
        <v>202</v>
      </c>
      <c r="D180" s="4" t="s">
        <v>203</v>
      </c>
      <c r="E180" s="262">
        <v>614623</v>
      </c>
      <c r="F180" s="4">
        <v>238</v>
      </c>
      <c r="G180" s="4">
        <v>1</v>
      </c>
      <c r="H180" s="1">
        <f>F180*G180</f>
        <v>238</v>
      </c>
      <c r="I180" s="3">
        <f>H180*1.11</f>
        <v>264.18</v>
      </c>
    </row>
    <row r="181" spans="1:9" ht="18.75" customHeight="1" outlineLevel="2">
      <c r="A181" s="4" t="s">
        <v>4</v>
      </c>
      <c r="B181" s="4" t="s">
        <v>3</v>
      </c>
      <c r="C181" s="4"/>
      <c r="D181" s="4"/>
      <c r="E181" s="11" t="s">
        <v>51</v>
      </c>
      <c r="F181" s="4"/>
      <c r="G181" s="4">
        <v>0</v>
      </c>
      <c r="H181" s="1">
        <f>F181*G181</f>
        <v>0</v>
      </c>
      <c r="I181" s="3">
        <f>H181*1.11</f>
        <v>0</v>
      </c>
    </row>
    <row r="182" spans="1:9" ht="18.75" customHeight="1" outlineLevel="1">
      <c r="A182" s="248" t="s">
        <v>438</v>
      </c>
      <c r="B182" s="4"/>
      <c r="C182" s="249"/>
      <c r="D182" s="4"/>
      <c r="E182" s="249"/>
      <c r="F182" s="249"/>
      <c r="G182" s="249"/>
      <c r="H182" s="250"/>
      <c r="I182" s="259">
        <f>SUBTOTAL(9,I168:I181)</f>
        <v>2347.65</v>
      </c>
    </row>
    <row r="183" spans="1:9" ht="18.75" customHeight="1" outlineLevel="2">
      <c r="A183" s="4" t="s">
        <v>48</v>
      </c>
      <c r="B183" s="4" t="s">
        <v>3</v>
      </c>
      <c r="C183" s="4" t="s">
        <v>52</v>
      </c>
      <c r="D183" s="4"/>
      <c r="E183" s="11">
        <v>0</v>
      </c>
      <c r="F183" s="4"/>
      <c r="G183" s="4">
        <v>0</v>
      </c>
      <c r="H183" s="1">
        <f>F183*G183</f>
        <v>0</v>
      </c>
      <c r="I183" s="3">
        <f>H183*1.11</f>
        <v>0</v>
      </c>
    </row>
    <row r="184" spans="1:9" ht="18.75" customHeight="1" outlineLevel="2">
      <c r="A184" s="4" t="s">
        <v>48</v>
      </c>
      <c r="B184" s="4" t="s">
        <v>3</v>
      </c>
      <c r="C184" s="4" t="s">
        <v>292</v>
      </c>
      <c r="D184" s="4" t="s">
        <v>302</v>
      </c>
      <c r="E184" s="11" t="s">
        <v>303</v>
      </c>
      <c r="F184" s="4">
        <v>56</v>
      </c>
      <c r="G184" s="4">
        <v>0</v>
      </c>
      <c r="H184" s="1">
        <f>F184*G184</f>
        <v>0</v>
      </c>
      <c r="I184" s="3">
        <f>H184*1.11</f>
        <v>0</v>
      </c>
    </row>
    <row r="185" spans="1:9" ht="18.75" customHeight="1" outlineLevel="2">
      <c r="A185" s="4" t="s">
        <v>48</v>
      </c>
      <c r="B185" s="4" t="s">
        <v>3</v>
      </c>
      <c r="C185" s="4" t="s">
        <v>235</v>
      </c>
      <c r="D185" s="4" t="s">
        <v>232</v>
      </c>
      <c r="E185" s="262" t="s">
        <v>233</v>
      </c>
      <c r="F185" s="4">
        <v>142</v>
      </c>
      <c r="G185" s="4">
        <v>1</v>
      </c>
      <c r="H185" s="1">
        <f>F185*G185</f>
        <v>142</v>
      </c>
      <c r="I185" s="3">
        <f>H185*1.11</f>
        <v>157.62</v>
      </c>
    </row>
    <row r="186" spans="1:9" ht="18.75" customHeight="1" outlineLevel="2">
      <c r="A186" s="5" t="s">
        <v>48</v>
      </c>
      <c r="B186" s="4"/>
      <c r="C186" s="5" t="s">
        <v>75</v>
      </c>
      <c r="D186" s="5" t="s">
        <v>273</v>
      </c>
      <c r="E186" s="260">
        <v>871522</v>
      </c>
      <c r="F186" s="5">
        <v>342</v>
      </c>
      <c r="G186" s="5">
        <v>1</v>
      </c>
      <c r="H186" s="1">
        <f>F186*G186</f>
        <v>342</v>
      </c>
      <c r="I186" s="3">
        <f>H186*1.11</f>
        <v>379.62000000000006</v>
      </c>
    </row>
    <row r="187" spans="1:9" ht="18.75" customHeight="1" outlineLevel="2">
      <c r="A187" s="5" t="s">
        <v>48</v>
      </c>
      <c r="B187" s="4"/>
      <c r="C187" s="5" t="s">
        <v>74</v>
      </c>
      <c r="D187" s="5" t="s">
        <v>281</v>
      </c>
      <c r="E187" s="260" t="s">
        <v>35</v>
      </c>
      <c r="F187" s="4">
        <v>148</v>
      </c>
      <c r="G187" s="5">
        <v>1</v>
      </c>
      <c r="H187" s="1">
        <f>F187*G187</f>
        <v>148</v>
      </c>
      <c r="I187" s="3">
        <f>H187*1.11</f>
        <v>164.28</v>
      </c>
    </row>
    <row r="188" spans="1:9" ht="18.75" customHeight="1" outlineLevel="2">
      <c r="A188" s="4" t="s">
        <v>48</v>
      </c>
      <c r="B188" s="4" t="s">
        <v>3</v>
      </c>
      <c r="C188" s="4" t="s">
        <v>55</v>
      </c>
      <c r="D188" s="4" t="s">
        <v>232</v>
      </c>
      <c r="E188" s="11">
        <v>979341</v>
      </c>
      <c r="F188" s="4">
        <v>142</v>
      </c>
      <c r="G188" s="4">
        <v>0</v>
      </c>
      <c r="H188" s="1">
        <f>F188*G188</f>
        <v>0</v>
      </c>
      <c r="I188" s="3">
        <f>H188*1.11</f>
        <v>0</v>
      </c>
    </row>
    <row r="189" spans="1:9" ht="21" customHeight="1" outlineLevel="2">
      <c r="A189" s="4" t="s">
        <v>48</v>
      </c>
      <c r="B189" s="4" t="s">
        <v>3</v>
      </c>
      <c r="C189" s="4" t="s">
        <v>234</v>
      </c>
      <c r="D189" s="4" t="s">
        <v>232</v>
      </c>
      <c r="E189" s="262">
        <v>894132</v>
      </c>
      <c r="F189" s="4">
        <v>142</v>
      </c>
      <c r="G189" s="4">
        <v>1</v>
      </c>
      <c r="H189" s="1">
        <f>F189*G189</f>
        <v>142</v>
      </c>
      <c r="I189" s="3">
        <f>H189*1.11</f>
        <v>157.62</v>
      </c>
    </row>
    <row r="190" spans="1:9" ht="21" customHeight="1" outlineLevel="1">
      <c r="A190" s="248" t="s">
        <v>439</v>
      </c>
      <c r="B190" s="4"/>
      <c r="C190" s="249"/>
      <c r="D190" s="4"/>
      <c r="E190" s="249"/>
      <c r="F190" s="249"/>
      <c r="G190" s="249"/>
      <c r="H190" s="250"/>
      <c r="I190" s="259">
        <f>SUBTOTAL(9,I183:I189)</f>
        <v>859.14</v>
      </c>
    </row>
    <row r="191" spans="1:9" ht="18.75" customHeight="1" outlineLevel="2">
      <c r="A191" s="4" t="s">
        <v>19</v>
      </c>
      <c r="B191" s="4" t="s">
        <v>3</v>
      </c>
      <c r="C191" s="4" t="s">
        <v>249</v>
      </c>
      <c r="D191" s="4" t="s">
        <v>250</v>
      </c>
      <c r="E191" s="262" t="s">
        <v>251</v>
      </c>
      <c r="F191" s="4">
        <v>589</v>
      </c>
      <c r="G191" s="4">
        <v>1</v>
      </c>
      <c r="H191" s="1">
        <f>F191*G191</f>
        <v>589</v>
      </c>
      <c r="I191" s="3">
        <f>H191*1.11</f>
        <v>653.7900000000001</v>
      </c>
    </row>
    <row r="192" spans="1:9" ht="18.75" customHeight="1" outlineLevel="2">
      <c r="A192" s="4" t="s">
        <v>19</v>
      </c>
      <c r="B192" s="4" t="s">
        <v>3</v>
      </c>
      <c r="C192" s="4" t="s">
        <v>65</v>
      </c>
      <c r="D192" s="4" t="s">
        <v>187</v>
      </c>
      <c r="E192" s="11" t="s">
        <v>188</v>
      </c>
      <c r="F192" s="4">
        <v>162</v>
      </c>
      <c r="G192" s="4">
        <v>0</v>
      </c>
      <c r="H192" s="1">
        <f>F192*G192</f>
        <v>0</v>
      </c>
      <c r="I192" s="3">
        <f>H192*1.11</f>
        <v>0</v>
      </c>
    </row>
    <row r="193" spans="1:9" ht="18.75" customHeight="1" outlineLevel="2">
      <c r="A193" s="4" t="s">
        <v>19</v>
      </c>
      <c r="B193" s="4" t="s">
        <v>10</v>
      </c>
      <c r="C193" s="22" t="s">
        <v>311</v>
      </c>
      <c r="D193" s="19" t="s">
        <v>198</v>
      </c>
      <c r="E193" s="260" t="s">
        <v>264</v>
      </c>
      <c r="F193" s="4">
        <v>262</v>
      </c>
      <c r="G193" s="4">
        <v>2</v>
      </c>
      <c r="H193" s="1">
        <f>F193*G193</f>
        <v>524</v>
      </c>
      <c r="I193" s="3">
        <f>H193*1.11</f>
        <v>581.6400000000001</v>
      </c>
    </row>
    <row r="194" spans="1:9" ht="18.75" customHeight="1" outlineLevel="2">
      <c r="A194" s="4" t="s">
        <v>19</v>
      </c>
      <c r="B194" s="4" t="s">
        <v>3</v>
      </c>
      <c r="C194" s="4" t="s">
        <v>265</v>
      </c>
      <c r="D194" s="4" t="s">
        <v>190</v>
      </c>
      <c r="E194" s="262" t="s">
        <v>266</v>
      </c>
      <c r="F194" s="4">
        <v>267</v>
      </c>
      <c r="G194" s="4">
        <v>1</v>
      </c>
      <c r="H194" s="1">
        <f>F194*G194</f>
        <v>267</v>
      </c>
      <c r="I194" s="3">
        <f>H194*1.11</f>
        <v>296.37</v>
      </c>
    </row>
    <row r="195" spans="1:9" ht="18.75" customHeight="1" outlineLevel="2">
      <c r="A195" s="4" t="s">
        <v>19</v>
      </c>
      <c r="B195" s="4" t="s">
        <v>10</v>
      </c>
      <c r="C195" s="4" t="s">
        <v>260</v>
      </c>
      <c r="D195" s="4" t="s">
        <v>190</v>
      </c>
      <c r="E195" s="11" t="s">
        <v>261</v>
      </c>
      <c r="F195" s="4">
        <v>266</v>
      </c>
      <c r="G195" s="4">
        <v>0</v>
      </c>
      <c r="H195" s="1">
        <f>F195*G195</f>
        <v>0</v>
      </c>
      <c r="I195" s="3">
        <f>H195*1.11</f>
        <v>0</v>
      </c>
    </row>
    <row r="196" spans="1:9" ht="18.75" customHeight="1" outlineLevel="2">
      <c r="A196" s="4" t="s">
        <v>19</v>
      </c>
      <c r="B196" s="4" t="s">
        <v>3</v>
      </c>
      <c r="C196" s="4" t="s">
        <v>257</v>
      </c>
      <c r="D196" s="4" t="s">
        <v>258</v>
      </c>
      <c r="E196" s="262" t="s">
        <v>259</v>
      </c>
      <c r="F196" s="4">
        <v>463</v>
      </c>
      <c r="G196" s="4">
        <v>1</v>
      </c>
      <c r="H196" s="1">
        <f>F196*G196</f>
        <v>463</v>
      </c>
      <c r="I196" s="3">
        <f>H196*1.11</f>
        <v>513.9300000000001</v>
      </c>
    </row>
    <row r="197" spans="1:9" ht="18.75" customHeight="1" outlineLevel="2">
      <c r="A197" s="4" t="s">
        <v>19</v>
      </c>
      <c r="B197" s="4" t="s">
        <v>3</v>
      </c>
      <c r="C197" s="22" t="s">
        <v>197</v>
      </c>
      <c r="D197" s="19" t="s">
        <v>198</v>
      </c>
      <c r="E197" s="260" t="s">
        <v>199</v>
      </c>
      <c r="F197" s="4">
        <v>226</v>
      </c>
      <c r="G197" s="4">
        <v>1</v>
      </c>
      <c r="H197" s="1">
        <f>F197*G197</f>
        <v>226</v>
      </c>
      <c r="I197" s="3">
        <f>H197*1.11</f>
        <v>250.86</v>
      </c>
    </row>
    <row r="198" spans="1:9" ht="18.75" customHeight="1" outlineLevel="2">
      <c r="A198" s="4" t="s">
        <v>19</v>
      </c>
      <c r="B198" s="4" t="s">
        <v>3</v>
      </c>
      <c r="C198" s="4" t="s">
        <v>192</v>
      </c>
      <c r="D198" s="4" t="s">
        <v>193</v>
      </c>
      <c r="E198" s="262" t="s">
        <v>194</v>
      </c>
      <c r="F198" s="4">
        <v>226</v>
      </c>
      <c r="G198" s="4">
        <v>1</v>
      </c>
      <c r="H198" s="1">
        <f>F198*G198</f>
        <v>226</v>
      </c>
      <c r="I198" s="3">
        <f>H198*1.11</f>
        <v>250.86</v>
      </c>
    </row>
    <row r="199" spans="1:9" ht="18.75" customHeight="1" outlineLevel="2">
      <c r="A199" s="4" t="s">
        <v>19</v>
      </c>
      <c r="B199" s="4" t="s">
        <v>3</v>
      </c>
      <c r="C199" s="22" t="s">
        <v>195</v>
      </c>
      <c r="D199" s="19" t="s">
        <v>190</v>
      </c>
      <c r="E199" s="260" t="s">
        <v>196</v>
      </c>
      <c r="F199" s="9">
        <v>238</v>
      </c>
      <c r="G199" s="4">
        <v>1</v>
      </c>
      <c r="H199" s="1">
        <f>F199*G199</f>
        <v>238</v>
      </c>
      <c r="I199" s="3">
        <f>H199*1.11</f>
        <v>264.18</v>
      </c>
    </row>
    <row r="200" spans="1:9" ht="18.75" customHeight="1" outlineLevel="2">
      <c r="A200" s="4" t="s">
        <v>19</v>
      </c>
      <c r="B200" s="4" t="s">
        <v>3</v>
      </c>
      <c r="C200" s="4" t="s">
        <v>238</v>
      </c>
      <c r="D200" s="4" t="s">
        <v>239</v>
      </c>
      <c r="E200" s="11">
        <v>243558</v>
      </c>
      <c r="F200" s="4">
        <v>487</v>
      </c>
      <c r="G200" s="4">
        <v>0</v>
      </c>
      <c r="H200" s="1">
        <f>F200*G200</f>
        <v>0</v>
      </c>
      <c r="I200" s="3">
        <f>H200*1.11</f>
        <v>0</v>
      </c>
    </row>
    <row r="201" spans="1:9" ht="18.75" customHeight="1" outlineLevel="1">
      <c r="A201" s="248" t="s">
        <v>440</v>
      </c>
      <c r="B201" s="4"/>
      <c r="C201" s="249"/>
      <c r="D201" s="4"/>
      <c r="E201" s="249"/>
      <c r="F201" s="249"/>
      <c r="G201" s="249"/>
      <c r="H201" s="250"/>
      <c r="I201" s="259">
        <f>SUBTOTAL(9,I191:I200)</f>
        <v>2811.63</v>
      </c>
    </row>
    <row r="202" spans="1:9" ht="18.75" customHeight="1" outlineLevel="2">
      <c r="A202" s="5" t="s">
        <v>53</v>
      </c>
      <c r="B202" s="4"/>
      <c r="C202" s="5" t="s">
        <v>54</v>
      </c>
      <c r="D202" s="5"/>
      <c r="E202" s="260">
        <v>891230</v>
      </c>
      <c r="F202" s="4">
        <v>142</v>
      </c>
      <c r="G202" s="5">
        <v>1</v>
      </c>
      <c r="H202" s="1">
        <f>F202*G202</f>
        <v>142</v>
      </c>
      <c r="I202" s="3">
        <f>H202*1.11</f>
        <v>157.62</v>
      </c>
    </row>
    <row r="203" spans="1:9" ht="18.75" customHeight="1" outlineLevel="2">
      <c r="A203" s="5" t="s">
        <v>53</v>
      </c>
      <c r="B203" s="4"/>
      <c r="C203" s="5" t="s">
        <v>56</v>
      </c>
      <c r="D203" s="5"/>
      <c r="E203" s="6">
        <v>978153</v>
      </c>
      <c r="F203" s="4">
        <v>156</v>
      </c>
      <c r="G203" s="5">
        <v>0</v>
      </c>
      <c r="H203" s="1">
        <f>F203*G203</f>
        <v>0</v>
      </c>
      <c r="I203" s="3">
        <f>H203*1.11</f>
        <v>0</v>
      </c>
    </row>
    <row r="204" spans="1:9" ht="18.75" customHeight="1" outlineLevel="2">
      <c r="A204" s="5" t="s">
        <v>53</v>
      </c>
      <c r="B204" s="4"/>
      <c r="C204" s="5" t="s">
        <v>56</v>
      </c>
      <c r="D204" s="5"/>
      <c r="E204" s="6">
        <v>978153</v>
      </c>
      <c r="F204" s="4">
        <v>156</v>
      </c>
      <c r="G204" s="5">
        <v>0</v>
      </c>
      <c r="H204" s="1">
        <f>F204*G204</f>
        <v>0</v>
      </c>
      <c r="I204" s="3">
        <f>H204*1.11</f>
        <v>0</v>
      </c>
    </row>
    <row r="205" spans="1:9" ht="18.75" customHeight="1" outlineLevel="2">
      <c r="A205" s="5" t="s">
        <v>53</v>
      </c>
      <c r="B205" s="4"/>
      <c r="C205" s="5" t="s">
        <v>55</v>
      </c>
      <c r="D205" s="5"/>
      <c r="E205" s="6">
        <v>979341</v>
      </c>
      <c r="F205" s="4">
        <v>142</v>
      </c>
      <c r="G205" s="5">
        <v>0</v>
      </c>
      <c r="H205" s="1">
        <f>F205*G205</f>
        <v>0</v>
      </c>
      <c r="I205" s="3">
        <f>H205*1.11</f>
        <v>0</v>
      </c>
    </row>
    <row r="206" spans="1:9" ht="18.75" customHeight="1" outlineLevel="1">
      <c r="A206" s="252" t="s">
        <v>441</v>
      </c>
      <c r="B206" s="4"/>
      <c r="C206" s="253"/>
      <c r="D206" s="5"/>
      <c r="E206" s="253"/>
      <c r="F206" s="249"/>
      <c r="G206" s="253"/>
      <c r="H206" s="250"/>
      <c r="I206" s="259">
        <f>SUBTOTAL(9,I202:I205)</f>
        <v>157.62</v>
      </c>
    </row>
    <row r="207" spans="1:9" ht="18.75" customHeight="1" outlineLevel="2">
      <c r="A207" s="4" t="s">
        <v>20</v>
      </c>
      <c r="B207" s="4" t="s">
        <v>3</v>
      </c>
      <c r="C207" s="4" t="s">
        <v>65</v>
      </c>
      <c r="D207" s="4" t="s">
        <v>187</v>
      </c>
      <c r="E207" s="11" t="s">
        <v>188</v>
      </c>
      <c r="F207" s="4">
        <v>162</v>
      </c>
      <c r="G207" s="4">
        <v>0</v>
      </c>
      <c r="H207" s="1">
        <f>F207*G207</f>
        <v>0</v>
      </c>
      <c r="I207" s="3">
        <f>H207*1.11</f>
        <v>0</v>
      </c>
    </row>
    <row r="208" spans="1:9" ht="18.75" customHeight="1" outlineLevel="2">
      <c r="A208" s="4" t="s">
        <v>20</v>
      </c>
      <c r="B208" s="4" t="s">
        <v>3</v>
      </c>
      <c r="C208" s="4" t="s">
        <v>294</v>
      </c>
      <c r="D208" s="4" t="s">
        <v>278</v>
      </c>
      <c r="E208" s="262" t="s">
        <v>305</v>
      </c>
      <c r="F208" s="4">
        <v>74</v>
      </c>
      <c r="G208" s="4" t="s">
        <v>3</v>
      </c>
      <c r="H208" s="1">
        <f>F208*G208</f>
        <v>74</v>
      </c>
      <c r="I208" s="3">
        <f>H208*1.11</f>
        <v>82.14</v>
      </c>
    </row>
    <row r="209" spans="1:9" ht="18.75" customHeight="1" outlineLevel="2">
      <c r="A209" s="4" t="s">
        <v>20</v>
      </c>
      <c r="B209" s="4" t="s">
        <v>3</v>
      </c>
      <c r="C209" s="4" t="s">
        <v>307</v>
      </c>
      <c r="D209" s="4" t="s">
        <v>289</v>
      </c>
      <c r="E209" s="262">
        <v>900000</v>
      </c>
      <c r="F209" s="4">
        <v>77</v>
      </c>
      <c r="G209" s="4" t="s">
        <v>3</v>
      </c>
      <c r="H209" s="1">
        <f>F209*G209</f>
        <v>77</v>
      </c>
      <c r="I209" s="3">
        <f>H209*1.11</f>
        <v>85.47000000000001</v>
      </c>
    </row>
    <row r="210" spans="1:9" ht="18.75" customHeight="1" outlineLevel="2">
      <c r="A210" s="4" t="s">
        <v>20</v>
      </c>
      <c r="B210" s="4" t="s">
        <v>3</v>
      </c>
      <c r="C210" s="4" t="s">
        <v>296</v>
      </c>
      <c r="D210" s="4" t="s">
        <v>278</v>
      </c>
      <c r="E210" s="262">
        <v>242889</v>
      </c>
      <c r="F210" s="4">
        <v>89</v>
      </c>
      <c r="G210" s="4" t="s">
        <v>3</v>
      </c>
      <c r="H210" s="1">
        <f>F210*G210</f>
        <v>89</v>
      </c>
      <c r="I210" s="3">
        <f>H210*1.11</f>
        <v>98.79</v>
      </c>
    </row>
    <row r="211" spans="1:9" ht="18.75" customHeight="1" outlineLevel="2">
      <c r="A211" s="4" t="s">
        <v>20</v>
      </c>
      <c r="B211" s="4" t="s">
        <v>3</v>
      </c>
      <c r="C211" s="4" t="s">
        <v>293</v>
      </c>
      <c r="D211" s="4" t="s">
        <v>278</v>
      </c>
      <c r="E211" s="262">
        <v>242865</v>
      </c>
      <c r="F211" s="4">
        <v>89</v>
      </c>
      <c r="G211" s="4" t="s">
        <v>3</v>
      </c>
      <c r="H211" s="1">
        <f>F211*G211</f>
        <v>89</v>
      </c>
      <c r="I211" s="3">
        <f>H211*1.11</f>
        <v>98.79</v>
      </c>
    </row>
    <row r="212" spans="1:9" ht="18.75" customHeight="1" outlineLevel="2">
      <c r="A212" s="4" t="s">
        <v>20</v>
      </c>
      <c r="B212" s="4" t="s">
        <v>3</v>
      </c>
      <c r="C212" s="4" t="s">
        <v>306</v>
      </c>
      <c r="D212" s="4" t="s">
        <v>289</v>
      </c>
      <c r="E212" s="262">
        <v>891964</v>
      </c>
      <c r="F212" s="4">
        <v>92</v>
      </c>
      <c r="G212" s="4" t="s">
        <v>3</v>
      </c>
      <c r="H212" s="1">
        <f>F212*G212</f>
        <v>92</v>
      </c>
      <c r="I212" s="3">
        <f>H212*1.11</f>
        <v>102.12</v>
      </c>
    </row>
    <row r="213" spans="1:9" ht="18.75" customHeight="1" outlineLevel="2">
      <c r="A213" s="4" t="s">
        <v>20</v>
      </c>
      <c r="B213" s="4" t="s">
        <v>3</v>
      </c>
      <c r="C213" s="4" t="s">
        <v>295</v>
      </c>
      <c r="D213" s="4" t="s">
        <v>278</v>
      </c>
      <c r="E213" s="262">
        <v>242872</v>
      </c>
      <c r="F213" s="4">
        <v>89</v>
      </c>
      <c r="G213" s="4" t="s">
        <v>3</v>
      </c>
      <c r="H213" s="1">
        <f>F213*G213</f>
        <v>89</v>
      </c>
      <c r="I213" s="3">
        <f>H213*1.11</f>
        <v>98.79</v>
      </c>
    </row>
    <row r="214" spans="1:9" ht="37.5" customHeight="1" outlineLevel="2">
      <c r="A214" s="4" t="s">
        <v>20</v>
      </c>
      <c r="B214" s="4" t="s">
        <v>3</v>
      </c>
      <c r="C214" s="13" t="s">
        <v>107</v>
      </c>
      <c r="D214" s="13" t="s">
        <v>289</v>
      </c>
      <c r="E214" s="14">
        <v>220598</v>
      </c>
      <c r="F214" s="13">
        <v>106</v>
      </c>
      <c r="G214" s="4">
        <v>0</v>
      </c>
      <c r="H214" s="1">
        <f>F214*G214</f>
        <v>0</v>
      </c>
      <c r="I214" s="3">
        <f>H214*1.11</f>
        <v>0</v>
      </c>
    </row>
    <row r="215" spans="1:9" ht="37.5" customHeight="1" outlineLevel="2">
      <c r="A215" s="4" t="s">
        <v>20</v>
      </c>
      <c r="B215" s="4" t="s">
        <v>3</v>
      </c>
      <c r="C215" s="20" t="s">
        <v>158</v>
      </c>
      <c r="D215" s="20"/>
      <c r="E215" s="260" t="s">
        <v>159</v>
      </c>
      <c r="F215" s="9">
        <v>74</v>
      </c>
      <c r="G215" s="4" t="s">
        <v>3</v>
      </c>
      <c r="H215" s="1">
        <f>F215*G215</f>
        <v>74</v>
      </c>
      <c r="I215" s="3">
        <f>H215*1.11</f>
        <v>82.14</v>
      </c>
    </row>
    <row r="216" spans="1:9" ht="18.75" customHeight="1" outlineLevel="2">
      <c r="A216" s="4" t="s">
        <v>20</v>
      </c>
      <c r="B216" s="4" t="s">
        <v>3</v>
      </c>
      <c r="C216" s="4" t="s">
        <v>219</v>
      </c>
      <c r="D216" s="4" t="s">
        <v>208</v>
      </c>
      <c r="E216" s="262" t="s">
        <v>220</v>
      </c>
      <c r="F216" s="4">
        <v>326</v>
      </c>
      <c r="G216" s="4">
        <v>1</v>
      </c>
      <c r="H216" s="1">
        <f>F216*G216</f>
        <v>326</v>
      </c>
      <c r="I216" s="3">
        <f>H216*1.11</f>
        <v>361.86</v>
      </c>
    </row>
    <row r="217" spans="1:9" ht="18.75" customHeight="1" outlineLevel="2">
      <c r="A217" s="4" t="s">
        <v>20</v>
      </c>
      <c r="B217" s="4" t="s">
        <v>3</v>
      </c>
      <c r="C217" s="4" t="s">
        <v>270</v>
      </c>
      <c r="D217" s="4" t="s">
        <v>271</v>
      </c>
      <c r="E217" s="11" t="s">
        <v>272</v>
      </c>
      <c r="F217" s="9">
        <v>135</v>
      </c>
      <c r="G217" s="4">
        <v>0</v>
      </c>
      <c r="H217" s="1">
        <f>F217*G217</f>
        <v>0</v>
      </c>
      <c r="I217" s="3">
        <f>H217*1.11</f>
        <v>0</v>
      </c>
    </row>
    <row r="218" spans="1:9" ht="18.75" customHeight="1" outlineLevel="2">
      <c r="A218" s="4" t="s">
        <v>20</v>
      </c>
      <c r="B218" s="4" t="s">
        <v>3</v>
      </c>
      <c r="C218" s="4" t="s">
        <v>221</v>
      </c>
      <c r="D218" s="4" t="s">
        <v>208</v>
      </c>
      <c r="E218" s="262" t="s">
        <v>222</v>
      </c>
      <c r="F218" s="4">
        <v>326</v>
      </c>
      <c r="G218" s="4">
        <v>1</v>
      </c>
      <c r="H218" s="1">
        <f>F218*G218</f>
        <v>326</v>
      </c>
      <c r="I218" s="3">
        <f>H218*1.11</f>
        <v>361.86</v>
      </c>
    </row>
    <row r="219" spans="1:9" ht="18.75" customHeight="1" outlineLevel="1">
      <c r="A219" s="248" t="s">
        <v>442</v>
      </c>
      <c r="B219" s="4"/>
      <c r="C219" s="249"/>
      <c r="D219" s="4"/>
      <c r="E219" s="249"/>
      <c r="F219" s="249"/>
      <c r="G219" s="249"/>
      <c r="H219" s="250"/>
      <c r="I219" s="259">
        <f>SUBTOTAL(9,I207:I218)</f>
        <v>1371.96</v>
      </c>
    </row>
    <row r="220" spans="1:9" ht="18.75" customHeight="1" outlineLevel="2">
      <c r="A220" s="4" t="s">
        <v>6</v>
      </c>
      <c r="B220" s="4" t="s">
        <v>3</v>
      </c>
      <c r="C220" s="4">
        <v>980781</v>
      </c>
      <c r="D220" s="4" t="s">
        <v>297</v>
      </c>
      <c r="E220" s="11">
        <v>980781</v>
      </c>
      <c r="F220" s="4"/>
      <c r="G220" s="4">
        <v>0</v>
      </c>
      <c r="H220" s="1">
        <f>F220*G220</f>
        <v>0</v>
      </c>
      <c r="I220" s="3">
        <f>H220*1.11</f>
        <v>0</v>
      </c>
    </row>
    <row r="221" spans="1:9" ht="18.75" customHeight="1" outlineLevel="2">
      <c r="A221" s="4" t="s">
        <v>6</v>
      </c>
      <c r="B221" s="4" t="s">
        <v>3</v>
      </c>
      <c r="C221" s="4" t="s">
        <v>175</v>
      </c>
      <c r="D221" s="4" t="s">
        <v>36</v>
      </c>
      <c r="E221" s="262">
        <v>611554</v>
      </c>
      <c r="F221" s="4">
        <v>80</v>
      </c>
      <c r="G221" s="4">
        <v>1</v>
      </c>
      <c r="H221" s="1">
        <f>F221*G221</f>
        <v>80</v>
      </c>
      <c r="I221" s="3">
        <f>H221*1.11</f>
        <v>88.80000000000001</v>
      </c>
    </row>
    <row r="222" spans="1:9" ht="18.75" customHeight="1" outlineLevel="2">
      <c r="A222" s="4" t="s">
        <v>6</v>
      </c>
      <c r="B222" s="4" t="s">
        <v>3</v>
      </c>
      <c r="C222" s="4" t="s">
        <v>71</v>
      </c>
      <c r="D222" s="4" t="s">
        <v>308</v>
      </c>
      <c r="E222" s="262">
        <v>611493</v>
      </c>
      <c r="F222" s="5">
        <v>85</v>
      </c>
      <c r="G222" s="4" t="s">
        <v>3</v>
      </c>
      <c r="H222" s="1">
        <f>F222*G222</f>
        <v>85</v>
      </c>
      <c r="I222" s="3">
        <f>H222*1.11</f>
        <v>94.35000000000001</v>
      </c>
    </row>
    <row r="223" spans="1:9" ht="18.75" customHeight="1" outlineLevel="2">
      <c r="A223" s="4" t="s">
        <v>6</v>
      </c>
      <c r="B223" s="4" t="s">
        <v>3</v>
      </c>
      <c r="C223" s="4" t="s">
        <v>65</v>
      </c>
      <c r="D223" s="4" t="s">
        <v>187</v>
      </c>
      <c r="E223" s="11" t="s">
        <v>188</v>
      </c>
      <c r="F223" s="4">
        <v>162</v>
      </c>
      <c r="G223" s="4">
        <v>0</v>
      </c>
      <c r="H223" s="1">
        <f>F223*G223</f>
        <v>0</v>
      </c>
      <c r="I223" s="3">
        <f>H223*1.11</f>
        <v>0</v>
      </c>
    </row>
    <row r="224" spans="1:9" ht="18.75" customHeight="1" outlineLevel="2">
      <c r="A224" s="4" t="s">
        <v>6</v>
      </c>
      <c r="B224" s="4" t="s">
        <v>8</v>
      </c>
      <c r="C224" s="4" t="s">
        <v>185</v>
      </c>
      <c r="D224" s="4" t="s">
        <v>186</v>
      </c>
      <c r="E224" s="262">
        <v>198122</v>
      </c>
      <c r="F224" s="4">
        <v>57</v>
      </c>
      <c r="G224" s="4">
        <v>3</v>
      </c>
      <c r="H224" s="1">
        <f>F224*G224</f>
        <v>171</v>
      </c>
      <c r="I224" s="3">
        <f>H224*1.11</f>
        <v>189.81000000000003</v>
      </c>
    </row>
    <row r="225" spans="1:9" ht="37.5" customHeight="1" outlineLevel="2">
      <c r="A225" s="4" t="s">
        <v>6</v>
      </c>
      <c r="B225" s="13" t="s">
        <v>99</v>
      </c>
      <c r="C225" s="13" t="s">
        <v>102</v>
      </c>
      <c r="D225" s="13"/>
      <c r="E225" s="261">
        <v>986097</v>
      </c>
      <c r="F225" s="4">
        <v>119</v>
      </c>
      <c r="G225" s="4">
        <v>1</v>
      </c>
      <c r="H225" s="1">
        <f>F225*G225</f>
        <v>119</v>
      </c>
      <c r="I225" s="3">
        <f>H225*1.11</f>
        <v>132.09</v>
      </c>
    </row>
    <row r="226" spans="1:9" ht="18.75" customHeight="1" outlineLevel="2">
      <c r="A226" s="4" t="s">
        <v>6</v>
      </c>
      <c r="B226" s="4" t="s">
        <v>3</v>
      </c>
      <c r="C226" s="13" t="s">
        <v>106</v>
      </c>
      <c r="D226" s="13"/>
      <c r="E226" s="261">
        <v>898260</v>
      </c>
      <c r="F226" s="21">
        <v>77</v>
      </c>
      <c r="G226" s="4">
        <v>1</v>
      </c>
      <c r="H226" s="1">
        <f>F226*G226</f>
        <v>77</v>
      </c>
      <c r="I226" s="3">
        <f>H226*1.11</f>
        <v>85.47000000000001</v>
      </c>
    </row>
    <row r="227" spans="1:9" ht="18.75" customHeight="1" outlineLevel="2">
      <c r="A227" s="4" t="s">
        <v>6</v>
      </c>
      <c r="B227" s="4" t="s">
        <v>3</v>
      </c>
      <c r="C227" s="4" t="s">
        <v>68</v>
      </c>
      <c r="D227" s="4" t="s">
        <v>36</v>
      </c>
      <c r="E227" s="262" t="s">
        <v>169</v>
      </c>
      <c r="F227" s="4">
        <v>61</v>
      </c>
      <c r="G227" s="4">
        <v>1</v>
      </c>
      <c r="H227" s="1">
        <f>F227*G227</f>
        <v>61</v>
      </c>
      <c r="I227" s="3">
        <f>H227*1.11</f>
        <v>67.71000000000001</v>
      </c>
    </row>
    <row r="228" spans="1:9" ht="18.75" customHeight="1" outlineLevel="2">
      <c r="A228" s="4" t="s">
        <v>6</v>
      </c>
      <c r="B228" s="4" t="s">
        <v>3</v>
      </c>
      <c r="C228" s="4" t="s">
        <v>257</v>
      </c>
      <c r="D228" s="4" t="s">
        <v>258</v>
      </c>
      <c r="E228" s="262" t="s">
        <v>259</v>
      </c>
      <c r="F228" s="4">
        <v>463</v>
      </c>
      <c r="G228" s="4">
        <v>1</v>
      </c>
      <c r="H228" s="1">
        <f>F228*G228</f>
        <v>463</v>
      </c>
      <c r="I228" s="3">
        <f>H228*1.11</f>
        <v>513.9300000000001</v>
      </c>
    </row>
    <row r="229" spans="1:9" ht="18.75" customHeight="1" outlineLevel="2">
      <c r="A229" s="4" t="s">
        <v>6</v>
      </c>
      <c r="B229" s="4" t="s">
        <v>3</v>
      </c>
      <c r="C229" s="4" t="s">
        <v>202</v>
      </c>
      <c r="D229" s="4" t="s">
        <v>203</v>
      </c>
      <c r="E229" s="262">
        <v>614623</v>
      </c>
      <c r="F229" s="4">
        <v>238</v>
      </c>
      <c r="G229" s="4">
        <v>1</v>
      </c>
      <c r="H229" s="1">
        <f>F229*G229</f>
        <v>238</v>
      </c>
      <c r="I229" s="3">
        <f>H229*1.11</f>
        <v>264.18</v>
      </c>
    </row>
    <row r="230" spans="1:9" ht="37.5" customHeight="1" outlineLevel="2">
      <c r="A230" s="4" t="s">
        <v>6</v>
      </c>
      <c r="B230" s="4" t="s">
        <v>3</v>
      </c>
      <c r="C230" s="17" t="s">
        <v>162</v>
      </c>
      <c r="D230" s="9" t="s">
        <v>207</v>
      </c>
      <c r="E230" s="6" t="s">
        <v>26</v>
      </c>
      <c r="F230" s="9"/>
      <c r="G230" s="4">
        <v>0</v>
      </c>
      <c r="H230" s="1">
        <f>F230*G230</f>
        <v>0</v>
      </c>
      <c r="I230" s="3">
        <f>H230*1.11</f>
        <v>0</v>
      </c>
    </row>
    <row r="231" spans="1:9" ht="18.75" customHeight="1" outlineLevel="2">
      <c r="A231" s="4" t="s">
        <v>6</v>
      </c>
      <c r="B231" s="4" t="s">
        <v>3</v>
      </c>
      <c r="C231" s="4" t="s">
        <v>230</v>
      </c>
      <c r="D231" s="4" t="s">
        <v>231</v>
      </c>
      <c r="E231" s="262">
        <v>894316</v>
      </c>
      <c r="F231" s="4">
        <v>329</v>
      </c>
      <c r="G231" s="4">
        <v>1</v>
      </c>
      <c r="H231" s="1">
        <f>F231*G231</f>
        <v>329</v>
      </c>
      <c r="I231" s="3">
        <f>H231*1.11</f>
        <v>365.19000000000005</v>
      </c>
    </row>
    <row r="232" spans="1:9" ht="18.75" customHeight="1" outlineLevel="2">
      <c r="A232" s="4" t="s">
        <v>6</v>
      </c>
      <c r="B232" s="4" t="s">
        <v>3</v>
      </c>
      <c r="C232" s="4"/>
      <c r="D232" s="4"/>
      <c r="E232" s="11">
        <v>844816</v>
      </c>
      <c r="F232" s="4"/>
      <c r="G232" s="4">
        <v>0</v>
      </c>
      <c r="H232" s="1">
        <f>F232*G232</f>
        <v>0</v>
      </c>
      <c r="I232" s="3">
        <f>H232*1.11</f>
        <v>0</v>
      </c>
    </row>
    <row r="233" spans="1:9" ht="18.75" customHeight="1" outlineLevel="1">
      <c r="A233" s="248" t="s">
        <v>443</v>
      </c>
      <c r="B233" s="4"/>
      <c r="C233" s="249"/>
      <c r="D233" s="4"/>
      <c r="E233" s="249"/>
      <c r="F233" s="249"/>
      <c r="G233" s="249"/>
      <c r="H233" s="250"/>
      <c r="I233" s="259">
        <f>SUBTOTAL(9,I220:I232)</f>
        <v>1801.5300000000004</v>
      </c>
    </row>
    <row r="234" spans="1:9" ht="37.5" customHeight="1" outlineLevel="2">
      <c r="A234" s="4" t="s">
        <v>32</v>
      </c>
      <c r="B234" s="4" t="s">
        <v>3</v>
      </c>
      <c r="C234" s="20" t="s">
        <v>210</v>
      </c>
      <c r="D234" s="19" t="s">
        <v>208</v>
      </c>
      <c r="E234" s="260" t="s">
        <v>211</v>
      </c>
      <c r="F234" s="9">
        <v>326</v>
      </c>
      <c r="G234" s="4">
        <v>1</v>
      </c>
      <c r="H234" s="1">
        <f>F234*G234</f>
        <v>326</v>
      </c>
      <c r="I234" s="3">
        <f>H234*1.11</f>
        <v>361.86</v>
      </c>
    </row>
    <row r="235" spans="1:9" ht="18.75" customHeight="1" outlineLevel="2">
      <c r="A235" s="4" t="s">
        <v>32</v>
      </c>
      <c r="B235" s="4" t="s">
        <v>3</v>
      </c>
      <c r="C235" s="18" t="s">
        <v>215</v>
      </c>
      <c r="D235" s="19" t="s">
        <v>208</v>
      </c>
      <c r="E235" s="260" t="s">
        <v>216</v>
      </c>
      <c r="F235" s="9">
        <v>326</v>
      </c>
      <c r="G235" s="4">
        <v>1</v>
      </c>
      <c r="H235" s="1">
        <f>F235*G235</f>
        <v>326</v>
      </c>
      <c r="I235" s="3">
        <f>H235*1.11</f>
        <v>361.86</v>
      </c>
    </row>
    <row r="236" spans="1:9" ht="18.75" customHeight="1" outlineLevel="1">
      <c r="A236" s="248" t="s">
        <v>444</v>
      </c>
      <c r="B236" s="4"/>
      <c r="C236" s="7"/>
      <c r="D236" s="19"/>
      <c r="E236" s="253"/>
      <c r="F236" s="253"/>
      <c r="G236" s="249"/>
      <c r="H236" s="250"/>
      <c r="I236" s="259">
        <f>SUBTOTAL(9,I234:I235)</f>
        <v>723.72</v>
      </c>
    </row>
    <row r="237" spans="1:9" ht="18.75" customHeight="1" outlineLevel="2">
      <c r="A237" s="4" t="s">
        <v>5</v>
      </c>
      <c r="B237" s="4" t="s">
        <v>3</v>
      </c>
      <c r="C237" s="12" t="s">
        <v>176</v>
      </c>
      <c r="D237" s="8" t="s">
        <v>36</v>
      </c>
      <c r="E237" s="260" t="s">
        <v>177</v>
      </c>
      <c r="F237" s="9">
        <v>125</v>
      </c>
      <c r="G237" s="4">
        <v>1</v>
      </c>
      <c r="H237" s="1">
        <f>F237*G237</f>
        <v>125</v>
      </c>
      <c r="I237" s="3">
        <f>H237*1.11</f>
        <v>138.75</v>
      </c>
    </row>
    <row r="238" spans="1:9" ht="18.75" customHeight="1" outlineLevel="2">
      <c r="A238" s="4" t="s">
        <v>5</v>
      </c>
      <c r="B238" s="4" t="s">
        <v>3</v>
      </c>
      <c r="C238" s="4" t="s">
        <v>173</v>
      </c>
      <c r="D238" s="4" t="s">
        <v>36</v>
      </c>
      <c r="E238" s="11" t="s">
        <v>174</v>
      </c>
      <c r="F238" s="4">
        <v>97</v>
      </c>
      <c r="G238" s="4">
        <v>0</v>
      </c>
      <c r="H238" s="1">
        <f>F238*G238</f>
        <v>0</v>
      </c>
      <c r="I238" s="3">
        <f>H238*1.11</f>
        <v>0</v>
      </c>
    </row>
    <row r="239" spans="1:9" ht="18.75" customHeight="1" outlineLevel="2">
      <c r="A239" s="4" t="s">
        <v>5</v>
      </c>
      <c r="B239" s="4" t="s">
        <v>3</v>
      </c>
      <c r="C239" s="21" t="s">
        <v>171</v>
      </c>
      <c r="D239" s="9" t="s">
        <v>36</v>
      </c>
      <c r="E239" s="263">
        <v>868966</v>
      </c>
      <c r="F239" s="21">
        <v>175</v>
      </c>
      <c r="G239" s="4">
        <v>1</v>
      </c>
      <c r="H239" s="1">
        <f>F239*G239</f>
        <v>175</v>
      </c>
      <c r="I239" s="3">
        <f>H239*1.11</f>
        <v>194.25000000000003</v>
      </c>
    </row>
    <row r="240" spans="1:9" ht="18.75" customHeight="1" outlineLevel="2">
      <c r="A240" s="4" t="s">
        <v>5</v>
      </c>
      <c r="B240" s="4" t="s">
        <v>3</v>
      </c>
      <c r="C240" s="4" t="s">
        <v>68</v>
      </c>
      <c r="D240" s="4" t="s">
        <v>36</v>
      </c>
      <c r="E240" s="262" t="s">
        <v>169</v>
      </c>
      <c r="F240" s="4">
        <v>61</v>
      </c>
      <c r="G240" s="4">
        <v>1</v>
      </c>
      <c r="H240" s="1">
        <f>F240*G240</f>
        <v>61</v>
      </c>
      <c r="I240" s="3">
        <f>H240*1.11</f>
        <v>67.71000000000001</v>
      </c>
    </row>
    <row r="241" spans="1:9" ht="18.75" customHeight="1" outlineLevel="2">
      <c r="A241" s="4" t="s">
        <v>5</v>
      </c>
      <c r="B241" s="4" t="s">
        <v>3</v>
      </c>
      <c r="C241" s="4" t="s">
        <v>214</v>
      </c>
      <c r="D241" s="4" t="s">
        <v>207</v>
      </c>
      <c r="E241" s="262" t="s">
        <v>34</v>
      </c>
      <c r="F241" s="9">
        <v>213</v>
      </c>
      <c r="G241" s="4">
        <v>1</v>
      </c>
      <c r="H241" s="1">
        <f>F241*G241</f>
        <v>213</v>
      </c>
      <c r="I241" s="3">
        <f>H241*1.11</f>
        <v>236.43</v>
      </c>
    </row>
    <row r="242" spans="1:9" ht="18.75" customHeight="1" outlineLevel="1">
      <c r="A242" s="248" t="s">
        <v>445</v>
      </c>
      <c r="B242" s="4"/>
      <c r="C242" s="249"/>
      <c r="D242" s="4"/>
      <c r="E242" s="249"/>
      <c r="F242" s="253"/>
      <c r="G242" s="249"/>
      <c r="H242" s="250"/>
      <c r="I242" s="259">
        <f>SUBTOTAL(9,I237:I241)</f>
        <v>637.1400000000001</v>
      </c>
    </row>
    <row r="243" spans="1:9" ht="18.75" customHeight="1" outlineLevel="2">
      <c r="A243" s="4" t="s">
        <v>23</v>
      </c>
      <c r="B243" s="4" t="s">
        <v>3</v>
      </c>
      <c r="C243" s="4" t="s">
        <v>260</v>
      </c>
      <c r="D243" s="4" t="s">
        <v>190</v>
      </c>
      <c r="E243" s="11" t="s">
        <v>261</v>
      </c>
      <c r="F243" s="4">
        <v>266</v>
      </c>
      <c r="G243" s="4">
        <v>0</v>
      </c>
      <c r="H243" s="1">
        <f>F243*G243</f>
        <v>0</v>
      </c>
      <c r="I243" s="3">
        <f>H243*1.11</f>
        <v>0</v>
      </c>
    </row>
    <row r="244" spans="1:9" ht="18.75" customHeight="1" outlineLevel="2">
      <c r="A244" s="4" t="s">
        <v>23</v>
      </c>
      <c r="B244" s="4" t="s">
        <v>3</v>
      </c>
      <c r="C244" s="4" t="s">
        <v>192</v>
      </c>
      <c r="D244" s="4" t="s">
        <v>193</v>
      </c>
      <c r="E244" s="262" t="s">
        <v>194</v>
      </c>
      <c r="F244" s="4">
        <v>226</v>
      </c>
      <c r="G244" s="4">
        <v>1</v>
      </c>
      <c r="H244" s="1">
        <f>F244*G244</f>
        <v>226</v>
      </c>
      <c r="I244" s="3">
        <f>H244*1.11</f>
        <v>250.86</v>
      </c>
    </row>
    <row r="245" spans="1:9" ht="18.75" customHeight="1" outlineLevel="2">
      <c r="A245" s="4" t="s">
        <v>23</v>
      </c>
      <c r="B245" s="4" t="s">
        <v>3</v>
      </c>
      <c r="C245" s="4" t="s">
        <v>200</v>
      </c>
      <c r="D245" s="4" t="s">
        <v>193</v>
      </c>
      <c r="E245" s="11" t="s">
        <v>201</v>
      </c>
      <c r="F245" s="4">
        <v>198</v>
      </c>
      <c r="G245" s="4">
        <v>0</v>
      </c>
      <c r="H245" s="1">
        <f>F245*G245</f>
        <v>0</v>
      </c>
      <c r="I245" s="3">
        <f>H245*1.11</f>
        <v>0</v>
      </c>
    </row>
    <row r="246" spans="1:9" ht="18.75" customHeight="1" outlineLevel="1">
      <c r="A246" s="248" t="s">
        <v>446</v>
      </c>
      <c r="B246" s="4"/>
      <c r="C246" s="249"/>
      <c r="D246" s="4"/>
      <c r="E246" s="249"/>
      <c r="F246" s="249"/>
      <c r="G246" s="249"/>
      <c r="H246" s="250"/>
      <c r="I246" s="259">
        <f>SUBTOTAL(9,I243:I245)</f>
        <v>250.86</v>
      </c>
    </row>
  </sheetData>
  <sheetProtection/>
  <autoFilter ref="A1:I245">
    <sortState ref="A2:I246">
      <sortCondition sortBy="value" ref="A2:A246"/>
    </sortState>
  </autoFilter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5.00390625" style="226" customWidth="1"/>
    <col min="2" max="2" width="88.421875" style="0" customWidth="1"/>
    <col min="5" max="5" width="9.140625" style="226" customWidth="1"/>
  </cols>
  <sheetData>
    <row r="2" spans="1:7" ht="18.75">
      <c r="A2" s="227" t="s">
        <v>286</v>
      </c>
      <c r="B2" s="5" t="s">
        <v>92</v>
      </c>
      <c r="C2" s="5" t="s">
        <v>208</v>
      </c>
      <c r="D2" s="5">
        <v>94</v>
      </c>
      <c r="E2" s="232">
        <v>1</v>
      </c>
      <c r="F2" s="1">
        <f>D2*E2</f>
        <v>94</v>
      </c>
      <c r="G2" s="3">
        <f>F2*1.11</f>
        <v>104.34</v>
      </c>
    </row>
    <row r="3" spans="1:7" ht="18.75">
      <c r="A3" s="227" t="s">
        <v>144</v>
      </c>
      <c r="B3" s="7" t="s">
        <v>143</v>
      </c>
      <c r="C3" s="7"/>
      <c r="D3" s="8">
        <v>105</v>
      </c>
      <c r="E3" s="234">
        <v>1</v>
      </c>
      <c r="F3" s="1">
        <f aca="true" t="shared" si="0" ref="F3:F66">D3*E3</f>
        <v>105</v>
      </c>
      <c r="G3" s="3">
        <f aca="true" t="shared" si="1" ref="G3:G66">F3*1.11</f>
        <v>116.55000000000001</v>
      </c>
    </row>
    <row r="4" spans="1:7" ht="18.75">
      <c r="A4" s="227" t="s">
        <v>277</v>
      </c>
      <c r="B4" s="5" t="s">
        <v>64</v>
      </c>
      <c r="C4" s="5" t="s">
        <v>276</v>
      </c>
      <c r="D4" s="5">
        <v>145</v>
      </c>
      <c r="E4" s="232">
        <v>2</v>
      </c>
      <c r="F4" s="1">
        <f t="shared" si="0"/>
        <v>290</v>
      </c>
      <c r="G4" s="3">
        <f t="shared" si="1"/>
        <v>321.90000000000003</v>
      </c>
    </row>
    <row r="5" spans="1:7" ht="18.75">
      <c r="A5" s="227" t="s">
        <v>277</v>
      </c>
      <c r="B5" s="5" t="s">
        <v>64</v>
      </c>
      <c r="C5" s="5" t="s">
        <v>276</v>
      </c>
      <c r="D5" s="5">
        <v>145</v>
      </c>
      <c r="E5" s="232">
        <v>1</v>
      </c>
      <c r="F5" s="1">
        <f t="shared" si="0"/>
        <v>145</v>
      </c>
      <c r="G5" s="3">
        <f t="shared" si="1"/>
        <v>160.95000000000002</v>
      </c>
    </row>
    <row r="6" spans="1:7" ht="37.5">
      <c r="A6" s="227" t="s">
        <v>122</v>
      </c>
      <c r="B6" s="10" t="s">
        <v>121</v>
      </c>
      <c r="C6" s="10"/>
      <c r="D6" s="9">
        <v>135</v>
      </c>
      <c r="E6" s="234">
        <v>1</v>
      </c>
      <c r="F6" s="1">
        <f t="shared" si="0"/>
        <v>135</v>
      </c>
      <c r="G6" s="3">
        <f t="shared" si="1"/>
        <v>149.85000000000002</v>
      </c>
    </row>
    <row r="7" spans="1:7" ht="37.5">
      <c r="A7" s="227" t="s">
        <v>122</v>
      </c>
      <c r="B7" s="10" t="s">
        <v>121</v>
      </c>
      <c r="C7" s="10"/>
      <c r="D7" s="9">
        <v>135</v>
      </c>
      <c r="E7" s="234">
        <v>1</v>
      </c>
      <c r="F7" s="1">
        <f t="shared" si="0"/>
        <v>135</v>
      </c>
      <c r="G7" s="3">
        <f t="shared" si="1"/>
        <v>149.85000000000002</v>
      </c>
    </row>
    <row r="8" spans="1:7" ht="37.5">
      <c r="A8" s="227" t="s">
        <v>156</v>
      </c>
      <c r="B8" s="10" t="s">
        <v>155</v>
      </c>
      <c r="C8" s="10"/>
      <c r="D8" s="9">
        <v>135</v>
      </c>
      <c r="E8" s="234">
        <v>1</v>
      </c>
      <c r="F8" s="1">
        <f t="shared" si="0"/>
        <v>135</v>
      </c>
      <c r="G8" s="3">
        <f t="shared" si="1"/>
        <v>149.85000000000002</v>
      </c>
    </row>
    <row r="9" spans="1:7" ht="18.75">
      <c r="A9" s="228" t="s">
        <v>272</v>
      </c>
      <c r="B9" s="4" t="s">
        <v>270</v>
      </c>
      <c r="C9" s="4" t="s">
        <v>271</v>
      </c>
      <c r="D9" s="9">
        <v>135</v>
      </c>
      <c r="E9" s="235">
        <v>1</v>
      </c>
      <c r="F9" s="1">
        <f t="shared" si="0"/>
        <v>135</v>
      </c>
      <c r="G9" s="3">
        <f t="shared" si="1"/>
        <v>149.85000000000002</v>
      </c>
    </row>
    <row r="10" spans="1:7" ht="18.75">
      <c r="A10" s="228" t="s">
        <v>51</v>
      </c>
      <c r="B10" s="4"/>
      <c r="C10" s="4"/>
      <c r="D10" s="4"/>
      <c r="E10" s="235">
        <v>0</v>
      </c>
      <c r="F10" s="1">
        <f t="shared" si="0"/>
        <v>0</v>
      </c>
      <c r="G10" s="2">
        <f t="shared" si="1"/>
        <v>0</v>
      </c>
    </row>
    <row r="11" spans="1:7" ht="18.75">
      <c r="A11" s="227" t="s">
        <v>146</v>
      </c>
      <c r="B11" s="7" t="s">
        <v>145</v>
      </c>
      <c r="C11" s="7"/>
      <c r="D11" s="8">
        <v>105</v>
      </c>
      <c r="E11" s="234">
        <v>1</v>
      </c>
      <c r="F11" s="1">
        <f t="shared" si="0"/>
        <v>105</v>
      </c>
      <c r="G11" s="3">
        <f t="shared" si="1"/>
        <v>116.55000000000001</v>
      </c>
    </row>
    <row r="12" spans="1:7" ht="18.75">
      <c r="A12" s="227" t="s">
        <v>312</v>
      </c>
      <c r="B12" s="5" t="s">
        <v>58</v>
      </c>
      <c r="C12" s="5"/>
      <c r="D12" s="5">
        <v>219</v>
      </c>
      <c r="E12" s="232">
        <v>1</v>
      </c>
      <c r="F12" s="1">
        <f t="shared" si="0"/>
        <v>219</v>
      </c>
      <c r="G12" s="3">
        <f t="shared" si="1"/>
        <v>243.09000000000003</v>
      </c>
    </row>
    <row r="13" spans="1:7" ht="18.75">
      <c r="A13" s="227" t="s">
        <v>312</v>
      </c>
      <c r="B13" s="5" t="s">
        <v>58</v>
      </c>
      <c r="C13" s="5"/>
      <c r="D13" s="5">
        <v>219</v>
      </c>
      <c r="E13" s="232">
        <v>4</v>
      </c>
      <c r="F13" s="1">
        <f t="shared" si="0"/>
        <v>876</v>
      </c>
      <c r="G13" s="3">
        <f t="shared" si="1"/>
        <v>972.3600000000001</v>
      </c>
    </row>
    <row r="14" spans="1:7" ht="18.75">
      <c r="A14" s="227" t="s">
        <v>313</v>
      </c>
      <c r="B14" s="5" t="s">
        <v>59</v>
      </c>
      <c r="C14" s="5"/>
      <c r="D14" s="5">
        <v>219</v>
      </c>
      <c r="E14" s="232">
        <v>1</v>
      </c>
      <c r="F14" s="1">
        <f t="shared" si="0"/>
        <v>219</v>
      </c>
      <c r="G14" s="3">
        <f t="shared" si="1"/>
        <v>243.09000000000003</v>
      </c>
    </row>
    <row r="15" spans="1:7" ht="18.75">
      <c r="A15" s="227" t="s">
        <v>313</v>
      </c>
      <c r="B15" s="5" t="s">
        <v>59</v>
      </c>
      <c r="C15" s="5"/>
      <c r="D15" s="5">
        <v>219</v>
      </c>
      <c r="E15" s="232">
        <v>4</v>
      </c>
      <c r="F15" s="1">
        <f t="shared" si="0"/>
        <v>876</v>
      </c>
      <c r="G15" s="3">
        <f t="shared" si="1"/>
        <v>972.3600000000001</v>
      </c>
    </row>
    <row r="16" spans="1:7" ht="18.75">
      <c r="A16" s="228" t="s">
        <v>409</v>
      </c>
      <c r="B16" s="12" t="s">
        <v>172</v>
      </c>
      <c r="C16" s="4"/>
      <c r="D16" s="4"/>
      <c r="E16" s="235">
        <v>0</v>
      </c>
      <c r="F16" s="1">
        <f t="shared" si="0"/>
        <v>0</v>
      </c>
      <c r="G16" s="2">
        <f t="shared" si="1"/>
        <v>0</v>
      </c>
    </row>
    <row r="17" spans="1:7" ht="37.5">
      <c r="A17" s="227" t="s">
        <v>114</v>
      </c>
      <c r="B17" s="12" t="s">
        <v>113</v>
      </c>
      <c r="C17" s="12"/>
      <c r="D17" s="8">
        <v>484</v>
      </c>
      <c r="E17" s="234">
        <v>1</v>
      </c>
      <c r="F17" s="1">
        <f t="shared" si="0"/>
        <v>484</v>
      </c>
      <c r="G17" s="3">
        <f t="shared" si="1"/>
        <v>537.24</v>
      </c>
    </row>
    <row r="18" spans="1:7" ht="37.5">
      <c r="A18" s="227" t="s">
        <v>116</v>
      </c>
      <c r="B18" s="12" t="s">
        <v>115</v>
      </c>
      <c r="C18" s="12"/>
      <c r="D18" s="8">
        <v>484</v>
      </c>
      <c r="E18" s="234">
        <v>1</v>
      </c>
      <c r="F18" s="1">
        <f t="shared" si="0"/>
        <v>484</v>
      </c>
      <c r="G18" s="3">
        <f t="shared" si="1"/>
        <v>537.24</v>
      </c>
    </row>
    <row r="19" spans="1:7" ht="37.5">
      <c r="A19" s="229" t="s">
        <v>336</v>
      </c>
      <c r="B19" s="13" t="s">
        <v>100</v>
      </c>
      <c r="C19" s="13"/>
      <c r="D19" s="13">
        <v>60</v>
      </c>
      <c r="E19" s="232">
        <v>1</v>
      </c>
      <c r="F19" s="1">
        <f t="shared" si="0"/>
        <v>60</v>
      </c>
      <c r="G19" s="3">
        <f t="shared" si="1"/>
        <v>66.60000000000001</v>
      </c>
    </row>
    <row r="20" spans="1:7" ht="37.5">
      <c r="A20" s="229" t="s">
        <v>338</v>
      </c>
      <c r="B20" s="13" t="s">
        <v>101</v>
      </c>
      <c r="C20" s="13"/>
      <c r="D20" s="13">
        <v>60</v>
      </c>
      <c r="E20" s="232">
        <v>1</v>
      </c>
      <c r="F20" s="1">
        <f t="shared" si="0"/>
        <v>60</v>
      </c>
      <c r="G20" s="3">
        <f t="shared" si="1"/>
        <v>66.60000000000001</v>
      </c>
    </row>
    <row r="21" spans="1:7" ht="37.5">
      <c r="A21" s="227" t="s">
        <v>120</v>
      </c>
      <c r="B21" s="12" t="s">
        <v>119</v>
      </c>
      <c r="C21" s="12"/>
      <c r="D21" s="8">
        <v>139</v>
      </c>
      <c r="E21" s="234">
        <v>1</v>
      </c>
      <c r="F21" s="1">
        <f t="shared" si="0"/>
        <v>139</v>
      </c>
      <c r="G21" s="3">
        <f t="shared" si="1"/>
        <v>154.29000000000002</v>
      </c>
    </row>
    <row r="22" spans="1:7" ht="18.75">
      <c r="A22" s="228" t="s">
        <v>169</v>
      </c>
      <c r="B22" s="4" t="s">
        <v>68</v>
      </c>
      <c r="C22" s="4" t="s">
        <v>36</v>
      </c>
      <c r="D22" s="4">
        <v>61</v>
      </c>
      <c r="E22" s="235">
        <v>1</v>
      </c>
      <c r="F22" s="1">
        <f t="shared" si="0"/>
        <v>61</v>
      </c>
      <c r="G22" s="3">
        <f t="shared" si="1"/>
        <v>67.71000000000001</v>
      </c>
    </row>
    <row r="23" spans="1:7" ht="18.75">
      <c r="A23" s="228" t="s">
        <v>169</v>
      </c>
      <c r="B23" s="4" t="s">
        <v>68</v>
      </c>
      <c r="C23" s="4" t="s">
        <v>36</v>
      </c>
      <c r="D23" s="4">
        <v>61</v>
      </c>
      <c r="E23" s="235">
        <v>1</v>
      </c>
      <c r="F23" s="1">
        <f t="shared" si="0"/>
        <v>61</v>
      </c>
      <c r="G23" s="3">
        <f t="shared" si="1"/>
        <v>67.71000000000001</v>
      </c>
    </row>
    <row r="24" spans="1:7" ht="18.75">
      <c r="A24" s="228" t="s">
        <v>169</v>
      </c>
      <c r="B24" s="4" t="s">
        <v>68</v>
      </c>
      <c r="C24" s="4" t="s">
        <v>36</v>
      </c>
      <c r="D24" s="4">
        <v>61</v>
      </c>
      <c r="E24" s="235">
        <v>3</v>
      </c>
      <c r="F24" s="1">
        <f t="shared" si="0"/>
        <v>183</v>
      </c>
      <c r="G24" s="3">
        <f t="shared" si="1"/>
        <v>203.13000000000002</v>
      </c>
    </row>
    <row r="25" spans="1:7" ht="18.75">
      <c r="A25" s="228" t="s">
        <v>169</v>
      </c>
      <c r="B25" s="4" t="s">
        <v>68</v>
      </c>
      <c r="C25" s="4" t="s">
        <v>36</v>
      </c>
      <c r="D25" s="4">
        <v>61</v>
      </c>
      <c r="E25" s="235">
        <v>3</v>
      </c>
      <c r="F25" s="1">
        <f t="shared" si="0"/>
        <v>183</v>
      </c>
      <c r="G25" s="3">
        <f t="shared" si="1"/>
        <v>203.13000000000002</v>
      </c>
    </row>
    <row r="26" spans="1:7" ht="18.75">
      <c r="A26" s="228" t="s">
        <v>169</v>
      </c>
      <c r="B26" s="4" t="s">
        <v>68</v>
      </c>
      <c r="C26" s="4" t="s">
        <v>36</v>
      </c>
      <c r="D26" s="4">
        <v>61</v>
      </c>
      <c r="E26" s="235">
        <v>1</v>
      </c>
      <c r="F26" s="1">
        <f t="shared" si="0"/>
        <v>61</v>
      </c>
      <c r="G26" s="3">
        <f t="shared" si="1"/>
        <v>67.71000000000001</v>
      </c>
    </row>
    <row r="27" spans="1:7" ht="18.75">
      <c r="A27" s="228" t="s">
        <v>169</v>
      </c>
      <c r="B27" s="4" t="s">
        <v>68</v>
      </c>
      <c r="C27" s="4" t="s">
        <v>36</v>
      </c>
      <c r="D27" s="4">
        <v>61</v>
      </c>
      <c r="E27" s="235">
        <v>2</v>
      </c>
      <c r="F27" s="1">
        <f t="shared" si="0"/>
        <v>122</v>
      </c>
      <c r="G27" s="3">
        <f t="shared" si="1"/>
        <v>135.42000000000002</v>
      </c>
    </row>
    <row r="28" spans="1:7" ht="18.75">
      <c r="A28" s="228" t="s">
        <v>169</v>
      </c>
      <c r="B28" s="4" t="s">
        <v>68</v>
      </c>
      <c r="C28" s="4" t="s">
        <v>36</v>
      </c>
      <c r="D28" s="4">
        <v>61</v>
      </c>
      <c r="E28" s="235">
        <v>1</v>
      </c>
      <c r="F28" s="1">
        <f t="shared" si="0"/>
        <v>61</v>
      </c>
      <c r="G28" s="3">
        <f t="shared" si="1"/>
        <v>67.71000000000001</v>
      </c>
    </row>
    <row r="29" spans="1:7" ht="18.75">
      <c r="A29" s="228" t="s">
        <v>169</v>
      </c>
      <c r="B29" s="4" t="s">
        <v>68</v>
      </c>
      <c r="C29" s="4" t="s">
        <v>36</v>
      </c>
      <c r="D29" s="4">
        <v>61</v>
      </c>
      <c r="E29" s="235">
        <v>1</v>
      </c>
      <c r="F29" s="1">
        <f t="shared" si="0"/>
        <v>61</v>
      </c>
      <c r="G29" s="3">
        <f t="shared" si="1"/>
        <v>67.71000000000001</v>
      </c>
    </row>
    <row r="30" spans="1:7" ht="18.75">
      <c r="A30" s="228" t="s">
        <v>169</v>
      </c>
      <c r="B30" s="4" t="s">
        <v>68</v>
      </c>
      <c r="C30" s="4" t="s">
        <v>36</v>
      </c>
      <c r="D30" s="4">
        <v>61</v>
      </c>
      <c r="E30" s="235">
        <v>2</v>
      </c>
      <c r="F30" s="1">
        <f t="shared" si="0"/>
        <v>122</v>
      </c>
      <c r="G30" s="3">
        <f t="shared" si="1"/>
        <v>135.42000000000002</v>
      </c>
    </row>
    <row r="31" spans="1:7" ht="18.75">
      <c r="A31" s="228" t="s">
        <v>169</v>
      </c>
      <c r="B31" s="4" t="s">
        <v>68</v>
      </c>
      <c r="C31" s="4" t="s">
        <v>36</v>
      </c>
      <c r="D31" s="4">
        <v>61</v>
      </c>
      <c r="E31" s="235">
        <v>2</v>
      </c>
      <c r="F31" s="1">
        <f t="shared" si="0"/>
        <v>122</v>
      </c>
      <c r="G31" s="3">
        <f t="shared" si="1"/>
        <v>135.42000000000002</v>
      </c>
    </row>
    <row r="32" spans="1:7" ht="18.75">
      <c r="A32" s="228" t="s">
        <v>169</v>
      </c>
      <c r="B32" s="4" t="s">
        <v>68</v>
      </c>
      <c r="C32" s="4" t="s">
        <v>36</v>
      </c>
      <c r="D32" s="4">
        <v>61</v>
      </c>
      <c r="E32" s="232">
        <v>2</v>
      </c>
      <c r="F32" s="1">
        <f t="shared" si="0"/>
        <v>122</v>
      </c>
      <c r="G32" s="3">
        <f t="shared" si="1"/>
        <v>135.42000000000002</v>
      </c>
    </row>
    <row r="33" spans="1:7" ht="18.75">
      <c r="A33" s="229">
        <v>90010</v>
      </c>
      <c r="B33" s="13" t="s">
        <v>95</v>
      </c>
      <c r="C33" s="13"/>
      <c r="D33" s="13">
        <v>80</v>
      </c>
      <c r="E33" s="232">
        <v>1</v>
      </c>
      <c r="F33" s="1">
        <f t="shared" si="0"/>
        <v>80</v>
      </c>
      <c r="G33" s="3">
        <f t="shared" si="1"/>
        <v>88.80000000000001</v>
      </c>
    </row>
    <row r="34" spans="1:7" ht="37.5">
      <c r="A34" s="229" t="s">
        <v>320</v>
      </c>
      <c r="B34" s="13" t="s">
        <v>98</v>
      </c>
      <c r="C34" s="13"/>
      <c r="D34" s="13">
        <v>84</v>
      </c>
      <c r="E34" s="232">
        <v>1</v>
      </c>
      <c r="F34" s="1">
        <f t="shared" si="0"/>
        <v>84</v>
      </c>
      <c r="G34" s="3">
        <f t="shared" si="1"/>
        <v>93.24000000000001</v>
      </c>
    </row>
    <row r="35" spans="1:7" ht="37.5">
      <c r="A35" s="230" t="s">
        <v>118</v>
      </c>
      <c r="B35" s="15" t="s">
        <v>117</v>
      </c>
      <c r="C35" s="15"/>
      <c r="D35" s="16">
        <v>171</v>
      </c>
      <c r="E35" s="234">
        <v>1</v>
      </c>
      <c r="F35" s="1">
        <f t="shared" si="0"/>
        <v>171</v>
      </c>
      <c r="G35" s="3">
        <f t="shared" si="1"/>
        <v>189.81000000000003</v>
      </c>
    </row>
    <row r="36" spans="1:7" ht="18.75">
      <c r="A36" s="227" t="s">
        <v>275</v>
      </c>
      <c r="B36" s="5" t="s">
        <v>62</v>
      </c>
      <c r="C36" s="5" t="s">
        <v>274</v>
      </c>
      <c r="D36" s="5">
        <v>209</v>
      </c>
      <c r="E36" s="232">
        <v>1</v>
      </c>
      <c r="F36" s="1">
        <f t="shared" si="0"/>
        <v>209</v>
      </c>
      <c r="G36" s="3">
        <f t="shared" si="1"/>
        <v>231.99</v>
      </c>
    </row>
    <row r="37" spans="1:7" ht="18.75">
      <c r="A37" s="227" t="s">
        <v>275</v>
      </c>
      <c r="B37" s="13" t="s">
        <v>97</v>
      </c>
      <c r="C37" s="5" t="s">
        <v>274</v>
      </c>
      <c r="D37" s="5">
        <v>209</v>
      </c>
      <c r="E37" s="232">
        <v>1</v>
      </c>
      <c r="F37" s="1">
        <f t="shared" si="0"/>
        <v>209</v>
      </c>
      <c r="G37" s="3">
        <f t="shared" si="1"/>
        <v>231.99</v>
      </c>
    </row>
    <row r="38" spans="1:7" ht="18.75">
      <c r="A38" s="228">
        <v>162410</v>
      </c>
      <c r="B38" s="4">
        <v>162410</v>
      </c>
      <c r="C38" s="4" t="s">
        <v>297</v>
      </c>
      <c r="D38" s="4"/>
      <c r="E38" s="235">
        <v>0</v>
      </c>
      <c r="F38" s="1">
        <f t="shared" si="0"/>
        <v>0</v>
      </c>
      <c r="G38" s="2">
        <f t="shared" si="1"/>
        <v>0</v>
      </c>
    </row>
    <row r="39" spans="1:7" ht="18.75">
      <c r="A39" s="228">
        <v>162410</v>
      </c>
      <c r="B39" s="4">
        <v>162410</v>
      </c>
      <c r="C39" s="4" t="s">
        <v>297</v>
      </c>
      <c r="D39" s="4"/>
      <c r="E39" s="235">
        <v>0</v>
      </c>
      <c r="F39" s="1">
        <f t="shared" si="0"/>
        <v>0</v>
      </c>
      <c r="G39" s="2">
        <f t="shared" si="1"/>
        <v>0</v>
      </c>
    </row>
    <row r="40" spans="1:7" ht="18.75">
      <c r="A40" s="228">
        <v>162410</v>
      </c>
      <c r="B40" s="4">
        <v>162410</v>
      </c>
      <c r="C40" s="4" t="s">
        <v>297</v>
      </c>
      <c r="D40" s="4"/>
      <c r="E40" s="235">
        <v>0</v>
      </c>
      <c r="F40" s="1">
        <f t="shared" si="0"/>
        <v>0</v>
      </c>
      <c r="G40" s="2">
        <f t="shared" si="1"/>
        <v>0</v>
      </c>
    </row>
    <row r="41" spans="1:7" ht="18.75">
      <c r="A41" s="231" t="s">
        <v>167</v>
      </c>
      <c r="B41" s="10" t="s">
        <v>166</v>
      </c>
      <c r="C41" s="10"/>
      <c r="D41" s="10">
        <v>365</v>
      </c>
      <c r="E41" s="10">
        <v>1</v>
      </c>
      <c r="F41" s="1">
        <f t="shared" si="0"/>
        <v>365</v>
      </c>
      <c r="G41" s="3">
        <f t="shared" si="1"/>
        <v>405.15000000000003</v>
      </c>
    </row>
    <row r="42" spans="1:7" ht="18.75">
      <c r="A42" s="231" t="s">
        <v>167</v>
      </c>
      <c r="B42" s="10" t="s">
        <v>166</v>
      </c>
      <c r="C42" s="10"/>
      <c r="D42" s="10">
        <v>365</v>
      </c>
      <c r="E42" s="10">
        <v>1</v>
      </c>
      <c r="F42" s="1">
        <f t="shared" si="0"/>
        <v>365</v>
      </c>
      <c r="G42" s="3">
        <f t="shared" si="1"/>
        <v>405.15000000000003</v>
      </c>
    </row>
    <row r="43" spans="1:7" ht="18.75">
      <c r="A43" s="227">
        <v>191781</v>
      </c>
      <c r="B43" s="5" t="s">
        <v>90</v>
      </c>
      <c r="C43" s="5"/>
      <c r="D43" s="5">
        <v>123</v>
      </c>
      <c r="E43" s="232">
        <v>1</v>
      </c>
      <c r="F43" s="1">
        <f t="shared" si="0"/>
        <v>123</v>
      </c>
      <c r="G43" s="3">
        <f t="shared" si="1"/>
        <v>136.53</v>
      </c>
    </row>
    <row r="44" spans="1:7" ht="18.75">
      <c r="A44" s="228">
        <v>198122</v>
      </c>
      <c r="B44" s="4" t="s">
        <v>185</v>
      </c>
      <c r="C44" s="4" t="s">
        <v>186</v>
      </c>
      <c r="D44" s="4">
        <v>57</v>
      </c>
      <c r="E44" s="235">
        <v>3</v>
      </c>
      <c r="F44" s="1">
        <f t="shared" si="0"/>
        <v>171</v>
      </c>
      <c r="G44" s="3">
        <f t="shared" si="1"/>
        <v>189.81000000000003</v>
      </c>
    </row>
    <row r="45" spans="1:7" ht="18.75">
      <c r="A45" s="227">
        <v>200119</v>
      </c>
      <c r="B45" s="5" t="s">
        <v>73</v>
      </c>
      <c r="C45" s="5"/>
      <c r="D45" s="5">
        <v>130</v>
      </c>
      <c r="E45" s="232">
        <v>1</v>
      </c>
      <c r="F45" s="1">
        <f t="shared" si="0"/>
        <v>130</v>
      </c>
      <c r="G45" s="3">
        <f t="shared" si="1"/>
        <v>144.3</v>
      </c>
    </row>
    <row r="46" spans="1:7" ht="18.75">
      <c r="A46" s="227">
        <v>201100</v>
      </c>
      <c r="B46" s="5" t="s">
        <v>94</v>
      </c>
      <c r="C46" s="5"/>
      <c r="D46" s="5">
        <v>176</v>
      </c>
      <c r="E46" s="232">
        <v>1</v>
      </c>
      <c r="F46" s="1">
        <f t="shared" si="0"/>
        <v>176</v>
      </c>
      <c r="G46" s="3">
        <f t="shared" si="1"/>
        <v>195.36</v>
      </c>
    </row>
    <row r="47" spans="1:7" ht="37.5">
      <c r="A47" s="227" t="s">
        <v>112</v>
      </c>
      <c r="B47" s="15" t="s">
        <v>290</v>
      </c>
      <c r="C47" s="15" t="s">
        <v>291</v>
      </c>
      <c r="D47" s="8">
        <v>358</v>
      </c>
      <c r="E47" s="234">
        <v>1</v>
      </c>
      <c r="F47" s="1">
        <f t="shared" si="0"/>
        <v>358</v>
      </c>
      <c r="G47" s="3">
        <f t="shared" si="1"/>
        <v>397.38000000000005</v>
      </c>
    </row>
    <row r="48" spans="1:7" ht="18.75">
      <c r="A48" s="229">
        <v>220598</v>
      </c>
      <c r="B48" s="13" t="s">
        <v>107</v>
      </c>
      <c r="C48" s="13" t="s">
        <v>289</v>
      </c>
      <c r="D48" s="13">
        <v>106</v>
      </c>
      <c r="E48" s="232">
        <v>1</v>
      </c>
      <c r="F48" s="1">
        <f t="shared" si="0"/>
        <v>106</v>
      </c>
      <c r="G48" s="3">
        <f t="shared" si="1"/>
        <v>117.66000000000001</v>
      </c>
    </row>
    <row r="49" spans="1:7" ht="18.75">
      <c r="A49" s="229">
        <v>220598</v>
      </c>
      <c r="B49" s="13" t="s">
        <v>107</v>
      </c>
      <c r="C49" s="13" t="s">
        <v>289</v>
      </c>
      <c r="D49" s="13">
        <v>106</v>
      </c>
      <c r="E49" s="4">
        <v>1</v>
      </c>
      <c r="F49" s="1">
        <f t="shared" si="0"/>
        <v>106</v>
      </c>
      <c r="G49" s="3">
        <f t="shared" si="1"/>
        <v>117.66000000000001</v>
      </c>
    </row>
    <row r="50" spans="1:7" ht="18.75">
      <c r="A50" s="229">
        <v>220598</v>
      </c>
      <c r="B50" s="13" t="s">
        <v>107</v>
      </c>
      <c r="C50" s="13" t="s">
        <v>289</v>
      </c>
      <c r="D50" s="13">
        <v>106</v>
      </c>
      <c r="E50" s="4">
        <v>1</v>
      </c>
      <c r="F50" s="1">
        <f t="shared" si="0"/>
        <v>106</v>
      </c>
      <c r="G50" s="3">
        <f t="shared" si="1"/>
        <v>117.66000000000001</v>
      </c>
    </row>
    <row r="51" spans="1:7" ht="18.75">
      <c r="A51" s="228">
        <v>242865</v>
      </c>
      <c r="B51" s="4" t="s">
        <v>293</v>
      </c>
      <c r="C51" s="4" t="s">
        <v>278</v>
      </c>
      <c r="D51" s="4">
        <v>89</v>
      </c>
      <c r="E51" s="4">
        <v>2</v>
      </c>
      <c r="F51" s="1">
        <f t="shared" si="0"/>
        <v>178</v>
      </c>
      <c r="G51" s="3">
        <f t="shared" si="1"/>
        <v>197.58</v>
      </c>
    </row>
    <row r="52" spans="1:7" ht="18.75">
      <c r="A52" s="228">
        <v>242865</v>
      </c>
      <c r="B52" s="4" t="s">
        <v>293</v>
      </c>
      <c r="C52" s="4" t="s">
        <v>278</v>
      </c>
      <c r="D52" s="4">
        <v>89</v>
      </c>
      <c r="E52" s="4">
        <v>1</v>
      </c>
      <c r="F52" s="1">
        <f t="shared" si="0"/>
        <v>89</v>
      </c>
      <c r="G52" s="3">
        <f t="shared" si="1"/>
        <v>98.79</v>
      </c>
    </row>
    <row r="53" spans="1:7" ht="18.75">
      <c r="A53" s="228">
        <v>242865</v>
      </c>
      <c r="B53" s="4" t="s">
        <v>293</v>
      </c>
      <c r="C53" s="4" t="s">
        <v>278</v>
      </c>
      <c r="D53" s="4">
        <v>89</v>
      </c>
      <c r="E53" s="4">
        <v>1</v>
      </c>
      <c r="F53" s="1">
        <f t="shared" si="0"/>
        <v>89</v>
      </c>
      <c r="G53" s="3">
        <f t="shared" si="1"/>
        <v>98.79</v>
      </c>
    </row>
    <row r="54" spans="1:7" ht="18.75">
      <c r="A54" s="228">
        <v>242872</v>
      </c>
      <c r="B54" s="4" t="s">
        <v>295</v>
      </c>
      <c r="C54" s="4" t="s">
        <v>278</v>
      </c>
      <c r="D54" s="4">
        <v>89</v>
      </c>
      <c r="E54" s="4">
        <v>1</v>
      </c>
      <c r="F54" s="1">
        <f t="shared" si="0"/>
        <v>89</v>
      </c>
      <c r="G54" s="3">
        <f t="shared" si="1"/>
        <v>98.79</v>
      </c>
    </row>
    <row r="55" spans="1:7" ht="18.75">
      <c r="A55" s="228">
        <v>242872</v>
      </c>
      <c r="B55" s="4" t="s">
        <v>295</v>
      </c>
      <c r="C55" s="4" t="s">
        <v>278</v>
      </c>
      <c r="D55" s="4">
        <v>89</v>
      </c>
      <c r="E55" s="4">
        <v>1</v>
      </c>
      <c r="F55" s="1">
        <f t="shared" si="0"/>
        <v>89</v>
      </c>
      <c r="G55" s="3">
        <f t="shared" si="1"/>
        <v>98.79</v>
      </c>
    </row>
    <row r="56" spans="1:7" ht="18.75">
      <c r="A56" s="228">
        <v>242889</v>
      </c>
      <c r="B56" s="4" t="s">
        <v>296</v>
      </c>
      <c r="C56" s="4" t="s">
        <v>278</v>
      </c>
      <c r="D56" s="4">
        <v>89</v>
      </c>
      <c r="E56" s="4">
        <v>1</v>
      </c>
      <c r="F56" s="1">
        <f t="shared" si="0"/>
        <v>89</v>
      </c>
      <c r="G56" s="3">
        <f t="shared" si="1"/>
        <v>98.79</v>
      </c>
    </row>
    <row r="57" spans="1:7" ht="18.75">
      <c r="A57" s="228">
        <v>242889</v>
      </c>
      <c r="B57" s="4" t="s">
        <v>296</v>
      </c>
      <c r="C57" s="4" t="s">
        <v>278</v>
      </c>
      <c r="D57" s="4">
        <v>89</v>
      </c>
      <c r="E57" s="4">
        <v>2</v>
      </c>
      <c r="F57" s="1">
        <f t="shared" si="0"/>
        <v>178</v>
      </c>
      <c r="G57" s="3">
        <f t="shared" si="1"/>
        <v>197.58</v>
      </c>
    </row>
    <row r="58" spans="1:7" ht="18.75">
      <c r="A58" s="228">
        <v>242889</v>
      </c>
      <c r="B58" s="4" t="s">
        <v>296</v>
      </c>
      <c r="C58" s="4" t="s">
        <v>278</v>
      </c>
      <c r="D58" s="4">
        <v>89</v>
      </c>
      <c r="E58" s="4">
        <v>1</v>
      </c>
      <c r="F58" s="1">
        <f t="shared" si="0"/>
        <v>89</v>
      </c>
      <c r="G58" s="3">
        <f t="shared" si="1"/>
        <v>98.79</v>
      </c>
    </row>
    <row r="59" spans="1:7" ht="18.75">
      <c r="A59" s="228" t="s">
        <v>243</v>
      </c>
      <c r="B59" s="4" t="s">
        <v>242</v>
      </c>
      <c r="C59" s="4" t="s">
        <v>239</v>
      </c>
      <c r="D59" s="4">
        <v>487</v>
      </c>
      <c r="E59" s="235">
        <v>2</v>
      </c>
      <c r="F59" s="1">
        <f t="shared" si="0"/>
        <v>974</v>
      </c>
      <c r="G59" s="3">
        <f t="shared" si="1"/>
        <v>1081.14</v>
      </c>
    </row>
    <row r="60" spans="1:7" ht="18.75">
      <c r="A60" s="228" t="s">
        <v>240</v>
      </c>
      <c r="B60" s="4" t="s">
        <v>238</v>
      </c>
      <c r="C60" s="4" t="s">
        <v>239</v>
      </c>
      <c r="D60" s="4">
        <v>487</v>
      </c>
      <c r="E60" s="235">
        <v>1</v>
      </c>
      <c r="F60" s="1">
        <f t="shared" si="0"/>
        <v>487</v>
      </c>
      <c r="G60" s="3">
        <f t="shared" si="1"/>
        <v>540.57</v>
      </c>
    </row>
    <row r="61" spans="1:7" ht="18.75">
      <c r="A61" s="228" t="s">
        <v>241</v>
      </c>
      <c r="B61" s="4" t="s">
        <v>238</v>
      </c>
      <c r="C61" s="4" t="s">
        <v>239</v>
      </c>
      <c r="D61" s="4">
        <v>487</v>
      </c>
      <c r="E61" s="235">
        <v>1</v>
      </c>
      <c r="F61" s="1">
        <f t="shared" si="0"/>
        <v>487</v>
      </c>
      <c r="G61" s="3">
        <f t="shared" si="1"/>
        <v>540.57</v>
      </c>
    </row>
    <row r="62" spans="1:7" ht="18.75">
      <c r="A62" s="228" t="s">
        <v>266</v>
      </c>
      <c r="B62" s="4" t="s">
        <v>265</v>
      </c>
      <c r="C62" s="4" t="s">
        <v>190</v>
      </c>
      <c r="D62" s="4">
        <v>267</v>
      </c>
      <c r="E62" s="235">
        <v>1</v>
      </c>
      <c r="F62" s="1">
        <f t="shared" si="0"/>
        <v>267</v>
      </c>
      <c r="G62" s="3">
        <f t="shared" si="1"/>
        <v>296.37</v>
      </c>
    </row>
    <row r="63" spans="1:7" ht="18.75">
      <c r="A63" s="232" t="s">
        <v>285</v>
      </c>
      <c r="B63" s="5" t="s">
        <v>83</v>
      </c>
      <c r="C63" s="5" t="s">
        <v>213</v>
      </c>
      <c r="D63" s="5">
        <v>275</v>
      </c>
      <c r="E63" s="232">
        <v>1</v>
      </c>
      <c r="F63" s="1">
        <f t="shared" si="0"/>
        <v>275</v>
      </c>
      <c r="G63" s="3">
        <f t="shared" si="1"/>
        <v>305.25</v>
      </c>
    </row>
    <row r="64" spans="1:7" ht="18.75">
      <c r="A64" s="227">
        <v>248850</v>
      </c>
      <c r="B64" s="5" t="s">
        <v>81</v>
      </c>
      <c r="C64" s="5" t="s">
        <v>208</v>
      </c>
      <c r="D64" s="5">
        <v>345</v>
      </c>
      <c r="E64" s="232">
        <v>1</v>
      </c>
      <c r="F64" s="1">
        <f t="shared" si="0"/>
        <v>345</v>
      </c>
      <c r="G64" s="3">
        <f t="shared" si="1"/>
        <v>382.95000000000005</v>
      </c>
    </row>
    <row r="65" spans="1:7" ht="18.75">
      <c r="A65" s="227">
        <v>251966</v>
      </c>
      <c r="B65" s="5" t="s">
        <v>82</v>
      </c>
      <c r="C65" s="5" t="s">
        <v>207</v>
      </c>
      <c r="D65" s="5">
        <v>385</v>
      </c>
      <c r="E65" s="232">
        <v>1</v>
      </c>
      <c r="F65" s="1">
        <f t="shared" si="0"/>
        <v>385</v>
      </c>
      <c r="G65" s="3">
        <f t="shared" si="1"/>
        <v>427.35</v>
      </c>
    </row>
    <row r="66" spans="1:7" ht="37.5">
      <c r="A66" s="227">
        <v>251997</v>
      </c>
      <c r="B66" s="17" t="s">
        <v>79</v>
      </c>
      <c r="C66" s="9" t="s">
        <v>207</v>
      </c>
      <c r="D66" s="5">
        <v>385</v>
      </c>
      <c r="E66" s="232">
        <v>1</v>
      </c>
      <c r="F66" s="1">
        <f t="shared" si="0"/>
        <v>385</v>
      </c>
      <c r="G66" s="3">
        <f t="shared" si="1"/>
        <v>427.35</v>
      </c>
    </row>
    <row r="67" spans="1:7" ht="18.75">
      <c r="A67" s="232" t="s">
        <v>280</v>
      </c>
      <c r="B67" s="5" t="s">
        <v>70</v>
      </c>
      <c r="C67" s="5" t="s">
        <v>213</v>
      </c>
      <c r="D67" s="5">
        <v>274</v>
      </c>
      <c r="E67" s="232">
        <v>1</v>
      </c>
      <c r="F67" s="1">
        <f aca="true" t="shared" si="2" ref="F67:F130">D67*E67</f>
        <v>274</v>
      </c>
      <c r="G67" s="3">
        <f aca="true" t="shared" si="3" ref="G67:G130">F67*1.11</f>
        <v>304.14000000000004</v>
      </c>
    </row>
    <row r="68" spans="1:7" ht="18.75">
      <c r="A68" s="227">
        <v>282169</v>
      </c>
      <c r="B68" s="10" t="s">
        <v>139</v>
      </c>
      <c r="C68" s="10"/>
      <c r="D68" s="9">
        <v>51</v>
      </c>
      <c r="E68" s="234">
        <v>1</v>
      </c>
      <c r="F68" s="1">
        <f t="shared" si="2"/>
        <v>51</v>
      </c>
      <c r="G68" s="3">
        <f t="shared" si="3"/>
        <v>56.61000000000001</v>
      </c>
    </row>
    <row r="69" spans="1:7" ht="18.75">
      <c r="A69" s="227">
        <v>282411</v>
      </c>
      <c r="B69" s="10" t="s">
        <v>140</v>
      </c>
      <c r="C69" s="10"/>
      <c r="D69" s="9">
        <v>51</v>
      </c>
      <c r="E69" s="234">
        <v>2</v>
      </c>
      <c r="F69" s="1">
        <f t="shared" si="2"/>
        <v>102</v>
      </c>
      <c r="G69" s="3">
        <f t="shared" si="3"/>
        <v>113.22000000000001</v>
      </c>
    </row>
    <row r="70" spans="1:7" ht="18.75">
      <c r="A70" s="227" t="s">
        <v>138</v>
      </c>
      <c r="B70" s="12" t="s">
        <v>137</v>
      </c>
      <c r="C70" s="12"/>
      <c r="D70" s="9">
        <v>51</v>
      </c>
      <c r="E70" s="234">
        <v>1</v>
      </c>
      <c r="F70" s="1">
        <f t="shared" si="2"/>
        <v>51</v>
      </c>
      <c r="G70" s="3">
        <f t="shared" si="3"/>
        <v>56.61000000000001</v>
      </c>
    </row>
    <row r="71" spans="1:7" ht="18.75">
      <c r="A71" s="228" t="s">
        <v>188</v>
      </c>
      <c r="B71" s="4" t="s">
        <v>65</v>
      </c>
      <c r="C71" s="4" t="s">
        <v>187</v>
      </c>
      <c r="D71" s="4">
        <v>162</v>
      </c>
      <c r="E71" s="235">
        <v>1</v>
      </c>
      <c r="F71" s="1">
        <f t="shared" si="2"/>
        <v>162</v>
      </c>
      <c r="G71" s="3">
        <f t="shared" si="3"/>
        <v>179.82000000000002</v>
      </c>
    </row>
    <row r="72" spans="1:7" ht="18.75">
      <c r="A72" s="228" t="s">
        <v>188</v>
      </c>
      <c r="B72" s="4" t="s">
        <v>65</v>
      </c>
      <c r="C72" s="4" t="s">
        <v>187</v>
      </c>
      <c r="D72" s="4">
        <v>162</v>
      </c>
      <c r="E72" s="235">
        <v>1</v>
      </c>
      <c r="F72" s="1">
        <f t="shared" si="2"/>
        <v>162</v>
      </c>
      <c r="G72" s="3">
        <f t="shared" si="3"/>
        <v>179.82000000000002</v>
      </c>
    </row>
    <row r="73" spans="1:7" ht="18.75">
      <c r="A73" s="228" t="s">
        <v>188</v>
      </c>
      <c r="B73" s="4" t="s">
        <v>65</v>
      </c>
      <c r="C73" s="4" t="s">
        <v>187</v>
      </c>
      <c r="D73" s="4">
        <v>162</v>
      </c>
      <c r="E73" s="235">
        <v>1</v>
      </c>
      <c r="F73" s="1">
        <f t="shared" si="2"/>
        <v>162</v>
      </c>
      <c r="G73" s="3">
        <f t="shared" si="3"/>
        <v>179.82000000000002</v>
      </c>
    </row>
    <row r="74" spans="1:7" ht="18.75">
      <c r="A74" s="228" t="s">
        <v>188</v>
      </c>
      <c r="B74" s="4" t="s">
        <v>65</v>
      </c>
      <c r="C74" s="4" t="s">
        <v>187</v>
      </c>
      <c r="D74" s="4">
        <v>162</v>
      </c>
      <c r="E74" s="235">
        <v>1</v>
      </c>
      <c r="F74" s="1">
        <f t="shared" si="2"/>
        <v>162</v>
      </c>
      <c r="G74" s="3">
        <f t="shared" si="3"/>
        <v>179.82000000000002</v>
      </c>
    </row>
    <row r="75" spans="1:7" ht="18.75">
      <c r="A75" s="228" t="s">
        <v>188</v>
      </c>
      <c r="B75" s="5" t="s">
        <v>65</v>
      </c>
      <c r="C75" s="4" t="s">
        <v>187</v>
      </c>
      <c r="D75" s="4">
        <v>162</v>
      </c>
      <c r="E75" s="232">
        <v>1</v>
      </c>
      <c r="F75" s="1">
        <f t="shared" si="2"/>
        <v>162</v>
      </c>
      <c r="G75" s="3">
        <f t="shared" si="3"/>
        <v>179.82000000000002</v>
      </c>
    </row>
    <row r="76" spans="1:7" ht="18.75">
      <c r="A76" s="227" t="s">
        <v>142</v>
      </c>
      <c r="B76" s="10" t="s">
        <v>141</v>
      </c>
      <c r="C76" s="10"/>
      <c r="D76" s="9">
        <v>51</v>
      </c>
      <c r="E76" s="234">
        <v>1</v>
      </c>
      <c r="F76" s="1">
        <f t="shared" si="2"/>
        <v>51</v>
      </c>
      <c r="G76" s="3">
        <f t="shared" si="3"/>
        <v>56.61000000000001</v>
      </c>
    </row>
    <row r="77" spans="1:7" ht="18.75">
      <c r="A77" s="227">
        <v>300407</v>
      </c>
      <c r="B77" s="5" t="s">
        <v>93</v>
      </c>
      <c r="C77" s="5"/>
      <c r="D77" s="5">
        <v>157</v>
      </c>
      <c r="E77" s="232">
        <v>1</v>
      </c>
      <c r="F77" s="1">
        <f t="shared" si="2"/>
        <v>157</v>
      </c>
      <c r="G77" s="3">
        <f t="shared" si="3"/>
        <v>174.27</v>
      </c>
    </row>
    <row r="78" spans="1:7" ht="18.75">
      <c r="A78" s="229">
        <v>301619</v>
      </c>
      <c r="B78" s="13" t="s">
        <v>96</v>
      </c>
      <c r="C78" s="13"/>
      <c r="D78" s="13">
        <v>237</v>
      </c>
      <c r="E78" s="232">
        <v>1</v>
      </c>
      <c r="F78" s="1">
        <f t="shared" si="2"/>
        <v>237</v>
      </c>
      <c r="G78" s="3">
        <f t="shared" si="3"/>
        <v>263.07000000000005</v>
      </c>
    </row>
    <row r="79" spans="1:7" ht="18.75">
      <c r="A79" s="227">
        <v>302366</v>
      </c>
      <c r="B79" s="5" t="s">
        <v>63</v>
      </c>
      <c r="C79" s="5"/>
      <c r="D79" s="5">
        <v>168</v>
      </c>
      <c r="E79" s="232">
        <v>1</v>
      </c>
      <c r="F79" s="1">
        <f t="shared" si="2"/>
        <v>168</v>
      </c>
      <c r="G79" s="3">
        <f t="shared" si="3"/>
        <v>186.48000000000002</v>
      </c>
    </row>
    <row r="80" spans="1:7" ht="18.75">
      <c r="A80" s="227">
        <v>497758</v>
      </c>
      <c r="B80" s="5" t="s">
        <v>86</v>
      </c>
      <c r="C80" s="5"/>
      <c r="D80" s="5">
        <v>42</v>
      </c>
      <c r="E80" s="232">
        <v>2</v>
      </c>
      <c r="F80" s="1">
        <f t="shared" si="2"/>
        <v>84</v>
      </c>
      <c r="G80" s="3">
        <f t="shared" si="3"/>
        <v>93.24000000000001</v>
      </c>
    </row>
    <row r="81" spans="1:7" ht="18.75">
      <c r="A81" s="227">
        <v>497796</v>
      </c>
      <c r="B81" s="5" t="s">
        <v>87</v>
      </c>
      <c r="C81" s="5"/>
      <c r="D81" s="5">
        <v>42</v>
      </c>
      <c r="E81" s="232">
        <v>1</v>
      </c>
      <c r="F81" s="1">
        <f t="shared" si="2"/>
        <v>42</v>
      </c>
      <c r="G81" s="3">
        <f t="shared" si="3"/>
        <v>46.620000000000005</v>
      </c>
    </row>
    <row r="82" spans="1:7" ht="18.75">
      <c r="A82" s="228" t="s">
        <v>248</v>
      </c>
      <c r="B82" s="4" t="s">
        <v>246</v>
      </c>
      <c r="C82" s="4" t="s">
        <v>247</v>
      </c>
      <c r="D82" s="4">
        <v>168</v>
      </c>
      <c r="E82" s="235">
        <v>1</v>
      </c>
      <c r="F82" s="1">
        <f t="shared" si="2"/>
        <v>168</v>
      </c>
      <c r="G82" s="3">
        <f t="shared" si="3"/>
        <v>186.48000000000002</v>
      </c>
    </row>
    <row r="83" spans="1:7" ht="37.5">
      <c r="A83" s="227">
        <v>603849</v>
      </c>
      <c r="B83" s="12" t="s">
        <v>126</v>
      </c>
      <c r="C83" s="12"/>
      <c r="D83" s="8">
        <v>153</v>
      </c>
      <c r="E83" s="234">
        <v>1</v>
      </c>
      <c r="F83" s="1">
        <f t="shared" si="2"/>
        <v>153</v>
      </c>
      <c r="G83" s="3">
        <f t="shared" si="3"/>
        <v>169.83</v>
      </c>
    </row>
    <row r="84" spans="1:7" ht="18.75">
      <c r="A84" s="228">
        <v>603849</v>
      </c>
      <c r="B84" s="4" t="s">
        <v>299</v>
      </c>
      <c r="C84" s="4"/>
      <c r="D84" s="8">
        <v>153</v>
      </c>
      <c r="E84" s="4">
        <v>1</v>
      </c>
      <c r="F84" s="1">
        <f t="shared" si="2"/>
        <v>153</v>
      </c>
      <c r="G84" s="3">
        <f t="shared" si="3"/>
        <v>169.83</v>
      </c>
    </row>
    <row r="85" spans="1:7" ht="18.75">
      <c r="A85" s="228" t="s">
        <v>251</v>
      </c>
      <c r="B85" s="4" t="s">
        <v>249</v>
      </c>
      <c r="C85" s="4" t="s">
        <v>250</v>
      </c>
      <c r="D85" s="4">
        <v>589</v>
      </c>
      <c r="E85" s="235">
        <v>1</v>
      </c>
      <c r="F85" s="1">
        <f t="shared" si="2"/>
        <v>589</v>
      </c>
      <c r="G85" s="3">
        <f t="shared" si="3"/>
        <v>653.7900000000001</v>
      </c>
    </row>
    <row r="86" spans="1:7" ht="18.75">
      <c r="A86" s="228" t="s">
        <v>251</v>
      </c>
      <c r="B86" s="4" t="s">
        <v>249</v>
      </c>
      <c r="C86" s="4" t="s">
        <v>250</v>
      </c>
      <c r="D86" s="4">
        <v>589</v>
      </c>
      <c r="E86" s="235">
        <v>1</v>
      </c>
      <c r="F86" s="1">
        <f t="shared" si="2"/>
        <v>589</v>
      </c>
      <c r="G86" s="3">
        <f t="shared" si="3"/>
        <v>653.7900000000001</v>
      </c>
    </row>
    <row r="87" spans="1:7" ht="18.75">
      <c r="A87" s="228" t="s">
        <v>174</v>
      </c>
      <c r="B87" s="4" t="s">
        <v>173</v>
      </c>
      <c r="C87" s="4" t="s">
        <v>36</v>
      </c>
      <c r="D87" s="4">
        <v>97</v>
      </c>
      <c r="E87" s="235">
        <v>1</v>
      </c>
      <c r="F87" s="1">
        <f t="shared" si="2"/>
        <v>97</v>
      </c>
      <c r="G87" s="3">
        <f t="shared" si="3"/>
        <v>107.67000000000002</v>
      </c>
    </row>
    <row r="88" spans="1:7" ht="18.75">
      <c r="A88" s="228" t="s">
        <v>174</v>
      </c>
      <c r="B88" s="4" t="s">
        <v>173</v>
      </c>
      <c r="C88" s="4" t="s">
        <v>36</v>
      </c>
      <c r="D88" s="4">
        <v>97</v>
      </c>
      <c r="E88" s="235">
        <v>1</v>
      </c>
      <c r="F88" s="1">
        <f t="shared" si="2"/>
        <v>97</v>
      </c>
      <c r="G88" s="3">
        <f t="shared" si="3"/>
        <v>107.67000000000002</v>
      </c>
    </row>
    <row r="89" spans="1:7" ht="18.75">
      <c r="A89" s="228" t="s">
        <v>174</v>
      </c>
      <c r="B89" s="4" t="s">
        <v>173</v>
      </c>
      <c r="C89" s="4" t="s">
        <v>36</v>
      </c>
      <c r="D89" s="4">
        <v>97</v>
      </c>
      <c r="E89" s="235">
        <v>1</v>
      </c>
      <c r="F89" s="1">
        <f t="shared" si="2"/>
        <v>97</v>
      </c>
      <c r="G89" s="3">
        <f t="shared" si="3"/>
        <v>107.67000000000002</v>
      </c>
    </row>
    <row r="90" spans="1:7" ht="18.75">
      <c r="A90" s="228" t="s">
        <v>174</v>
      </c>
      <c r="B90" s="4" t="s">
        <v>173</v>
      </c>
      <c r="C90" s="4" t="s">
        <v>36</v>
      </c>
      <c r="D90" s="4">
        <v>97</v>
      </c>
      <c r="E90" s="235">
        <v>1</v>
      </c>
      <c r="F90" s="1">
        <f t="shared" si="2"/>
        <v>97</v>
      </c>
      <c r="G90" s="3">
        <f t="shared" si="3"/>
        <v>107.67000000000002</v>
      </c>
    </row>
    <row r="91" spans="1:7" ht="37.5">
      <c r="A91" s="227">
        <v>611486</v>
      </c>
      <c r="B91" s="12" t="s">
        <v>157</v>
      </c>
      <c r="C91" s="12"/>
      <c r="D91" s="8">
        <v>85</v>
      </c>
      <c r="E91" s="234">
        <v>2</v>
      </c>
      <c r="F91" s="1">
        <f t="shared" si="2"/>
        <v>170</v>
      </c>
      <c r="G91" s="3">
        <f t="shared" si="3"/>
        <v>188.70000000000002</v>
      </c>
    </row>
    <row r="92" spans="1:7" ht="37.5">
      <c r="A92" s="227">
        <v>611486</v>
      </c>
      <c r="B92" s="12" t="s">
        <v>157</v>
      </c>
      <c r="C92" s="12"/>
      <c r="D92" s="4">
        <v>85</v>
      </c>
      <c r="E92" s="4">
        <v>1</v>
      </c>
      <c r="F92" s="1">
        <f t="shared" si="2"/>
        <v>85</v>
      </c>
      <c r="G92" s="3">
        <f t="shared" si="3"/>
        <v>94.35000000000001</v>
      </c>
    </row>
    <row r="93" spans="1:7" ht="18.75">
      <c r="A93" s="227">
        <v>611493</v>
      </c>
      <c r="B93" s="5" t="s">
        <v>71</v>
      </c>
      <c r="C93" s="5"/>
      <c r="D93" s="5">
        <v>85</v>
      </c>
      <c r="E93" s="232">
        <v>1</v>
      </c>
      <c r="F93" s="1">
        <f t="shared" si="2"/>
        <v>85</v>
      </c>
      <c r="G93" s="3">
        <f t="shared" si="3"/>
        <v>94.35000000000001</v>
      </c>
    </row>
    <row r="94" spans="1:7" ht="18.75">
      <c r="A94" s="228">
        <v>611493</v>
      </c>
      <c r="B94" s="4" t="s">
        <v>71</v>
      </c>
      <c r="C94" s="4" t="s">
        <v>308</v>
      </c>
      <c r="D94" s="5">
        <v>85</v>
      </c>
      <c r="E94" s="4">
        <v>1</v>
      </c>
      <c r="F94" s="1">
        <f t="shared" si="2"/>
        <v>85</v>
      </c>
      <c r="G94" s="3">
        <f t="shared" si="3"/>
        <v>94.35000000000001</v>
      </c>
    </row>
    <row r="95" spans="1:7" ht="18.75">
      <c r="A95" s="228">
        <v>611493</v>
      </c>
      <c r="B95" s="4" t="s">
        <v>71</v>
      </c>
      <c r="C95" s="4" t="s">
        <v>308</v>
      </c>
      <c r="D95" s="5">
        <v>85</v>
      </c>
      <c r="E95" s="4">
        <v>1</v>
      </c>
      <c r="F95" s="1">
        <f t="shared" si="2"/>
        <v>85</v>
      </c>
      <c r="G95" s="3">
        <f t="shared" si="3"/>
        <v>94.35000000000001</v>
      </c>
    </row>
    <row r="96" spans="1:7" ht="18.75">
      <c r="A96" s="228">
        <v>611493</v>
      </c>
      <c r="B96" s="4" t="s">
        <v>71</v>
      </c>
      <c r="C96" s="4" t="s">
        <v>308</v>
      </c>
      <c r="D96" s="5">
        <v>85</v>
      </c>
      <c r="E96" s="235">
        <v>1</v>
      </c>
      <c r="F96" s="1">
        <f t="shared" si="2"/>
        <v>85</v>
      </c>
      <c r="G96" s="3">
        <f t="shared" si="3"/>
        <v>94.35000000000001</v>
      </c>
    </row>
    <row r="97" spans="1:7" ht="18.75">
      <c r="A97" s="228">
        <v>611493</v>
      </c>
      <c r="B97" s="4" t="s">
        <v>71</v>
      </c>
      <c r="C97" s="4" t="s">
        <v>308</v>
      </c>
      <c r="D97" s="5">
        <v>85</v>
      </c>
      <c r="E97" s="4">
        <v>1</v>
      </c>
      <c r="F97" s="1">
        <f t="shared" si="2"/>
        <v>85</v>
      </c>
      <c r="G97" s="3">
        <f t="shared" si="3"/>
        <v>94.35000000000001</v>
      </c>
    </row>
    <row r="98" spans="1:7" ht="18.75">
      <c r="A98" s="228">
        <v>611554</v>
      </c>
      <c r="B98" s="4" t="s">
        <v>175</v>
      </c>
      <c r="C98" s="4" t="s">
        <v>36</v>
      </c>
      <c r="D98" s="4">
        <v>80</v>
      </c>
      <c r="E98" s="235">
        <v>1</v>
      </c>
      <c r="F98" s="1">
        <f t="shared" si="2"/>
        <v>80</v>
      </c>
      <c r="G98" s="3">
        <f t="shared" si="3"/>
        <v>88.80000000000001</v>
      </c>
    </row>
    <row r="99" spans="1:7" ht="18.75">
      <c r="A99" s="228">
        <v>611554</v>
      </c>
      <c r="B99" s="4" t="s">
        <v>175</v>
      </c>
      <c r="C99" s="4" t="s">
        <v>36</v>
      </c>
      <c r="D99" s="4">
        <v>80</v>
      </c>
      <c r="E99" s="235">
        <v>1</v>
      </c>
      <c r="F99" s="1">
        <f t="shared" si="2"/>
        <v>80</v>
      </c>
      <c r="G99" s="3">
        <f t="shared" si="3"/>
        <v>88.80000000000001</v>
      </c>
    </row>
    <row r="100" spans="1:7" ht="18.75">
      <c r="A100" s="228">
        <v>611554</v>
      </c>
      <c r="B100" s="4" t="s">
        <v>175</v>
      </c>
      <c r="C100" s="4" t="s">
        <v>36</v>
      </c>
      <c r="D100" s="4">
        <v>80</v>
      </c>
      <c r="E100" s="235">
        <v>2</v>
      </c>
      <c r="F100" s="1">
        <f t="shared" si="2"/>
        <v>160</v>
      </c>
      <c r="G100" s="3">
        <f t="shared" si="3"/>
        <v>177.60000000000002</v>
      </c>
    </row>
    <row r="101" spans="1:7" ht="18.75">
      <c r="A101" s="228">
        <v>611554</v>
      </c>
      <c r="B101" s="4" t="s">
        <v>175</v>
      </c>
      <c r="C101" s="4" t="s">
        <v>36</v>
      </c>
      <c r="D101" s="4">
        <v>80</v>
      </c>
      <c r="E101" s="235">
        <v>1</v>
      </c>
      <c r="F101" s="1">
        <f t="shared" si="2"/>
        <v>80</v>
      </c>
      <c r="G101" s="3">
        <f t="shared" si="3"/>
        <v>88.80000000000001</v>
      </c>
    </row>
    <row r="102" spans="1:7" ht="18.75">
      <c r="A102" s="228">
        <v>611554</v>
      </c>
      <c r="B102" s="4" t="s">
        <v>175</v>
      </c>
      <c r="C102" s="4" t="s">
        <v>36</v>
      </c>
      <c r="D102" s="4">
        <v>80</v>
      </c>
      <c r="E102" s="235">
        <v>1</v>
      </c>
      <c r="F102" s="1">
        <f t="shared" si="2"/>
        <v>80</v>
      </c>
      <c r="G102" s="3">
        <f t="shared" si="3"/>
        <v>88.80000000000001</v>
      </c>
    </row>
    <row r="103" spans="1:7" ht="18.75">
      <c r="A103" s="228">
        <v>611554</v>
      </c>
      <c r="B103" s="4" t="s">
        <v>175</v>
      </c>
      <c r="C103" s="4" t="s">
        <v>36</v>
      </c>
      <c r="D103" s="4">
        <v>80</v>
      </c>
      <c r="E103" s="235">
        <v>1</v>
      </c>
      <c r="F103" s="1">
        <f t="shared" si="2"/>
        <v>80</v>
      </c>
      <c r="G103" s="3">
        <f t="shared" si="3"/>
        <v>88.80000000000001</v>
      </c>
    </row>
    <row r="104" spans="1:7" ht="18.75">
      <c r="A104" s="227">
        <v>611585</v>
      </c>
      <c r="B104" s="5" t="s">
        <v>72</v>
      </c>
      <c r="C104" s="5"/>
      <c r="D104" s="5">
        <v>80</v>
      </c>
      <c r="E104" s="232">
        <v>1</v>
      </c>
      <c r="F104" s="1">
        <f t="shared" si="2"/>
        <v>80</v>
      </c>
      <c r="G104" s="3">
        <f t="shared" si="3"/>
        <v>88.80000000000001</v>
      </c>
    </row>
    <row r="105" spans="1:7" ht="18.75">
      <c r="A105" s="233" t="s">
        <v>256</v>
      </c>
      <c r="B105" s="12" t="s">
        <v>76</v>
      </c>
      <c r="C105" s="8" t="s">
        <v>255</v>
      </c>
      <c r="D105" s="8">
        <v>371</v>
      </c>
      <c r="E105" s="235">
        <v>1</v>
      </c>
      <c r="F105" s="1">
        <f t="shared" si="2"/>
        <v>371</v>
      </c>
      <c r="G105" s="3">
        <f t="shared" si="3"/>
        <v>411.81000000000006</v>
      </c>
    </row>
    <row r="106" spans="1:7" ht="18.75">
      <c r="A106" s="227" t="s">
        <v>256</v>
      </c>
      <c r="B106" s="5" t="s">
        <v>76</v>
      </c>
      <c r="C106" s="5" t="s">
        <v>255</v>
      </c>
      <c r="D106" s="5">
        <v>371</v>
      </c>
      <c r="E106" s="232">
        <v>1</v>
      </c>
      <c r="F106" s="1">
        <f t="shared" si="2"/>
        <v>371</v>
      </c>
      <c r="G106" s="3">
        <f t="shared" si="3"/>
        <v>411.81000000000006</v>
      </c>
    </row>
    <row r="107" spans="1:7" ht="18.75">
      <c r="A107" s="227">
        <v>612353</v>
      </c>
      <c r="B107" s="5" t="s">
        <v>76</v>
      </c>
      <c r="C107" s="5"/>
      <c r="D107" s="5">
        <v>371</v>
      </c>
      <c r="E107" s="232">
        <v>1</v>
      </c>
      <c r="F107" s="1">
        <f t="shared" si="2"/>
        <v>371</v>
      </c>
      <c r="G107" s="3">
        <f t="shared" si="3"/>
        <v>411.81000000000006</v>
      </c>
    </row>
    <row r="108" spans="1:7" ht="18.75">
      <c r="A108" s="227" t="s">
        <v>177</v>
      </c>
      <c r="B108" s="12" t="s">
        <v>176</v>
      </c>
      <c r="C108" s="8" t="s">
        <v>36</v>
      </c>
      <c r="D108" s="9">
        <v>125</v>
      </c>
      <c r="E108" s="235">
        <v>1</v>
      </c>
      <c r="F108" s="1">
        <f t="shared" si="2"/>
        <v>125</v>
      </c>
      <c r="G108" s="3">
        <f t="shared" si="3"/>
        <v>138.75</v>
      </c>
    </row>
    <row r="109" spans="1:7" ht="18.75">
      <c r="A109" s="228">
        <v>614623</v>
      </c>
      <c r="B109" s="4" t="s">
        <v>202</v>
      </c>
      <c r="C109" s="4" t="s">
        <v>203</v>
      </c>
      <c r="D109" s="4">
        <v>238</v>
      </c>
      <c r="E109" s="235">
        <v>1</v>
      </c>
      <c r="F109" s="1">
        <f t="shared" si="2"/>
        <v>238</v>
      </c>
      <c r="G109" s="3">
        <f t="shared" si="3"/>
        <v>264.18</v>
      </c>
    </row>
    <row r="110" spans="1:7" ht="18.75">
      <c r="A110" s="228">
        <v>614623</v>
      </c>
      <c r="B110" s="4" t="s">
        <v>202</v>
      </c>
      <c r="C110" s="4" t="s">
        <v>203</v>
      </c>
      <c r="D110" s="4">
        <v>238</v>
      </c>
      <c r="E110" s="235">
        <v>1</v>
      </c>
      <c r="F110" s="1">
        <f t="shared" si="2"/>
        <v>238</v>
      </c>
      <c r="G110" s="3">
        <f t="shared" si="3"/>
        <v>264.18</v>
      </c>
    </row>
    <row r="111" spans="1:7" ht="18.75">
      <c r="A111" s="228">
        <v>614623</v>
      </c>
      <c r="B111" s="4" t="s">
        <v>202</v>
      </c>
      <c r="C111" s="4" t="s">
        <v>203</v>
      </c>
      <c r="D111" s="4">
        <v>238</v>
      </c>
      <c r="E111" s="235">
        <v>1</v>
      </c>
      <c r="F111" s="1">
        <f t="shared" si="2"/>
        <v>238</v>
      </c>
      <c r="G111" s="3">
        <f t="shared" si="3"/>
        <v>264.18</v>
      </c>
    </row>
    <row r="112" spans="1:7" ht="18.75">
      <c r="A112" s="228" t="s">
        <v>206</v>
      </c>
      <c r="B112" s="4" t="s">
        <v>204</v>
      </c>
      <c r="C112" s="4" t="s">
        <v>205</v>
      </c>
      <c r="D112" s="4">
        <v>247</v>
      </c>
      <c r="E112" s="235">
        <v>1</v>
      </c>
      <c r="F112" s="1">
        <f t="shared" si="2"/>
        <v>247</v>
      </c>
      <c r="G112" s="3">
        <f t="shared" si="3"/>
        <v>274.17</v>
      </c>
    </row>
    <row r="113" spans="1:7" ht="18.75">
      <c r="A113" s="232">
        <v>616061</v>
      </c>
      <c r="B113" s="5" t="s">
        <v>84</v>
      </c>
      <c r="C113" s="5"/>
      <c r="D113" s="5">
        <v>243</v>
      </c>
      <c r="E113" s="232">
        <v>1</v>
      </c>
      <c r="F113" s="1">
        <f t="shared" si="2"/>
        <v>243</v>
      </c>
      <c r="G113" s="3">
        <f t="shared" si="3"/>
        <v>269.73</v>
      </c>
    </row>
    <row r="114" spans="1:7" ht="18.75">
      <c r="A114" s="227">
        <v>662714</v>
      </c>
      <c r="B114" s="5" t="s">
        <v>85</v>
      </c>
      <c r="C114" s="5"/>
      <c r="D114" s="5">
        <v>633</v>
      </c>
      <c r="E114" s="232">
        <v>1</v>
      </c>
      <c r="F114" s="1">
        <f t="shared" si="2"/>
        <v>633</v>
      </c>
      <c r="G114" s="3">
        <f t="shared" si="3"/>
        <v>702.6300000000001</v>
      </c>
    </row>
    <row r="115" spans="1:7" ht="37.5">
      <c r="A115" s="227" t="s">
        <v>130</v>
      </c>
      <c r="B115" s="12" t="s">
        <v>129</v>
      </c>
      <c r="C115" s="12"/>
      <c r="D115" s="8">
        <v>38</v>
      </c>
      <c r="E115" s="234">
        <v>1</v>
      </c>
      <c r="F115" s="1">
        <f t="shared" si="2"/>
        <v>38</v>
      </c>
      <c r="G115" s="3">
        <f t="shared" si="3"/>
        <v>42.18000000000001</v>
      </c>
    </row>
    <row r="116" spans="1:7" ht="18.75">
      <c r="A116" s="227" t="s">
        <v>132</v>
      </c>
      <c r="B116" s="15" t="s">
        <v>131</v>
      </c>
      <c r="C116" s="15"/>
      <c r="D116" s="8">
        <v>38</v>
      </c>
      <c r="E116" s="234">
        <v>1</v>
      </c>
      <c r="F116" s="1">
        <f t="shared" si="2"/>
        <v>38</v>
      </c>
      <c r="G116" s="3">
        <f t="shared" si="3"/>
        <v>42.18000000000001</v>
      </c>
    </row>
    <row r="117" spans="1:7" ht="18.75">
      <c r="A117" s="227" t="s">
        <v>132</v>
      </c>
      <c r="B117" s="15" t="s">
        <v>131</v>
      </c>
      <c r="C117" s="15"/>
      <c r="D117" s="8">
        <v>38</v>
      </c>
      <c r="E117" s="234">
        <v>1</v>
      </c>
      <c r="F117" s="1">
        <f t="shared" si="2"/>
        <v>38</v>
      </c>
      <c r="G117" s="3">
        <f t="shared" si="3"/>
        <v>42.18000000000001</v>
      </c>
    </row>
    <row r="118" spans="1:7" ht="18.75">
      <c r="A118" s="227" t="s">
        <v>134</v>
      </c>
      <c r="B118" s="15" t="s">
        <v>133</v>
      </c>
      <c r="C118" s="15"/>
      <c r="D118" s="8">
        <v>38</v>
      </c>
      <c r="E118" s="234">
        <v>1</v>
      </c>
      <c r="F118" s="1">
        <f t="shared" si="2"/>
        <v>38</v>
      </c>
      <c r="G118" s="3">
        <f t="shared" si="3"/>
        <v>42.18000000000001</v>
      </c>
    </row>
    <row r="119" spans="1:7" ht="18.75">
      <c r="A119" s="227" t="s">
        <v>134</v>
      </c>
      <c r="B119" s="15" t="s">
        <v>133</v>
      </c>
      <c r="C119" s="15"/>
      <c r="D119" s="8">
        <v>38</v>
      </c>
      <c r="E119" s="234">
        <v>1</v>
      </c>
      <c r="F119" s="1">
        <f t="shared" si="2"/>
        <v>38</v>
      </c>
      <c r="G119" s="3">
        <f t="shared" si="3"/>
        <v>42.18000000000001</v>
      </c>
    </row>
    <row r="120" spans="1:7" ht="37.5">
      <c r="A120" s="227" t="s">
        <v>136</v>
      </c>
      <c r="B120" s="15" t="s">
        <v>135</v>
      </c>
      <c r="C120" s="15"/>
      <c r="D120" s="8">
        <v>38</v>
      </c>
      <c r="E120" s="234">
        <v>1</v>
      </c>
      <c r="F120" s="1">
        <f t="shared" si="2"/>
        <v>38</v>
      </c>
      <c r="G120" s="3">
        <f t="shared" si="3"/>
        <v>42.18000000000001</v>
      </c>
    </row>
    <row r="121" spans="1:7" ht="18.75">
      <c r="A121" s="228" t="s">
        <v>179</v>
      </c>
      <c r="B121" s="4" t="s">
        <v>178</v>
      </c>
      <c r="C121" s="4" t="s">
        <v>36</v>
      </c>
      <c r="D121" s="4">
        <v>78</v>
      </c>
      <c r="E121" s="235">
        <v>1</v>
      </c>
      <c r="F121" s="1">
        <f t="shared" si="2"/>
        <v>78</v>
      </c>
      <c r="G121" s="3">
        <f t="shared" si="3"/>
        <v>86.58000000000001</v>
      </c>
    </row>
    <row r="122" spans="1:7" ht="18.75">
      <c r="A122" s="228" t="s">
        <v>181</v>
      </c>
      <c r="B122" s="4" t="s">
        <v>180</v>
      </c>
      <c r="C122" s="4" t="s">
        <v>36</v>
      </c>
      <c r="D122" s="4">
        <v>78</v>
      </c>
      <c r="E122" s="235">
        <v>2</v>
      </c>
      <c r="F122" s="1">
        <f t="shared" si="2"/>
        <v>156</v>
      </c>
      <c r="G122" s="3">
        <f t="shared" si="3"/>
        <v>173.16000000000003</v>
      </c>
    </row>
    <row r="123" spans="1:7" ht="37.5">
      <c r="A123" s="227" t="s">
        <v>254</v>
      </c>
      <c r="B123" s="12" t="s">
        <v>252</v>
      </c>
      <c r="C123" s="8" t="s">
        <v>253</v>
      </c>
      <c r="D123" s="8">
        <v>528</v>
      </c>
      <c r="E123" s="235">
        <v>1</v>
      </c>
      <c r="F123" s="1">
        <f t="shared" si="2"/>
        <v>528</v>
      </c>
      <c r="G123" s="3">
        <f t="shared" si="3"/>
        <v>586.08</v>
      </c>
    </row>
    <row r="124" spans="1:7" ht="18.75">
      <c r="A124" s="227">
        <v>800741</v>
      </c>
      <c r="B124" s="5" t="s">
        <v>91</v>
      </c>
      <c r="C124" s="5"/>
      <c r="D124" s="5">
        <v>134</v>
      </c>
      <c r="E124" s="232">
        <v>1</v>
      </c>
      <c r="F124" s="1">
        <f t="shared" si="2"/>
        <v>134</v>
      </c>
      <c r="G124" s="3">
        <f t="shared" si="3"/>
        <v>148.74</v>
      </c>
    </row>
    <row r="125" spans="1:7" ht="18.75">
      <c r="A125" s="228">
        <v>844816</v>
      </c>
      <c r="B125" s="4"/>
      <c r="C125" s="4"/>
      <c r="D125" s="4"/>
      <c r="E125" s="235">
        <v>0</v>
      </c>
      <c r="F125" s="1">
        <f t="shared" si="2"/>
        <v>0</v>
      </c>
      <c r="G125" s="2">
        <f t="shared" si="3"/>
        <v>0</v>
      </c>
    </row>
    <row r="126" spans="1:7" ht="18.75">
      <c r="A126" s="228">
        <v>844816</v>
      </c>
      <c r="B126" s="4"/>
      <c r="C126" s="4"/>
      <c r="D126" s="4"/>
      <c r="E126" s="235">
        <v>0</v>
      </c>
      <c r="F126" s="1">
        <f t="shared" si="2"/>
        <v>0</v>
      </c>
      <c r="G126" s="2">
        <f t="shared" si="3"/>
        <v>0</v>
      </c>
    </row>
    <row r="127" spans="1:7" ht="18.75">
      <c r="A127" s="228">
        <v>844816</v>
      </c>
      <c r="B127" s="4"/>
      <c r="C127" s="4"/>
      <c r="D127" s="4"/>
      <c r="E127" s="235">
        <v>0</v>
      </c>
      <c r="F127" s="1">
        <f t="shared" si="2"/>
        <v>0</v>
      </c>
      <c r="G127" s="2">
        <f t="shared" si="3"/>
        <v>0</v>
      </c>
    </row>
    <row r="128" spans="1:7" ht="18.75">
      <c r="A128" s="228" t="s">
        <v>222</v>
      </c>
      <c r="B128" s="4" t="s">
        <v>221</v>
      </c>
      <c r="C128" s="4" t="s">
        <v>208</v>
      </c>
      <c r="D128" s="4">
        <v>326</v>
      </c>
      <c r="E128" s="235">
        <v>1</v>
      </c>
      <c r="F128" s="1">
        <f t="shared" si="2"/>
        <v>326</v>
      </c>
      <c r="G128" s="3">
        <f t="shared" si="3"/>
        <v>361.86</v>
      </c>
    </row>
    <row r="129" spans="1:7" ht="18.75">
      <c r="A129" s="234" t="s">
        <v>216</v>
      </c>
      <c r="B129" s="18" t="s">
        <v>215</v>
      </c>
      <c r="C129" s="19" t="s">
        <v>208</v>
      </c>
      <c r="D129" s="9">
        <v>326</v>
      </c>
      <c r="E129" s="235">
        <v>1</v>
      </c>
      <c r="F129" s="1">
        <f t="shared" si="2"/>
        <v>326</v>
      </c>
      <c r="G129" s="3">
        <f t="shared" si="3"/>
        <v>361.86</v>
      </c>
    </row>
    <row r="130" spans="1:7" ht="18.75">
      <c r="A130" s="227" t="s">
        <v>191</v>
      </c>
      <c r="B130" s="16" t="s">
        <v>189</v>
      </c>
      <c r="C130" s="8" t="s">
        <v>190</v>
      </c>
      <c r="D130" s="9">
        <v>237</v>
      </c>
      <c r="E130" s="235">
        <v>1</v>
      </c>
      <c r="F130" s="1">
        <f t="shared" si="2"/>
        <v>237</v>
      </c>
      <c r="G130" s="3">
        <f t="shared" si="3"/>
        <v>263.07000000000005</v>
      </c>
    </row>
    <row r="131" spans="1:7" ht="18.75">
      <c r="A131" s="227" t="s">
        <v>191</v>
      </c>
      <c r="B131" s="16" t="s">
        <v>189</v>
      </c>
      <c r="C131" s="8" t="s">
        <v>190</v>
      </c>
      <c r="D131" s="9">
        <v>237</v>
      </c>
      <c r="E131" s="235">
        <v>1</v>
      </c>
      <c r="F131" s="1">
        <f aca="true" t="shared" si="4" ref="F131:F194">D131*E131</f>
        <v>237</v>
      </c>
      <c r="G131" s="3">
        <f aca="true" t="shared" si="5" ref="G131:G194">F131*1.11</f>
        <v>263.07000000000005</v>
      </c>
    </row>
    <row r="132" spans="1:7" ht="18.75">
      <c r="A132" s="228" t="s">
        <v>220</v>
      </c>
      <c r="B132" s="4" t="s">
        <v>219</v>
      </c>
      <c r="C132" s="4" t="s">
        <v>208</v>
      </c>
      <c r="D132" s="4">
        <v>326</v>
      </c>
      <c r="E132" s="235">
        <v>1</v>
      </c>
      <c r="F132" s="1">
        <f t="shared" si="4"/>
        <v>326</v>
      </c>
      <c r="G132" s="3">
        <f t="shared" si="5"/>
        <v>361.86</v>
      </c>
    </row>
    <row r="133" spans="1:7" ht="18.75">
      <c r="A133" s="234" t="s">
        <v>211</v>
      </c>
      <c r="B133" s="20" t="s">
        <v>210</v>
      </c>
      <c r="C133" s="19" t="s">
        <v>208</v>
      </c>
      <c r="D133" s="9">
        <v>326</v>
      </c>
      <c r="E133" s="235">
        <v>1</v>
      </c>
      <c r="F133" s="1">
        <f t="shared" si="4"/>
        <v>326</v>
      </c>
      <c r="G133" s="3">
        <f t="shared" si="5"/>
        <v>361.86</v>
      </c>
    </row>
    <row r="134" spans="1:7" ht="18.75">
      <c r="A134" s="228">
        <v>860458</v>
      </c>
      <c r="B134" s="4" t="s">
        <v>168</v>
      </c>
      <c r="C134" s="4" t="s">
        <v>36</v>
      </c>
      <c r="D134" s="4">
        <v>83</v>
      </c>
      <c r="E134" s="235">
        <v>1</v>
      </c>
      <c r="F134" s="1">
        <f t="shared" si="4"/>
        <v>83</v>
      </c>
      <c r="G134" s="3">
        <f t="shared" si="5"/>
        <v>92.13000000000001</v>
      </c>
    </row>
    <row r="135" spans="1:7" ht="18.75">
      <c r="A135" s="228">
        <v>860458</v>
      </c>
      <c r="B135" s="4" t="s">
        <v>168</v>
      </c>
      <c r="C135" s="4" t="s">
        <v>36</v>
      </c>
      <c r="D135" s="4">
        <v>83</v>
      </c>
      <c r="E135" s="235">
        <v>1</v>
      </c>
      <c r="F135" s="1">
        <f t="shared" si="4"/>
        <v>83</v>
      </c>
      <c r="G135" s="3">
        <f t="shared" si="5"/>
        <v>92.13000000000001</v>
      </c>
    </row>
    <row r="136" spans="1:7" ht="18.75">
      <c r="A136" s="227" t="s">
        <v>279</v>
      </c>
      <c r="B136" s="5" t="s">
        <v>69</v>
      </c>
      <c r="C136" s="5" t="s">
        <v>208</v>
      </c>
      <c r="D136" s="5">
        <v>326</v>
      </c>
      <c r="E136" s="232">
        <v>1</v>
      </c>
      <c r="F136" s="1">
        <f t="shared" si="4"/>
        <v>326</v>
      </c>
      <c r="G136" s="3">
        <f t="shared" si="5"/>
        <v>361.86</v>
      </c>
    </row>
    <row r="137" spans="1:7" ht="18.75">
      <c r="A137" s="228" t="s">
        <v>226</v>
      </c>
      <c r="B137" s="4" t="s">
        <v>225</v>
      </c>
      <c r="C137" s="4" t="s">
        <v>208</v>
      </c>
      <c r="D137" s="4">
        <v>339</v>
      </c>
      <c r="E137" s="235">
        <v>1</v>
      </c>
      <c r="F137" s="1">
        <f t="shared" si="4"/>
        <v>339</v>
      </c>
      <c r="G137" s="3">
        <f t="shared" si="5"/>
        <v>376.29</v>
      </c>
    </row>
    <row r="138" spans="1:7" ht="18.75">
      <c r="A138" s="227">
        <v>862421</v>
      </c>
      <c r="B138" s="5" t="s">
        <v>60</v>
      </c>
      <c r="C138" s="5" t="s">
        <v>273</v>
      </c>
      <c r="D138" s="5">
        <v>342</v>
      </c>
      <c r="E138" s="232">
        <v>1</v>
      </c>
      <c r="F138" s="1">
        <f t="shared" si="4"/>
        <v>342</v>
      </c>
      <c r="G138" s="3">
        <f t="shared" si="5"/>
        <v>379.62000000000006</v>
      </c>
    </row>
    <row r="139" spans="1:7" ht="18.75">
      <c r="A139" s="228" t="s">
        <v>305</v>
      </c>
      <c r="B139" s="4" t="s">
        <v>294</v>
      </c>
      <c r="C139" s="4" t="s">
        <v>278</v>
      </c>
      <c r="D139" s="4">
        <v>74</v>
      </c>
      <c r="E139" s="4">
        <v>2</v>
      </c>
      <c r="F139" s="1">
        <f t="shared" si="4"/>
        <v>148</v>
      </c>
      <c r="G139" s="3">
        <f t="shared" si="5"/>
        <v>164.28</v>
      </c>
    </row>
    <row r="140" spans="1:7" ht="18.75">
      <c r="A140" s="228" t="s">
        <v>305</v>
      </c>
      <c r="B140" s="4" t="s">
        <v>294</v>
      </c>
      <c r="C140" s="4" t="s">
        <v>278</v>
      </c>
      <c r="D140" s="4">
        <v>74</v>
      </c>
      <c r="E140" s="4">
        <v>1</v>
      </c>
      <c r="F140" s="1">
        <f t="shared" si="4"/>
        <v>74</v>
      </c>
      <c r="G140" s="3">
        <f t="shared" si="5"/>
        <v>82.14</v>
      </c>
    </row>
    <row r="141" spans="1:7" ht="18.75">
      <c r="A141" s="228" t="s">
        <v>305</v>
      </c>
      <c r="B141" s="4" t="s">
        <v>294</v>
      </c>
      <c r="C141" s="4" t="s">
        <v>278</v>
      </c>
      <c r="D141" s="4">
        <v>74</v>
      </c>
      <c r="E141" s="4">
        <v>1</v>
      </c>
      <c r="F141" s="1">
        <f t="shared" si="4"/>
        <v>74</v>
      </c>
      <c r="G141" s="3">
        <f t="shared" si="5"/>
        <v>82.14</v>
      </c>
    </row>
    <row r="142" spans="1:7" ht="18.75">
      <c r="A142" s="228" t="s">
        <v>259</v>
      </c>
      <c r="B142" s="4" t="s">
        <v>257</v>
      </c>
      <c r="C142" s="4" t="s">
        <v>258</v>
      </c>
      <c r="D142" s="4">
        <v>463</v>
      </c>
      <c r="E142" s="235">
        <v>1</v>
      </c>
      <c r="F142" s="1">
        <f t="shared" si="4"/>
        <v>463</v>
      </c>
      <c r="G142" s="3">
        <f t="shared" si="5"/>
        <v>513.9300000000001</v>
      </c>
    </row>
    <row r="143" spans="1:7" ht="18.75">
      <c r="A143" s="228" t="s">
        <v>259</v>
      </c>
      <c r="B143" s="4" t="s">
        <v>257</v>
      </c>
      <c r="C143" s="4" t="s">
        <v>258</v>
      </c>
      <c r="D143" s="4">
        <v>463</v>
      </c>
      <c r="E143" s="235">
        <v>1</v>
      </c>
      <c r="F143" s="1">
        <f t="shared" si="4"/>
        <v>463</v>
      </c>
      <c r="G143" s="3">
        <f t="shared" si="5"/>
        <v>513.9300000000001</v>
      </c>
    </row>
    <row r="144" spans="1:7" ht="18.75">
      <c r="A144" s="228" t="s">
        <v>259</v>
      </c>
      <c r="B144" s="4" t="s">
        <v>257</v>
      </c>
      <c r="C144" s="4" t="s">
        <v>258</v>
      </c>
      <c r="D144" s="4">
        <v>463</v>
      </c>
      <c r="E144" s="235">
        <v>1</v>
      </c>
      <c r="F144" s="1">
        <f t="shared" si="4"/>
        <v>463</v>
      </c>
      <c r="G144" s="3">
        <f t="shared" si="5"/>
        <v>513.9300000000001</v>
      </c>
    </row>
    <row r="145" spans="1:7" ht="18.75">
      <c r="A145" s="228" t="s">
        <v>259</v>
      </c>
      <c r="B145" s="4" t="s">
        <v>257</v>
      </c>
      <c r="C145" s="4" t="s">
        <v>258</v>
      </c>
      <c r="D145" s="4">
        <v>463</v>
      </c>
      <c r="E145" s="235">
        <v>1</v>
      </c>
      <c r="F145" s="1">
        <f t="shared" si="4"/>
        <v>463</v>
      </c>
      <c r="G145" s="3">
        <f t="shared" si="5"/>
        <v>513.9300000000001</v>
      </c>
    </row>
    <row r="146" spans="1:7" ht="18.75">
      <c r="A146" s="228" t="s">
        <v>259</v>
      </c>
      <c r="B146" s="4" t="s">
        <v>257</v>
      </c>
      <c r="C146" s="4" t="s">
        <v>258</v>
      </c>
      <c r="D146" s="4">
        <v>463</v>
      </c>
      <c r="E146" s="235">
        <v>1</v>
      </c>
      <c r="F146" s="1">
        <f t="shared" si="4"/>
        <v>463</v>
      </c>
      <c r="G146" s="3">
        <f t="shared" si="5"/>
        <v>513.9300000000001</v>
      </c>
    </row>
    <row r="147" spans="1:7" ht="18.75">
      <c r="A147" s="228" t="s">
        <v>259</v>
      </c>
      <c r="B147" s="4" t="s">
        <v>257</v>
      </c>
      <c r="C147" s="4" t="s">
        <v>258</v>
      </c>
      <c r="D147" s="4">
        <v>463</v>
      </c>
      <c r="E147" s="235">
        <v>1</v>
      </c>
      <c r="F147" s="1">
        <f t="shared" si="4"/>
        <v>463</v>
      </c>
      <c r="G147" s="3">
        <f t="shared" si="5"/>
        <v>513.9300000000001</v>
      </c>
    </row>
    <row r="148" spans="1:7" ht="18.75">
      <c r="A148" s="230">
        <v>868966</v>
      </c>
      <c r="B148" s="21" t="s">
        <v>171</v>
      </c>
      <c r="C148" s="9" t="s">
        <v>36</v>
      </c>
      <c r="D148" s="21">
        <v>175</v>
      </c>
      <c r="E148" s="235">
        <v>1</v>
      </c>
      <c r="F148" s="1">
        <f t="shared" si="4"/>
        <v>175</v>
      </c>
      <c r="G148" s="3">
        <f t="shared" si="5"/>
        <v>194.25000000000003</v>
      </c>
    </row>
    <row r="149" spans="1:7" ht="18.75">
      <c r="A149" s="227" t="s">
        <v>184</v>
      </c>
      <c r="B149" s="17" t="s">
        <v>182</v>
      </c>
      <c r="C149" s="9" t="s">
        <v>183</v>
      </c>
      <c r="D149" s="9">
        <v>337</v>
      </c>
      <c r="E149" s="235">
        <v>1</v>
      </c>
      <c r="F149" s="1">
        <f t="shared" si="4"/>
        <v>337</v>
      </c>
      <c r="G149" s="3">
        <f t="shared" si="5"/>
        <v>374.07000000000005</v>
      </c>
    </row>
    <row r="150" spans="1:7" ht="18.75">
      <c r="A150" s="227" t="s">
        <v>40</v>
      </c>
      <c r="B150" s="18" t="s">
        <v>223</v>
      </c>
      <c r="C150" s="19" t="s">
        <v>213</v>
      </c>
      <c r="D150" s="9">
        <v>142</v>
      </c>
      <c r="E150" s="235">
        <v>1</v>
      </c>
      <c r="F150" s="1">
        <f t="shared" si="4"/>
        <v>142</v>
      </c>
      <c r="G150" s="3">
        <f t="shared" si="5"/>
        <v>157.62</v>
      </c>
    </row>
    <row r="151" spans="1:7" ht="18.75">
      <c r="A151" s="228" t="s">
        <v>33</v>
      </c>
      <c r="B151" s="4" t="s">
        <v>212</v>
      </c>
      <c r="C151" s="4" t="s">
        <v>213</v>
      </c>
      <c r="D151" s="9">
        <v>142</v>
      </c>
      <c r="E151" s="235">
        <v>1</v>
      </c>
      <c r="F151" s="1">
        <f t="shared" si="4"/>
        <v>142</v>
      </c>
      <c r="G151" s="3">
        <f t="shared" si="5"/>
        <v>157.62</v>
      </c>
    </row>
    <row r="152" spans="1:7" ht="18.75">
      <c r="A152" s="228" t="s">
        <v>33</v>
      </c>
      <c r="B152" s="4" t="s">
        <v>212</v>
      </c>
      <c r="C152" s="4" t="s">
        <v>213</v>
      </c>
      <c r="D152" s="9">
        <v>142</v>
      </c>
      <c r="E152" s="235">
        <v>1</v>
      </c>
      <c r="F152" s="1">
        <f t="shared" si="4"/>
        <v>142</v>
      </c>
      <c r="G152" s="3">
        <f t="shared" si="5"/>
        <v>157.62</v>
      </c>
    </row>
    <row r="153" spans="1:7" ht="18.75">
      <c r="A153" s="228" t="s">
        <v>33</v>
      </c>
      <c r="B153" s="4" t="s">
        <v>212</v>
      </c>
      <c r="C153" s="4" t="s">
        <v>213</v>
      </c>
      <c r="D153" s="9">
        <v>142</v>
      </c>
      <c r="E153" s="235">
        <v>1</v>
      </c>
      <c r="F153" s="1">
        <f t="shared" si="4"/>
        <v>142</v>
      </c>
      <c r="G153" s="3">
        <f t="shared" si="5"/>
        <v>157.62</v>
      </c>
    </row>
    <row r="154" spans="1:7" ht="18.75">
      <c r="A154" s="227" t="s">
        <v>46</v>
      </c>
      <c r="B154" s="20" t="s">
        <v>227</v>
      </c>
      <c r="C154" s="19" t="s">
        <v>213</v>
      </c>
      <c r="D154" s="9">
        <v>142</v>
      </c>
      <c r="E154" s="235">
        <v>1</v>
      </c>
      <c r="F154" s="1">
        <f t="shared" si="4"/>
        <v>142</v>
      </c>
      <c r="G154" s="3">
        <f t="shared" si="5"/>
        <v>157.62</v>
      </c>
    </row>
    <row r="155" spans="1:7" ht="18.75">
      <c r="A155" s="228" t="s">
        <v>31</v>
      </c>
      <c r="B155" s="4" t="s">
        <v>229</v>
      </c>
      <c r="C155" s="4" t="s">
        <v>213</v>
      </c>
      <c r="D155" s="9">
        <v>142</v>
      </c>
      <c r="E155" s="235">
        <v>1</v>
      </c>
      <c r="F155" s="1">
        <f t="shared" si="4"/>
        <v>142</v>
      </c>
      <c r="G155" s="3">
        <f t="shared" si="5"/>
        <v>157.62</v>
      </c>
    </row>
    <row r="156" spans="1:7" ht="18.75">
      <c r="A156" s="227" t="s">
        <v>288</v>
      </c>
      <c r="B156" s="18" t="s">
        <v>103</v>
      </c>
      <c r="C156" s="19" t="s">
        <v>287</v>
      </c>
      <c r="D156" s="9">
        <v>65</v>
      </c>
      <c r="E156" s="232">
        <v>1</v>
      </c>
      <c r="F156" s="1">
        <f t="shared" si="4"/>
        <v>65</v>
      </c>
      <c r="G156" s="3">
        <f t="shared" si="5"/>
        <v>72.15</v>
      </c>
    </row>
    <row r="157" spans="1:7" ht="18.75">
      <c r="A157" s="229">
        <v>869703</v>
      </c>
      <c r="B157" s="13" t="s">
        <v>105</v>
      </c>
      <c r="C157" s="13"/>
      <c r="D157" s="9">
        <v>65</v>
      </c>
      <c r="E157" s="232">
        <v>1</v>
      </c>
      <c r="F157" s="1">
        <f t="shared" si="4"/>
        <v>65</v>
      </c>
      <c r="G157" s="3">
        <f t="shared" si="5"/>
        <v>72.15</v>
      </c>
    </row>
    <row r="158" spans="1:7" ht="18.75">
      <c r="A158" s="229">
        <v>869710</v>
      </c>
      <c r="B158" s="13" t="s">
        <v>104</v>
      </c>
      <c r="C158" s="13"/>
      <c r="D158" s="9">
        <v>65</v>
      </c>
      <c r="E158" s="232">
        <v>1</v>
      </c>
      <c r="F158" s="1">
        <f t="shared" si="4"/>
        <v>65</v>
      </c>
      <c r="G158" s="3">
        <f t="shared" si="5"/>
        <v>72.15</v>
      </c>
    </row>
    <row r="159" spans="1:7" ht="18.75">
      <c r="A159" s="227" t="s">
        <v>150</v>
      </c>
      <c r="B159" s="17" t="s">
        <v>149</v>
      </c>
      <c r="C159" s="17" t="s">
        <v>231</v>
      </c>
      <c r="D159" s="9">
        <v>329</v>
      </c>
      <c r="E159" s="234">
        <v>1</v>
      </c>
      <c r="F159" s="1">
        <f t="shared" si="4"/>
        <v>329</v>
      </c>
      <c r="G159" s="3">
        <f t="shared" si="5"/>
        <v>365.19000000000005</v>
      </c>
    </row>
    <row r="160" spans="1:7" ht="18.75">
      <c r="A160" s="227" t="s">
        <v>209</v>
      </c>
      <c r="B160" s="18" t="s">
        <v>149</v>
      </c>
      <c r="C160" s="19" t="s">
        <v>208</v>
      </c>
      <c r="D160" s="9">
        <v>394</v>
      </c>
      <c r="E160" s="235">
        <v>1</v>
      </c>
      <c r="F160" s="1">
        <f t="shared" si="4"/>
        <v>394</v>
      </c>
      <c r="G160" s="3">
        <f t="shared" si="5"/>
        <v>437.34000000000003</v>
      </c>
    </row>
    <row r="161" spans="1:7" ht="37.5">
      <c r="A161" s="227" t="s">
        <v>30</v>
      </c>
      <c r="B161" s="10" t="s">
        <v>123</v>
      </c>
      <c r="C161" s="10" t="s">
        <v>213</v>
      </c>
      <c r="D161" s="9">
        <v>256</v>
      </c>
      <c r="E161" s="234">
        <v>1</v>
      </c>
      <c r="F161" s="1">
        <f t="shared" si="4"/>
        <v>256</v>
      </c>
      <c r="G161" s="3">
        <f t="shared" si="5"/>
        <v>284.16</v>
      </c>
    </row>
    <row r="162" spans="1:7" ht="18.75">
      <c r="A162" s="227">
        <v>871522</v>
      </c>
      <c r="B162" s="5" t="s">
        <v>75</v>
      </c>
      <c r="C162" s="5" t="s">
        <v>273</v>
      </c>
      <c r="D162" s="5">
        <v>342</v>
      </c>
      <c r="E162" s="232">
        <v>1</v>
      </c>
      <c r="F162" s="1">
        <f t="shared" si="4"/>
        <v>342</v>
      </c>
      <c r="G162" s="3">
        <f t="shared" si="5"/>
        <v>379.62000000000006</v>
      </c>
    </row>
    <row r="163" spans="1:7" ht="18.75">
      <c r="A163" s="227" t="s">
        <v>37</v>
      </c>
      <c r="B163" s="20" t="s">
        <v>217</v>
      </c>
      <c r="C163" s="19" t="s">
        <v>213</v>
      </c>
      <c r="D163" s="9">
        <v>142</v>
      </c>
      <c r="E163" s="235">
        <v>1</v>
      </c>
      <c r="F163" s="1">
        <f t="shared" si="4"/>
        <v>142</v>
      </c>
      <c r="G163" s="3">
        <f t="shared" si="5"/>
        <v>157.62</v>
      </c>
    </row>
    <row r="164" spans="1:7" ht="18.75">
      <c r="A164" s="227" t="s">
        <v>37</v>
      </c>
      <c r="B164" s="20" t="s">
        <v>217</v>
      </c>
      <c r="C164" s="19" t="s">
        <v>213</v>
      </c>
      <c r="D164" s="9">
        <v>142</v>
      </c>
      <c r="E164" s="235">
        <v>1</v>
      </c>
      <c r="F164" s="1">
        <f t="shared" si="4"/>
        <v>142</v>
      </c>
      <c r="G164" s="3">
        <f t="shared" si="5"/>
        <v>157.62</v>
      </c>
    </row>
    <row r="165" spans="1:7" ht="18.75">
      <c r="A165" s="228" t="s">
        <v>269</v>
      </c>
      <c r="B165" s="4" t="s">
        <v>110</v>
      </c>
      <c r="C165" s="4" t="s">
        <v>268</v>
      </c>
      <c r="D165" s="4">
        <v>253</v>
      </c>
      <c r="E165" s="235">
        <v>1</v>
      </c>
      <c r="F165" s="1">
        <f t="shared" si="4"/>
        <v>253</v>
      </c>
      <c r="G165" s="3">
        <f t="shared" si="5"/>
        <v>280.83000000000004</v>
      </c>
    </row>
    <row r="166" spans="1:7" ht="18.75">
      <c r="A166" s="229">
        <v>872741</v>
      </c>
      <c r="B166" s="13" t="s">
        <v>110</v>
      </c>
      <c r="C166" s="13"/>
      <c r="D166" s="13">
        <v>253</v>
      </c>
      <c r="E166" s="232">
        <v>1</v>
      </c>
      <c r="F166" s="1">
        <f t="shared" si="4"/>
        <v>253</v>
      </c>
      <c r="G166" s="3">
        <f t="shared" si="5"/>
        <v>280.83000000000004</v>
      </c>
    </row>
    <row r="167" spans="1:7" ht="18.75">
      <c r="A167" s="227">
        <v>872758</v>
      </c>
      <c r="B167" s="22" t="s">
        <v>267</v>
      </c>
      <c r="C167" s="19" t="s">
        <v>268</v>
      </c>
      <c r="D167" s="13">
        <v>253</v>
      </c>
      <c r="E167" s="235">
        <v>1</v>
      </c>
      <c r="F167" s="1">
        <f t="shared" si="4"/>
        <v>253</v>
      </c>
      <c r="G167" s="3">
        <f t="shared" si="5"/>
        <v>280.83000000000004</v>
      </c>
    </row>
    <row r="168" spans="1:7" ht="18.75">
      <c r="A168" s="227" t="s">
        <v>29</v>
      </c>
      <c r="B168" s="18" t="s">
        <v>128</v>
      </c>
      <c r="C168" s="18"/>
      <c r="D168" s="9">
        <v>142</v>
      </c>
      <c r="E168" s="235"/>
      <c r="F168" s="1">
        <f t="shared" si="4"/>
        <v>0</v>
      </c>
      <c r="G168" s="2">
        <f t="shared" si="5"/>
        <v>0</v>
      </c>
    </row>
    <row r="169" spans="1:7" ht="18.75">
      <c r="A169" s="234" t="s">
        <v>284</v>
      </c>
      <c r="B169" s="17" t="s">
        <v>310</v>
      </c>
      <c r="C169" s="9" t="s">
        <v>283</v>
      </c>
      <c r="D169" s="4">
        <v>380</v>
      </c>
      <c r="E169" s="232">
        <v>1</v>
      </c>
      <c r="F169" s="1">
        <f t="shared" si="4"/>
        <v>380</v>
      </c>
      <c r="G169" s="3">
        <f t="shared" si="5"/>
        <v>421.8</v>
      </c>
    </row>
    <row r="170" spans="1:7" ht="18.75">
      <c r="A170" s="228" t="s">
        <v>154</v>
      </c>
      <c r="B170" s="4" t="s">
        <v>153</v>
      </c>
      <c r="C170" s="4" t="s">
        <v>228</v>
      </c>
      <c r="D170" s="4">
        <v>261</v>
      </c>
      <c r="E170" s="235">
        <v>1</v>
      </c>
      <c r="F170" s="1">
        <f t="shared" si="4"/>
        <v>261</v>
      </c>
      <c r="G170" s="3">
        <f t="shared" si="5"/>
        <v>289.71000000000004</v>
      </c>
    </row>
    <row r="171" spans="1:7" ht="18.75">
      <c r="A171" s="228" t="s">
        <v>154</v>
      </c>
      <c r="B171" s="4" t="s">
        <v>153</v>
      </c>
      <c r="C171" s="4" t="s">
        <v>228</v>
      </c>
      <c r="D171" s="9">
        <v>261</v>
      </c>
      <c r="E171" s="235">
        <v>1</v>
      </c>
      <c r="F171" s="1">
        <f t="shared" si="4"/>
        <v>261</v>
      </c>
      <c r="G171" s="3">
        <f t="shared" si="5"/>
        <v>289.71000000000004</v>
      </c>
    </row>
    <row r="172" spans="1:7" ht="18.75">
      <c r="A172" s="227" t="s">
        <v>152</v>
      </c>
      <c r="B172" s="20" t="s">
        <v>151</v>
      </c>
      <c r="C172" s="20" t="s">
        <v>228</v>
      </c>
      <c r="D172" s="9">
        <v>261</v>
      </c>
      <c r="E172" s="235"/>
      <c r="F172" s="1">
        <f t="shared" si="4"/>
        <v>0</v>
      </c>
      <c r="G172" s="2">
        <f t="shared" si="5"/>
        <v>0</v>
      </c>
    </row>
    <row r="173" spans="1:7" ht="18.75">
      <c r="A173" s="228" t="s">
        <v>261</v>
      </c>
      <c r="B173" s="4" t="s">
        <v>260</v>
      </c>
      <c r="C173" s="4" t="s">
        <v>190</v>
      </c>
      <c r="D173" s="4">
        <v>266</v>
      </c>
      <c r="E173" s="235">
        <v>1</v>
      </c>
      <c r="F173" s="1">
        <f t="shared" si="4"/>
        <v>266</v>
      </c>
      <c r="G173" s="3">
        <f t="shared" si="5"/>
        <v>295.26000000000005</v>
      </c>
    </row>
    <row r="174" spans="1:7" ht="18.75">
      <c r="A174" s="228" t="s">
        <v>261</v>
      </c>
      <c r="B174" s="4" t="s">
        <v>260</v>
      </c>
      <c r="C174" s="4" t="s">
        <v>190</v>
      </c>
      <c r="D174" s="4">
        <v>266</v>
      </c>
      <c r="E174" s="235">
        <v>2</v>
      </c>
      <c r="F174" s="1">
        <f t="shared" si="4"/>
        <v>532</v>
      </c>
      <c r="G174" s="3">
        <f t="shared" si="5"/>
        <v>590.5200000000001</v>
      </c>
    </row>
    <row r="175" spans="1:7" ht="18.75">
      <c r="A175" s="228" t="s">
        <v>261</v>
      </c>
      <c r="B175" s="4" t="s">
        <v>260</v>
      </c>
      <c r="C175" s="4" t="s">
        <v>190</v>
      </c>
      <c r="D175" s="4">
        <v>266</v>
      </c>
      <c r="E175" s="235">
        <v>2</v>
      </c>
      <c r="F175" s="1">
        <f t="shared" si="4"/>
        <v>532</v>
      </c>
      <c r="G175" s="3">
        <f t="shared" si="5"/>
        <v>590.5200000000001</v>
      </c>
    </row>
    <row r="176" spans="1:7" ht="18.75">
      <c r="A176" s="228" t="s">
        <v>261</v>
      </c>
      <c r="B176" s="4" t="s">
        <v>260</v>
      </c>
      <c r="C176" s="4" t="s">
        <v>190</v>
      </c>
      <c r="D176" s="4">
        <v>266</v>
      </c>
      <c r="E176" s="235">
        <v>1</v>
      </c>
      <c r="F176" s="1">
        <f t="shared" si="4"/>
        <v>266</v>
      </c>
      <c r="G176" s="3">
        <f t="shared" si="5"/>
        <v>295.26000000000005</v>
      </c>
    </row>
    <row r="177" spans="1:7" ht="18.75">
      <c r="A177" s="228" t="s">
        <v>261</v>
      </c>
      <c r="B177" s="4" t="s">
        <v>260</v>
      </c>
      <c r="C177" s="4" t="s">
        <v>190</v>
      </c>
      <c r="D177" s="4">
        <v>266</v>
      </c>
      <c r="E177" s="235">
        <v>1</v>
      </c>
      <c r="F177" s="1">
        <f t="shared" si="4"/>
        <v>266</v>
      </c>
      <c r="G177" s="3">
        <f t="shared" si="5"/>
        <v>295.26000000000005</v>
      </c>
    </row>
    <row r="178" spans="1:7" ht="18.75">
      <c r="A178" s="228" t="s">
        <v>261</v>
      </c>
      <c r="B178" s="4" t="s">
        <v>260</v>
      </c>
      <c r="C178" s="4" t="s">
        <v>190</v>
      </c>
      <c r="D178" s="4">
        <v>266</v>
      </c>
      <c r="E178" s="235">
        <v>1</v>
      </c>
      <c r="F178" s="1">
        <f t="shared" si="4"/>
        <v>266</v>
      </c>
      <c r="G178" s="3">
        <f t="shared" si="5"/>
        <v>295.26000000000005</v>
      </c>
    </row>
    <row r="179" spans="1:7" ht="18.75">
      <c r="A179" s="228" t="s">
        <v>261</v>
      </c>
      <c r="B179" s="4" t="s">
        <v>260</v>
      </c>
      <c r="C179" s="4" t="s">
        <v>190</v>
      </c>
      <c r="D179" s="4">
        <v>266</v>
      </c>
      <c r="E179" s="235">
        <v>1</v>
      </c>
      <c r="F179" s="1">
        <f t="shared" si="4"/>
        <v>266</v>
      </c>
      <c r="G179" s="3">
        <f t="shared" si="5"/>
        <v>295.26000000000005</v>
      </c>
    </row>
    <row r="180" spans="1:7" ht="18.75">
      <c r="A180" s="228" t="s">
        <v>303</v>
      </c>
      <c r="B180" s="4" t="s">
        <v>292</v>
      </c>
      <c r="C180" s="4" t="s">
        <v>302</v>
      </c>
      <c r="D180" s="4">
        <v>56</v>
      </c>
      <c r="E180" s="4">
        <v>1</v>
      </c>
      <c r="F180" s="1">
        <f t="shared" si="4"/>
        <v>56</v>
      </c>
      <c r="G180" s="3">
        <f t="shared" si="5"/>
        <v>62.160000000000004</v>
      </c>
    </row>
    <row r="181" spans="1:7" ht="18.75">
      <c r="A181" s="228" t="s">
        <v>304</v>
      </c>
      <c r="B181" s="4" t="s">
        <v>292</v>
      </c>
      <c r="C181" s="4" t="s">
        <v>302</v>
      </c>
      <c r="D181" s="4">
        <v>56</v>
      </c>
      <c r="E181" s="4">
        <v>1</v>
      </c>
      <c r="F181" s="1">
        <f t="shared" si="4"/>
        <v>56</v>
      </c>
      <c r="G181" s="3">
        <f t="shared" si="5"/>
        <v>62.160000000000004</v>
      </c>
    </row>
    <row r="182" spans="1:7" ht="18.75">
      <c r="A182" s="227">
        <v>886359</v>
      </c>
      <c r="B182" s="5" t="s">
        <v>66</v>
      </c>
      <c r="C182" s="5"/>
      <c r="D182" s="4">
        <v>56</v>
      </c>
      <c r="E182" s="232">
        <v>1</v>
      </c>
      <c r="F182" s="1">
        <f t="shared" si="4"/>
        <v>56</v>
      </c>
      <c r="G182" s="3">
        <f t="shared" si="5"/>
        <v>62.160000000000004</v>
      </c>
    </row>
    <row r="183" spans="1:7" ht="18.75">
      <c r="A183" s="227">
        <v>886359</v>
      </c>
      <c r="B183" s="5" t="s">
        <v>66</v>
      </c>
      <c r="C183" s="5"/>
      <c r="D183" s="4">
        <v>56</v>
      </c>
      <c r="E183" s="234">
        <v>2</v>
      </c>
      <c r="F183" s="1">
        <f t="shared" si="4"/>
        <v>112</v>
      </c>
      <c r="G183" s="3">
        <f t="shared" si="5"/>
        <v>124.32000000000001</v>
      </c>
    </row>
    <row r="184" spans="1:7" ht="18.75">
      <c r="A184" s="227">
        <v>886359</v>
      </c>
      <c r="B184" s="5" t="s">
        <v>66</v>
      </c>
      <c r="C184" s="5"/>
      <c r="D184" s="4">
        <v>56</v>
      </c>
      <c r="E184" s="234">
        <v>2</v>
      </c>
      <c r="F184" s="1">
        <f t="shared" si="4"/>
        <v>112</v>
      </c>
      <c r="G184" s="3">
        <f t="shared" si="5"/>
        <v>124.32000000000001</v>
      </c>
    </row>
    <row r="185" spans="1:7" ht="18.75">
      <c r="A185" s="227">
        <v>886359</v>
      </c>
      <c r="B185" s="5" t="s">
        <v>66</v>
      </c>
      <c r="C185" s="5"/>
      <c r="D185" s="4">
        <v>56</v>
      </c>
      <c r="E185" s="235">
        <v>2</v>
      </c>
      <c r="F185" s="1">
        <f t="shared" si="4"/>
        <v>112</v>
      </c>
      <c r="G185" s="3">
        <f t="shared" si="5"/>
        <v>124.32000000000001</v>
      </c>
    </row>
    <row r="186" spans="1:7" ht="18.75">
      <c r="A186" s="227" t="s">
        <v>159</v>
      </c>
      <c r="B186" s="20" t="s">
        <v>158</v>
      </c>
      <c r="C186" s="20"/>
      <c r="D186" s="9">
        <v>74</v>
      </c>
      <c r="E186" s="234">
        <v>1</v>
      </c>
      <c r="F186" s="1">
        <f t="shared" si="4"/>
        <v>74</v>
      </c>
      <c r="G186" s="3">
        <f t="shared" si="5"/>
        <v>82.14</v>
      </c>
    </row>
    <row r="187" spans="1:7" ht="18.75">
      <c r="A187" s="227" t="s">
        <v>159</v>
      </c>
      <c r="B187" s="20" t="s">
        <v>158</v>
      </c>
      <c r="C187" s="20"/>
      <c r="D187" s="9">
        <v>74</v>
      </c>
      <c r="E187" s="235" t="s">
        <v>3</v>
      </c>
      <c r="F187" s="1">
        <f t="shared" si="4"/>
        <v>74</v>
      </c>
      <c r="G187" s="3">
        <f t="shared" si="5"/>
        <v>82.14</v>
      </c>
    </row>
    <row r="188" spans="1:7" ht="18.75">
      <c r="A188" s="227" t="s">
        <v>159</v>
      </c>
      <c r="B188" s="20" t="s">
        <v>158</v>
      </c>
      <c r="C188" s="20"/>
      <c r="D188" s="9">
        <v>74</v>
      </c>
      <c r="E188" s="235" t="s">
        <v>3</v>
      </c>
      <c r="F188" s="1">
        <f t="shared" si="4"/>
        <v>74</v>
      </c>
      <c r="G188" s="3">
        <f t="shared" si="5"/>
        <v>82.14</v>
      </c>
    </row>
    <row r="189" spans="1:7" ht="18.75">
      <c r="A189" s="228">
        <v>886687</v>
      </c>
      <c r="B189" s="4" t="s">
        <v>170</v>
      </c>
      <c r="C189" s="4" t="s">
        <v>36</v>
      </c>
      <c r="D189" s="4">
        <v>64</v>
      </c>
      <c r="E189" s="235">
        <v>1</v>
      </c>
      <c r="F189" s="1">
        <f t="shared" si="4"/>
        <v>64</v>
      </c>
      <c r="G189" s="3">
        <f t="shared" si="5"/>
        <v>71.04</v>
      </c>
    </row>
    <row r="190" spans="1:7" ht="18.75">
      <c r="A190" s="228" t="s">
        <v>194</v>
      </c>
      <c r="B190" s="4" t="s">
        <v>192</v>
      </c>
      <c r="C190" s="4" t="s">
        <v>193</v>
      </c>
      <c r="D190" s="4">
        <v>226</v>
      </c>
      <c r="E190" s="235">
        <v>1</v>
      </c>
      <c r="F190" s="1">
        <f t="shared" si="4"/>
        <v>226</v>
      </c>
      <c r="G190" s="3">
        <f t="shared" si="5"/>
        <v>250.86</v>
      </c>
    </row>
    <row r="191" spans="1:7" ht="18.75">
      <c r="A191" s="228" t="s">
        <v>194</v>
      </c>
      <c r="B191" s="4" t="s">
        <v>192</v>
      </c>
      <c r="C191" s="4" t="s">
        <v>193</v>
      </c>
      <c r="D191" s="4">
        <v>226</v>
      </c>
      <c r="E191" s="235">
        <v>1</v>
      </c>
      <c r="F191" s="1">
        <f t="shared" si="4"/>
        <v>226</v>
      </c>
      <c r="G191" s="3">
        <f t="shared" si="5"/>
        <v>250.86</v>
      </c>
    </row>
    <row r="192" spans="1:7" ht="18.75">
      <c r="A192" s="228" t="s">
        <v>194</v>
      </c>
      <c r="B192" s="4" t="s">
        <v>192</v>
      </c>
      <c r="C192" s="4" t="s">
        <v>193</v>
      </c>
      <c r="D192" s="4">
        <v>226</v>
      </c>
      <c r="E192" s="235">
        <v>1</v>
      </c>
      <c r="F192" s="1">
        <f t="shared" si="4"/>
        <v>226</v>
      </c>
      <c r="G192" s="3">
        <f t="shared" si="5"/>
        <v>250.86</v>
      </c>
    </row>
    <row r="193" spans="1:7" ht="18.75">
      <c r="A193" s="228" t="s">
        <v>194</v>
      </c>
      <c r="B193" s="4" t="s">
        <v>192</v>
      </c>
      <c r="C193" s="4" t="s">
        <v>193</v>
      </c>
      <c r="D193" s="4">
        <v>226</v>
      </c>
      <c r="E193" s="235">
        <v>1</v>
      </c>
      <c r="F193" s="1">
        <f t="shared" si="4"/>
        <v>226</v>
      </c>
      <c r="G193" s="3">
        <f t="shared" si="5"/>
        <v>250.86</v>
      </c>
    </row>
    <row r="194" spans="1:7" ht="18.75">
      <c r="A194" s="228" t="s">
        <v>194</v>
      </c>
      <c r="B194" s="4" t="s">
        <v>192</v>
      </c>
      <c r="C194" s="4" t="s">
        <v>193</v>
      </c>
      <c r="D194" s="4">
        <v>226</v>
      </c>
      <c r="E194" s="235">
        <v>1</v>
      </c>
      <c r="F194" s="1">
        <f t="shared" si="4"/>
        <v>226</v>
      </c>
      <c r="G194" s="3">
        <f t="shared" si="5"/>
        <v>250.86</v>
      </c>
    </row>
    <row r="195" spans="1:7" ht="18.75">
      <c r="A195" s="228" t="s">
        <v>245</v>
      </c>
      <c r="B195" s="4" t="s">
        <v>244</v>
      </c>
      <c r="C195" s="4" t="s">
        <v>213</v>
      </c>
      <c r="D195" s="4">
        <v>256</v>
      </c>
      <c r="E195" s="235">
        <v>1</v>
      </c>
      <c r="F195" s="1">
        <f aca="true" t="shared" si="6" ref="F195:F258">D195*E195</f>
        <v>256</v>
      </c>
      <c r="G195" s="3">
        <f aca="true" t="shared" si="7" ref="G195:G258">F195*1.11</f>
        <v>284.16</v>
      </c>
    </row>
    <row r="196" spans="1:7" ht="18.75">
      <c r="A196" s="228" t="s">
        <v>245</v>
      </c>
      <c r="B196" s="4" t="s">
        <v>244</v>
      </c>
      <c r="C196" s="4" t="s">
        <v>213</v>
      </c>
      <c r="D196" s="4">
        <v>256</v>
      </c>
      <c r="E196" s="235">
        <v>1</v>
      </c>
      <c r="F196" s="1">
        <f t="shared" si="6"/>
        <v>256</v>
      </c>
      <c r="G196" s="3">
        <f t="shared" si="7"/>
        <v>284.16</v>
      </c>
    </row>
    <row r="197" spans="1:7" ht="56.25">
      <c r="A197" s="227" t="s">
        <v>148</v>
      </c>
      <c r="B197" s="10" t="s">
        <v>147</v>
      </c>
      <c r="C197" s="10"/>
      <c r="D197" s="9">
        <v>157</v>
      </c>
      <c r="E197" s="234">
        <v>1</v>
      </c>
      <c r="F197" s="1">
        <f t="shared" si="6"/>
        <v>157</v>
      </c>
      <c r="G197" s="3">
        <f t="shared" si="7"/>
        <v>174.27</v>
      </c>
    </row>
    <row r="198" spans="1:7" ht="18.75">
      <c r="A198" s="228" t="s">
        <v>233</v>
      </c>
      <c r="B198" s="4" t="s">
        <v>235</v>
      </c>
      <c r="C198" s="4" t="s">
        <v>232</v>
      </c>
      <c r="D198" s="4">
        <v>142</v>
      </c>
      <c r="E198" s="235">
        <v>1</v>
      </c>
      <c r="F198" s="1">
        <f t="shared" si="6"/>
        <v>142</v>
      </c>
      <c r="G198" s="3">
        <f t="shared" si="7"/>
        <v>157.62</v>
      </c>
    </row>
    <row r="199" spans="1:7" ht="18.75">
      <c r="A199" s="227">
        <v>891230</v>
      </c>
      <c r="B199" s="5" t="s">
        <v>54</v>
      </c>
      <c r="C199" s="5"/>
      <c r="D199" s="4">
        <v>142</v>
      </c>
      <c r="E199" s="232">
        <v>1</v>
      </c>
      <c r="F199" s="1">
        <f t="shared" si="6"/>
        <v>142</v>
      </c>
      <c r="G199" s="3">
        <f t="shared" si="7"/>
        <v>157.62</v>
      </c>
    </row>
    <row r="200" spans="1:7" ht="18.75">
      <c r="A200" s="228">
        <v>891964</v>
      </c>
      <c r="B200" s="4" t="s">
        <v>306</v>
      </c>
      <c r="C200" s="4" t="s">
        <v>289</v>
      </c>
      <c r="D200" s="4">
        <v>92</v>
      </c>
      <c r="E200" s="4">
        <v>1</v>
      </c>
      <c r="F200" s="1">
        <f t="shared" si="6"/>
        <v>92</v>
      </c>
      <c r="G200" s="3">
        <f t="shared" si="7"/>
        <v>102.12</v>
      </c>
    </row>
    <row r="201" spans="1:7" ht="18.75">
      <c r="A201" s="228">
        <v>894132</v>
      </c>
      <c r="B201" s="4" t="s">
        <v>234</v>
      </c>
      <c r="C201" s="4" t="s">
        <v>232</v>
      </c>
      <c r="D201" s="4">
        <v>142</v>
      </c>
      <c r="E201" s="235">
        <v>1</v>
      </c>
      <c r="F201" s="1">
        <f t="shared" si="6"/>
        <v>142</v>
      </c>
      <c r="G201" s="3">
        <f t="shared" si="7"/>
        <v>157.62</v>
      </c>
    </row>
    <row r="202" spans="1:7" ht="18.75">
      <c r="A202" s="228">
        <v>894316</v>
      </c>
      <c r="B202" s="4" t="s">
        <v>230</v>
      </c>
      <c r="C202" s="4" t="s">
        <v>231</v>
      </c>
      <c r="D202" s="4">
        <v>329</v>
      </c>
      <c r="E202" s="235">
        <v>1</v>
      </c>
      <c r="F202" s="1">
        <f t="shared" si="6"/>
        <v>329</v>
      </c>
      <c r="G202" s="3">
        <f t="shared" si="7"/>
        <v>365.19000000000005</v>
      </c>
    </row>
    <row r="203" spans="1:7" ht="18.75">
      <c r="A203" s="227">
        <v>894477</v>
      </c>
      <c r="B203" s="5" t="s">
        <v>80</v>
      </c>
      <c r="C203" s="5" t="s">
        <v>208</v>
      </c>
      <c r="D203" s="4">
        <v>374</v>
      </c>
      <c r="E203" s="232">
        <v>1</v>
      </c>
      <c r="F203" s="1">
        <f t="shared" si="6"/>
        <v>374</v>
      </c>
      <c r="G203" s="3">
        <f t="shared" si="7"/>
        <v>415.14000000000004</v>
      </c>
    </row>
    <row r="204" spans="1:7" ht="18.75">
      <c r="A204" s="230">
        <v>895184</v>
      </c>
      <c r="B204" s="17" t="s">
        <v>160</v>
      </c>
      <c r="C204" s="17"/>
      <c r="D204" s="9">
        <v>110</v>
      </c>
      <c r="E204" s="234">
        <v>1</v>
      </c>
      <c r="F204" s="1">
        <f t="shared" si="6"/>
        <v>110</v>
      </c>
      <c r="G204" s="3">
        <f t="shared" si="7"/>
        <v>122.10000000000001</v>
      </c>
    </row>
    <row r="205" spans="1:7" ht="18.75">
      <c r="A205" s="230">
        <v>895184</v>
      </c>
      <c r="B205" s="17" t="s">
        <v>160</v>
      </c>
      <c r="C205" s="17"/>
      <c r="D205" s="9">
        <v>110</v>
      </c>
      <c r="E205" s="4">
        <v>1</v>
      </c>
      <c r="F205" s="1">
        <f t="shared" si="6"/>
        <v>110</v>
      </c>
      <c r="G205" s="3">
        <f t="shared" si="7"/>
        <v>122.10000000000001</v>
      </c>
    </row>
    <row r="206" spans="1:7" ht="18.75">
      <c r="A206" s="228" t="s">
        <v>263</v>
      </c>
      <c r="B206" s="4" t="s">
        <v>262</v>
      </c>
      <c r="C206" s="4" t="s">
        <v>190</v>
      </c>
      <c r="D206" s="4">
        <v>266</v>
      </c>
      <c r="E206" s="235">
        <v>1</v>
      </c>
      <c r="F206" s="1">
        <f t="shared" si="6"/>
        <v>266</v>
      </c>
      <c r="G206" s="3">
        <f t="shared" si="7"/>
        <v>295.26000000000005</v>
      </c>
    </row>
    <row r="207" spans="1:7" ht="18.75">
      <c r="A207" s="228" t="s">
        <v>263</v>
      </c>
      <c r="B207" s="4" t="s">
        <v>262</v>
      </c>
      <c r="C207" s="4" t="s">
        <v>190</v>
      </c>
      <c r="D207" s="4">
        <v>266</v>
      </c>
      <c r="E207" s="235">
        <v>1</v>
      </c>
      <c r="F207" s="1">
        <f t="shared" si="6"/>
        <v>266</v>
      </c>
      <c r="G207" s="3">
        <f t="shared" si="7"/>
        <v>295.26000000000005</v>
      </c>
    </row>
    <row r="208" spans="1:7" ht="18.75">
      <c r="A208" s="228" t="s">
        <v>263</v>
      </c>
      <c r="B208" s="4" t="s">
        <v>262</v>
      </c>
      <c r="C208" s="4" t="s">
        <v>190</v>
      </c>
      <c r="D208" s="4">
        <v>266</v>
      </c>
      <c r="E208" s="235">
        <v>1</v>
      </c>
      <c r="F208" s="1">
        <f t="shared" si="6"/>
        <v>266</v>
      </c>
      <c r="G208" s="3">
        <f t="shared" si="7"/>
        <v>295.26000000000005</v>
      </c>
    </row>
    <row r="209" spans="1:7" ht="18.75">
      <c r="A209" s="228" t="s">
        <v>263</v>
      </c>
      <c r="B209" s="4" t="s">
        <v>262</v>
      </c>
      <c r="C209" s="4" t="s">
        <v>190</v>
      </c>
      <c r="D209" s="4">
        <v>266</v>
      </c>
      <c r="E209" s="235">
        <v>1</v>
      </c>
      <c r="F209" s="1">
        <f t="shared" si="6"/>
        <v>266</v>
      </c>
      <c r="G209" s="3">
        <f t="shared" si="7"/>
        <v>295.26000000000005</v>
      </c>
    </row>
    <row r="210" spans="1:7" ht="18.75">
      <c r="A210" s="227" t="s">
        <v>264</v>
      </c>
      <c r="B210" s="22" t="s">
        <v>311</v>
      </c>
      <c r="C210" s="19" t="s">
        <v>198</v>
      </c>
      <c r="D210" s="4">
        <v>262</v>
      </c>
      <c r="E210" s="235">
        <v>2</v>
      </c>
      <c r="F210" s="1">
        <f t="shared" si="6"/>
        <v>524</v>
      </c>
      <c r="G210" s="3">
        <f t="shared" si="7"/>
        <v>581.6400000000001</v>
      </c>
    </row>
    <row r="211" spans="1:7" ht="18.75">
      <c r="A211" s="227" t="s">
        <v>264</v>
      </c>
      <c r="B211" s="22" t="s">
        <v>311</v>
      </c>
      <c r="C211" s="19" t="s">
        <v>198</v>
      </c>
      <c r="D211" s="4">
        <v>262</v>
      </c>
      <c r="E211" s="235">
        <v>1</v>
      </c>
      <c r="F211" s="1">
        <f t="shared" si="6"/>
        <v>262</v>
      </c>
      <c r="G211" s="3">
        <f t="shared" si="7"/>
        <v>290.82000000000005</v>
      </c>
    </row>
    <row r="212" spans="1:7" ht="18.75">
      <c r="A212" s="229">
        <v>898260</v>
      </c>
      <c r="B212" s="13" t="s">
        <v>106</v>
      </c>
      <c r="C212" s="13"/>
      <c r="D212" s="21">
        <v>77</v>
      </c>
      <c r="E212" s="232">
        <v>3</v>
      </c>
      <c r="F212" s="1">
        <f t="shared" si="6"/>
        <v>231</v>
      </c>
      <c r="G212" s="3">
        <f t="shared" si="7"/>
        <v>256.41</v>
      </c>
    </row>
    <row r="213" spans="1:7" ht="18.75">
      <c r="A213" s="229">
        <v>898260</v>
      </c>
      <c r="B213" s="13" t="s">
        <v>106</v>
      </c>
      <c r="C213" s="13"/>
      <c r="D213" s="21">
        <v>77</v>
      </c>
      <c r="E213" s="234">
        <v>1</v>
      </c>
      <c r="F213" s="1">
        <f t="shared" si="6"/>
        <v>77</v>
      </c>
      <c r="G213" s="3">
        <f t="shared" si="7"/>
        <v>85.47000000000001</v>
      </c>
    </row>
    <row r="214" spans="1:7" ht="18.75">
      <c r="A214" s="229">
        <v>898260</v>
      </c>
      <c r="B214" s="13" t="s">
        <v>106</v>
      </c>
      <c r="C214" s="13"/>
      <c r="D214" s="21">
        <v>77</v>
      </c>
      <c r="E214" s="234">
        <v>1</v>
      </c>
      <c r="F214" s="1">
        <f t="shared" si="6"/>
        <v>77</v>
      </c>
      <c r="G214" s="3">
        <f t="shared" si="7"/>
        <v>85.47000000000001</v>
      </c>
    </row>
    <row r="215" spans="1:7" ht="18.75">
      <c r="A215" s="229">
        <v>898260</v>
      </c>
      <c r="B215" s="13" t="s">
        <v>106</v>
      </c>
      <c r="C215" s="13"/>
      <c r="D215" s="21">
        <v>77</v>
      </c>
      <c r="E215" s="234">
        <v>1</v>
      </c>
      <c r="F215" s="1">
        <f t="shared" si="6"/>
        <v>77</v>
      </c>
      <c r="G215" s="3">
        <f t="shared" si="7"/>
        <v>85.47000000000001</v>
      </c>
    </row>
    <row r="216" spans="1:7" ht="18.75">
      <c r="A216" s="229">
        <v>898260</v>
      </c>
      <c r="B216" s="13" t="s">
        <v>106</v>
      </c>
      <c r="C216" s="13"/>
      <c r="D216" s="21">
        <v>77</v>
      </c>
      <c r="E216" s="234">
        <v>3</v>
      </c>
      <c r="F216" s="1">
        <f t="shared" si="6"/>
        <v>231</v>
      </c>
      <c r="G216" s="3">
        <f t="shared" si="7"/>
        <v>256.41</v>
      </c>
    </row>
    <row r="217" spans="1:7" ht="18.75">
      <c r="A217" s="229">
        <v>898260</v>
      </c>
      <c r="B217" s="13" t="s">
        <v>106</v>
      </c>
      <c r="C217" s="13"/>
      <c r="D217" s="21">
        <v>77</v>
      </c>
      <c r="E217" s="234">
        <v>2</v>
      </c>
      <c r="F217" s="1">
        <f t="shared" si="6"/>
        <v>154</v>
      </c>
      <c r="G217" s="3">
        <f t="shared" si="7"/>
        <v>170.94000000000003</v>
      </c>
    </row>
    <row r="218" spans="1:7" ht="18.75">
      <c r="A218" s="229">
        <v>898260</v>
      </c>
      <c r="B218" s="13" t="s">
        <v>106</v>
      </c>
      <c r="C218" s="13"/>
      <c r="D218" s="21">
        <v>77</v>
      </c>
      <c r="E218" s="235">
        <v>1</v>
      </c>
      <c r="F218" s="1">
        <f t="shared" si="6"/>
        <v>77</v>
      </c>
      <c r="G218" s="3">
        <f t="shared" si="7"/>
        <v>85.47000000000001</v>
      </c>
    </row>
    <row r="219" spans="1:7" ht="18.75">
      <c r="A219" s="229">
        <v>898260</v>
      </c>
      <c r="B219" s="13" t="s">
        <v>106</v>
      </c>
      <c r="C219" s="13"/>
      <c r="D219" s="21">
        <v>77</v>
      </c>
      <c r="E219" s="235">
        <v>1</v>
      </c>
      <c r="F219" s="1">
        <f t="shared" si="6"/>
        <v>77</v>
      </c>
      <c r="G219" s="3">
        <f t="shared" si="7"/>
        <v>85.47000000000001</v>
      </c>
    </row>
    <row r="220" spans="1:7" ht="18.75">
      <c r="A220" s="229">
        <v>898260</v>
      </c>
      <c r="B220" s="13" t="s">
        <v>106</v>
      </c>
      <c r="C220" s="13"/>
      <c r="D220" s="21">
        <v>77</v>
      </c>
      <c r="E220" s="235">
        <v>1</v>
      </c>
      <c r="F220" s="1">
        <f t="shared" si="6"/>
        <v>77</v>
      </c>
      <c r="G220" s="3">
        <f t="shared" si="7"/>
        <v>85.47000000000001</v>
      </c>
    </row>
    <row r="221" spans="1:7" ht="18.75">
      <c r="A221" s="230">
        <v>898338</v>
      </c>
      <c r="B221" s="21" t="s">
        <v>127</v>
      </c>
      <c r="C221" s="21"/>
      <c r="D221" s="9">
        <v>77</v>
      </c>
      <c r="E221" s="234">
        <v>1</v>
      </c>
      <c r="F221" s="1">
        <f t="shared" si="6"/>
        <v>77</v>
      </c>
      <c r="G221" s="3">
        <f t="shared" si="7"/>
        <v>85.47000000000001</v>
      </c>
    </row>
    <row r="222" spans="1:7" ht="18.75">
      <c r="A222" s="228">
        <v>900000</v>
      </c>
      <c r="B222" s="4" t="s">
        <v>307</v>
      </c>
      <c r="C222" s="4" t="s">
        <v>289</v>
      </c>
      <c r="D222" s="4">
        <v>77</v>
      </c>
      <c r="E222" s="4">
        <v>1</v>
      </c>
      <c r="F222" s="1">
        <f t="shared" si="6"/>
        <v>77</v>
      </c>
      <c r="G222" s="3">
        <f t="shared" si="7"/>
        <v>85.47000000000001</v>
      </c>
    </row>
    <row r="223" spans="1:7" ht="18.75">
      <c r="A223" s="228" t="s">
        <v>41</v>
      </c>
      <c r="B223" s="4" t="s">
        <v>224</v>
      </c>
      <c r="C223" s="4" t="s">
        <v>207</v>
      </c>
      <c r="D223" s="4"/>
      <c r="E223" s="235">
        <v>0</v>
      </c>
      <c r="F223" s="1">
        <f t="shared" si="6"/>
        <v>0</v>
      </c>
      <c r="G223" s="2">
        <f t="shared" si="7"/>
        <v>0</v>
      </c>
    </row>
    <row r="224" spans="1:7" ht="18.75">
      <c r="A224" s="227" t="s">
        <v>43</v>
      </c>
      <c r="B224" s="20" t="s">
        <v>161</v>
      </c>
      <c r="C224" s="20"/>
      <c r="D224" s="9">
        <v>213</v>
      </c>
      <c r="E224" s="235">
        <v>1</v>
      </c>
      <c r="F224" s="1">
        <f t="shared" si="6"/>
        <v>213</v>
      </c>
      <c r="G224" s="3">
        <f t="shared" si="7"/>
        <v>236.43</v>
      </c>
    </row>
    <row r="225" spans="1:7" ht="18.75">
      <c r="A225" s="228" t="s">
        <v>34</v>
      </c>
      <c r="B225" s="4" t="s">
        <v>214</v>
      </c>
      <c r="C225" s="4" t="s">
        <v>207</v>
      </c>
      <c r="D225" s="9">
        <v>213</v>
      </c>
      <c r="E225" s="235">
        <v>1</v>
      </c>
      <c r="F225" s="1">
        <f t="shared" si="6"/>
        <v>213</v>
      </c>
      <c r="G225" s="3">
        <f t="shared" si="7"/>
        <v>236.43</v>
      </c>
    </row>
    <row r="226" spans="1:7" ht="18.75">
      <c r="A226" s="228" t="s">
        <v>34</v>
      </c>
      <c r="B226" s="4" t="s">
        <v>214</v>
      </c>
      <c r="C226" s="4" t="s">
        <v>207</v>
      </c>
      <c r="D226" s="9">
        <v>213</v>
      </c>
      <c r="E226" s="235">
        <v>1</v>
      </c>
      <c r="F226" s="1">
        <f t="shared" si="6"/>
        <v>213</v>
      </c>
      <c r="G226" s="3">
        <f t="shared" si="7"/>
        <v>236.43</v>
      </c>
    </row>
    <row r="227" spans="1:7" ht="18.75">
      <c r="A227" s="228" t="s">
        <v>34</v>
      </c>
      <c r="B227" s="4" t="s">
        <v>214</v>
      </c>
      <c r="C227" s="4" t="s">
        <v>207</v>
      </c>
      <c r="D227" s="9">
        <v>213</v>
      </c>
      <c r="E227" s="235">
        <v>1</v>
      </c>
      <c r="F227" s="1">
        <f t="shared" si="6"/>
        <v>213</v>
      </c>
      <c r="G227" s="3">
        <f t="shared" si="7"/>
        <v>236.43</v>
      </c>
    </row>
    <row r="228" spans="1:7" ht="18.75">
      <c r="A228" s="228" t="s">
        <v>34</v>
      </c>
      <c r="B228" s="4" t="s">
        <v>214</v>
      </c>
      <c r="C228" s="4" t="s">
        <v>207</v>
      </c>
      <c r="D228" s="9">
        <v>213</v>
      </c>
      <c r="E228" s="235">
        <v>1</v>
      </c>
      <c r="F228" s="1">
        <f t="shared" si="6"/>
        <v>213</v>
      </c>
      <c r="G228" s="3">
        <f t="shared" si="7"/>
        <v>236.43</v>
      </c>
    </row>
    <row r="229" spans="1:7" ht="18.75">
      <c r="A229" s="227" t="s">
        <v>35</v>
      </c>
      <c r="B229" s="5" t="s">
        <v>74</v>
      </c>
      <c r="C229" s="5" t="s">
        <v>281</v>
      </c>
      <c r="D229" s="4">
        <v>148</v>
      </c>
      <c r="E229" s="232">
        <v>1</v>
      </c>
      <c r="F229" s="1">
        <f t="shared" si="6"/>
        <v>148</v>
      </c>
      <c r="G229" s="3">
        <f t="shared" si="7"/>
        <v>164.28</v>
      </c>
    </row>
    <row r="230" spans="1:7" ht="18.75">
      <c r="A230" s="227" t="s">
        <v>42</v>
      </c>
      <c r="B230" s="18" t="s">
        <v>164</v>
      </c>
      <c r="C230" s="18" t="s">
        <v>207</v>
      </c>
      <c r="D230" s="9">
        <v>213</v>
      </c>
      <c r="E230" s="235"/>
      <c r="F230" s="1">
        <f t="shared" si="6"/>
        <v>0</v>
      </c>
      <c r="G230" s="2">
        <f t="shared" si="7"/>
        <v>0</v>
      </c>
    </row>
    <row r="231" spans="1:7" ht="18.75">
      <c r="A231" s="228" t="s">
        <v>39</v>
      </c>
      <c r="B231" s="4" t="s">
        <v>218</v>
      </c>
      <c r="C231" s="4" t="s">
        <v>207</v>
      </c>
      <c r="D231" s="9">
        <v>213</v>
      </c>
      <c r="E231" s="235">
        <v>1</v>
      </c>
      <c r="F231" s="1">
        <f t="shared" si="6"/>
        <v>213</v>
      </c>
      <c r="G231" s="3">
        <f t="shared" si="7"/>
        <v>236.43</v>
      </c>
    </row>
    <row r="232" spans="1:7" ht="18.75">
      <c r="A232" s="228" t="s">
        <v>39</v>
      </c>
      <c r="B232" s="4" t="s">
        <v>218</v>
      </c>
      <c r="C232" s="4" t="s">
        <v>207</v>
      </c>
      <c r="D232" s="9">
        <v>213</v>
      </c>
      <c r="E232" s="235">
        <v>2</v>
      </c>
      <c r="F232" s="1">
        <f t="shared" si="6"/>
        <v>426</v>
      </c>
      <c r="G232" s="3">
        <f t="shared" si="7"/>
        <v>472.86</v>
      </c>
    </row>
    <row r="233" spans="1:7" ht="18.75">
      <c r="A233" s="228" t="s">
        <v>39</v>
      </c>
      <c r="B233" s="4" t="s">
        <v>218</v>
      </c>
      <c r="C233" s="4" t="s">
        <v>207</v>
      </c>
      <c r="D233" s="9">
        <v>213</v>
      </c>
      <c r="E233" s="235">
        <v>1</v>
      </c>
      <c r="F233" s="1">
        <f t="shared" si="6"/>
        <v>213</v>
      </c>
      <c r="G233" s="3">
        <f t="shared" si="7"/>
        <v>236.43</v>
      </c>
    </row>
    <row r="234" spans="1:7" ht="18.75">
      <c r="A234" s="228" t="s">
        <v>45</v>
      </c>
      <c r="B234" s="4"/>
      <c r="C234" s="4"/>
      <c r="D234" s="9">
        <v>213</v>
      </c>
      <c r="E234" s="235">
        <v>0</v>
      </c>
      <c r="F234" s="1">
        <f t="shared" si="6"/>
        <v>0</v>
      </c>
      <c r="G234" s="2">
        <f t="shared" si="7"/>
        <v>0</v>
      </c>
    </row>
    <row r="235" spans="1:7" ht="18.75">
      <c r="A235" s="228" t="s">
        <v>45</v>
      </c>
      <c r="B235" s="4"/>
      <c r="C235" s="4"/>
      <c r="D235" s="9">
        <v>213</v>
      </c>
      <c r="E235" s="235">
        <v>0</v>
      </c>
      <c r="F235" s="1">
        <f t="shared" si="6"/>
        <v>0</v>
      </c>
      <c r="G235" s="2">
        <f t="shared" si="7"/>
        <v>0</v>
      </c>
    </row>
    <row r="236" spans="1:7" ht="18.75">
      <c r="A236" s="227">
        <v>978153</v>
      </c>
      <c r="B236" s="5" t="s">
        <v>56</v>
      </c>
      <c r="C236" s="5"/>
      <c r="D236" s="4">
        <v>156</v>
      </c>
      <c r="E236" s="232">
        <v>1</v>
      </c>
      <c r="F236" s="1">
        <f t="shared" si="6"/>
        <v>156</v>
      </c>
      <c r="G236" s="3">
        <f t="shared" si="7"/>
        <v>173.16000000000003</v>
      </c>
    </row>
    <row r="237" spans="1:7" ht="18.75">
      <c r="A237" s="227">
        <v>978153</v>
      </c>
      <c r="B237" s="5" t="s">
        <v>56</v>
      </c>
      <c r="C237" s="5"/>
      <c r="D237" s="4">
        <v>156</v>
      </c>
      <c r="E237" s="232">
        <v>1</v>
      </c>
      <c r="F237" s="1">
        <f t="shared" si="6"/>
        <v>156</v>
      </c>
      <c r="G237" s="3">
        <f t="shared" si="7"/>
        <v>173.16000000000003</v>
      </c>
    </row>
    <row r="238" spans="1:7" ht="56.25">
      <c r="A238" s="227" t="s">
        <v>165</v>
      </c>
      <c r="B238" s="10" t="s">
        <v>56</v>
      </c>
      <c r="C238" s="10"/>
      <c r="D238" s="4">
        <v>156</v>
      </c>
      <c r="E238" s="235">
        <v>1</v>
      </c>
      <c r="F238" s="1">
        <f t="shared" si="6"/>
        <v>156</v>
      </c>
      <c r="G238" s="3">
        <f t="shared" si="7"/>
        <v>173.16000000000003</v>
      </c>
    </row>
    <row r="239" spans="1:7" ht="18.75">
      <c r="A239" s="228" t="s">
        <v>237</v>
      </c>
      <c r="B239" s="4" t="s">
        <v>236</v>
      </c>
      <c r="C239" s="4" t="s">
        <v>207</v>
      </c>
      <c r="D239" s="4">
        <v>382</v>
      </c>
      <c r="E239" s="235">
        <v>1</v>
      </c>
      <c r="F239" s="1">
        <f t="shared" si="6"/>
        <v>382</v>
      </c>
      <c r="G239" s="3">
        <f t="shared" si="7"/>
        <v>424.02000000000004</v>
      </c>
    </row>
    <row r="240" spans="1:7" ht="18.75">
      <c r="A240" s="227" t="s">
        <v>199</v>
      </c>
      <c r="B240" s="22" t="s">
        <v>197</v>
      </c>
      <c r="C240" s="19" t="s">
        <v>198</v>
      </c>
      <c r="D240" s="4">
        <v>226</v>
      </c>
      <c r="E240" s="235">
        <v>1</v>
      </c>
      <c r="F240" s="1">
        <f t="shared" si="6"/>
        <v>226</v>
      </c>
      <c r="G240" s="3">
        <f t="shared" si="7"/>
        <v>250.86</v>
      </c>
    </row>
    <row r="241" spans="1:7" ht="18.75">
      <c r="A241" s="235">
        <v>979280</v>
      </c>
      <c r="B241" s="4" t="s">
        <v>300</v>
      </c>
      <c r="C241" s="4" t="s">
        <v>289</v>
      </c>
      <c r="D241" s="4">
        <v>77</v>
      </c>
      <c r="E241" s="4">
        <v>1</v>
      </c>
      <c r="F241" s="1">
        <f t="shared" si="6"/>
        <v>77</v>
      </c>
      <c r="G241" s="3">
        <f t="shared" si="7"/>
        <v>85.47000000000001</v>
      </c>
    </row>
    <row r="242" spans="1:7" ht="18.75">
      <c r="A242" s="228">
        <v>979341</v>
      </c>
      <c r="B242" s="4" t="s">
        <v>55</v>
      </c>
      <c r="C242" s="4" t="s">
        <v>232</v>
      </c>
      <c r="D242" s="4">
        <v>142</v>
      </c>
      <c r="E242" s="235">
        <v>1</v>
      </c>
      <c r="F242" s="1">
        <f t="shared" si="6"/>
        <v>142</v>
      </c>
      <c r="G242" s="3">
        <f t="shared" si="7"/>
        <v>157.62</v>
      </c>
    </row>
    <row r="243" spans="1:7" ht="18.75">
      <c r="A243" s="227">
        <v>979341</v>
      </c>
      <c r="B243" s="5" t="s">
        <v>55</v>
      </c>
      <c r="C243" s="5"/>
      <c r="D243" s="4">
        <v>142</v>
      </c>
      <c r="E243" s="232">
        <v>1</v>
      </c>
      <c r="F243" s="1">
        <f t="shared" si="6"/>
        <v>142</v>
      </c>
      <c r="G243" s="3">
        <f t="shared" si="7"/>
        <v>157.62</v>
      </c>
    </row>
    <row r="244" spans="1:7" ht="18.75">
      <c r="A244" s="228">
        <v>980781</v>
      </c>
      <c r="B244" s="4">
        <v>980781</v>
      </c>
      <c r="C244" s="4" t="s">
        <v>297</v>
      </c>
      <c r="D244" s="4"/>
      <c r="E244" s="235">
        <v>0</v>
      </c>
      <c r="F244" s="1">
        <f t="shared" si="6"/>
        <v>0</v>
      </c>
      <c r="G244" s="2">
        <f t="shared" si="7"/>
        <v>0</v>
      </c>
    </row>
    <row r="245" spans="1:7" ht="18.75">
      <c r="A245" s="228">
        <v>980781</v>
      </c>
      <c r="B245" s="4">
        <v>980781</v>
      </c>
      <c r="C245" s="4" t="s">
        <v>297</v>
      </c>
      <c r="D245" s="4"/>
      <c r="E245" s="235">
        <v>0</v>
      </c>
      <c r="F245" s="1">
        <f t="shared" si="6"/>
        <v>0</v>
      </c>
      <c r="G245" s="2">
        <f t="shared" si="7"/>
        <v>0</v>
      </c>
    </row>
    <row r="246" spans="1:7" ht="18.75">
      <c r="A246" s="228">
        <v>980781</v>
      </c>
      <c r="B246" s="4">
        <v>980781</v>
      </c>
      <c r="C246" s="4" t="s">
        <v>297</v>
      </c>
      <c r="D246" s="4"/>
      <c r="E246" s="235">
        <v>0</v>
      </c>
      <c r="F246" s="1">
        <f t="shared" si="6"/>
        <v>0</v>
      </c>
      <c r="G246" s="2">
        <f t="shared" si="7"/>
        <v>0</v>
      </c>
    </row>
    <row r="247" spans="1:7" ht="37.5">
      <c r="A247" s="229">
        <v>983713</v>
      </c>
      <c r="B247" s="13" t="s">
        <v>111</v>
      </c>
      <c r="C247" s="13"/>
      <c r="D247" s="13">
        <v>225</v>
      </c>
      <c r="E247" s="232">
        <v>0</v>
      </c>
      <c r="F247" s="1">
        <f t="shared" si="6"/>
        <v>0</v>
      </c>
      <c r="G247" s="2">
        <f t="shared" si="7"/>
        <v>0</v>
      </c>
    </row>
    <row r="248" spans="1:7" ht="18.75">
      <c r="A248" s="227">
        <v>984000</v>
      </c>
      <c r="B248" s="5" t="s">
        <v>78</v>
      </c>
      <c r="C248" s="5" t="s">
        <v>282</v>
      </c>
      <c r="D248" s="4">
        <v>258</v>
      </c>
      <c r="E248" s="232">
        <v>1</v>
      </c>
      <c r="F248" s="1">
        <f t="shared" si="6"/>
        <v>258</v>
      </c>
      <c r="G248" s="3">
        <f t="shared" si="7"/>
        <v>286.38000000000005</v>
      </c>
    </row>
    <row r="249" spans="1:7" ht="18.75">
      <c r="A249" s="228">
        <v>254776</v>
      </c>
      <c r="B249" s="4" t="s">
        <v>309</v>
      </c>
      <c r="C249" s="4" t="s">
        <v>287</v>
      </c>
      <c r="D249" s="4">
        <v>119</v>
      </c>
      <c r="E249" s="235">
        <v>1</v>
      </c>
      <c r="F249" s="1">
        <f t="shared" si="6"/>
        <v>119</v>
      </c>
      <c r="G249" s="3">
        <f t="shared" si="7"/>
        <v>132.09</v>
      </c>
    </row>
    <row r="250" spans="1:7" ht="18.75">
      <c r="A250" s="228">
        <v>254776</v>
      </c>
      <c r="B250" s="4" t="s">
        <v>309</v>
      </c>
      <c r="C250" s="4" t="s">
        <v>287</v>
      </c>
      <c r="D250" s="4">
        <v>119</v>
      </c>
      <c r="E250" s="235">
        <v>1</v>
      </c>
      <c r="F250" s="1">
        <f t="shared" si="6"/>
        <v>119</v>
      </c>
      <c r="G250" s="3">
        <f t="shared" si="7"/>
        <v>132.09</v>
      </c>
    </row>
    <row r="251" spans="1:7" ht="18.75">
      <c r="A251" s="228">
        <v>254776</v>
      </c>
      <c r="B251" s="4" t="s">
        <v>309</v>
      </c>
      <c r="C251" s="4" t="s">
        <v>287</v>
      </c>
      <c r="D251" s="4">
        <v>119</v>
      </c>
      <c r="E251" s="235">
        <v>1</v>
      </c>
      <c r="F251" s="1">
        <f t="shared" si="6"/>
        <v>119</v>
      </c>
      <c r="G251" s="3">
        <f t="shared" si="7"/>
        <v>132.09</v>
      </c>
    </row>
    <row r="252" spans="1:7" ht="37.5">
      <c r="A252" s="229">
        <v>986097</v>
      </c>
      <c r="B252" s="13" t="s">
        <v>102</v>
      </c>
      <c r="C252" s="13"/>
      <c r="D252" s="4">
        <v>119</v>
      </c>
      <c r="E252" s="232">
        <v>1</v>
      </c>
      <c r="F252" s="1">
        <f t="shared" si="6"/>
        <v>119</v>
      </c>
      <c r="G252" s="3">
        <f t="shared" si="7"/>
        <v>132.09</v>
      </c>
    </row>
    <row r="253" spans="1:7" ht="37.5">
      <c r="A253" s="229">
        <v>986097</v>
      </c>
      <c r="B253" s="13" t="s">
        <v>102</v>
      </c>
      <c r="C253" s="13"/>
      <c r="D253" s="4">
        <v>119</v>
      </c>
      <c r="E253" s="4">
        <v>1</v>
      </c>
      <c r="F253" s="1">
        <f t="shared" si="6"/>
        <v>119</v>
      </c>
      <c r="G253" s="3">
        <f t="shared" si="7"/>
        <v>132.09</v>
      </c>
    </row>
    <row r="254" spans="1:7" ht="37.5">
      <c r="A254" s="229">
        <v>986097</v>
      </c>
      <c r="B254" s="13" t="s">
        <v>102</v>
      </c>
      <c r="C254" s="13"/>
      <c r="D254" s="4">
        <v>119</v>
      </c>
      <c r="E254" s="4">
        <v>1</v>
      </c>
      <c r="F254" s="1">
        <f t="shared" si="6"/>
        <v>119</v>
      </c>
      <c r="G254" s="3">
        <f t="shared" si="7"/>
        <v>132.09</v>
      </c>
    </row>
    <row r="255" spans="1:7" ht="37.5">
      <c r="A255" s="229">
        <v>986097</v>
      </c>
      <c r="B255" s="13" t="s">
        <v>102</v>
      </c>
      <c r="C255" s="13"/>
      <c r="D255" s="4">
        <v>119</v>
      </c>
      <c r="E255" s="4">
        <v>1</v>
      </c>
      <c r="F255" s="1">
        <f t="shared" si="6"/>
        <v>119</v>
      </c>
      <c r="G255" s="3">
        <f t="shared" si="7"/>
        <v>132.09</v>
      </c>
    </row>
    <row r="256" spans="1:7" ht="37.5">
      <c r="A256" s="229">
        <v>986097</v>
      </c>
      <c r="B256" s="13" t="s">
        <v>102</v>
      </c>
      <c r="C256" s="13"/>
      <c r="D256" s="4">
        <v>119</v>
      </c>
      <c r="E256" s="4">
        <v>1</v>
      </c>
      <c r="F256" s="1">
        <f t="shared" si="6"/>
        <v>119</v>
      </c>
      <c r="G256" s="3">
        <f t="shared" si="7"/>
        <v>132.09</v>
      </c>
    </row>
    <row r="257" spans="1:7" ht="18.75">
      <c r="A257" s="228">
        <v>986110</v>
      </c>
      <c r="B257" s="4">
        <v>986110</v>
      </c>
      <c r="C257" s="4" t="s">
        <v>297</v>
      </c>
      <c r="D257" s="4"/>
      <c r="E257" s="235">
        <v>0</v>
      </c>
      <c r="F257" s="1">
        <f t="shared" si="6"/>
        <v>0</v>
      </c>
      <c r="G257" s="2">
        <f t="shared" si="7"/>
        <v>0</v>
      </c>
    </row>
    <row r="258" spans="1:7" ht="18.75">
      <c r="A258" s="227">
        <v>986134</v>
      </c>
      <c r="B258" s="5" t="s">
        <v>67</v>
      </c>
      <c r="C258" s="5" t="s">
        <v>278</v>
      </c>
      <c r="D258" s="4">
        <v>106</v>
      </c>
      <c r="E258" s="232">
        <v>1</v>
      </c>
      <c r="F258" s="1">
        <f t="shared" si="6"/>
        <v>106</v>
      </c>
      <c r="G258" s="3">
        <f t="shared" si="7"/>
        <v>117.66000000000001</v>
      </c>
    </row>
    <row r="259" spans="1:7" ht="37.5">
      <c r="A259" s="227">
        <v>986134</v>
      </c>
      <c r="B259" s="13" t="s">
        <v>67</v>
      </c>
      <c r="C259" s="5" t="s">
        <v>278</v>
      </c>
      <c r="D259" s="4">
        <v>106</v>
      </c>
      <c r="E259" s="232">
        <v>1</v>
      </c>
      <c r="F259" s="1">
        <f aca="true" t="shared" si="8" ref="F259:F280">D259*E259</f>
        <v>106</v>
      </c>
      <c r="G259" s="3">
        <f aca="true" t="shared" si="9" ref="G259:G280">F259*1.11</f>
        <v>117.66000000000001</v>
      </c>
    </row>
    <row r="260" spans="1:7" ht="18.75">
      <c r="A260" s="227">
        <v>986134</v>
      </c>
      <c r="B260" s="21" t="s">
        <v>67</v>
      </c>
      <c r="C260" s="5" t="s">
        <v>278</v>
      </c>
      <c r="D260" s="4">
        <v>106</v>
      </c>
      <c r="E260" s="234">
        <v>1</v>
      </c>
      <c r="F260" s="1">
        <f t="shared" si="8"/>
        <v>106</v>
      </c>
      <c r="G260" s="3">
        <f t="shared" si="9"/>
        <v>117.66000000000001</v>
      </c>
    </row>
    <row r="261" spans="1:7" ht="18.75">
      <c r="A261" s="227">
        <v>986134</v>
      </c>
      <c r="B261" s="21" t="s">
        <v>67</v>
      </c>
      <c r="C261" s="5" t="s">
        <v>278</v>
      </c>
      <c r="D261" s="4">
        <v>106</v>
      </c>
      <c r="E261" s="235">
        <v>2</v>
      </c>
      <c r="F261" s="1">
        <f t="shared" si="8"/>
        <v>212</v>
      </c>
      <c r="G261" s="3">
        <f t="shared" si="9"/>
        <v>235.32000000000002</v>
      </c>
    </row>
    <row r="262" spans="1:7" ht="18.75">
      <c r="A262" s="227">
        <v>986134</v>
      </c>
      <c r="B262" s="21" t="s">
        <v>67</v>
      </c>
      <c r="C262" s="5" t="s">
        <v>278</v>
      </c>
      <c r="D262" s="4">
        <v>106</v>
      </c>
      <c r="E262" s="235">
        <v>1</v>
      </c>
      <c r="F262" s="1">
        <f t="shared" si="8"/>
        <v>106</v>
      </c>
      <c r="G262" s="3">
        <f t="shared" si="9"/>
        <v>117.66000000000001</v>
      </c>
    </row>
    <row r="263" spans="1:7" ht="18.75">
      <c r="A263" s="229">
        <v>988855</v>
      </c>
      <c r="B263" s="13" t="s">
        <v>109</v>
      </c>
      <c r="C263" s="13"/>
      <c r="D263" s="13">
        <v>279</v>
      </c>
      <c r="E263" s="232">
        <v>1</v>
      </c>
      <c r="F263" s="1">
        <f t="shared" si="8"/>
        <v>279</v>
      </c>
      <c r="G263" s="3">
        <f t="shared" si="9"/>
        <v>309.69000000000005</v>
      </c>
    </row>
    <row r="264" spans="1:7" ht="18.75">
      <c r="A264" s="229">
        <v>988862</v>
      </c>
      <c r="B264" s="13" t="s">
        <v>108</v>
      </c>
      <c r="C264" s="13"/>
      <c r="D264" s="13">
        <v>275</v>
      </c>
      <c r="E264" s="232">
        <v>4</v>
      </c>
      <c r="F264" s="1">
        <f t="shared" si="8"/>
        <v>1100</v>
      </c>
      <c r="G264" s="3">
        <f t="shared" si="9"/>
        <v>1221</v>
      </c>
    </row>
    <row r="265" spans="1:7" ht="18.75">
      <c r="A265" s="227" t="s">
        <v>26</v>
      </c>
      <c r="B265" s="17" t="s">
        <v>162</v>
      </c>
      <c r="C265" s="9" t="s">
        <v>207</v>
      </c>
      <c r="D265" s="9">
        <v>218.5</v>
      </c>
      <c r="E265" s="235">
        <v>0</v>
      </c>
      <c r="F265" s="1">
        <f t="shared" si="8"/>
        <v>0</v>
      </c>
      <c r="G265" s="2">
        <f t="shared" si="9"/>
        <v>0</v>
      </c>
    </row>
    <row r="266" spans="1:7" ht="18.75">
      <c r="A266" s="227" t="s">
        <v>26</v>
      </c>
      <c r="B266" s="17" t="s">
        <v>162</v>
      </c>
      <c r="C266" s="9" t="s">
        <v>207</v>
      </c>
      <c r="D266" s="9">
        <v>218.5</v>
      </c>
      <c r="E266" s="235">
        <v>0</v>
      </c>
      <c r="F266" s="1">
        <f t="shared" si="8"/>
        <v>0</v>
      </c>
      <c r="G266" s="2">
        <f t="shared" si="9"/>
        <v>0</v>
      </c>
    </row>
    <row r="267" spans="1:7" ht="18.75">
      <c r="A267" s="227" t="s">
        <v>26</v>
      </c>
      <c r="B267" s="17" t="s">
        <v>162</v>
      </c>
      <c r="C267" s="9" t="s">
        <v>207</v>
      </c>
      <c r="D267" s="9">
        <v>218.5</v>
      </c>
      <c r="E267" s="235">
        <v>0</v>
      </c>
      <c r="F267" s="1">
        <f t="shared" si="8"/>
        <v>0</v>
      </c>
      <c r="G267" s="2">
        <f t="shared" si="9"/>
        <v>0</v>
      </c>
    </row>
    <row r="268" spans="1:7" ht="18.75">
      <c r="A268" s="227" t="s">
        <v>26</v>
      </c>
      <c r="B268" s="17" t="s">
        <v>162</v>
      </c>
      <c r="C268" s="9" t="s">
        <v>207</v>
      </c>
      <c r="D268" s="9">
        <v>218.5</v>
      </c>
      <c r="E268" s="235">
        <v>0</v>
      </c>
      <c r="F268" s="1">
        <f t="shared" si="8"/>
        <v>0</v>
      </c>
      <c r="G268" s="2">
        <f t="shared" si="9"/>
        <v>0</v>
      </c>
    </row>
    <row r="269" spans="1:7" ht="18.75">
      <c r="A269" s="227" t="s">
        <v>25</v>
      </c>
      <c r="B269" s="10" t="s">
        <v>163</v>
      </c>
      <c r="C269" s="10"/>
      <c r="D269" s="9">
        <v>218.5</v>
      </c>
      <c r="E269" s="235">
        <v>0</v>
      </c>
      <c r="F269" s="1">
        <f t="shared" si="8"/>
        <v>0</v>
      </c>
      <c r="G269" s="2">
        <f t="shared" si="9"/>
        <v>0</v>
      </c>
    </row>
    <row r="270" spans="1:7" ht="18.75">
      <c r="A270" s="228">
        <v>996799</v>
      </c>
      <c r="B270" s="4" t="s">
        <v>298</v>
      </c>
      <c r="C270" s="4" t="s">
        <v>287</v>
      </c>
      <c r="D270" s="4">
        <v>102</v>
      </c>
      <c r="E270" s="4">
        <v>1</v>
      </c>
      <c r="F270" s="1">
        <f t="shared" si="8"/>
        <v>102</v>
      </c>
      <c r="G270" s="3">
        <f t="shared" si="9"/>
        <v>113.22000000000001</v>
      </c>
    </row>
    <row r="271" spans="1:7" ht="18.75">
      <c r="A271" s="228" t="s">
        <v>201</v>
      </c>
      <c r="B271" s="4" t="s">
        <v>200</v>
      </c>
      <c r="C271" s="4" t="s">
        <v>193</v>
      </c>
      <c r="D271" s="4">
        <v>198</v>
      </c>
      <c r="E271" s="235">
        <v>1</v>
      </c>
      <c r="F271" s="1">
        <f t="shared" si="8"/>
        <v>198</v>
      </c>
      <c r="G271" s="3">
        <f t="shared" si="9"/>
        <v>219.78000000000003</v>
      </c>
    </row>
    <row r="272" spans="1:7" ht="18.75">
      <c r="A272" s="228" t="s">
        <v>201</v>
      </c>
      <c r="B272" s="4" t="s">
        <v>200</v>
      </c>
      <c r="C272" s="4" t="s">
        <v>193</v>
      </c>
      <c r="D272" s="13">
        <v>198</v>
      </c>
      <c r="E272" s="232">
        <v>1</v>
      </c>
      <c r="F272" s="1">
        <f t="shared" si="8"/>
        <v>198</v>
      </c>
      <c r="G272" s="3">
        <f t="shared" si="9"/>
        <v>219.78000000000003</v>
      </c>
    </row>
    <row r="273" spans="1:7" ht="18.75">
      <c r="A273" s="228">
        <v>0</v>
      </c>
      <c r="B273" s="4" t="s">
        <v>52</v>
      </c>
      <c r="C273" s="4"/>
      <c r="D273" s="4"/>
      <c r="E273" s="235">
        <v>0</v>
      </c>
      <c r="F273" s="1">
        <f t="shared" si="8"/>
        <v>0</v>
      </c>
      <c r="G273" s="2">
        <f t="shared" si="9"/>
        <v>0</v>
      </c>
    </row>
    <row r="274" spans="1:7" ht="18.75">
      <c r="A274" s="227" t="s">
        <v>89</v>
      </c>
      <c r="B274" s="5" t="s">
        <v>88</v>
      </c>
      <c r="C274" s="5"/>
      <c r="D274" s="4">
        <v>42</v>
      </c>
      <c r="E274" s="232">
        <v>1</v>
      </c>
      <c r="F274" s="1">
        <f t="shared" si="8"/>
        <v>42</v>
      </c>
      <c r="G274" s="3">
        <f t="shared" si="9"/>
        <v>46.620000000000005</v>
      </c>
    </row>
    <row r="275" spans="1:7" ht="56.25">
      <c r="A275" s="227" t="s">
        <v>125</v>
      </c>
      <c r="B275" s="23" t="s">
        <v>124</v>
      </c>
      <c r="C275" s="23"/>
      <c r="D275" s="9">
        <v>457</v>
      </c>
      <c r="E275" s="234">
        <v>1</v>
      </c>
      <c r="F275" s="1">
        <f t="shared" si="8"/>
        <v>457</v>
      </c>
      <c r="G275" s="3">
        <f t="shared" si="9"/>
        <v>507.27000000000004</v>
      </c>
    </row>
    <row r="276" spans="1:7" ht="56.25">
      <c r="A276" s="227" t="s">
        <v>125</v>
      </c>
      <c r="B276" s="23" t="s">
        <v>124</v>
      </c>
      <c r="C276" s="23"/>
      <c r="D276" s="9">
        <v>457</v>
      </c>
      <c r="E276" s="234">
        <v>2</v>
      </c>
      <c r="F276" s="1">
        <f t="shared" si="8"/>
        <v>914</v>
      </c>
      <c r="G276" s="3">
        <f t="shared" si="9"/>
        <v>1014.5400000000001</v>
      </c>
    </row>
    <row r="277" spans="1:7" ht="56.25">
      <c r="A277" s="227" t="s">
        <v>125</v>
      </c>
      <c r="B277" s="23" t="s">
        <v>124</v>
      </c>
      <c r="C277" s="23"/>
      <c r="D277" s="9">
        <v>457</v>
      </c>
      <c r="E277" s="234">
        <v>3</v>
      </c>
      <c r="F277" s="1">
        <f t="shared" si="8"/>
        <v>1371</v>
      </c>
      <c r="G277" s="3">
        <f t="shared" si="9"/>
        <v>1521.8100000000002</v>
      </c>
    </row>
    <row r="278" spans="1:7" ht="18.75">
      <c r="A278" s="227" t="s">
        <v>196</v>
      </c>
      <c r="B278" s="22" t="s">
        <v>195</v>
      </c>
      <c r="C278" s="19" t="s">
        <v>190</v>
      </c>
      <c r="D278" s="9">
        <v>238</v>
      </c>
      <c r="E278" s="235">
        <v>1</v>
      </c>
      <c r="F278" s="1">
        <f t="shared" si="8"/>
        <v>238</v>
      </c>
      <c r="G278" s="3">
        <f t="shared" si="9"/>
        <v>264.18</v>
      </c>
    </row>
    <row r="279" spans="1:7" ht="18.75">
      <c r="A279" s="227" t="s">
        <v>196</v>
      </c>
      <c r="B279" s="22" t="s">
        <v>195</v>
      </c>
      <c r="C279" s="19" t="s">
        <v>190</v>
      </c>
      <c r="D279" s="9">
        <v>238</v>
      </c>
      <c r="E279" s="235">
        <v>1</v>
      </c>
      <c r="F279" s="1">
        <f t="shared" si="8"/>
        <v>238</v>
      </c>
      <c r="G279" s="3">
        <f t="shared" si="9"/>
        <v>264.18</v>
      </c>
    </row>
    <row r="280" spans="1:7" ht="18.75">
      <c r="A280" s="228"/>
      <c r="B280" s="4" t="s">
        <v>18</v>
      </c>
      <c r="C280" s="4"/>
      <c r="D280" s="4">
        <v>162</v>
      </c>
      <c r="E280" s="235">
        <v>0</v>
      </c>
      <c r="F280" s="1">
        <f t="shared" si="8"/>
        <v>0</v>
      </c>
      <c r="G280" s="2">
        <f t="shared" si="9"/>
        <v>0</v>
      </c>
    </row>
  </sheetData>
  <sheetProtection/>
  <autoFilter ref="A1:G28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0"/>
  <sheetViews>
    <sheetView zoomScale="130" zoomScaleNormal="130" zoomScalePageLayoutView="0" workbookViewId="0" topLeftCell="A1">
      <selection activeCell="L139" sqref="L1:L65536"/>
    </sheetView>
  </sheetViews>
  <sheetFormatPr defaultColWidth="9.140625" defaultRowHeight="15"/>
  <cols>
    <col min="1" max="1" width="7.57421875" style="0" bestFit="1" customWidth="1"/>
    <col min="2" max="2" width="64.00390625" style="0" bestFit="1" customWidth="1"/>
    <col min="6" max="6" width="17.7109375" style="237" customWidth="1"/>
    <col min="7" max="7" width="9.140625" style="0" customWidth="1"/>
  </cols>
  <sheetData>
    <row r="2" spans="1:11" ht="23.25">
      <c r="A2" s="27" t="s">
        <v>114</v>
      </c>
      <c r="B2" s="25" t="s">
        <v>113</v>
      </c>
      <c r="C2" s="26" t="s">
        <v>190</v>
      </c>
      <c r="D2" s="28">
        <v>484.14849999999996</v>
      </c>
      <c r="E2" s="29">
        <v>1</v>
      </c>
      <c r="F2" s="237" t="str">
        <f>VLOOKUP(A2,Лист1!A2:F280,1,FALSE)</f>
        <v>012851</v>
      </c>
      <c r="G2" t="str">
        <f>VLOOKUP(B2,Лист1!B2:G280,1,FALSE)</f>
        <v>Шампунь с маслом камелии для сухих и поврежденных волос (смен.упак.) Придает блеск волосам</v>
      </c>
      <c r="H2" t="str">
        <f>VLOOKUP(C2,Лист1!C2:H280,1,FALSE)</f>
        <v>1000мл</v>
      </c>
      <c r="I2" t="e">
        <f>VLOOKUP(D2,Лист1!D2:I280,1,FALSE)</f>
        <v>#N/A</v>
      </c>
      <c r="J2">
        <f>VLOOKUP(E2,Лист1!E2:J280,1,FALSE)</f>
        <v>1</v>
      </c>
      <c r="K2" s="236">
        <f>E2-J2</f>
        <v>0</v>
      </c>
    </row>
    <row r="3" spans="1:11" ht="23.25" customHeight="1">
      <c r="A3" s="27" t="s">
        <v>116</v>
      </c>
      <c r="B3" s="25" t="s">
        <v>115</v>
      </c>
      <c r="C3" s="30" t="s">
        <v>190</v>
      </c>
      <c r="D3" s="31">
        <v>484.14849999999996</v>
      </c>
      <c r="E3" s="29">
        <v>1</v>
      </c>
      <c r="F3" s="237" t="str">
        <f>VLOOKUP(A3,Лист1!A3:F281,1,FALSE)</f>
        <v>012868</v>
      </c>
      <c r="G3" t="str">
        <f>VLOOKUP(B3,Лист1!B3:G281,1,FALSE)</f>
        <v>Кондиционер с маслом камелии для сухих и поврежденных волос (смен.упак.) Придает блеск волосам  </v>
      </c>
      <c r="H3" t="str">
        <f>VLOOKUP(C3,Лист1!C3:H281,1,FALSE)</f>
        <v>1000мл</v>
      </c>
      <c r="I3" t="e">
        <f>VLOOKUP(D3,Лист1!D3:I281,1,FALSE)</f>
        <v>#N/A</v>
      </c>
      <c r="J3">
        <f>VLOOKUP(E3,Лист1!E3:J281,1,FALSE)</f>
        <v>1</v>
      </c>
      <c r="K3" s="236">
        <f>E3-J3</f>
        <v>0</v>
      </c>
    </row>
    <row r="4" spans="1:12" ht="23.25" customHeight="1">
      <c r="A4" s="33" t="s">
        <v>312</v>
      </c>
      <c r="B4" s="32" t="s">
        <v>58</v>
      </c>
      <c r="C4" s="30" t="s">
        <v>273</v>
      </c>
      <c r="D4" s="34">
        <v>219.45</v>
      </c>
      <c r="E4" s="29">
        <v>6</v>
      </c>
      <c r="F4" s="237" t="str">
        <f>VLOOKUP(A4,Лист1!A4:F282,1,FALSE)</f>
        <v>010468</v>
      </c>
      <c r="G4" t="str">
        <f>VLOOKUP(B4,Лист1!B4:G282,1,FALSE)</f>
        <v>Шампунь слабокислотный против перхоти и зуда кожи головы (смен.упак.) Лечение кожи головы</v>
      </c>
      <c r="H4" t="str">
        <f>VLOOKUP(C4,Лист1!C4:H282,1,FALSE)</f>
        <v>450мл</v>
      </c>
      <c r="I4" t="e">
        <f>VLOOKUP(D4,Лист1!D4:I282,1,FALSE)</f>
        <v>#N/A</v>
      </c>
      <c r="J4">
        <v>6</v>
      </c>
      <c r="K4" s="240">
        <f>E4-J4</f>
        <v>0</v>
      </c>
      <c r="L4">
        <v>1</v>
      </c>
    </row>
    <row r="5" spans="1:11" ht="23.25" customHeight="1">
      <c r="A5" s="36" t="s">
        <v>313</v>
      </c>
      <c r="B5" s="35" t="s">
        <v>59</v>
      </c>
      <c r="C5" s="30" t="s">
        <v>273</v>
      </c>
      <c r="D5" s="37">
        <v>219.45</v>
      </c>
      <c r="E5" s="29">
        <v>5</v>
      </c>
      <c r="F5" s="237" t="str">
        <f>VLOOKUP(A5,Лист1!A5:F283,1,FALSE)</f>
        <v>010475</v>
      </c>
      <c r="G5" t="str">
        <f>VLOOKUP(B5,Лист1!B5:G283,1,FALSE)</f>
        <v>Кондиционер слабокислотный против перхоти и зуда кожи головы (смен.упак.) Лечение кожи головы</v>
      </c>
      <c r="H5" t="str">
        <f>VLOOKUP(C5,Лист1!C5:H283,1,FALSE)</f>
        <v>450мл</v>
      </c>
      <c r="J5">
        <v>5</v>
      </c>
      <c r="K5" s="240"/>
    </row>
    <row r="6" spans="1:11" ht="15" customHeight="1">
      <c r="A6" s="40" t="s">
        <v>314</v>
      </c>
      <c r="B6" s="38" t="s">
        <v>91</v>
      </c>
      <c r="C6" s="39" t="s">
        <v>228</v>
      </c>
      <c r="D6" s="41">
        <v>134</v>
      </c>
      <c r="E6" s="29">
        <v>1</v>
      </c>
      <c r="F6" s="237" t="e">
        <f>VLOOKUP(A6,Лист1!A6:F284,1,FALSE)</f>
        <v>#N/A</v>
      </c>
      <c r="G6" t="str">
        <f>VLOOKUP(B6,Лист1!B6:G284,1,FALSE)</f>
        <v>Жидкое мыло для тела с с ароматом фруктов и коллагеном (смен.упак.) </v>
      </c>
      <c r="H6" t="str">
        <f>VLOOKUP(C6,Лист1!C6:H284,1,FALSE)</f>
        <v>400мл</v>
      </c>
      <c r="I6">
        <f>VLOOKUP(D6,Лист1!D6:I284,1,FALSE)</f>
        <v>134</v>
      </c>
      <c r="J6">
        <f>VLOOKUP(E6,Лист1!E6:J284,1,FALSE)</f>
        <v>1</v>
      </c>
      <c r="K6" s="236">
        <f aca="true" t="shared" si="0" ref="K6:K37">E6-J6</f>
        <v>0</v>
      </c>
    </row>
    <row r="7" spans="1:12" ht="15">
      <c r="A7" s="43" t="s">
        <v>144</v>
      </c>
      <c r="B7" s="42" t="s">
        <v>143</v>
      </c>
      <c r="C7" s="30" t="s">
        <v>228</v>
      </c>
      <c r="D7" s="34">
        <v>105</v>
      </c>
      <c r="E7" s="29">
        <v>2</v>
      </c>
      <c r="F7" s="237" t="e">
        <f>VLOOKUP(A7,Лист1!A7:F285,1,FALSE)</f>
        <v>#N/A</v>
      </c>
      <c r="G7" t="e">
        <f>VLOOKUP(B7,Лист1!B7:G285,1,FALSE)</f>
        <v>#N/A</v>
      </c>
      <c r="H7" t="str">
        <f>VLOOKUP(C7,Лист1!C7:H285,1,FALSE)</f>
        <v>400мл</v>
      </c>
      <c r="I7">
        <f>VLOOKUP(D7,Лист1!D7:I285,1,FALSE)</f>
        <v>105</v>
      </c>
      <c r="J7">
        <f>VLOOKUP(E7,Лист1!E7:J285,1,FALSE)</f>
        <v>2</v>
      </c>
      <c r="K7" s="240">
        <f t="shared" si="0"/>
        <v>0</v>
      </c>
      <c r="L7">
        <v>1</v>
      </c>
    </row>
    <row r="8" spans="1:11" ht="15" customHeight="1">
      <c r="A8" s="44" t="s">
        <v>146</v>
      </c>
      <c r="B8" s="42" t="s">
        <v>145</v>
      </c>
      <c r="C8" s="30" t="s">
        <v>228</v>
      </c>
      <c r="D8" s="45">
        <v>105</v>
      </c>
      <c r="E8" s="29">
        <v>1</v>
      </c>
      <c r="F8" s="237" t="str">
        <f>VLOOKUP(A8,Лист1!A8:F286,1,FALSE)</f>
        <v>006233</v>
      </c>
      <c r="G8" t="str">
        <f>VLOOKUP(B8,Лист1!B8:G286,1,FALSE)</f>
        <v>"LEMON" Крем чистящий - лимон</v>
      </c>
      <c r="H8" t="str">
        <f>VLOOKUP(C8,Лист1!C8:H286,1,FALSE)</f>
        <v>400мл</v>
      </c>
      <c r="I8">
        <f>VLOOKUP(D8,Лист1!D8:I286,1,FALSE)</f>
        <v>105</v>
      </c>
      <c r="J8">
        <f>VLOOKUP(E8,Лист1!E8:J286,1,FALSE)</f>
        <v>1</v>
      </c>
      <c r="K8" s="236">
        <f t="shared" si="0"/>
        <v>0</v>
      </c>
    </row>
    <row r="9" spans="1:11" ht="15.75" customHeight="1" thickBot="1">
      <c r="A9" s="48" t="s">
        <v>275</v>
      </c>
      <c r="B9" s="46" t="s">
        <v>62</v>
      </c>
      <c r="C9" s="47" t="s">
        <v>274</v>
      </c>
      <c r="D9" s="49">
        <v>209</v>
      </c>
      <c r="E9" s="29">
        <v>2</v>
      </c>
      <c r="F9" s="237" t="str">
        <f>VLOOKUP(A9,Лист1!A9:F287,1,FALSE)</f>
        <v>092434</v>
      </c>
      <c r="G9" t="str">
        <f>VLOOKUP(B9,Лист1!B9:G287,1,FALSE)</f>
        <v> Кондиционер для белья смягчающий</v>
      </c>
      <c r="H9" t="str">
        <f>VLOOKUP(C9,Лист1!C9:H287,1,FALSE)</f>
        <v>2000 мл</v>
      </c>
      <c r="I9">
        <f>VLOOKUP(D9,Лист1!D9:I287,1,FALSE)</f>
        <v>209</v>
      </c>
      <c r="J9">
        <f>VLOOKUP(E9,Лист1!E9:J287,1,FALSE)</f>
        <v>2</v>
      </c>
      <c r="K9" s="236">
        <f t="shared" si="0"/>
        <v>0</v>
      </c>
    </row>
    <row r="10" spans="1:11" ht="15" customHeight="1">
      <c r="A10" s="27" t="s">
        <v>316</v>
      </c>
      <c r="B10" s="50" t="s">
        <v>63</v>
      </c>
      <c r="C10" s="51" t="s">
        <v>315</v>
      </c>
      <c r="D10" s="52">
        <v>168</v>
      </c>
      <c r="E10" s="29">
        <v>1</v>
      </c>
      <c r="F10" s="237" t="e">
        <f>VLOOKUP(A10,Лист1!A10:F288,1,FALSE)</f>
        <v>#N/A</v>
      </c>
      <c r="G10" t="str">
        <f>VLOOKUP(B10,Лист1!B10:G288,1,FALSE)</f>
        <v>Спрей-пятновыводитель для воротничков и манжет</v>
      </c>
      <c r="H10" t="e">
        <f>VLOOKUP(C10,Лист1!C10:H288,1,FALSE)</f>
        <v>#N/A</v>
      </c>
      <c r="I10">
        <f>VLOOKUP(D10,Лист1!D10:I288,1,FALSE)</f>
        <v>168</v>
      </c>
      <c r="J10">
        <f>VLOOKUP(E10,Лист1!E10:J288,1,FALSE)</f>
        <v>1</v>
      </c>
      <c r="K10" s="236">
        <f t="shared" si="0"/>
        <v>0</v>
      </c>
    </row>
    <row r="11" spans="1:11" ht="15" customHeight="1">
      <c r="A11" s="54" t="s">
        <v>286</v>
      </c>
      <c r="B11" s="35" t="s">
        <v>92</v>
      </c>
      <c r="C11" s="53" t="s">
        <v>208</v>
      </c>
      <c r="D11" s="37">
        <v>94</v>
      </c>
      <c r="E11" s="29">
        <v>1</v>
      </c>
      <c r="F11" s="237" t="e">
        <f>VLOOKUP(A11,Лист1!A11:F289,1,FALSE)</f>
        <v>#N/A</v>
      </c>
      <c r="G11" t="e">
        <f>VLOOKUP(B11,Лист1!B11:G289,1,FALSE)</f>
        <v>#N/A</v>
      </c>
      <c r="H11" t="str">
        <f>VLOOKUP(C11,Лист1!C11:H289,1,FALSE)</f>
        <v>600мл</v>
      </c>
      <c r="I11" t="e">
        <f>VLOOKUP(D11,Лист1!D11:I289,1,FALSE)</f>
        <v>#N/A</v>
      </c>
      <c r="J11">
        <f>VLOOKUP(E11,Лист1!E11:J289,1,FALSE)</f>
        <v>1</v>
      </c>
      <c r="K11" s="236">
        <f t="shared" si="0"/>
        <v>0</v>
      </c>
    </row>
    <row r="12" spans="1:11" ht="15" customHeight="1">
      <c r="A12" s="55" t="s">
        <v>318</v>
      </c>
      <c r="B12" s="50" t="s">
        <v>317</v>
      </c>
      <c r="C12" s="47" t="s">
        <v>207</v>
      </c>
      <c r="D12" s="45">
        <v>80</v>
      </c>
      <c r="E12" s="29">
        <v>1</v>
      </c>
      <c r="F12" s="237" t="e">
        <f>VLOOKUP(A12,Лист1!A12:F290,1,FALSE)</f>
        <v>#N/A</v>
      </c>
      <c r="G12" t="e">
        <f>VLOOKUP(B12,Лист1!B12:G290,1,FALSE)</f>
        <v>#N/A</v>
      </c>
      <c r="H12" t="str">
        <f>VLOOKUP(C12,Лист1!C12:H290,1,FALSE)</f>
        <v>500мл</v>
      </c>
      <c r="I12">
        <f>VLOOKUP(D12,Лист1!D12:I290,1,FALSE)</f>
        <v>80</v>
      </c>
      <c r="J12">
        <f>VLOOKUP(E12,Лист1!E12:J290,1,FALSE)</f>
        <v>1</v>
      </c>
      <c r="K12" s="236">
        <f t="shared" si="0"/>
        <v>0</v>
      </c>
    </row>
    <row r="13" spans="1:11" ht="23.25" customHeight="1">
      <c r="A13" s="55" t="s">
        <v>320</v>
      </c>
      <c r="B13" s="50" t="s">
        <v>319</v>
      </c>
      <c r="C13" s="47" t="s">
        <v>207</v>
      </c>
      <c r="D13" s="31">
        <v>83.84035</v>
      </c>
      <c r="E13" s="29">
        <v>1</v>
      </c>
      <c r="F13" s="237" t="str">
        <f>VLOOKUP(A13,Лист1!A13:F291,1,FALSE)</f>
        <v>090782</v>
      </c>
      <c r="G13" t="e">
        <f>VLOOKUP(B13,Лист1!B13:G291,1,FALSE)</f>
        <v>#N/A</v>
      </c>
      <c r="H13" t="str">
        <f>VLOOKUP(C13,Лист1!C13:H291,1,FALSE)</f>
        <v>500мл</v>
      </c>
      <c r="I13" t="e">
        <f>VLOOKUP(D13,Лист1!D13:I291,1,FALSE)</f>
        <v>#N/A</v>
      </c>
      <c r="J13">
        <f>VLOOKUP(E13,Лист1!E13:J291,1,FALSE)</f>
        <v>1</v>
      </c>
      <c r="K13" s="236">
        <f t="shared" si="0"/>
        <v>0</v>
      </c>
    </row>
    <row r="14" spans="1:11" ht="15.75" customHeight="1" thickBot="1">
      <c r="A14" s="57" t="s">
        <v>322</v>
      </c>
      <c r="B14" s="46" t="s">
        <v>321</v>
      </c>
      <c r="C14" s="56" t="s">
        <v>190</v>
      </c>
      <c r="D14" s="58">
        <v>236.54999999999998</v>
      </c>
      <c r="E14" s="29">
        <v>1</v>
      </c>
      <c r="F14" s="237" t="e">
        <f>VLOOKUP(A14,Лист1!A14:F292,1,FALSE)</f>
        <v>#N/A</v>
      </c>
      <c r="G14" t="e">
        <f>VLOOKUP(B14,Лист1!B14:G292,1,FALSE)</f>
        <v>#N/A</v>
      </c>
      <c r="H14" t="str">
        <f>VLOOKUP(C14,Лист1!C14:H292,1,FALSE)</f>
        <v>1000мл</v>
      </c>
      <c r="I14" t="e">
        <f>VLOOKUP(D14,Лист1!D14:I292,1,FALSE)</f>
        <v>#N/A</v>
      </c>
      <c r="J14">
        <f>VLOOKUP(E14,Лист1!E14:J292,1,FALSE)</f>
        <v>1</v>
      </c>
      <c r="K14" s="236">
        <f t="shared" si="0"/>
        <v>0</v>
      </c>
    </row>
    <row r="15" spans="1:11" ht="24" customHeight="1" thickBot="1">
      <c r="A15" s="61" t="s">
        <v>324</v>
      </c>
      <c r="B15" s="59" t="s">
        <v>93</v>
      </c>
      <c r="C15" s="60" t="s">
        <v>323</v>
      </c>
      <c r="D15" s="62">
        <v>156.75</v>
      </c>
      <c r="E15" s="29">
        <v>1</v>
      </c>
      <c r="F15" s="237" t="e">
        <f>VLOOKUP(A15,Лист1!A15:F293,1,FALSE)</f>
        <v>#N/A</v>
      </c>
      <c r="G15" t="str">
        <f>VLOOKUP(B15,Лист1!B15:G293,1,FALSE)</f>
        <v>Пятновыводитель для одежды.  Подходит для стирки белого белья, цветных вещей, вещей из кружева (х/б, джут, синтетика, шерсть, тонкий шелк) (смен.упак.) </v>
      </c>
      <c r="H15" t="e">
        <f>VLOOKUP(C15,Лист1!C15:H293,1,FALSE)</f>
        <v>#N/A</v>
      </c>
      <c r="I15" t="e">
        <f>VLOOKUP(D15,Лист1!D15:I293,1,FALSE)</f>
        <v>#N/A</v>
      </c>
      <c r="J15">
        <f>VLOOKUP(E15,Лист1!E15:J293,1,FALSE)</f>
        <v>1</v>
      </c>
      <c r="K15" s="236">
        <f t="shared" si="0"/>
        <v>0</v>
      </c>
    </row>
    <row r="16" spans="1:11" ht="22.5" customHeight="1">
      <c r="A16" s="33" t="s">
        <v>326</v>
      </c>
      <c r="B16" s="63" t="s">
        <v>94</v>
      </c>
      <c r="C16" s="30" t="s">
        <v>325</v>
      </c>
      <c r="D16" s="64">
        <v>175.94664999999998</v>
      </c>
      <c r="E16" s="29">
        <v>1</v>
      </c>
      <c r="F16" s="237" t="e">
        <f>VLOOKUP(A16,Лист1!A16:F294,1,FALSE)</f>
        <v>#N/A</v>
      </c>
      <c r="G16" t="str">
        <f>VLOOKUP(B16,Лист1!B16:G294,1,FALSE)</f>
        <v>Кондиционер для белья "Floral" на основе растительных компонентов. Предотвращает образование катышек. Подходит для х/б, синтетики, шерсти </v>
      </c>
      <c r="H16" t="e">
        <f>VLOOKUP(C16,Лист1!C16:H294,1,FALSE)</f>
        <v>#N/A</v>
      </c>
      <c r="I16" t="e">
        <f>VLOOKUP(D16,Лист1!D16:I294,1,FALSE)</f>
        <v>#N/A</v>
      </c>
      <c r="J16">
        <f>VLOOKUP(E16,Лист1!E16:J294,1,FALSE)</f>
        <v>1</v>
      </c>
      <c r="K16" s="236">
        <f t="shared" si="0"/>
        <v>0</v>
      </c>
    </row>
    <row r="17" spans="1:11" ht="15" customHeight="1">
      <c r="A17" s="33" t="s">
        <v>112</v>
      </c>
      <c r="B17" s="63" t="s">
        <v>327</v>
      </c>
      <c r="C17" s="30" t="s">
        <v>291</v>
      </c>
      <c r="D17" s="64">
        <v>357.79754999999994</v>
      </c>
      <c r="E17" s="29">
        <v>1</v>
      </c>
      <c r="F17" s="237" t="str">
        <f>VLOOKUP(A17,Лист1!A17:F295,1,FALSE)</f>
        <v>202015</v>
      </c>
      <c r="G17" t="str">
        <f>VLOOKUP(B17,Лист1!B17:G295,1,FALSE)</f>
        <v>Кондиционер для белья "Soft Pink".  Подходит для х/б, синтетики, шерсти </v>
      </c>
      <c r="H17" t="str">
        <f>VLOOKUP(C17,Лист1!C17:H295,1,FALSE)</f>
        <v>2500мл</v>
      </c>
      <c r="I17" t="e">
        <f>VLOOKUP(D17,Лист1!D17:I295,1,FALSE)</f>
        <v>#N/A</v>
      </c>
      <c r="J17">
        <f>VLOOKUP(E17,Лист1!E17:J295,1,FALSE)</f>
        <v>1</v>
      </c>
      <c r="K17" s="236">
        <f t="shared" si="0"/>
        <v>0</v>
      </c>
    </row>
    <row r="18" spans="1:11" ht="34.5" customHeight="1">
      <c r="A18" s="67" t="s">
        <v>277</v>
      </c>
      <c r="B18" s="65" t="s">
        <v>64</v>
      </c>
      <c r="C18" s="66" t="s">
        <v>276</v>
      </c>
      <c r="D18" s="68">
        <v>145.24455</v>
      </c>
      <c r="E18" s="29">
        <v>3</v>
      </c>
      <c r="F18" s="237" t="e">
        <f>VLOOKUP(A18,Лист1!A18:F296,1,FALSE)</f>
        <v>#N/A</v>
      </c>
      <c r="G18" t="e">
        <f>VLOOKUP(B18,Лист1!B18:G296,1,FALSE)</f>
        <v>#N/A</v>
      </c>
      <c r="H18" t="e">
        <f>VLOOKUP(C18,Лист1!C18:H296,1,FALSE)</f>
        <v>#N/A</v>
      </c>
      <c r="I18" t="e">
        <f>VLOOKUP(D18,Лист1!D18:I296,1,FALSE)</f>
        <v>#N/A</v>
      </c>
      <c r="J18">
        <f>VLOOKUP(E18,Лист1!E18:J296,1,FALSE)</f>
        <v>3</v>
      </c>
      <c r="K18" s="236">
        <f t="shared" si="0"/>
        <v>0</v>
      </c>
    </row>
    <row r="19" spans="1:12" ht="15" customHeight="1">
      <c r="A19" s="44" t="s">
        <v>138</v>
      </c>
      <c r="B19" s="69" t="s">
        <v>137</v>
      </c>
      <c r="C19" s="70" t="s">
        <v>328</v>
      </c>
      <c r="D19" s="52">
        <v>51.3</v>
      </c>
      <c r="E19" s="29">
        <v>2</v>
      </c>
      <c r="F19" s="237" t="str">
        <f>VLOOKUP(A19,Лист1!A19:F297,1,FALSE)</f>
        <v>283395</v>
      </c>
      <c r="G19" t="str">
        <f>VLOOKUP(B19,Лист1!B19:G297,1,FALSE)</f>
        <v>Маска-салфетка для лица с экстрактом плаценты</v>
      </c>
      <c r="H19" t="e">
        <f>VLOOKUP(C19,Лист1!C19:H297,1,FALSE)</f>
        <v>#N/A</v>
      </c>
      <c r="I19" t="e">
        <f>VLOOKUP(D19,Лист1!D19:I297,1,FALSE)</f>
        <v>#N/A</v>
      </c>
      <c r="J19">
        <f>VLOOKUP(E19,Лист1!E19:J297,1,FALSE)</f>
        <v>2</v>
      </c>
      <c r="K19" s="236">
        <f t="shared" si="0"/>
        <v>0</v>
      </c>
      <c r="L19">
        <v>1</v>
      </c>
    </row>
    <row r="20" spans="1:12" ht="15" customHeight="1">
      <c r="A20" s="73">
        <v>282169</v>
      </c>
      <c r="B20" s="71" t="s">
        <v>139</v>
      </c>
      <c r="C20" s="72" t="s">
        <v>328</v>
      </c>
      <c r="D20" s="68">
        <v>51.3</v>
      </c>
      <c r="E20" s="29">
        <v>2</v>
      </c>
      <c r="F20" s="237">
        <f>VLOOKUP(A20,Лист1!A20:F298,1,FALSE)</f>
        <v>282169</v>
      </c>
      <c r="G20" t="str">
        <f>VLOOKUP(B20,Лист1!B20:G298,1,FALSE)</f>
        <v>Маска-салфетка для лица с коэнзимом Q10 </v>
      </c>
      <c r="H20" t="e">
        <f>VLOOKUP(C20,Лист1!C20:H298,1,FALSE)</f>
        <v>#N/A</v>
      </c>
      <c r="I20" t="e">
        <f>VLOOKUP(D20,Лист1!D20:I298,1,FALSE)</f>
        <v>#N/A</v>
      </c>
      <c r="J20">
        <f>VLOOKUP(E20,Лист1!E20:J298,1,FALSE)</f>
        <v>2</v>
      </c>
      <c r="K20" s="236">
        <f t="shared" si="0"/>
        <v>0</v>
      </c>
      <c r="L20">
        <v>1</v>
      </c>
    </row>
    <row r="21" spans="1:11" ht="15" customHeight="1">
      <c r="A21" s="75">
        <v>282411</v>
      </c>
      <c r="B21" s="74" t="s">
        <v>140</v>
      </c>
      <c r="C21" s="72" t="s">
        <v>328</v>
      </c>
      <c r="D21" s="68">
        <v>51.3</v>
      </c>
      <c r="E21" s="29">
        <v>2</v>
      </c>
      <c r="F21" s="237">
        <f>VLOOKUP(A21,Лист1!A21:F299,1,FALSE)</f>
        <v>282411</v>
      </c>
      <c r="G21" t="str">
        <f>VLOOKUP(B21,Лист1!B21:G299,1,FALSE)</f>
        <v>Маска-салфетка для лица с экстрактом улитки </v>
      </c>
      <c r="H21" t="e">
        <f>VLOOKUP(C21,Лист1!C21:H299,1,FALSE)</f>
        <v>#N/A</v>
      </c>
      <c r="I21" t="e">
        <f>VLOOKUP(D21,Лист1!D21:I299,1,FALSE)</f>
        <v>#N/A</v>
      </c>
      <c r="J21">
        <f>VLOOKUP(E21,Лист1!E21:J299,1,FALSE)</f>
        <v>2</v>
      </c>
      <c r="K21" s="236">
        <f t="shared" si="0"/>
        <v>0</v>
      </c>
    </row>
    <row r="22" spans="1:11" ht="15" customHeight="1">
      <c r="A22" s="77" t="s">
        <v>142</v>
      </c>
      <c r="B22" s="76" t="s">
        <v>141</v>
      </c>
      <c r="C22" s="72" t="s">
        <v>328</v>
      </c>
      <c r="D22" s="28">
        <v>51.3</v>
      </c>
      <c r="E22" s="29">
        <v>1</v>
      </c>
      <c r="F22" s="237" t="str">
        <f>VLOOKUP(A22,Лист1!A22:F300,1,FALSE)</f>
        <v>284576</v>
      </c>
      <c r="G22" t="str">
        <f>VLOOKUP(B22,Лист1!B22:G300,1,FALSE)</f>
        <v>Маска-салфетка для лица с экстрактом змеинного яда</v>
      </c>
      <c r="H22" t="e">
        <f>VLOOKUP(C22,Лист1!C22:H300,1,FALSE)</f>
        <v>#N/A</v>
      </c>
      <c r="I22" t="e">
        <f>VLOOKUP(D22,Лист1!D22:I300,1,FALSE)</f>
        <v>#N/A</v>
      </c>
      <c r="J22">
        <f>VLOOKUP(E22,Лист1!E22:J300,1,FALSE)</f>
        <v>1</v>
      </c>
      <c r="K22" s="236">
        <f t="shared" si="0"/>
        <v>0</v>
      </c>
    </row>
    <row r="23" spans="1:12" ht="15.75" customHeight="1" thickBot="1">
      <c r="A23" s="81" t="s">
        <v>331</v>
      </c>
      <c r="B23" s="79" t="s">
        <v>329</v>
      </c>
      <c r="C23" s="80" t="s">
        <v>330</v>
      </c>
      <c r="D23" s="238">
        <v>31</v>
      </c>
      <c r="E23" s="239">
        <v>8</v>
      </c>
      <c r="F23" s="237" t="e">
        <f>VLOOKUP(A23,Лист1!A23:F301,1,FALSE)</f>
        <v>#N/A</v>
      </c>
      <c r="G23" t="e">
        <f>VLOOKUP(B23,Лист1!B23:G301,1,FALSE)</f>
        <v>#N/A</v>
      </c>
      <c r="H23" t="e">
        <f>VLOOKUP(C23,Лист1!C23:H301,1,FALSE)</f>
        <v>#N/A</v>
      </c>
      <c r="I23" t="e">
        <f>VLOOKUP(D23,Лист1!D23:I301,1,FALSE)</f>
        <v>#N/A</v>
      </c>
      <c r="J23">
        <v>8</v>
      </c>
      <c r="K23" s="240">
        <f t="shared" si="0"/>
        <v>0</v>
      </c>
      <c r="L23">
        <v>8</v>
      </c>
    </row>
    <row r="24" spans="1:11" ht="15" customHeight="1">
      <c r="A24" s="84" t="s">
        <v>333</v>
      </c>
      <c r="B24" s="82" t="s">
        <v>332</v>
      </c>
      <c r="C24" s="83" t="s">
        <v>187</v>
      </c>
      <c r="D24" s="68">
        <v>162</v>
      </c>
      <c r="E24" s="241">
        <v>1</v>
      </c>
      <c r="F24" s="237" t="e">
        <f>VLOOKUP(A24,Лист1!A24:F302,1,FALSE)</f>
        <v>#N/A</v>
      </c>
      <c r="G24" t="e">
        <f>VLOOKUP(B24,Лист1!B24:G302,1,FALSE)</f>
        <v>#N/A</v>
      </c>
      <c r="H24" t="str">
        <f>VLOOKUP(C24,Лист1!C24:H302,1,FALSE)</f>
        <v>100мл</v>
      </c>
      <c r="I24">
        <f>VLOOKUP(D24,Лист1!D24:I302,1,FALSE)</f>
        <v>162</v>
      </c>
      <c r="J24">
        <f>VLOOKUP(E24,Лист1!E24:J302,1,FALSE)</f>
        <v>1</v>
      </c>
      <c r="K24" s="236">
        <f t="shared" si="0"/>
        <v>0</v>
      </c>
    </row>
    <row r="25" spans="1:11" ht="15" customHeight="1">
      <c r="A25" s="88" t="s">
        <v>188</v>
      </c>
      <c r="B25" s="86" t="s">
        <v>65</v>
      </c>
      <c r="C25" s="87" t="s">
        <v>187</v>
      </c>
      <c r="D25" s="89">
        <v>162</v>
      </c>
      <c r="E25" s="29">
        <v>5</v>
      </c>
      <c r="F25" s="237" t="str">
        <f>VLOOKUP(A25,Лист1!A25:F303,1,FALSE)</f>
        <v>284309</v>
      </c>
      <c r="G25" t="str">
        <f>VLOOKUP(B25,Лист1!B25:G303,1,FALSE)</f>
        <v>COLLGEN HAND CREAM Крем для рук Коллаген, Упругость и глубокое увлажнение </v>
      </c>
      <c r="H25" t="str">
        <f>VLOOKUP(C25,Лист1!C25:H303,1,FALSE)</f>
        <v>100мл</v>
      </c>
      <c r="I25">
        <f>VLOOKUP(D25,Лист1!D25:I303,1,FALSE)</f>
        <v>162</v>
      </c>
      <c r="J25">
        <v>5</v>
      </c>
      <c r="K25" s="240">
        <f t="shared" si="0"/>
        <v>0</v>
      </c>
    </row>
    <row r="26" spans="1:11" ht="22.5" customHeight="1">
      <c r="A26" s="84" t="s">
        <v>336</v>
      </c>
      <c r="B26" s="242" t="s">
        <v>334</v>
      </c>
      <c r="C26" s="83" t="s">
        <v>335</v>
      </c>
      <c r="D26" s="68">
        <v>59.849999999999994</v>
      </c>
      <c r="E26" s="29">
        <v>1</v>
      </c>
      <c r="F26" s="237" t="e">
        <f>VLOOKUP(A26,Лист1!A26:F304,1,FALSE)</f>
        <v>#N/A</v>
      </c>
      <c r="G26" t="e">
        <f>VLOOKUP(B26,Лист1!B26:G304,1,FALSE)</f>
        <v>#N/A</v>
      </c>
      <c r="H26" t="e">
        <f>VLOOKUP(C26,Лист1!C26:H304,1,FALSE)</f>
        <v>#N/A</v>
      </c>
      <c r="I26" t="e">
        <f>VLOOKUP(D26,Лист1!D26:I304,1,FALSE)</f>
        <v>#N/A</v>
      </c>
      <c r="J26">
        <f>VLOOKUP(E26,Лист1!E26:J304,1,FALSE)</f>
        <v>1</v>
      </c>
      <c r="K26" s="236">
        <f t="shared" si="0"/>
        <v>0</v>
      </c>
    </row>
    <row r="27" spans="1:11" ht="23.25" customHeight="1" thickBot="1">
      <c r="A27" s="244">
        <v>17708</v>
      </c>
      <c r="B27" s="243" t="s">
        <v>337</v>
      </c>
      <c r="C27" s="83" t="s">
        <v>335</v>
      </c>
      <c r="D27" s="28">
        <v>59.849999999999994</v>
      </c>
      <c r="E27" s="29">
        <v>1</v>
      </c>
      <c r="F27" s="237" t="e">
        <f>VLOOKUP(A27,Лист1!A27:F305,1,FALSE)</f>
        <v>#N/A</v>
      </c>
      <c r="G27" t="e">
        <f>VLOOKUP(B27,Лист1!B27:G305,1,FALSE)</f>
        <v>#N/A</v>
      </c>
      <c r="H27" t="e">
        <f>VLOOKUP(C27,Лист1!C27:H305,1,FALSE)</f>
        <v>#N/A</v>
      </c>
      <c r="I27" t="e">
        <f>VLOOKUP(D27,Лист1!D27:I305,1,FALSE)</f>
        <v>#N/A</v>
      </c>
      <c r="J27">
        <f>VLOOKUP(E27,Лист1!E27:J305,1,FALSE)</f>
        <v>1</v>
      </c>
      <c r="K27" s="236">
        <f t="shared" si="0"/>
        <v>0</v>
      </c>
    </row>
    <row r="28" spans="1:12" ht="15" customHeight="1">
      <c r="A28" s="92" t="s">
        <v>130</v>
      </c>
      <c r="B28" s="90" t="s">
        <v>129</v>
      </c>
      <c r="C28" s="91" t="s">
        <v>339</v>
      </c>
      <c r="D28" s="93">
        <v>38</v>
      </c>
      <c r="E28" s="29">
        <v>5</v>
      </c>
      <c r="F28" s="237" t="str">
        <f>VLOOKUP(A28,Лист1!A28:F306,1,FALSE)</f>
        <v>663193</v>
      </c>
      <c r="G28" t="str">
        <f>VLOOKUP(B28,Лист1!B28:G306,1,FALSE)</f>
        <v>"Miracle Hyaluronic Acid Daily Mask Pack" Маска для лица с гиалуроновой кислотой</v>
      </c>
      <c r="H28" t="e">
        <f>VLOOKUP(C28,Лист1!C28:H306,1,FALSE)</f>
        <v>#N/A</v>
      </c>
      <c r="I28">
        <f>VLOOKUP(D28,Лист1!D28:I306,1,FALSE)</f>
        <v>38</v>
      </c>
      <c r="J28">
        <v>5</v>
      </c>
      <c r="K28" s="240">
        <f t="shared" si="0"/>
        <v>0</v>
      </c>
      <c r="L28">
        <v>3</v>
      </c>
    </row>
    <row r="29" spans="1:12" ht="15" customHeight="1">
      <c r="A29" s="27" t="s">
        <v>132</v>
      </c>
      <c r="B29" s="94" t="s">
        <v>131</v>
      </c>
      <c r="C29" s="95" t="s">
        <v>339</v>
      </c>
      <c r="D29" s="96">
        <v>38</v>
      </c>
      <c r="E29" s="29">
        <v>5</v>
      </c>
      <c r="F29" s="237" t="str">
        <f>VLOOKUP(A29,Лист1!A29:F307,1,FALSE)</f>
        <v>663209</v>
      </c>
      <c r="G29" t="str">
        <f>VLOOKUP(B29,Лист1!B29:G307,1,FALSE)</f>
        <v>"Miracle Collagen Daily Mask Pack" Маска для лица с коллагеном </v>
      </c>
      <c r="H29" t="e">
        <f>VLOOKUP(C29,Лист1!C29:H307,1,FALSE)</f>
        <v>#N/A</v>
      </c>
      <c r="I29">
        <f>VLOOKUP(D29,Лист1!D29:I307,1,FALSE)</f>
        <v>38</v>
      </c>
      <c r="J29">
        <v>5</v>
      </c>
      <c r="K29" s="240">
        <f t="shared" si="0"/>
        <v>0</v>
      </c>
      <c r="L29">
        <v>3</v>
      </c>
    </row>
    <row r="30" spans="1:12" ht="15" customHeight="1">
      <c r="A30" s="27" t="s">
        <v>134</v>
      </c>
      <c r="B30" s="97" t="s">
        <v>133</v>
      </c>
      <c r="C30" s="95" t="s">
        <v>339</v>
      </c>
      <c r="D30" s="52">
        <v>38</v>
      </c>
      <c r="E30" s="29">
        <v>5</v>
      </c>
      <c r="F30" s="237" t="str">
        <f>VLOOKUP(A30,Лист1!A30:F308,1,FALSE)</f>
        <v>663216</v>
      </c>
      <c r="G30" t="str">
        <f>VLOOKUP(B30,Лист1!B30:G308,1,FALSE)</f>
        <v>"Miracle Placenta Daily Mask Pack" Маска для лица с плацентой</v>
      </c>
      <c r="H30" t="e">
        <f>VLOOKUP(C30,Лист1!C30:H308,1,FALSE)</f>
        <v>#N/A</v>
      </c>
      <c r="I30">
        <f>VLOOKUP(D30,Лист1!D30:I308,1,FALSE)</f>
        <v>38</v>
      </c>
      <c r="J30">
        <v>5</v>
      </c>
      <c r="K30" s="240">
        <f t="shared" si="0"/>
        <v>0</v>
      </c>
      <c r="L30">
        <v>4</v>
      </c>
    </row>
    <row r="31" spans="1:12" ht="15.75" customHeight="1" thickBot="1">
      <c r="A31" s="48" t="s">
        <v>136</v>
      </c>
      <c r="B31" s="97" t="s">
        <v>135</v>
      </c>
      <c r="C31" s="95" t="s">
        <v>339</v>
      </c>
      <c r="D31" s="52">
        <v>38</v>
      </c>
      <c r="E31" s="29">
        <v>5</v>
      </c>
      <c r="F31" s="237" t="str">
        <f>VLOOKUP(A31,Лист1!A31:F309,1,FALSE)</f>
        <v>663223</v>
      </c>
      <c r="G31" t="str">
        <f>VLOOKUP(B31,Лист1!B31:G309,1,FALSE)</f>
        <v>"Miracle Snail+EFG Daily Mask Pack" Маска для лица с улиткой и EFG-фактором</v>
      </c>
      <c r="H31" t="e">
        <f>VLOOKUP(C31,Лист1!C31:H309,1,FALSE)</f>
        <v>#N/A</v>
      </c>
      <c r="I31">
        <f>VLOOKUP(D31,Лист1!D31:I309,1,FALSE)</f>
        <v>38</v>
      </c>
      <c r="J31">
        <v>5</v>
      </c>
      <c r="K31" s="240">
        <f t="shared" si="0"/>
        <v>0</v>
      </c>
      <c r="L31">
        <v>4</v>
      </c>
    </row>
    <row r="32" spans="1:11" ht="15.75" customHeight="1" thickBot="1">
      <c r="A32" s="100">
        <v>984000</v>
      </c>
      <c r="B32" s="98" t="s">
        <v>78</v>
      </c>
      <c r="C32" s="99" t="s">
        <v>282</v>
      </c>
      <c r="D32" s="101">
        <v>258.3525</v>
      </c>
      <c r="E32" s="29">
        <v>1</v>
      </c>
      <c r="F32" s="237">
        <f>VLOOKUP(A32,Лист1!A32:F310,1,FALSE)</f>
        <v>984000</v>
      </c>
      <c r="G32" t="str">
        <f>VLOOKUP(B32,Лист1!B32:G310,1,FALSE)</f>
        <v>POINT EXPERT Пенка для умывания (для всех типов кожи) /8шт.в кор.</v>
      </c>
      <c r="H32" t="str">
        <f>VLOOKUP(C32,Лист1!C32:H310,1,FALSE)</f>
        <v>175мл</v>
      </c>
      <c r="I32" t="e">
        <f>VLOOKUP(D32,Лист1!D32:I310,1,FALSE)</f>
        <v>#N/A</v>
      </c>
      <c r="J32">
        <f>VLOOKUP(E32,Лист1!E32:J310,1,FALSE)</f>
        <v>1</v>
      </c>
      <c r="K32" s="236">
        <f t="shared" si="0"/>
        <v>0</v>
      </c>
    </row>
    <row r="33" spans="1:11" ht="15" customHeight="1">
      <c r="A33" s="100">
        <v>198122</v>
      </c>
      <c r="B33" s="102" t="s">
        <v>185</v>
      </c>
      <c r="C33" s="103" t="s">
        <v>186</v>
      </c>
      <c r="D33" s="101">
        <v>56.8575</v>
      </c>
      <c r="E33" s="29">
        <v>3</v>
      </c>
      <c r="F33" s="237">
        <f>VLOOKUP(A33,Лист1!A33:F311,1,FALSE)</f>
        <v>198122</v>
      </c>
      <c r="G33" t="str">
        <f>VLOOKUP(B33,Лист1!B33:G311,1,FALSE)</f>
        <v>ДермаСоул Маска восстанавливающая для лица c экстрактом улитки /12шт.в кор.</v>
      </c>
      <c r="H33" t="str">
        <f>VLOOKUP(C33,Лист1!C33:H311,1,FALSE)</f>
        <v>25 мл</v>
      </c>
      <c r="I33" t="e">
        <f>VLOOKUP(D33,Лист1!D33:I311,1,FALSE)</f>
        <v>#N/A</v>
      </c>
      <c r="J33">
        <f>VLOOKUP(E33,Лист1!E33:J311,1,FALSE)</f>
        <v>3</v>
      </c>
      <c r="K33" s="236">
        <f t="shared" si="0"/>
        <v>0</v>
      </c>
    </row>
    <row r="34" spans="1:11" ht="15.75" customHeight="1" thickBot="1">
      <c r="A34" s="105">
        <v>871522</v>
      </c>
      <c r="B34" s="104" t="s">
        <v>75</v>
      </c>
      <c r="C34" s="83" t="s">
        <v>273</v>
      </c>
      <c r="D34" s="106">
        <v>342.1425</v>
      </c>
      <c r="E34" s="29">
        <v>1</v>
      </c>
      <c r="F34" s="237">
        <f>VLOOKUP(A34,Лист1!A34:F312,1,FALSE)</f>
        <v>871522</v>
      </c>
      <c r="G34" t="str">
        <f>VLOOKUP(B34,Лист1!B34:G312,1,FALSE)</f>
        <v>Лосьон с двойным эффектом увлажнения / 8шт.в кор.</v>
      </c>
      <c r="H34" t="str">
        <f>VLOOKUP(C34,Лист1!C34:H312,1,FALSE)</f>
        <v>450мл</v>
      </c>
      <c r="I34" t="e">
        <f>VLOOKUP(D34,Лист1!D34:I312,1,FALSE)</f>
        <v>#N/A</v>
      </c>
      <c r="J34">
        <f>VLOOKUP(E34,Лист1!E34:J312,1,FALSE)</f>
        <v>1</v>
      </c>
      <c r="K34" s="236">
        <f t="shared" si="0"/>
        <v>0</v>
      </c>
    </row>
    <row r="35" spans="1:12" ht="15" customHeight="1">
      <c r="A35" s="109" t="s">
        <v>303</v>
      </c>
      <c r="B35" s="107" t="s">
        <v>292</v>
      </c>
      <c r="C35" s="108" t="s">
        <v>302</v>
      </c>
      <c r="D35" s="110">
        <v>55.86</v>
      </c>
      <c r="E35" s="29">
        <v>7</v>
      </c>
      <c r="F35" s="237" t="str">
        <f>VLOOKUP(A35,Лист1!A35:F313,1,FALSE)</f>
        <v>886342</v>
      </c>
      <c r="G35" t="str">
        <f>VLOOKUP(B35,Лист1!B35:G313,1,FALSE)</f>
        <v>ДЕТСКАЯ Зубная паста  ЯБЛОКО/ 36шт.в кор.</v>
      </c>
      <c r="H35" t="str">
        <f>VLOOKUP(C35,Лист1!C35:H313,1,FALSE)</f>
        <v>80г</v>
      </c>
      <c r="I35" t="e">
        <f>VLOOKUP(D35,Лист1!D35:I313,1,FALSE)</f>
        <v>#N/A</v>
      </c>
      <c r="J35">
        <v>7</v>
      </c>
      <c r="K35" s="240">
        <f t="shared" si="0"/>
        <v>0</v>
      </c>
      <c r="L35">
        <v>6</v>
      </c>
    </row>
    <row r="36" spans="1:12" ht="15" customHeight="1">
      <c r="A36" s="112" t="s">
        <v>340</v>
      </c>
      <c r="B36" s="111" t="s">
        <v>66</v>
      </c>
      <c r="C36" s="72" t="s">
        <v>302</v>
      </c>
      <c r="D36" s="31">
        <v>55.86</v>
      </c>
      <c r="E36" s="29">
        <v>12</v>
      </c>
      <c r="F36" s="237" t="e">
        <f>VLOOKUP(A36,Лист1!A36:F314,1,FALSE)</f>
        <v>#N/A</v>
      </c>
      <c r="G36" t="str">
        <f>VLOOKUP(B36,Лист1!B36:G314,1,FALSE)</f>
        <v>ДЕТСКАЯ Зубная паста  КЛУБНИКА /36шт.в кор.</v>
      </c>
      <c r="H36" t="str">
        <f>VLOOKUP(C36,Лист1!C36:H314,1,FALSE)</f>
        <v>80г</v>
      </c>
      <c r="I36" t="e">
        <f>VLOOKUP(D36,Лист1!D36:I314,1,FALSE)</f>
        <v>#N/A</v>
      </c>
      <c r="J36">
        <v>12</v>
      </c>
      <c r="K36" s="240">
        <f t="shared" si="0"/>
        <v>0</v>
      </c>
      <c r="L36">
        <v>5</v>
      </c>
    </row>
    <row r="37" spans="1:12" ht="15.75" thickBot="1">
      <c r="A37" s="112" t="s">
        <v>342</v>
      </c>
      <c r="B37" s="113" t="s">
        <v>341</v>
      </c>
      <c r="C37" s="114" t="s">
        <v>302</v>
      </c>
      <c r="D37" s="115">
        <v>59.85</v>
      </c>
      <c r="E37" s="29">
        <v>2</v>
      </c>
      <c r="F37" s="237" t="e">
        <f>VLOOKUP(A37,Лист1!A37:F315,1,FALSE)</f>
        <v>#N/A</v>
      </c>
      <c r="G37" t="e">
        <f>VLOOKUP(B37,Лист1!B37:G315,1,FALSE)</f>
        <v>#N/A</v>
      </c>
      <c r="H37" t="str">
        <f>VLOOKUP(C37,Лист1!C37:H315,1,FALSE)</f>
        <v>80г</v>
      </c>
      <c r="I37" t="e">
        <f>VLOOKUP(D37,Лист1!D37:I315,1,FALSE)</f>
        <v>#N/A</v>
      </c>
      <c r="J37">
        <f>VLOOKUP(E37,Лист1!E37:J315,1,FALSE)</f>
        <v>2</v>
      </c>
      <c r="K37" s="240">
        <f t="shared" si="0"/>
        <v>0</v>
      </c>
      <c r="L37">
        <v>2</v>
      </c>
    </row>
    <row r="38" spans="1:12" ht="15" customHeight="1">
      <c r="A38" s="118" t="s">
        <v>159</v>
      </c>
      <c r="B38" s="116" t="s">
        <v>158</v>
      </c>
      <c r="C38" s="117" t="s">
        <v>278</v>
      </c>
      <c r="D38" s="31">
        <v>73.815</v>
      </c>
      <c r="E38" s="29">
        <v>4</v>
      </c>
      <c r="F38" s="237" t="str">
        <f>VLOOKUP(A38,Лист1!A38:F316,1,FALSE)</f>
        <v>886366</v>
      </c>
      <c r="G38" t="str">
        <f>VLOOKUP(B38,Лист1!B38:G316,1,FALSE)</f>
        <v>Зубная паста ЛЕЧЕБНЫЕ ТРАВЫ И БИОСОЛИ /36шт.в кор.</v>
      </c>
      <c r="H38" t="str">
        <f>VLOOKUP(C38,Лист1!C38:H316,1,FALSE)</f>
        <v>120г</v>
      </c>
      <c r="I38" t="e">
        <f>VLOOKUP(D38,Лист1!D38:I316,1,FALSE)</f>
        <v>#N/A</v>
      </c>
      <c r="J38">
        <f>VLOOKUP(E38,Лист1!E38:J316,1,FALSE)</f>
        <v>4</v>
      </c>
      <c r="K38" s="236">
        <f aca="true" t="shared" si="1" ref="K38:K69">E38-J38</f>
        <v>0</v>
      </c>
      <c r="L38">
        <v>1</v>
      </c>
    </row>
    <row r="39" spans="1:11" ht="15" customHeight="1">
      <c r="A39" s="118" t="s">
        <v>305</v>
      </c>
      <c r="B39" s="119" t="s">
        <v>294</v>
      </c>
      <c r="C39" s="117" t="s">
        <v>278</v>
      </c>
      <c r="D39" s="31">
        <v>73.815</v>
      </c>
      <c r="E39" s="29">
        <v>4</v>
      </c>
      <c r="F39" s="237" t="str">
        <f>VLOOKUP(A39,Лист1!A39:F317,1,FALSE)</f>
        <v>862865</v>
      </c>
      <c r="G39" t="str">
        <f>VLOOKUP(B39,Лист1!B39:G317,1,FALSE)</f>
        <v>Зубная паста ВИТАМИННЫЙ УХОД /36шт.в кор.</v>
      </c>
      <c r="H39" t="str">
        <f>VLOOKUP(C39,Лист1!C39:H317,1,FALSE)</f>
        <v>120г</v>
      </c>
      <c r="I39" t="e">
        <f>VLOOKUP(D39,Лист1!D39:I317,1,FALSE)</f>
        <v>#N/A</v>
      </c>
      <c r="J39">
        <f>VLOOKUP(E39,Лист1!E39:J317,1,FALSE)</f>
        <v>4</v>
      </c>
      <c r="K39" s="236">
        <f t="shared" si="1"/>
        <v>0</v>
      </c>
    </row>
    <row r="40" spans="1:11" ht="15" customHeight="1">
      <c r="A40" s="121">
        <v>242889</v>
      </c>
      <c r="B40" s="120" t="s">
        <v>343</v>
      </c>
      <c r="C40" s="72" t="s">
        <v>278</v>
      </c>
      <c r="D40" s="31">
        <v>88.7775</v>
      </c>
      <c r="E40" s="29">
        <v>4</v>
      </c>
      <c r="F40" s="237">
        <f>VLOOKUP(A40,Лист1!A40:F318,1,FALSE)</f>
        <v>242889</v>
      </c>
      <c r="G40" t="str">
        <f>VLOOKUP(B40,Лист1!B40:G318,1,FALSE)</f>
        <v>Зубная паста ВОСТОЧНЫЙ ЧАЙ ЖАСМИН /36шт.в кор.</v>
      </c>
      <c r="H40" t="str">
        <f>VLOOKUP(C40,Лист1!C40:H318,1,FALSE)</f>
        <v>120г</v>
      </c>
      <c r="I40" t="e">
        <f>VLOOKUP(D40,Лист1!D40:I318,1,FALSE)</f>
        <v>#N/A</v>
      </c>
      <c r="J40">
        <f>VLOOKUP(E40,Лист1!E40:J318,1,FALSE)</f>
        <v>4</v>
      </c>
      <c r="K40" s="236">
        <f t="shared" si="1"/>
        <v>0</v>
      </c>
    </row>
    <row r="41" spans="1:11" ht="15" customHeight="1">
      <c r="A41" s="122">
        <v>242865</v>
      </c>
      <c r="B41" s="120" t="s">
        <v>344</v>
      </c>
      <c r="C41" s="72" t="s">
        <v>278</v>
      </c>
      <c r="D41" s="31">
        <v>88.7775</v>
      </c>
      <c r="E41" s="29">
        <v>4</v>
      </c>
      <c r="F41" s="237">
        <f>VLOOKUP(A41,Лист1!A41:F319,1,FALSE)</f>
        <v>242865</v>
      </c>
      <c r="G41" t="str">
        <f>VLOOKUP(B41,Лист1!B41:G319,1,FALSE)</f>
        <v>Зубная паста ВОСТОЧНЫЙ ЧАЙ ПУЭР /36шт.в кор.</v>
      </c>
      <c r="H41" t="str">
        <f>VLOOKUP(C41,Лист1!C41:H319,1,FALSE)</f>
        <v>120г</v>
      </c>
      <c r="I41" t="e">
        <f>VLOOKUP(D41,Лист1!D41:I319,1,FALSE)</f>
        <v>#N/A</v>
      </c>
      <c r="J41">
        <f>VLOOKUP(E41,Лист1!E41:J319,1,FALSE)</f>
        <v>4</v>
      </c>
      <c r="K41" s="236">
        <f t="shared" si="1"/>
        <v>0</v>
      </c>
    </row>
    <row r="42" spans="1:12" ht="15" customHeight="1">
      <c r="A42" s="122">
        <v>242872</v>
      </c>
      <c r="B42" s="123" t="s">
        <v>295</v>
      </c>
      <c r="C42" s="72" t="s">
        <v>278</v>
      </c>
      <c r="D42" s="31">
        <v>88.7775</v>
      </c>
      <c r="E42" s="29">
        <v>3</v>
      </c>
      <c r="F42" s="237">
        <f>VLOOKUP(A42,Лист1!A42:F320,1,FALSE)</f>
        <v>242872</v>
      </c>
      <c r="G42" t="str">
        <f>VLOOKUP(B42,Лист1!B42:G320,1,FALSE)</f>
        <v>Зубная паста ВОСТОЧНЫЙ ЧАЙ ТИГУАНИНЬ /36шт.в кор.</v>
      </c>
      <c r="H42" t="str">
        <f>VLOOKUP(C42,Лист1!C42:H320,1,FALSE)</f>
        <v>120г</v>
      </c>
      <c r="I42" t="e">
        <f>VLOOKUP(D42,Лист1!D42:I320,1,FALSE)</f>
        <v>#N/A</v>
      </c>
      <c r="J42">
        <f>VLOOKUP(E42,Лист1!E42:J320,1,FALSE)</f>
        <v>3</v>
      </c>
      <c r="K42" s="236">
        <f t="shared" si="1"/>
        <v>0</v>
      </c>
      <c r="L42">
        <v>1</v>
      </c>
    </row>
    <row r="43" spans="1:11" ht="15" customHeight="1">
      <c r="A43" s="122">
        <v>979280</v>
      </c>
      <c r="B43" s="120" t="s">
        <v>300</v>
      </c>
      <c r="C43" s="72" t="s">
        <v>289</v>
      </c>
      <c r="D43" s="31">
        <v>76.80749999999999</v>
      </c>
      <c r="E43" s="29">
        <v>1</v>
      </c>
      <c r="F43" s="237">
        <f>VLOOKUP(A43,Лист1!A43:F321,1,FALSE)</f>
        <v>979280</v>
      </c>
      <c r="G43" t="str">
        <f>VLOOKUP(B43,Лист1!B43:G321,1,FALSE)</f>
        <v>Зубная паста ВОСТОЧНЫЙ ЧАЙ /36шт.в кор.</v>
      </c>
      <c r="H43" t="str">
        <f>VLOOKUP(C43,Лист1!C43:H321,1,FALSE)</f>
        <v>130г</v>
      </c>
      <c r="I43" t="e">
        <f>VLOOKUP(D43,Лист1!D43:I321,1,FALSE)</f>
        <v>#N/A</v>
      </c>
      <c r="J43">
        <f>VLOOKUP(E43,Лист1!E43:J321,1,FALSE)</f>
        <v>1</v>
      </c>
      <c r="K43" s="236">
        <f t="shared" si="1"/>
        <v>0</v>
      </c>
    </row>
    <row r="44" spans="1:11" ht="15" customHeight="1">
      <c r="A44" s="122">
        <v>900000</v>
      </c>
      <c r="B44" s="120" t="s">
        <v>345</v>
      </c>
      <c r="C44" s="72" t="s">
        <v>289</v>
      </c>
      <c r="D44" s="31">
        <v>76.80749999999999</v>
      </c>
      <c r="E44" s="29">
        <v>1</v>
      </c>
      <c r="F44" s="237">
        <f>VLOOKUP(A44,Лист1!A44:F322,1,FALSE)</f>
        <v>900000</v>
      </c>
      <c r="G44" t="str">
        <f>VLOOKUP(B44,Лист1!B44:G322,1,FALSE)</f>
        <v>Зубная паста ВОСТОЧНЫЙ КРАСНЫЙ ЧАЙ /36шт.в кор.</v>
      </c>
      <c r="H44" t="str">
        <f>VLOOKUP(C44,Лист1!C44:H322,1,FALSE)</f>
        <v>130г</v>
      </c>
      <c r="I44" t="e">
        <f>VLOOKUP(D44,Лист1!D44:I322,1,FALSE)</f>
        <v>#N/A</v>
      </c>
      <c r="J44">
        <f>VLOOKUP(E44,Лист1!E44:J322,1,FALSE)</f>
        <v>1</v>
      </c>
      <c r="K44" s="236">
        <f t="shared" si="1"/>
        <v>0</v>
      </c>
    </row>
    <row r="45" spans="1:11" ht="15" customHeight="1">
      <c r="A45" s="122">
        <v>891964</v>
      </c>
      <c r="B45" s="120" t="s">
        <v>306</v>
      </c>
      <c r="C45" s="72" t="s">
        <v>289</v>
      </c>
      <c r="D45" s="31">
        <v>91.77</v>
      </c>
      <c r="E45" s="29">
        <v>1</v>
      </c>
      <c r="F45" s="237">
        <f>VLOOKUP(A45,Лист1!A45:F323,1,FALSE)</f>
        <v>891964</v>
      </c>
      <c r="G45" t="str">
        <f>VLOOKUP(B45,Лист1!B45:G323,1,FALSE)</f>
        <v>Зубная паста ВОСТОЧНЫЙ ЧАЙ С ГИНКГО /36шт.в кор.</v>
      </c>
      <c r="H45" t="str">
        <f>VLOOKUP(C45,Лист1!C45:H323,1,FALSE)</f>
        <v>130г</v>
      </c>
      <c r="I45" t="e">
        <f>VLOOKUP(D45,Лист1!D45:I323,1,FALSE)</f>
        <v>#N/A</v>
      </c>
      <c r="J45">
        <f>VLOOKUP(E45,Лист1!E45:J323,1,FALSE)</f>
        <v>1</v>
      </c>
      <c r="K45" s="236">
        <f t="shared" si="1"/>
        <v>0</v>
      </c>
    </row>
    <row r="46" spans="1:11" ht="15" customHeight="1">
      <c r="A46" s="122">
        <v>898338</v>
      </c>
      <c r="B46" s="124" t="s">
        <v>127</v>
      </c>
      <c r="C46" s="72" t="s">
        <v>346</v>
      </c>
      <c r="D46" s="31">
        <v>76.80749999999999</v>
      </c>
      <c r="E46" s="29">
        <v>1</v>
      </c>
      <c r="F46" s="237">
        <f>VLOOKUP(A46,Лист1!A46:F324,1,FALSE)</f>
        <v>898338</v>
      </c>
      <c r="G46" t="str">
        <f>VLOOKUP(B46,Лист1!B46:G324,1,FALSE)</f>
        <v>Зубная паста ПРОФЕССИОНАЛЬНАЯ ЗАЩИТА /36шт.в кор.</v>
      </c>
      <c r="H46" t="e">
        <f>VLOOKUP(C46,Лист1!C46:H324,1,FALSE)</f>
        <v>#N/A</v>
      </c>
      <c r="I46" t="e">
        <f>VLOOKUP(D46,Лист1!D46:I324,1,FALSE)</f>
        <v>#N/A</v>
      </c>
      <c r="J46">
        <f>VLOOKUP(E46,Лист1!E46:J324,1,FALSE)</f>
        <v>1</v>
      </c>
      <c r="K46" s="236">
        <f t="shared" si="1"/>
        <v>0</v>
      </c>
    </row>
    <row r="47" spans="1:12" ht="15">
      <c r="A47" s="122">
        <v>898406</v>
      </c>
      <c r="B47" s="124" t="s">
        <v>347</v>
      </c>
      <c r="C47" s="72" t="s">
        <v>346</v>
      </c>
      <c r="D47" s="31">
        <v>88.7775</v>
      </c>
      <c r="E47" s="29">
        <v>1</v>
      </c>
      <c r="F47" s="237" t="e">
        <f>VLOOKUP(A47,Лист1!A47:F325,1,FALSE)</f>
        <v>#N/A</v>
      </c>
      <c r="G47" t="e">
        <f>VLOOKUP(B47,Лист1!B47:G325,1,FALSE)</f>
        <v>#N/A</v>
      </c>
      <c r="H47" t="e">
        <f>VLOOKUP(C47,Лист1!C47:H325,1,FALSE)</f>
        <v>#N/A</v>
      </c>
      <c r="I47" t="e">
        <f>VLOOKUP(D47,Лист1!D47:I325,1,FALSE)</f>
        <v>#N/A</v>
      </c>
      <c r="J47">
        <f>VLOOKUP(E47,Лист1!E47:J325,1,FALSE)</f>
        <v>1</v>
      </c>
      <c r="K47" s="240">
        <f t="shared" si="1"/>
        <v>0</v>
      </c>
      <c r="L47">
        <v>1</v>
      </c>
    </row>
    <row r="48" spans="1:12" ht="15" customHeight="1">
      <c r="A48" s="122">
        <v>898260</v>
      </c>
      <c r="B48" s="124" t="s">
        <v>106</v>
      </c>
      <c r="C48" s="72" t="s">
        <v>346</v>
      </c>
      <c r="D48" s="31">
        <v>76.80749999999999</v>
      </c>
      <c r="E48" s="29">
        <v>15</v>
      </c>
      <c r="F48" s="237">
        <f>VLOOKUP(A48,Лист1!A48:F326,1,FALSE)</f>
        <v>898260</v>
      </c>
      <c r="G48" t="str">
        <f>VLOOKUP(B48,Лист1!B48:G326,1,FALSE)</f>
        <v>Зубная паста МЯГКАЯ ЗАЩИТА /36шт.в кор.</v>
      </c>
      <c r="H48" t="e">
        <f>VLOOKUP(C48,Лист1!C48:H326,1,FALSE)</f>
        <v>#N/A</v>
      </c>
      <c r="I48" t="e">
        <f>VLOOKUP(D48,Лист1!D48:I326,1,FALSE)</f>
        <v>#N/A</v>
      </c>
      <c r="J48">
        <v>15</v>
      </c>
      <c r="K48" s="240">
        <f t="shared" si="1"/>
        <v>0</v>
      </c>
      <c r="L48">
        <v>1</v>
      </c>
    </row>
    <row r="49" spans="1:12" ht="15">
      <c r="A49" s="122">
        <v>996805</v>
      </c>
      <c r="B49" s="123" t="s">
        <v>348</v>
      </c>
      <c r="C49" s="72" t="s">
        <v>287</v>
      </c>
      <c r="D49" s="31">
        <v>101.74499999999999</v>
      </c>
      <c r="E49" s="29">
        <v>1</v>
      </c>
      <c r="F49" s="237" t="e">
        <f>VLOOKUP(A49,Лист1!A49:F327,1,FALSE)</f>
        <v>#N/A</v>
      </c>
      <c r="G49" t="e">
        <f>VLOOKUP(B49,Лист1!B49:G327,1,FALSE)</f>
        <v>#N/A</v>
      </c>
      <c r="H49" t="str">
        <f>VLOOKUP(C49,Лист1!C49:H327,1,FALSE)</f>
        <v>100г</v>
      </c>
      <c r="I49" t="e">
        <f>VLOOKUP(D49,Лист1!D49:I327,1,FALSE)</f>
        <v>#N/A</v>
      </c>
      <c r="J49">
        <f>VLOOKUP(E49,Лист1!E49:J327,1,FALSE)</f>
        <v>1</v>
      </c>
      <c r="K49" s="240">
        <f t="shared" si="1"/>
        <v>0</v>
      </c>
      <c r="L49">
        <v>1</v>
      </c>
    </row>
    <row r="50" spans="1:11" ht="15" customHeight="1">
      <c r="A50" s="122">
        <v>996799</v>
      </c>
      <c r="B50" s="120" t="s">
        <v>298</v>
      </c>
      <c r="C50" s="72" t="s">
        <v>287</v>
      </c>
      <c r="D50" s="31">
        <v>101.74499999999999</v>
      </c>
      <c r="E50" s="29">
        <v>1</v>
      </c>
      <c r="F50" s="237">
        <f>VLOOKUP(A50,Лист1!A50:F328,1,FALSE)</f>
        <v>996799</v>
      </c>
      <c r="G50" t="str">
        <f>VLOOKUP(B50,Лист1!B50:G328,1,FALSE)</f>
        <v>Зубная паста КЕЙ РОЗОВАЯ С ГИНКГО /36шт.в кор.</v>
      </c>
      <c r="H50" t="str">
        <f>VLOOKUP(C50,Лист1!C50:H328,1,FALSE)</f>
        <v>100г</v>
      </c>
      <c r="I50" t="e">
        <f>VLOOKUP(D50,Лист1!D50:I328,1,FALSE)</f>
        <v>#N/A</v>
      </c>
      <c r="J50">
        <f>VLOOKUP(E50,Лист1!E50:J328,1,FALSE)</f>
        <v>1</v>
      </c>
      <c r="K50" s="236">
        <f t="shared" si="1"/>
        <v>0</v>
      </c>
    </row>
    <row r="51" spans="1:12" ht="15" customHeight="1">
      <c r="A51" s="126">
        <v>895184</v>
      </c>
      <c r="B51" s="125" t="s">
        <v>160</v>
      </c>
      <c r="C51" s="83" t="s">
        <v>287</v>
      </c>
      <c r="D51" s="31">
        <v>109.72500000000001</v>
      </c>
      <c r="E51" s="29">
        <v>3</v>
      </c>
      <c r="F51" s="237">
        <f>VLOOKUP(A51,Лист1!A51:F329,1,FALSE)</f>
        <v>895184</v>
      </c>
      <c r="G51" t="str">
        <f>VLOOKUP(B51,Лист1!B51:G329,1,FALSE)</f>
        <v>Зубная паста СИЯЮЩАЯ БЕЛИЗНА (отбеливающая) /36шт.в кор.</v>
      </c>
      <c r="H51" t="str">
        <f>VLOOKUP(C51,Лист1!C51:H329,1,FALSE)</f>
        <v>100г</v>
      </c>
      <c r="I51" t="e">
        <f>VLOOKUP(D51,Лист1!D51:I329,1,FALSE)</f>
        <v>#N/A</v>
      </c>
      <c r="J51">
        <f>VLOOKUP(E51,Лист1!E51:J329,1,FALSE)</f>
        <v>3</v>
      </c>
      <c r="K51" s="236">
        <f t="shared" si="1"/>
        <v>0</v>
      </c>
      <c r="L51">
        <v>1</v>
      </c>
    </row>
    <row r="52" spans="1:11" ht="15" customHeight="1">
      <c r="A52" s="127">
        <v>986134</v>
      </c>
      <c r="B52" s="124" t="s">
        <v>67</v>
      </c>
      <c r="C52" s="72" t="s">
        <v>278</v>
      </c>
      <c r="D52" s="31">
        <v>105.735</v>
      </c>
      <c r="E52" s="29">
        <v>6</v>
      </c>
      <c r="F52" s="237">
        <f>VLOOKUP(A52,Лист1!A52:F330,1,FALSE)</f>
        <v>986134</v>
      </c>
      <c r="G52" t="str">
        <f>VLOOKUP(B52,Лист1!B52:G330,1,FALSE)</f>
        <v>Зубная паста КОНТРОЛЬ НАД ОБРАЗОВАНИЕМ ЗУБНОГО КАМНЯ /10шт.в кор.</v>
      </c>
      <c r="H52" t="str">
        <f>VLOOKUP(C52,Лист1!C52:H330,1,FALSE)</f>
        <v>120г</v>
      </c>
      <c r="I52" t="e">
        <f>VLOOKUP(D52,Лист1!D52:I330,1,FALSE)</f>
        <v>#N/A</v>
      </c>
      <c r="J52">
        <v>6</v>
      </c>
      <c r="K52" s="240">
        <f t="shared" si="1"/>
        <v>0</v>
      </c>
    </row>
    <row r="53" spans="1:11" ht="15" customHeight="1">
      <c r="A53" s="127">
        <v>986097</v>
      </c>
      <c r="B53" s="124" t="s">
        <v>102</v>
      </c>
      <c r="C53" s="72" t="s">
        <v>349</v>
      </c>
      <c r="D53" s="31">
        <v>118.7025</v>
      </c>
      <c r="E53" s="29">
        <v>5</v>
      </c>
      <c r="F53" s="237">
        <f>VLOOKUP(A53,Лист1!A53:F331,1,FALSE)</f>
        <v>986097</v>
      </c>
      <c r="G53" t="str">
        <f>VLOOKUP(B53,Лист1!B53:G331,1,FALSE)</f>
        <v>Зубная паста АКТИВ 40+ ДЛЯ ЧУВСТВИТЕЛЬНЫХ ЗУБОВ /10шт.в кор.</v>
      </c>
      <c r="H53" t="e">
        <f>VLOOKUP(C53,Лист1!C53:H331,1,FALSE)</f>
        <v>#N/A</v>
      </c>
      <c r="I53" t="e">
        <f>VLOOKUP(D53,Лист1!D53:I331,1,FALSE)</f>
        <v>#N/A</v>
      </c>
      <c r="J53">
        <v>5</v>
      </c>
      <c r="K53" s="240">
        <f t="shared" si="1"/>
        <v>0</v>
      </c>
    </row>
    <row r="54" spans="1:12" ht="15" customHeight="1">
      <c r="A54" s="127">
        <v>254776</v>
      </c>
      <c r="B54" s="128" t="s">
        <v>309</v>
      </c>
      <c r="C54" s="72" t="s">
        <v>287</v>
      </c>
      <c r="D54" s="31">
        <v>118.7025</v>
      </c>
      <c r="E54" s="29">
        <v>4</v>
      </c>
      <c r="F54" s="237">
        <f>VLOOKUP(A54,Лист1!A54:F332,1,FALSE)</f>
        <v>254776</v>
      </c>
      <c r="G54" t="str">
        <f>VLOOKUP(B54,Лист1!B54:G332,1,FALSE)</f>
        <v>Зубная паста СНЕЖНАЯ МЯТА /10шт.в кор.</v>
      </c>
      <c r="H54" t="str">
        <f>VLOOKUP(C54,Лист1!C54:H332,1,FALSE)</f>
        <v>100г</v>
      </c>
      <c r="I54" t="e">
        <f>VLOOKUP(D54,Лист1!D54:I332,1,FALSE)</f>
        <v>#N/A</v>
      </c>
      <c r="J54">
        <f>VLOOKUP(E54,Лист1!E54:J332,1,FALSE)</f>
        <v>4</v>
      </c>
      <c r="K54" s="236">
        <f t="shared" si="1"/>
        <v>0</v>
      </c>
      <c r="L54">
        <v>1</v>
      </c>
    </row>
    <row r="55" spans="1:12" ht="15">
      <c r="A55" s="131">
        <v>220598</v>
      </c>
      <c r="B55" s="129" t="s">
        <v>107</v>
      </c>
      <c r="C55" s="130" t="s">
        <v>289</v>
      </c>
      <c r="D55" s="31">
        <v>105.735</v>
      </c>
      <c r="E55" s="29">
        <v>4</v>
      </c>
      <c r="F55" s="237" t="e">
        <f>VLOOKUP(A55,Лист1!A55:F333,1,FALSE)</f>
        <v>#N/A</v>
      </c>
      <c r="G55" t="e">
        <f>VLOOKUP(B55,Лист1!B55:G333,1,FALSE)</f>
        <v>#N/A</v>
      </c>
      <c r="H55" t="str">
        <f>VLOOKUP(C55,Лист1!C55:H333,1,FALSE)</f>
        <v>130г</v>
      </c>
      <c r="I55" t="e">
        <f>VLOOKUP(D55,Лист1!D55:I333,1,FALSE)</f>
        <v>#N/A</v>
      </c>
      <c r="J55">
        <f>VLOOKUP(E55,Лист1!E55:J333,1,FALSE)</f>
        <v>4</v>
      </c>
      <c r="K55" s="240">
        <f t="shared" si="1"/>
        <v>0</v>
      </c>
      <c r="L55">
        <v>1</v>
      </c>
    </row>
    <row r="56" spans="1:12" ht="15.75" thickBot="1">
      <c r="A56" s="127">
        <v>249567</v>
      </c>
      <c r="B56" s="124" t="s">
        <v>350</v>
      </c>
      <c r="C56" s="130" t="s">
        <v>278</v>
      </c>
      <c r="D56" s="31">
        <v>86.7825</v>
      </c>
      <c r="E56" s="29">
        <v>1</v>
      </c>
      <c r="F56" s="237" t="e">
        <f>VLOOKUP(A56,Лист1!A56:F334,1,FALSE)</f>
        <v>#N/A</v>
      </c>
      <c r="G56" t="e">
        <f>VLOOKUP(B56,Лист1!B56:G334,1,FALSE)</f>
        <v>#N/A</v>
      </c>
      <c r="H56" t="str">
        <f>VLOOKUP(C56,Лист1!C56:H334,1,FALSE)</f>
        <v>120г</v>
      </c>
      <c r="I56" t="e">
        <f>VLOOKUP(D56,Лист1!D56:I334,1,FALSE)</f>
        <v>#N/A</v>
      </c>
      <c r="J56">
        <f>VLOOKUP(E56,Лист1!E56:J334,1,FALSE)</f>
        <v>1</v>
      </c>
      <c r="K56" s="240">
        <f t="shared" si="1"/>
        <v>0</v>
      </c>
      <c r="L56">
        <v>1</v>
      </c>
    </row>
    <row r="57" spans="1:11" ht="15" customHeight="1">
      <c r="A57" s="84" t="s">
        <v>169</v>
      </c>
      <c r="B57" s="132" t="s">
        <v>68</v>
      </c>
      <c r="C57" s="83" t="s">
        <v>36</v>
      </c>
      <c r="D57" s="133">
        <v>60.8475</v>
      </c>
      <c r="E57" s="29">
        <v>19</v>
      </c>
      <c r="F57" s="237" t="e">
        <f>VLOOKUP(A57,Лист1!A57:F335,1,FALSE)</f>
        <v>#N/A</v>
      </c>
      <c r="G57" t="e">
        <f>VLOOKUP(B57,Лист1!B57:G335,1,FALSE)</f>
        <v>#N/A</v>
      </c>
      <c r="H57" t="str">
        <f>VLOOKUP(C57,Лист1!C57:H335,1,FALSE)</f>
        <v>1 шт</v>
      </c>
      <c r="I57" t="e">
        <f>VLOOKUP(D57,Лист1!D57:I335,1,FALSE)</f>
        <v>#N/A</v>
      </c>
      <c r="J57">
        <v>19</v>
      </c>
      <c r="K57" s="240">
        <f t="shared" si="1"/>
        <v>0</v>
      </c>
    </row>
    <row r="58" spans="1:11" ht="15" customHeight="1">
      <c r="A58" s="135">
        <v>886687</v>
      </c>
      <c r="B58" s="134" t="s">
        <v>170</v>
      </c>
      <c r="C58" s="83" t="s">
        <v>36</v>
      </c>
      <c r="D58" s="136">
        <v>63.839999999999996</v>
      </c>
      <c r="E58" s="29">
        <v>1</v>
      </c>
      <c r="F58" s="237">
        <f>VLOOKUP(A58,Лист1!A58:F336,1,FALSE)</f>
        <v>886687</v>
      </c>
      <c r="G58" t="str">
        <f>VLOOKUP(B58,Лист1!B58:G336,1,FALSE)</f>
        <v>Зубная щетка ОРИГИНАЛ МЯГКАЯ (мягкая) /48шт.в кор.</v>
      </c>
      <c r="H58" t="str">
        <f>VLOOKUP(C58,Лист1!C58:H336,1,FALSE)</f>
        <v>1 шт</v>
      </c>
      <c r="I58" t="e">
        <f>VLOOKUP(D58,Лист1!D58:I336,1,FALSE)</f>
        <v>#N/A</v>
      </c>
      <c r="J58">
        <f>VLOOKUP(E58,Лист1!E58:J336,1,FALSE)</f>
        <v>1</v>
      </c>
      <c r="K58" s="236">
        <f t="shared" si="1"/>
        <v>0</v>
      </c>
    </row>
    <row r="59" spans="1:11" ht="15" customHeight="1">
      <c r="A59" s="135">
        <v>860458</v>
      </c>
      <c r="B59" s="134" t="s">
        <v>168</v>
      </c>
      <c r="C59" s="83" t="s">
        <v>36</v>
      </c>
      <c r="D59" s="136">
        <v>82.7925</v>
      </c>
      <c r="E59" s="29">
        <v>2</v>
      </c>
      <c r="F59" s="237">
        <f>VLOOKUP(A59,Лист1!A59:F337,1,FALSE)</f>
        <v>860458</v>
      </c>
      <c r="G59" t="str">
        <f>VLOOKUP(B59,Лист1!B59:G337,1,FALSE)</f>
        <v>Зубная щетка ДЛЯ ЧУВСТВИТЕЛЬНЫХ ЗУБОВ (мягкая) /48шт.в кор.</v>
      </c>
      <c r="H59" t="str">
        <f>VLOOKUP(C59,Лист1!C59:H337,1,FALSE)</f>
        <v>1 шт</v>
      </c>
      <c r="I59" t="e">
        <f>VLOOKUP(D59,Лист1!D59:I337,1,FALSE)</f>
        <v>#N/A</v>
      </c>
      <c r="J59">
        <f>VLOOKUP(E59,Лист1!E59:J337,1,FALSE)</f>
        <v>2</v>
      </c>
      <c r="K59" s="236">
        <f t="shared" si="1"/>
        <v>0</v>
      </c>
    </row>
    <row r="60" spans="1:11" ht="15" customHeight="1">
      <c r="A60" s="135">
        <v>868966</v>
      </c>
      <c r="B60" s="134" t="s">
        <v>171</v>
      </c>
      <c r="C60" s="83" t="s">
        <v>36</v>
      </c>
      <c r="D60" s="136">
        <v>174.5625</v>
      </c>
      <c r="E60" s="29">
        <v>1</v>
      </c>
      <c r="F60" s="237">
        <f>VLOOKUP(A60,Лист1!A60:F338,1,FALSE)</f>
        <v>868966</v>
      </c>
      <c r="G60" t="str">
        <f>VLOOKUP(B60,Лист1!B60:G338,1,FALSE)</f>
        <v>Зубная щетка ЗДОРОВЬЕ ДЕСЕН (средняя жесткость) /48шт.в кор.</v>
      </c>
      <c r="H60" t="str">
        <f>VLOOKUP(C60,Лист1!C60:H338,1,FALSE)</f>
        <v>1 шт</v>
      </c>
      <c r="I60" t="e">
        <f>VLOOKUP(D60,Лист1!D60:I338,1,FALSE)</f>
        <v>#N/A</v>
      </c>
      <c r="J60">
        <f>VLOOKUP(E60,Лист1!E60:J338,1,FALSE)</f>
        <v>1</v>
      </c>
      <c r="K60" s="236">
        <f t="shared" si="1"/>
        <v>0</v>
      </c>
    </row>
    <row r="61" spans="1:11" ht="15" customHeight="1">
      <c r="A61" s="85" t="s">
        <v>184</v>
      </c>
      <c r="B61" s="125" t="s">
        <v>182</v>
      </c>
      <c r="C61" s="83" t="s">
        <v>183</v>
      </c>
      <c r="D61" s="64">
        <v>337.155</v>
      </c>
      <c r="E61" s="29">
        <v>1</v>
      </c>
      <c r="F61" s="237" t="str">
        <f>VLOOKUP(A61,Лист1!A61:F339,1,FALSE)</f>
        <v>869284</v>
      </c>
      <c r="G61" t="str">
        <f>VLOOKUP(B61,Лист1!B61:G339,1,FALSE)</f>
        <v>Гель для душа КераСис Минерал Бэланс/12шт.в кор. </v>
      </c>
      <c r="H61" t="str">
        <f>VLOOKUP(C61,Лист1!C61:H339,1,FALSE)</f>
        <v>580мл</v>
      </c>
      <c r="I61" t="e">
        <f>VLOOKUP(D61,Лист1!D61:I339,1,FALSE)</f>
        <v>#N/A</v>
      </c>
      <c r="J61">
        <f>VLOOKUP(E61,Лист1!E61:J339,1,FALSE)</f>
        <v>1</v>
      </c>
      <c r="K61" s="236">
        <f t="shared" si="1"/>
        <v>0</v>
      </c>
    </row>
    <row r="62" spans="1:11" ht="15" customHeight="1">
      <c r="A62" s="139" t="s">
        <v>233</v>
      </c>
      <c r="B62" s="137" t="s">
        <v>351</v>
      </c>
      <c r="C62" s="138" t="s">
        <v>232</v>
      </c>
      <c r="D62" s="31">
        <v>141.645</v>
      </c>
      <c r="E62" s="29">
        <v>2</v>
      </c>
      <c r="F62" s="237" t="str">
        <f>VLOOKUP(A62,Лист1!A62:F340,1,FALSE)</f>
        <v>891230</v>
      </c>
      <c r="G62" t="e">
        <f>VLOOKUP(B62,Лист1!B62:G340,1,FALSE)</f>
        <v>#N/A</v>
      </c>
      <c r="H62" t="str">
        <f>VLOOKUP(C62,Лист1!C62:H340,1,FALSE)</f>
        <v>180мл</v>
      </c>
      <c r="I62" t="e">
        <f>VLOOKUP(D62,Лист1!D62:I340,1,FALSE)</f>
        <v>#N/A</v>
      </c>
      <c r="J62">
        <f>VLOOKUP(E62,Лист1!E62:J340,1,FALSE)</f>
        <v>2</v>
      </c>
      <c r="K62" s="236">
        <f t="shared" si="1"/>
        <v>0</v>
      </c>
    </row>
    <row r="63" spans="1:11" ht="15" customHeight="1">
      <c r="A63" s="140" t="s">
        <v>37</v>
      </c>
      <c r="B63" s="116" t="s">
        <v>217</v>
      </c>
      <c r="C63" s="138" t="s">
        <v>213</v>
      </c>
      <c r="D63" s="31">
        <v>141.645</v>
      </c>
      <c r="E63" s="29">
        <v>2</v>
      </c>
      <c r="F63" s="237" t="str">
        <f>VLOOKUP(A63,Лист1!A63:F341,1,FALSE)</f>
        <v>872031</v>
      </c>
      <c r="G63" t="str">
        <f>VLOOKUP(B63,Лист1!B63:G341,1,FALSE)</f>
        <v>Кондиционер для волос Увлажняющий/24шт.в кор. </v>
      </c>
      <c r="H63" t="str">
        <f>VLOOKUP(C63,Лист1!C63:H341,1,FALSE)</f>
        <v>200мл</v>
      </c>
      <c r="I63" t="e">
        <f>VLOOKUP(D63,Лист1!D63:I341,1,FALSE)</f>
        <v>#N/A</v>
      </c>
      <c r="J63">
        <f>VLOOKUP(E63,Лист1!E63:J341,1,FALSE)</f>
        <v>2</v>
      </c>
      <c r="K63" s="236">
        <f t="shared" si="1"/>
        <v>0</v>
      </c>
    </row>
    <row r="64" spans="1:12" ht="15">
      <c r="A64" s="118" t="s">
        <v>353</v>
      </c>
      <c r="B64" s="119" t="s">
        <v>352</v>
      </c>
      <c r="C64" s="138" t="s">
        <v>213</v>
      </c>
      <c r="D64" s="31">
        <v>141.645</v>
      </c>
      <c r="E64" s="29">
        <v>2</v>
      </c>
      <c r="F64" s="237" t="e">
        <f>VLOOKUP(A64,Лист1!A64:F342,1,FALSE)</f>
        <v>#N/A</v>
      </c>
      <c r="G64" t="e">
        <f>VLOOKUP(B64,Лист1!B64:G342,1,FALSE)</f>
        <v>#N/A</v>
      </c>
      <c r="H64" t="str">
        <f>VLOOKUP(C64,Лист1!C64:H342,1,FALSE)</f>
        <v>200мл</v>
      </c>
      <c r="I64" t="e">
        <f>VLOOKUP(D64,Лист1!D64:I342,1,FALSE)</f>
        <v>#N/A</v>
      </c>
      <c r="J64">
        <f>VLOOKUP(E64,Лист1!E64:J342,1,FALSE)</f>
        <v>2</v>
      </c>
      <c r="K64" s="240">
        <f t="shared" si="1"/>
        <v>0</v>
      </c>
      <c r="L64">
        <v>2</v>
      </c>
    </row>
    <row r="65" spans="1:11" ht="15" customHeight="1">
      <c r="A65" s="118" t="s">
        <v>31</v>
      </c>
      <c r="B65" s="116" t="s">
        <v>229</v>
      </c>
      <c r="C65" s="138" t="s">
        <v>213</v>
      </c>
      <c r="D65" s="31">
        <v>141.645</v>
      </c>
      <c r="E65" s="29">
        <v>1</v>
      </c>
      <c r="F65" s="237" t="str">
        <f>VLOOKUP(A65,Лист1!A65:F343,1,FALSE)</f>
        <v>869666</v>
      </c>
      <c r="G65" t="str">
        <f>VLOOKUP(B65,Лист1!B65:G343,1,FALSE)</f>
        <v>Кондиционер для волос Восстанавливающий /24шт.в кор.</v>
      </c>
      <c r="H65" t="str">
        <f>VLOOKUP(C65,Лист1!C65:H343,1,FALSE)</f>
        <v>200мл</v>
      </c>
      <c r="I65" t="e">
        <f>VLOOKUP(D65,Лист1!D65:I343,1,FALSE)</f>
        <v>#N/A</v>
      </c>
      <c r="J65">
        <f>VLOOKUP(E65,Лист1!E65:J343,1,FALSE)</f>
        <v>1</v>
      </c>
      <c r="K65" s="236">
        <f t="shared" si="1"/>
        <v>0</v>
      </c>
    </row>
    <row r="66" spans="1:11" ht="15" customHeight="1">
      <c r="A66" s="118" t="s">
        <v>152</v>
      </c>
      <c r="B66" s="116" t="s">
        <v>151</v>
      </c>
      <c r="C66" s="117" t="s">
        <v>228</v>
      </c>
      <c r="D66" s="31">
        <v>261.34499999999997</v>
      </c>
      <c r="E66" s="29">
        <v>1</v>
      </c>
      <c r="F66" s="237" t="str">
        <f>VLOOKUP(A66,Лист1!A66:F344,1,FALSE)</f>
        <v>877555</v>
      </c>
      <c r="G66" t="str">
        <f>VLOOKUP(B66,Лист1!B66:G344,1,FALSE)</f>
        <v>Кондиц.для лечения кожи головы/освежающий /12шт.в кор.</v>
      </c>
      <c r="H66" t="str">
        <f>VLOOKUP(C66,Лист1!C66:H344,1,FALSE)</f>
        <v>400мл</v>
      </c>
      <c r="I66" t="e">
        <f>VLOOKUP(D66,Лист1!D66:I344,1,FALSE)</f>
        <v>#N/A</v>
      </c>
      <c r="J66">
        <f>VLOOKUP(E66,Лист1!E66:J344,1,FALSE)</f>
        <v>1</v>
      </c>
      <c r="K66" s="236">
        <f t="shared" si="1"/>
        <v>0</v>
      </c>
    </row>
    <row r="67" spans="1:11" ht="15" customHeight="1">
      <c r="A67" s="140" t="s">
        <v>39</v>
      </c>
      <c r="B67" s="116" t="s">
        <v>218</v>
      </c>
      <c r="C67" s="141" t="s">
        <v>207</v>
      </c>
      <c r="D67" s="31">
        <v>213.465</v>
      </c>
      <c r="E67" s="29">
        <v>4</v>
      </c>
      <c r="F67" s="237" t="str">
        <f>VLOOKUP(A67,Лист1!A67:F345,1,FALSE)</f>
        <v>902066</v>
      </c>
      <c r="G67" t="str">
        <f>VLOOKUP(B67,Лист1!B67:G345,1,FALSE)</f>
        <v>Кондиционер для волос Увлажняющий (запаска)/12шт.в кор.</v>
      </c>
      <c r="H67" t="str">
        <f>VLOOKUP(C67,Лист1!C67:H345,1,FALSE)</f>
        <v>500мл</v>
      </c>
      <c r="I67" t="e">
        <f>VLOOKUP(D67,Лист1!D67:I345,1,FALSE)</f>
        <v>#N/A</v>
      </c>
      <c r="J67">
        <f>VLOOKUP(E67,Лист1!E67:J345,1,FALSE)</f>
        <v>4</v>
      </c>
      <c r="K67" s="236">
        <f t="shared" si="1"/>
        <v>0</v>
      </c>
    </row>
    <row r="68" spans="1:12" ht="15" customHeight="1">
      <c r="A68" s="118" t="s">
        <v>355</v>
      </c>
      <c r="B68" s="119" t="s">
        <v>354</v>
      </c>
      <c r="C68" s="117" t="s">
        <v>207</v>
      </c>
      <c r="D68" s="31">
        <v>213.465</v>
      </c>
      <c r="E68" s="29">
        <v>2</v>
      </c>
      <c r="F68" s="237" t="e">
        <f>VLOOKUP(A68,Лист1!A68:F346,1,FALSE)</f>
        <v>#N/A</v>
      </c>
      <c r="G68" t="e">
        <f>VLOOKUP(B68,Лист1!B68:G346,1,FALSE)</f>
        <v>#N/A</v>
      </c>
      <c r="H68" t="str">
        <f>VLOOKUP(C68,Лист1!C68:H346,1,FALSE)</f>
        <v>500мл</v>
      </c>
      <c r="I68" t="e">
        <f>VLOOKUP(D68,Лист1!D68:I346,1,FALSE)</f>
        <v>#N/A</v>
      </c>
      <c r="J68">
        <f>VLOOKUP(E68,Лист1!E68:J346,1,FALSE)</f>
        <v>2</v>
      </c>
      <c r="K68" s="236">
        <f t="shared" si="1"/>
        <v>0</v>
      </c>
      <c r="L68">
        <v>2</v>
      </c>
    </row>
    <row r="69" spans="1:12" ht="15" customHeight="1">
      <c r="A69" s="140" t="s">
        <v>42</v>
      </c>
      <c r="B69" s="142" t="s">
        <v>164</v>
      </c>
      <c r="C69" s="141" t="s">
        <v>207</v>
      </c>
      <c r="D69" s="31">
        <v>213.465</v>
      </c>
      <c r="E69" s="29">
        <v>2</v>
      </c>
      <c r="F69" s="237" t="str">
        <f>VLOOKUP(A69,Лист1!A69:F347,1,FALSE)</f>
        <v>902042</v>
      </c>
      <c r="G69" t="str">
        <f>VLOOKUP(B69,Лист1!B69:G347,1,FALSE)</f>
        <v>Кондиционер для волос Оздоравливающий (запаска)/12шт.в кор.</v>
      </c>
      <c r="H69" t="str">
        <f>VLOOKUP(C69,Лист1!C69:H347,1,FALSE)</f>
        <v>500мл</v>
      </c>
      <c r="I69" t="e">
        <f>VLOOKUP(D69,Лист1!D69:I347,1,FALSE)</f>
        <v>#N/A</v>
      </c>
      <c r="J69">
        <f>VLOOKUP(E69,Лист1!E69:J347,1,FALSE)</f>
        <v>2</v>
      </c>
      <c r="K69" s="236">
        <f t="shared" si="1"/>
        <v>0</v>
      </c>
      <c r="L69">
        <v>2</v>
      </c>
    </row>
    <row r="70" spans="1:11" ht="15" customHeight="1">
      <c r="A70" s="140" t="s">
        <v>220</v>
      </c>
      <c r="B70" s="142" t="s">
        <v>219</v>
      </c>
      <c r="C70" s="117" t="s">
        <v>208</v>
      </c>
      <c r="D70" s="31">
        <v>326.1825</v>
      </c>
      <c r="E70" s="29">
        <v>1</v>
      </c>
      <c r="F70" s="237" t="str">
        <f>VLOOKUP(A70,Лист1!A70:F348,1,FALSE)</f>
        <v>849682</v>
      </c>
      <c r="G70" t="str">
        <f>VLOOKUP(B70,Лист1!B70:G348,1,FALSE)</f>
        <v>Кондиционер для волос Увлажняющий /12шт.в кор.</v>
      </c>
      <c r="H70" t="str">
        <f>VLOOKUP(C70,Лист1!C70:H348,1,FALSE)</f>
        <v>600мл</v>
      </c>
      <c r="I70" t="e">
        <f>VLOOKUP(D70,Лист1!D70:I348,1,FALSE)</f>
        <v>#N/A</v>
      </c>
      <c r="J70">
        <f>VLOOKUP(E70,Лист1!E70:J348,1,FALSE)</f>
        <v>1</v>
      </c>
      <c r="K70" s="236">
        <f aca="true" t="shared" si="2" ref="K70:K101">E70-J70</f>
        <v>0</v>
      </c>
    </row>
    <row r="71" spans="1:11" ht="15" customHeight="1">
      <c r="A71" s="118" t="s">
        <v>211</v>
      </c>
      <c r="B71" s="116" t="s">
        <v>210</v>
      </c>
      <c r="C71" s="117" t="s">
        <v>208</v>
      </c>
      <c r="D71" s="31">
        <v>326.1825</v>
      </c>
      <c r="E71" s="29">
        <v>1</v>
      </c>
      <c r="F71" s="237" t="str">
        <f>VLOOKUP(A71,Лист1!A71:F349,1,FALSE)</f>
        <v>849705</v>
      </c>
      <c r="G71" t="str">
        <f>VLOOKUP(B71,Лист1!B71:G349,1,FALSE)</f>
        <v>Кондиционер для волос Восстанавливающий /12шт.в кор.</v>
      </c>
      <c r="H71" t="str">
        <f>VLOOKUP(C71,Лист1!C71:H349,1,FALSE)</f>
        <v>600мл</v>
      </c>
      <c r="I71" t="e">
        <f>VLOOKUP(D71,Лист1!D71:I349,1,FALSE)</f>
        <v>#N/A</v>
      </c>
      <c r="J71">
        <f>VLOOKUP(E71,Лист1!E71:J349,1,FALSE)</f>
        <v>1</v>
      </c>
      <c r="K71" s="236">
        <f t="shared" si="2"/>
        <v>0</v>
      </c>
    </row>
    <row r="72" spans="1:11" ht="15" customHeight="1">
      <c r="A72" s="143" t="s">
        <v>226</v>
      </c>
      <c r="B72" s="142" t="s">
        <v>225</v>
      </c>
      <c r="C72" s="117" t="s">
        <v>208</v>
      </c>
      <c r="D72" s="31">
        <v>339.15000000000003</v>
      </c>
      <c r="E72" s="29">
        <v>1</v>
      </c>
      <c r="F72" s="237" t="str">
        <f>VLOOKUP(A72,Лист1!A72:F350,1,FALSE)</f>
        <v>862292</v>
      </c>
      <c r="G72" t="str">
        <f>VLOOKUP(B72,Лист1!B72:G350,1,FALSE)</f>
        <v>Кондиционер для лечения кожи головы/12шт.в кор. </v>
      </c>
      <c r="H72" t="str">
        <f>VLOOKUP(C72,Лист1!C72:H350,1,FALSE)</f>
        <v>600мл</v>
      </c>
      <c r="I72" t="e">
        <f>VLOOKUP(D72,Лист1!D72:I350,1,FALSE)</f>
        <v>#N/A</v>
      </c>
      <c r="J72">
        <f>VLOOKUP(E72,Лист1!E72:J350,1,FALSE)</f>
        <v>1</v>
      </c>
      <c r="K72" s="236">
        <f t="shared" si="2"/>
        <v>0</v>
      </c>
    </row>
    <row r="73" spans="1:11" ht="22.5" customHeight="1">
      <c r="A73" s="145">
        <v>251997</v>
      </c>
      <c r="B73" s="144" t="s">
        <v>79</v>
      </c>
      <c r="C73" s="130" t="s">
        <v>207</v>
      </c>
      <c r="D73" s="31">
        <v>385.035</v>
      </c>
      <c r="E73" s="29">
        <v>1</v>
      </c>
      <c r="F73" s="237" t="e">
        <f>VLOOKUP(A73,Лист1!A73:F351,1,FALSE)</f>
        <v>#N/A</v>
      </c>
      <c r="G73" t="e">
        <f>VLOOKUP(B73,Лист1!B73:G351,1,FALSE)</f>
        <v>#N/A</v>
      </c>
      <c r="H73" t="str">
        <f>VLOOKUP(C73,Лист1!C73:H351,1,FALSE)</f>
        <v>500мл</v>
      </c>
      <c r="I73" t="e">
        <f>VLOOKUP(D73,Лист1!D73:I351,1,FALSE)</f>
        <v>#N/A</v>
      </c>
      <c r="J73">
        <f>VLOOKUP(E73,Лист1!E73:J351,1,FALSE)</f>
        <v>1</v>
      </c>
      <c r="K73" s="236">
        <f t="shared" si="2"/>
        <v>0</v>
      </c>
    </row>
    <row r="74" spans="1:11" ht="15" customHeight="1">
      <c r="A74" s="140" t="s">
        <v>35</v>
      </c>
      <c r="B74" s="146" t="s">
        <v>74</v>
      </c>
      <c r="C74" s="138" t="s">
        <v>281</v>
      </c>
      <c r="D74" s="106">
        <v>147.63</v>
      </c>
      <c r="E74" s="29">
        <v>1</v>
      </c>
      <c r="F74" s="237" t="str">
        <f>VLOOKUP(A74,Лист1!A74:F352,1,FALSE)</f>
        <v>900918</v>
      </c>
      <c r="G74" t="str">
        <f>VLOOKUP(B74,Лист1!B74:G352,1,FALSE)</f>
        <v>Шампунь 60 г + кондиц/ 60г для волос Восстанавливающий (набор)/ 32шт.в кор.</v>
      </c>
      <c r="H74" t="str">
        <f>VLOOKUP(C74,Лист1!C74:H352,1,FALSE)</f>
        <v>60г+60г</v>
      </c>
      <c r="I74" t="e">
        <f>VLOOKUP(D74,Лист1!D74:I352,1,FALSE)</f>
        <v>#N/A</v>
      </c>
      <c r="J74">
        <f>VLOOKUP(E74,Лист1!E74:J352,1,FALSE)</f>
        <v>1</v>
      </c>
      <c r="K74" s="236">
        <f t="shared" si="2"/>
        <v>0</v>
      </c>
    </row>
    <row r="75" spans="1:12" ht="15" customHeight="1">
      <c r="A75" s="135">
        <v>979341</v>
      </c>
      <c r="B75" s="147" t="s">
        <v>55</v>
      </c>
      <c r="C75" s="83" t="s">
        <v>232</v>
      </c>
      <c r="D75" s="31">
        <v>141.645</v>
      </c>
      <c r="E75" s="29">
        <v>3</v>
      </c>
      <c r="F75" s="237">
        <f>VLOOKUP(A75,Лист1!A75:F353,1,FALSE)</f>
        <v>979341</v>
      </c>
      <c r="G75" t="str">
        <f>VLOOKUP(B75,Лист1!B75:G353,1,FALSE)</f>
        <v>Шампунь для волос КераСис Салон Кэр Объем /50шт.в кор.</v>
      </c>
      <c r="H75" t="str">
        <f>VLOOKUP(C75,Лист1!C75:H353,1,FALSE)</f>
        <v>180мл</v>
      </c>
      <c r="I75" t="e">
        <f>VLOOKUP(D75,Лист1!D75:I353,1,FALSE)</f>
        <v>#N/A</v>
      </c>
      <c r="J75">
        <f>VLOOKUP(E75,Лист1!E75:J353,1,FALSE)</f>
        <v>3</v>
      </c>
      <c r="K75" s="236">
        <f t="shared" si="2"/>
        <v>0</v>
      </c>
      <c r="L75">
        <v>1</v>
      </c>
    </row>
    <row r="76" spans="1:11" ht="15" customHeight="1">
      <c r="A76" s="118" t="s">
        <v>40</v>
      </c>
      <c r="B76" s="148" t="s">
        <v>223</v>
      </c>
      <c r="C76" s="138" t="s">
        <v>213</v>
      </c>
      <c r="D76" s="31">
        <v>141.645</v>
      </c>
      <c r="E76" s="29">
        <v>1</v>
      </c>
      <c r="F76" s="237" t="str">
        <f>VLOOKUP(A76,Лист1!A76:F354,1,FALSE)</f>
        <v>869611</v>
      </c>
      <c r="G76" t="str">
        <f>VLOOKUP(B76,Лист1!B76:G354,1,FALSE)</f>
        <v>Шампунь для волос Увлажняющий /24шт.в кор.</v>
      </c>
      <c r="H76" t="str">
        <f>VLOOKUP(C76,Лист1!C76:H354,1,FALSE)</f>
        <v>200мл</v>
      </c>
      <c r="I76" t="e">
        <f>VLOOKUP(D76,Лист1!D76:I354,1,FALSE)</f>
        <v>#N/A</v>
      </c>
      <c r="J76">
        <f>VLOOKUP(E76,Лист1!E76:J354,1,FALSE)</f>
        <v>1</v>
      </c>
      <c r="K76" s="236">
        <f t="shared" si="2"/>
        <v>0</v>
      </c>
    </row>
    <row r="77" spans="1:12" ht="15" customHeight="1">
      <c r="A77" s="118" t="s">
        <v>29</v>
      </c>
      <c r="B77" s="149" t="s">
        <v>128</v>
      </c>
      <c r="C77" s="138" t="s">
        <v>213</v>
      </c>
      <c r="D77" s="31">
        <v>141.645</v>
      </c>
      <c r="E77" s="29">
        <v>3</v>
      </c>
      <c r="F77" s="237" t="str">
        <f>VLOOKUP(A77,Лист1!A77:F355,1,FALSE)</f>
        <v>876237</v>
      </c>
      <c r="G77" t="str">
        <f>VLOOKUP(B77,Лист1!B77:G355,1,FALSE)</f>
        <v>Шампунь для волос Ориентал /24шт.в кор.</v>
      </c>
      <c r="H77" t="str">
        <f>VLOOKUP(C77,Лист1!C77:H355,1,FALSE)</f>
        <v>200мл</v>
      </c>
      <c r="I77" t="e">
        <f>VLOOKUP(D77,Лист1!D77:I355,1,FALSE)</f>
        <v>#N/A</v>
      </c>
      <c r="J77">
        <f>VLOOKUP(E77,Лист1!E77:J355,1,FALSE)</f>
        <v>3</v>
      </c>
      <c r="K77" s="236">
        <f t="shared" si="2"/>
        <v>0</v>
      </c>
      <c r="L77">
        <v>2</v>
      </c>
    </row>
    <row r="78" spans="1:11" ht="15" customHeight="1">
      <c r="A78" s="118" t="s">
        <v>33</v>
      </c>
      <c r="B78" s="148" t="s">
        <v>212</v>
      </c>
      <c r="C78" s="138" t="s">
        <v>213</v>
      </c>
      <c r="D78" s="31">
        <v>141.645</v>
      </c>
      <c r="E78" s="29">
        <v>3</v>
      </c>
      <c r="F78" s="237" t="str">
        <f>VLOOKUP(A78,Лист1!A78:F356,1,FALSE)</f>
        <v>869635</v>
      </c>
      <c r="G78" t="str">
        <f>VLOOKUP(B78,Лист1!B78:G356,1,FALSE)</f>
        <v>Шампунь для волос Восстанавливающий /24шт.в кор.</v>
      </c>
      <c r="H78" t="str">
        <f>VLOOKUP(C78,Лист1!C78:H356,1,FALSE)</f>
        <v>200мл</v>
      </c>
      <c r="I78" t="e">
        <f>VLOOKUP(D78,Лист1!D78:I356,1,FALSE)</f>
        <v>#N/A</v>
      </c>
      <c r="J78">
        <f>VLOOKUP(E78,Лист1!E78:J356,1,FALSE)</f>
        <v>3</v>
      </c>
      <c r="K78" s="236">
        <f t="shared" si="2"/>
        <v>0</v>
      </c>
    </row>
    <row r="79" spans="1:12" ht="15">
      <c r="A79" s="118" t="s">
        <v>357</v>
      </c>
      <c r="B79" s="148" t="s">
        <v>356</v>
      </c>
      <c r="C79" s="138" t="s">
        <v>213</v>
      </c>
      <c r="D79" s="31">
        <v>141.645</v>
      </c>
      <c r="E79" s="29">
        <v>1</v>
      </c>
      <c r="F79" s="237" t="e">
        <f>VLOOKUP(A79,Лист1!A79:F357,1,FALSE)</f>
        <v>#N/A</v>
      </c>
      <c r="G79" t="e">
        <f>VLOOKUP(B79,Лист1!B79:G357,1,FALSE)</f>
        <v>#N/A</v>
      </c>
      <c r="H79" t="str">
        <f>VLOOKUP(C79,Лист1!C79:H357,1,FALSE)</f>
        <v>200мл</v>
      </c>
      <c r="I79" t="e">
        <f>VLOOKUP(D79,Лист1!D79:I357,1,FALSE)</f>
        <v>#N/A</v>
      </c>
      <c r="J79">
        <f>VLOOKUP(E79,Лист1!E79:J357,1,FALSE)</f>
        <v>1</v>
      </c>
      <c r="K79" s="240">
        <f t="shared" si="2"/>
        <v>0</v>
      </c>
      <c r="L79">
        <v>1</v>
      </c>
    </row>
    <row r="80" spans="1:12" ht="15" customHeight="1">
      <c r="A80" s="140" t="s">
        <v>46</v>
      </c>
      <c r="B80" s="150" t="s">
        <v>227</v>
      </c>
      <c r="C80" s="138" t="s">
        <v>213</v>
      </c>
      <c r="D80" s="31">
        <v>141.645</v>
      </c>
      <c r="E80" s="29">
        <v>2</v>
      </c>
      <c r="F80" s="237" t="str">
        <f>VLOOKUP(A80,Лист1!A80:F358,1,FALSE)</f>
        <v>869659</v>
      </c>
      <c r="G80" t="str">
        <f>VLOOKUP(B80,Лист1!B80:G358,1,FALSE)</f>
        <v>Шампунь для лечения кожи головы Освежающ./24шт.в кор.</v>
      </c>
      <c r="H80" t="str">
        <f>VLOOKUP(C80,Лист1!C80:H358,1,FALSE)</f>
        <v>200мл</v>
      </c>
      <c r="I80" t="e">
        <f>VLOOKUP(D80,Лист1!D80:I358,1,FALSE)</f>
        <v>#N/A</v>
      </c>
      <c r="J80">
        <f>VLOOKUP(E80,Лист1!E80:J358,1,FALSE)</f>
        <v>2</v>
      </c>
      <c r="K80" s="236">
        <f t="shared" si="2"/>
        <v>0</v>
      </c>
      <c r="L80">
        <v>1</v>
      </c>
    </row>
    <row r="81" spans="1:11" ht="15" customHeight="1">
      <c r="A81" s="118" t="s">
        <v>154</v>
      </c>
      <c r="B81" s="151" t="s">
        <v>153</v>
      </c>
      <c r="C81" s="72" t="s">
        <v>228</v>
      </c>
      <c r="D81" s="31">
        <v>261.34499999999997</v>
      </c>
      <c r="E81" s="29">
        <v>2</v>
      </c>
      <c r="F81" s="237" t="str">
        <f>VLOOKUP(A81,Лист1!A81:F359,1,FALSE)</f>
        <v>877548</v>
      </c>
      <c r="G81" t="str">
        <f>VLOOKUP(B81,Лист1!B81:G359,1,FALSE)</f>
        <v>Шампунь для лечения кожи головы Освежающий/12шт.в кор.</v>
      </c>
      <c r="H81" t="str">
        <f>VLOOKUP(C81,Лист1!C81:H359,1,FALSE)</f>
        <v>400мл</v>
      </c>
      <c r="I81" t="e">
        <f>VLOOKUP(D81,Лист1!D81:I359,1,FALSE)</f>
        <v>#N/A</v>
      </c>
      <c r="J81">
        <f>VLOOKUP(E81,Лист1!E81:J359,1,FALSE)</f>
        <v>2</v>
      </c>
      <c r="K81" s="236">
        <f t="shared" si="2"/>
        <v>0</v>
      </c>
    </row>
    <row r="82" spans="1:11" ht="15" customHeight="1">
      <c r="A82" s="118" t="s">
        <v>150</v>
      </c>
      <c r="B82" s="152" t="s">
        <v>149</v>
      </c>
      <c r="C82" s="72" t="s">
        <v>231</v>
      </c>
      <c r="D82" s="31">
        <v>329.175</v>
      </c>
      <c r="E82" s="29">
        <v>1</v>
      </c>
      <c r="F82" s="237" t="str">
        <f>VLOOKUP(A82,Лист1!A82:F360,1,FALSE)</f>
        <v>870976</v>
      </c>
      <c r="G82" t="str">
        <f>VLOOKUP(B82,Лист1!B82:G360,1,FALSE)</f>
        <v>Шампунь для волос Ориентал /12шт.в кор.</v>
      </c>
      <c r="H82" t="str">
        <f>VLOOKUP(C82,Лист1!C82:H360,1,FALSE)</f>
        <v>470мл</v>
      </c>
      <c r="I82" t="e">
        <f>VLOOKUP(D82,Лист1!D82:I360,1,FALSE)</f>
        <v>#N/A</v>
      </c>
      <c r="J82">
        <f>VLOOKUP(E82,Лист1!E82:J360,1,FALSE)</f>
        <v>1</v>
      </c>
      <c r="K82" s="236">
        <f t="shared" si="2"/>
        <v>0</v>
      </c>
    </row>
    <row r="83" spans="1:11" ht="15" customHeight="1">
      <c r="A83" s="122">
        <v>894316</v>
      </c>
      <c r="B83" s="124" t="s">
        <v>230</v>
      </c>
      <c r="C83" s="72" t="s">
        <v>231</v>
      </c>
      <c r="D83" s="31">
        <v>329.175</v>
      </c>
      <c r="E83" s="29">
        <v>1</v>
      </c>
      <c r="F83" s="237">
        <f>VLOOKUP(A83,Лист1!A83:F361,1,FALSE)</f>
        <v>894316</v>
      </c>
      <c r="G83" t="str">
        <f>VLOOKUP(B83,Лист1!B83:G361,1,FALSE)</f>
        <v>Шампунь для волос КераСис Салон Кэр Объем /36шт.в кор.</v>
      </c>
      <c r="H83" t="str">
        <f>VLOOKUP(C83,Лист1!C83:H361,1,FALSE)</f>
        <v>470мл</v>
      </c>
      <c r="I83" t="e">
        <f>VLOOKUP(D83,Лист1!D83:I361,1,FALSE)</f>
        <v>#N/A</v>
      </c>
      <c r="J83">
        <f>VLOOKUP(E83,Лист1!E83:J361,1,FALSE)</f>
        <v>1</v>
      </c>
      <c r="K83" s="236">
        <f t="shared" si="2"/>
        <v>0</v>
      </c>
    </row>
    <row r="84" spans="1:11" ht="15" customHeight="1">
      <c r="A84" s="140" t="s">
        <v>34</v>
      </c>
      <c r="B84" s="150" t="s">
        <v>214</v>
      </c>
      <c r="C84" s="141" t="s">
        <v>207</v>
      </c>
      <c r="D84" s="31">
        <v>213.465</v>
      </c>
      <c r="E84" s="29">
        <v>5</v>
      </c>
      <c r="F84" s="237" t="str">
        <f>VLOOKUP(A84,Лист1!A84:F362,1,FALSE)</f>
        <v>900727</v>
      </c>
      <c r="G84" t="str">
        <f>VLOOKUP(B84,Лист1!B84:G362,1,FALSE)</f>
        <v>Шампунь для волос Восстанавливающий (запаска) /12шт.в кор.</v>
      </c>
      <c r="H84" t="str">
        <f>VLOOKUP(C84,Лист1!C84:H362,1,FALSE)</f>
        <v>500мл</v>
      </c>
      <c r="I84" t="e">
        <f>VLOOKUP(D84,Лист1!D84:I362,1,FALSE)</f>
        <v>#N/A</v>
      </c>
      <c r="J84" t="e">
        <f>VLOOKUP(E84,Лист1!E84:J362,1,FALSE)</f>
        <v>#N/A</v>
      </c>
      <c r="K84" s="240" t="e">
        <f t="shared" si="2"/>
        <v>#N/A</v>
      </c>
    </row>
    <row r="85" spans="1:11" ht="15" customHeight="1">
      <c r="A85" s="118" t="s">
        <v>43</v>
      </c>
      <c r="B85" s="153" t="s">
        <v>161</v>
      </c>
      <c r="C85" s="117" t="s">
        <v>207</v>
      </c>
      <c r="D85" s="31">
        <v>213.465</v>
      </c>
      <c r="E85" s="29">
        <v>2</v>
      </c>
      <c r="F85" s="237" t="str">
        <f>VLOOKUP(A85,Лист1!A85:F363,1,FALSE)</f>
        <v>900710</v>
      </c>
      <c r="G85" t="str">
        <f>VLOOKUP(B85,Лист1!B85:G363,1,FALSE)</f>
        <v>Шампунь для волос Оздоравливающий (запаска) /12шт.в кор.</v>
      </c>
      <c r="H85" t="str">
        <f>VLOOKUP(C85,Лист1!C85:H363,1,FALSE)</f>
        <v>500мл</v>
      </c>
      <c r="I85" t="e">
        <f>VLOOKUP(D85,Лист1!D85:I363,1,FALSE)</f>
        <v>#N/A</v>
      </c>
      <c r="J85">
        <f>VLOOKUP(E85,Лист1!E85:J363,1,FALSE)</f>
        <v>2</v>
      </c>
      <c r="K85" s="236">
        <f t="shared" si="2"/>
        <v>0</v>
      </c>
    </row>
    <row r="86" spans="1:11" ht="15" customHeight="1">
      <c r="A86" s="118" t="s">
        <v>222</v>
      </c>
      <c r="B86" s="149" t="s">
        <v>221</v>
      </c>
      <c r="C86" s="117" t="s">
        <v>208</v>
      </c>
      <c r="D86" s="31">
        <v>326.1825</v>
      </c>
      <c r="E86" s="29">
        <v>1</v>
      </c>
      <c r="F86" s="237" t="str">
        <f>VLOOKUP(A86,Лист1!A86:F364,1,FALSE)</f>
        <v>848883</v>
      </c>
      <c r="G86" t="str">
        <f>VLOOKUP(B86,Лист1!B86:G364,1,FALSE)</f>
        <v>Шампунь для волос Увлажняющий /12шт.в кор.</v>
      </c>
      <c r="H86" t="str">
        <f>VLOOKUP(C86,Лист1!C86:H364,1,FALSE)</f>
        <v>600мл</v>
      </c>
      <c r="I86" t="e">
        <f>VLOOKUP(D86,Лист1!D86:I364,1,FALSE)</f>
        <v>#N/A</v>
      </c>
      <c r="J86">
        <f>VLOOKUP(E86,Лист1!E86:J364,1,FALSE)</f>
        <v>1</v>
      </c>
      <c r="K86" s="236">
        <f t="shared" si="2"/>
        <v>0</v>
      </c>
    </row>
    <row r="87" spans="1:11" ht="15" customHeight="1">
      <c r="A87" s="118" t="s">
        <v>209</v>
      </c>
      <c r="B87" s="148" t="s">
        <v>149</v>
      </c>
      <c r="C87" s="117" t="s">
        <v>208</v>
      </c>
      <c r="D87" s="154">
        <v>393.015</v>
      </c>
      <c r="E87" s="29">
        <v>1</v>
      </c>
      <c r="F87" s="237" t="str">
        <f>VLOOKUP(A87,Лист1!A87:F365,1,FALSE)</f>
        <v>870990</v>
      </c>
      <c r="G87" t="str">
        <f>VLOOKUP(B87,Лист1!B87:G365,1,FALSE)</f>
        <v>Шампунь для волос Ориентал /12шт.в кор.</v>
      </c>
      <c r="H87" t="str">
        <f>VLOOKUP(C87,Лист1!C87:H365,1,FALSE)</f>
        <v>600мл</v>
      </c>
      <c r="I87" t="e">
        <f>VLOOKUP(D87,Лист1!D87:I365,1,FALSE)</f>
        <v>#N/A</v>
      </c>
      <c r="J87">
        <f>VLOOKUP(E87,Лист1!E87:J365,1,FALSE)</f>
        <v>1</v>
      </c>
      <c r="K87" s="236">
        <f t="shared" si="2"/>
        <v>0</v>
      </c>
    </row>
    <row r="88" spans="1:11" ht="15" customHeight="1">
      <c r="A88" s="143" t="s">
        <v>216</v>
      </c>
      <c r="B88" s="149" t="s">
        <v>215</v>
      </c>
      <c r="C88" s="117" t="s">
        <v>208</v>
      </c>
      <c r="D88" s="31">
        <v>326.1825</v>
      </c>
      <c r="E88" s="29">
        <v>1</v>
      </c>
      <c r="F88" s="237" t="str">
        <f>VLOOKUP(A88,Лист1!A88:F366,1,FALSE)</f>
        <v>848906</v>
      </c>
      <c r="G88" t="str">
        <f>VLOOKUP(B88,Лист1!B88:G366,1,FALSE)</f>
        <v>Шампунь для волос Восстанавливающий /12шт.в кор.</v>
      </c>
      <c r="H88" t="str">
        <f>VLOOKUP(C88,Лист1!C88:H366,1,FALSE)</f>
        <v>600мл</v>
      </c>
      <c r="I88" t="e">
        <f>VLOOKUP(D88,Лист1!D88:I366,1,FALSE)</f>
        <v>#N/A</v>
      </c>
      <c r="J88">
        <f>VLOOKUP(E88,Лист1!E88:J366,1,FALSE)</f>
        <v>1</v>
      </c>
      <c r="K88" s="236">
        <f t="shared" si="2"/>
        <v>0</v>
      </c>
    </row>
    <row r="89" spans="1:11" ht="15" customHeight="1">
      <c r="A89" s="118" t="s">
        <v>279</v>
      </c>
      <c r="B89" s="149" t="s">
        <v>69</v>
      </c>
      <c r="C89" s="117" t="s">
        <v>208</v>
      </c>
      <c r="D89" s="31">
        <v>326.1825</v>
      </c>
      <c r="E89" s="29">
        <v>1</v>
      </c>
      <c r="F89" s="237" t="str">
        <f>VLOOKUP(A89,Лист1!A89:F367,1,FALSE)</f>
        <v>862285</v>
      </c>
      <c r="G89" t="str">
        <f>VLOOKUP(B89,Лист1!B89:G367,1,FALSE)</f>
        <v>Шампунь для лечения кожи головы /12шт.в кор.</v>
      </c>
      <c r="H89" t="str">
        <f>VLOOKUP(C89,Лист1!C89:H367,1,FALSE)</f>
        <v>600мл</v>
      </c>
      <c r="I89" t="e">
        <f>VLOOKUP(D89,Лист1!D89:I367,1,FALSE)</f>
        <v>#N/A</v>
      </c>
      <c r="J89">
        <f>VLOOKUP(E89,Лист1!E89:J367,1,FALSE)</f>
        <v>1</v>
      </c>
      <c r="K89" s="236">
        <f t="shared" si="2"/>
        <v>0</v>
      </c>
    </row>
    <row r="90" spans="1:11" ht="15" customHeight="1">
      <c r="A90" s="155">
        <v>894477</v>
      </c>
      <c r="B90" s="124" t="s">
        <v>80</v>
      </c>
      <c r="C90" s="72" t="s">
        <v>208</v>
      </c>
      <c r="D90" s="31">
        <v>393.015</v>
      </c>
      <c r="E90" s="29">
        <v>1</v>
      </c>
      <c r="F90" s="237">
        <f>VLOOKUP(A90,Лист1!A90:F368,1,FALSE)</f>
        <v>894477</v>
      </c>
      <c r="G90" t="str">
        <f>VLOOKUP(B90,Лист1!B90:G368,1,FALSE)</f>
        <v>Шампунь для волос КераСис Салон Кэр Объем /12шт.в кор. </v>
      </c>
      <c r="H90" t="str">
        <f>VLOOKUP(C90,Лист1!C90:H368,1,FALSE)</f>
        <v>600мл</v>
      </c>
      <c r="I90" t="e">
        <f>VLOOKUP(D90,Лист1!D90:I368,1,FALSE)</f>
        <v>#N/A</v>
      </c>
      <c r="J90">
        <f>VLOOKUP(E90,Лист1!E90:J368,1,FALSE)</f>
        <v>1</v>
      </c>
      <c r="K90" s="236">
        <f t="shared" si="2"/>
        <v>0</v>
      </c>
    </row>
    <row r="91" spans="1:11" ht="15" customHeight="1">
      <c r="A91" s="122">
        <v>248850</v>
      </c>
      <c r="B91" s="156" t="s">
        <v>81</v>
      </c>
      <c r="C91" s="157" t="s">
        <v>208</v>
      </c>
      <c r="D91" s="31">
        <v>345.135</v>
      </c>
      <c r="E91" s="29">
        <v>1</v>
      </c>
      <c r="F91" s="237" t="e">
        <f>VLOOKUP(A91,Лист1!A91:F369,1,FALSE)</f>
        <v>#N/A</v>
      </c>
      <c r="G91" t="e">
        <f>VLOOKUP(B91,Лист1!B91:G369,1,FALSE)</f>
        <v>#N/A</v>
      </c>
      <c r="H91" t="str">
        <f>VLOOKUP(C91,Лист1!C91:H369,1,FALSE)</f>
        <v>600мл</v>
      </c>
      <c r="I91" t="e">
        <f>VLOOKUP(D91,Лист1!D91:I369,1,FALSE)</f>
        <v>#N/A</v>
      </c>
      <c r="J91">
        <f>VLOOKUP(E91,Лист1!E91:J369,1,FALSE)</f>
        <v>1</v>
      </c>
      <c r="K91" s="236">
        <f t="shared" si="2"/>
        <v>0</v>
      </c>
    </row>
    <row r="92" spans="1:11" ht="15" customHeight="1">
      <c r="A92" s="118" t="s">
        <v>243</v>
      </c>
      <c r="B92" s="152" t="s">
        <v>242</v>
      </c>
      <c r="C92" s="72" t="s">
        <v>239</v>
      </c>
      <c r="D92" s="31">
        <v>486.78</v>
      </c>
      <c r="E92" s="29">
        <v>2</v>
      </c>
      <c r="F92" s="237" t="e">
        <f>VLOOKUP(A92,Лист1!A92:F370,1,FALSE)</f>
        <v>#N/A</v>
      </c>
      <c r="G92" t="e">
        <f>VLOOKUP(B92,Лист1!B92:G370,1,FALSE)</f>
        <v>#N/A</v>
      </c>
      <c r="H92" t="e">
        <f>VLOOKUP(C92,Лист1!C92:H370,1,FALSE)</f>
        <v>#N/A</v>
      </c>
      <c r="I92" t="e">
        <f>VLOOKUP(D92,Лист1!D92:I370,1,FALSE)</f>
        <v>#N/A</v>
      </c>
      <c r="J92">
        <f>VLOOKUP(E92,Лист1!E92:J370,1,FALSE)</f>
        <v>2</v>
      </c>
      <c r="K92" s="236">
        <f t="shared" si="2"/>
        <v>0</v>
      </c>
    </row>
    <row r="93" spans="1:11" ht="15" customHeight="1">
      <c r="A93" s="118" t="s">
        <v>240</v>
      </c>
      <c r="B93" s="158" t="s">
        <v>238</v>
      </c>
      <c r="C93" s="72" t="s">
        <v>239</v>
      </c>
      <c r="D93" s="31">
        <v>486.78</v>
      </c>
      <c r="E93" s="29">
        <v>2</v>
      </c>
      <c r="F93" s="237" t="e">
        <f>VLOOKUP(A93,Лист1!A93:F371,1,FALSE)</f>
        <v>#N/A</v>
      </c>
      <c r="G93" t="e">
        <f>VLOOKUP(B93,Лист1!B93:G371,1,FALSE)</f>
        <v>#N/A</v>
      </c>
      <c r="H93" t="e">
        <f>VLOOKUP(C93,Лист1!C93:H371,1,FALSE)</f>
        <v>#N/A</v>
      </c>
      <c r="I93" t="e">
        <f>VLOOKUP(D93,Лист1!D93:I371,1,FALSE)</f>
        <v>#N/A</v>
      </c>
      <c r="J93">
        <f>VLOOKUP(E93,Лист1!E93:J371,1,FALSE)</f>
        <v>2</v>
      </c>
      <c r="K93" s="236">
        <f t="shared" si="2"/>
        <v>0</v>
      </c>
    </row>
    <row r="94" spans="1:11" ht="15" customHeight="1">
      <c r="A94" s="135">
        <v>251966</v>
      </c>
      <c r="B94" s="159" t="s">
        <v>82</v>
      </c>
      <c r="C94" s="83" t="s">
        <v>207</v>
      </c>
      <c r="D94" s="31">
        <v>385.035</v>
      </c>
      <c r="E94" s="29">
        <v>1</v>
      </c>
      <c r="F94" s="237" t="e">
        <f>VLOOKUP(A94,Лист1!A94:F372,1,FALSE)</f>
        <v>#N/A</v>
      </c>
      <c r="G94" t="e">
        <f>VLOOKUP(B94,Лист1!B94:G372,1,FALSE)</f>
        <v>#N/A</v>
      </c>
      <c r="H94" t="str">
        <f>VLOOKUP(C94,Лист1!C94:H372,1,FALSE)</f>
        <v>500мл</v>
      </c>
      <c r="I94" t="e">
        <f>VLOOKUP(D94,Лист1!D94:I372,1,FALSE)</f>
        <v>#N/A</v>
      </c>
      <c r="J94">
        <f>VLOOKUP(E94,Лист1!E94:J372,1,FALSE)</f>
        <v>1</v>
      </c>
      <c r="K94" s="236">
        <f t="shared" si="2"/>
        <v>0</v>
      </c>
    </row>
    <row r="95" spans="1:11" ht="15" customHeight="1">
      <c r="A95" s="139" t="s">
        <v>284</v>
      </c>
      <c r="B95" s="152" t="s">
        <v>358</v>
      </c>
      <c r="C95" s="83" t="s">
        <v>283</v>
      </c>
      <c r="D95" s="64">
        <v>380.0475</v>
      </c>
      <c r="E95" s="29">
        <v>1</v>
      </c>
      <c r="F95" s="237" t="str">
        <f>VLOOKUP(A95,Лист1!A95:F373,1,FALSE)</f>
        <v>877388</v>
      </c>
      <c r="G95" t="str">
        <f>VLOOKUP(B95,Лист1!B95:G373,1,FALSE)</f>
        <v>Шампунь для волос Освежающий для мужчин /12шт.в кор.</v>
      </c>
      <c r="H95" t="str">
        <f>VLOOKUP(C95,Лист1!C95:H373,1,FALSE)</f>
        <v>550мл</v>
      </c>
      <c r="I95" t="e">
        <f>VLOOKUP(D95,Лист1!D95:I373,1,FALSE)</f>
        <v>#N/A</v>
      </c>
      <c r="J95">
        <f>VLOOKUP(E95,Лист1!E95:J373,1,FALSE)</f>
        <v>1</v>
      </c>
      <c r="K95" s="236">
        <f t="shared" si="2"/>
        <v>0</v>
      </c>
    </row>
    <row r="96" spans="1:11" ht="15" customHeight="1">
      <c r="A96" s="112" t="s">
        <v>237</v>
      </c>
      <c r="B96" s="124" t="s">
        <v>236</v>
      </c>
      <c r="C96" s="138" t="s">
        <v>207</v>
      </c>
      <c r="D96" s="31">
        <v>382.04249999999996</v>
      </c>
      <c r="E96" s="29">
        <v>1</v>
      </c>
      <c r="F96" s="237" t="str">
        <f>VLOOKUP(A96,Лист1!A96:F374,1,FALSE)</f>
        <v>978764</v>
      </c>
      <c r="G96" t="str">
        <f>VLOOKUP(B96,Лист1!B96:G374,1,FALSE)</f>
        <v>Шампунь Эстар Энергия Волос (для жирных волос) /8шт.в кор.</v>
      </c>
      <c r="H96" t="str">
        <f>VLOOKUP(C96,Лист1!C96:H374,1,FALSE)</f>
        <v>500мл</v>
      </c>
      <c r="I96" t="e">
        <f>VLOOKUP(D96,Лист1!D96:I374,1,FALSE)</f>
        <v>#N/A</v>
      </c>
      <c r="J96">
        <f>VLOOKUP(E96,Лист1!E96:J374,1,FALSE)</f>
        <v>1</v>
      </c>
      <c r="K96" s="236">
        <f t="shared" si="2"/>
        <v>0</v>
      </c>
    </row>
    <row r="97" spans="1:11" ht="15" customHeight="1">
      <c r="A97" s="139" t="s">
        <v>285</v>
      </c>
      <c r="B97" s="160" t="s">
        <v>359</v>
      </c>
      <c r="C97" s="83" t="s">
        <v>213</v>
      </c>
      <c r="D97" s="64">
        <v>275.31</v>
      </c>
      <c r="E97" s="29">
        <v>1</v>
      </c>
      <c r="F97" s="237" t="e">
        <f>VLOOKUP(A97,Лист1!A97:F375,1,FALSE)</f>
        <v>#N/A</v>
      </c>
      <c r="G97" t="e">
        <f>VLOOKUP(B97,Лист1!B97:G375,1,FALSE)</f>
        <v>#N/A</v>
      </c>
      <c r="H97" t="str">
        <f>VLOOKUP(C97,Лист1!C97:H375,1,FALSE)</f>
        <v>200мл</v>
      </c>
      <c r="I97" t="e">
        <f>VLOOKUP(D97,Лист1!D97:I375,1,FALSE)</f>
        <v>#N/A</v>
      </c>
      <c r="J97">
        <f>VLOOKUP(E97,Лист1!E97:J375,1,FALSE)</f>
        <v>1</v>
      </c>
      <c r="K97" s="236">
        <f t="shared" si="2"/>
        <v>0</v>
      </c>
    </row>
    <row r="98" spans="1:11" ht="15" customHeight="1">
      <c r="A98" s="77" t="s">
        <v>30</v>
      </c>
      <c r="B98" s="161" t="s">
        <v>123</v>
      </c>
      <c r="C98" s="83" t="s">
        <v>213</v>
      </c>
      <c r="D98" s="31">
        <v>256.35749999999996</v>
      </c>
      <c r="E98" s="29">
        <v>1</v>
      </c>
      <c r="F98" s="237" t="str">
        <f>VLOOKUP(A98,Лист1!A98:F376,1,FALSE)</f>
        <v>871348</v>
      </c>
      <c r="G98" t="str">
        <f>VLOOKUP(B98,Лист1!B98:G376,1,FALSE)</f>
        <v>Маска для волос Ориентал (Основной уход для всех типов волос)/ 9шт.в кор.</v>
      </c>
      <c r="H98" t="str">
        <f>VLOOKUP(C98,Лист1!C98:H376,1,FALSE)</f>
        <v>200мл</v>
      </c>
      <c r="I98" t="e">
        <f>VLOOKUP(D98,Лист1!D98:I376,1,FALSE)</f>
        <v>#N/A</v>
      </c>
      <c r="J98">
        <f>VLOOKUP(E98,Лист1!E98:J376,1,FALSE)</f>
        <v>1</v>
      </c>
      <c r="K98" s="236">
        <f t="shared" si="2"/>
        <v>0</v>
      </c>
    </row>
    <row r="99" spans="1:11" ht="15" customHeight="1">
      <c r="A99" s="77" t="s">
        <v>245</v>
      </c>
      <c r="B99" s="161" t="s">
        <v>244</v>
      </c>
      <c r="C99" s="83" t="s">
        <v>213</v>
      </c>
      <c r="D99" s="31">
        <v>256.35749999999996</v>
      </c>
      <c r="E99" s="29">
        <v>2</v>
      </c>
      <c r="F99" s="237" t="str">
        <f>VLOOKUP(A99,Лист1!A99:F377,1,FALSE)</f>
        <v>887356</v>
      </c>
      <c r="G99" t="str">
        <f>VLOOKUP(B99,Лист1!B99:G377,1,FALSE)</f>
        <v>Маска для волос Выпрямление (Уход за вьющимися волосами) /10шт.в кор.</v>
      </c>
      <c r="H99" t="str">
        <f>VLOOKUP(C99,Лист1!C99:H377,1,FALSE)</f>
        <v>200мл</v>
      </c>
      <c r="I99" t="e">
        <f>VLOOKUP(D99,Лист1!D99:I377,1,FALSE)</f>
        <v>#N/A</v>
      </c>
      <c r="J99">
        <f>VLOOKUP(E99,Лист1!E99:J377,1,FALSE)</f>
        <v>2</v>
      </c>
      <c r="K99" s="236">
        <f t="shared" si="2"/>
        <v>0</v>
      </c>
    </row>
    <row r="100" spans="1:11" ht="15" customHeight="1">
      <c r="A100" s="44" t="s">
        <v>280</v>
      </c>
      <c r="B100" s="162" t="s">
        <v>70</v>
      </c>
      <c r="C100" s="30" t="s">
        <v>213</v>
      </c>
      <c r="D100" s="45">
        <v>274.05</v>
      </c>
      <c r="E100" s="29">
        <v>1</v>
      </c>
      <c r="F100" s="237" t="e">
        <f>VLOOKUP(A100,Лист1!A100:F378,1,FALSE)</f>
        <v>#N/A</v>
      </c>
      <c r="G100" t="e">
        <f>VLOOKUP(B100,Лист1!B100:G378,1,FALSE)</f>
        <v>#N/A</v>
      </c>
      <c r="H100" t="str">
        <f>VLOOKUP(C100,Лист1!C100:H378,1,FALSE)</f>
        <v>200мл</v>
      </c>
      <c r="I100" t="e">
        <f>VLOOKUP(D100,Лист1!D100:I378,1,FALSE)</f>
        <v>#N/A</v>
      </c>
      <c r="J100">
        <f>VLOOKUP(E100,Лист1!E100:J378,1,FALSE)</f>
        <v>1</v>
      </c>
      <c r="K100" s="236">
        <f t="shared" si="2"/>
        <v>0</v>
      </c>
    </row>
    <row r="101" spans="1:12" ht="15" customHeight="1">
      <c r="A101" s="163" t="s">
        <v>360</v>
      </c>
      <c r="B101" s="142" t="s">
        <v>104</v>
      </c>
      <c r="C101" s="141" t="s">
        <v>287</v>
      </c>
      <c r="D101" s="106">
        <v>64.8375</v>
      </c>
      <c r="E101" s="29">
        <v>5</v>
      </c>
      <c r="F101" s="237" t="e">
        <f>VLOOKUP(A101,Лист1!A101:F379,1,FALSE)</f>
        <v>#N/A</v>
      </c>
      <c r="G101" t="str">
        <f>VLOOKUP(B101,Лист1!B101:G379,1,FALSE)</f>
        <v>Мыло косметическое Минерал Бэланс /72шт.в кор.</v>
      </c>
      <c r="H101" t="str">
        <f>VLOOKUP(C101,Лист1!C101:H379,1,FALSE)</f>
        <v>100г</v>
      </c>
      <c r="I101" t="e">
        <f>VLOOKUP(D101,Лист1!D101:I379,1,FALSE)</f>
        <v>#N/A</v>
      </c>
      <c r="J101" t="e">
        <f>VLOOKUP(E101,Лист1!E101:J379,1,FALSE)</f>
        <v>#N/A</v>
      </c>
      <c r="K101" s="240" t="e">
        <f t="shared" si="2"/>
        <v>#N/A</v>
      </c>
      <c r="L101">
        <v>4</v>
      </c>
    </row>
    <row r="102" spans="1:12" ht="15" customHeight="1">
      <c r="A102" s="77" t="s">
        <v>288</v>
      </c>
      <c r="B102" s="111" t="s">
        <v>103</v>
      </c>
      <c r="C102" s="117" t="s">
        <v>287</v>
      </c>
      <c r="D102" s="31">
        <v>64.8375</v>
      </c>
      <c r="E102" s="29">
        <v>8</v>
      </c>
      <c r="F102" s="237" t="str">
        <f>VLOOKUP(A102,Лист1!A102:F380,1,FALSE)</f>
        <v>869697</v>
      </c>
      <c r="G102" t="str">
        <f>VLOOKUP(B102,Лист1!B102:G380,1,FALSE)</f>
        <v>Мыло косметическое Силк Моистур /72шт.в кор.</v>
      </c>
      <c r="H102" t="str">
        <f>VLOOKUP(C102,Лист1!C102:H380,1,FALSE)</f>
        <v>100г</v>
      </c>
      <c r="I102" t="e">
        <f>VLOOKUP(D102,Лист1!D102:I380,1,FALSE)</f>
        <v>#N/A</v>
      </c>
      <c r="J102" t="e">
        <f>VLOOKUP(E102,Лист1!E102:J380,1,FALSE)</f>
        <v>#N/A</v>
      </c>
      <c r="K102" s="240" t="e">
        <f aca="true" t="shared" si="3" ref="K102:K133">E102-J102</f>
        <v>#N/A</v>
      </c>
      <c r="L102">
        <v>7</v>
      </c>
    </row>
    <row r="103" spans="1:12" ht="15" customHeight="1">
      <c r="A103" s="163" t="s">
        <v>361</v>
      </c>
      <c r="B103" s="164" t="s">
        <v>105</v>
      </c>
      <c r="C103" s="117" t="s">
        <v>287</v>
      </c>
      <c r="D103" s="31">
        <v>64.8375</v>
      </c>
      <c r="E103" s="29">
        <v>8</v>
      </c>
      <c r="F103" s="237" t="e">
        <f>VLOOKUP(A103,Лист1!A103:F381,1,FALSE)</f>
        <v>#N/A</v>
      </c>
      <c r="G103" t="str">
        <f>VLOOKUP(B103,Лист1!B103:G381,1,FALSE)</f>
        <v>Мыло косметическое Витал Энерджи /72шт.в кор.</v>
      </c>
      <c r="H103" t="str">
        <f>VLOOKUP(C103,Лист1!C103:H381,1,FALSE)</f>
        <v>100г</v>
      </c>
      <c r="I103" t="e">
        <f>VLOOKUP(D103,Лист1!D103:I381,1,FALSE)</f>
        <v>#N/A</v>
      </c>
      <c r="J103" t="e">
        <f>VLOOKUP(E103,Лист1!E103:J381,1,FALSE)</f>
        <v>#N/A</v>
      </c>
      <c r="K103" s="240" t="e">
        <f t="shared" si="3"/>
        <v>#N/A</v>
      </c>
      <c r="L103">
        <v>7</v>
      </c>
    </row>
    <row r="104" spans="1:11" ht="15" customHeight="1">
      <c r="A104" s="78" t="s">
        <v>363</v>
      </c>
      <c r="B104" s="165" t="s">
        <v>109</v>
      </c>
      <c r="C104" s="166" t="s">
        <v>362</v>
      </c>
      <c r="D104" s="64">
        <v>279.3</v>
      </c>
      <c r="E104" s="29">
        <v>1</v>
      </c>
      <c r="F104" s="237" t="e">
        <f>VLOOKUP(A104,Лист1!A104:F382,1,FALSE)</f>
        <v>#N/A</v>
      </c>
      <c r="G104" t="str">
        <f>VLOOKUP(B104,Лист1!B104:G382,1,FALSE)</f>
        <v>ПЕНА (концентрат) д/м посуды СУНСЭМ Ягоды/ 15шт.в кор.</v>
      </c>
      <c r="H104" t="e">
        <f>VLOOKUP(C104,Лист1!C104:H382,1,FALSE)</f>
        <v>#N/A</v>
      </c>
      <c r="I104" t="e">
        <f>VLOOKUP(D104,Лист1!D104:I382,1,FALSE)</f>
        <v>#N/A</v>
      </c>
      <c r="J104">
        <f>VLOOKUP(E104,Лист1!E104:J382,1,FALSE)</f>
        <v>1</v>
      </c>
      <c r="K104" s="236">
        <f t="shared" si="3"/>
        <v>0</v>
      </c>
    </row>
    <row r="105" spans="1:11" ht="15" customHeight="1">
      <c r="A105" s="78" t="s">
        <v>364</v>
      </c>
      <c r="B105" s="165" t="s">
        <v>108</v>
      </c>
      <c r="C105" s="166" t="s">
        <v>190</v>
      </c>
      <c r="D105" s="64">
        <v>275.31</v>
      </c>
      <c r="E105" s="29">
        <v>4</v>
      </c>
      <c r="F105" s="237" t="e">
        <f>VLOOKUP(A105,Лист1!A105:F383,1,FALSE)</f>
        <v>#N/A</v>
      </c>
      <c r="G105" t="str">
        <f>VLOOKUP(B105,Лист1!B105:G383,1,FALSE)</f>
        <v>ПЕНА (концентрат) СУНСЭМ Ягоды (зап)/ 9шт.в кор.</v>
      </c>
      <c r="H105" t="str">
        <f>VLOOKUP(C105,Лист1!C105:H383,1,FALSE)</f>
        <v>1000мл</v>
      </c>
      <c r="I105" t="e">
        <f>VLOOKUP(D105,Лист1!D105:I383,1,FALSE)</f>
        <v>#N/A</v>
      </c>
      <c r="J105">
        <f>VLOOKUP(E105,Лист1!E105:J383,1,FALSE)</f>
        <v>4</v>
      </c>
      <c r="K105" s="236">
        <f t="shared" si="3"/>
        <v>0</v>
      </c>
    </row>
    <row r="106" spans="1:11" ht="15" customHeight="1">
      <c r="A106" s="168" t="s">
        <v>191</v>
      </c>
      <c r="B106" s="167" t="s">
        <v>189</v>
      </c>
      <c r="C106" s="166" t="s">
        <v>190</v>
      </c>
      <c r="D106" s="154">
        <v>237.405</v>
      </c>
      <c r="E106" s="29">
        <v>2</v>
      </c>
      <c r="F106" s="237" t="str">
        <f>VLOOKUP(A106,Лист1!A106:F384,1,FALSE)</f>
        <v>849149</v>
      </c>
      <c r="G106" t="str">
        <f>VLOOKUP(B106,Лист1!B106:G384,1,FALSE)</f>
        <v>Ср-во д/м посуды СУНСЭМ Бамбуковый уголь / 12шт.в кор.</v>
      </c>
      <c r="H106" t="str">
        <f>VLOOKUP(C106,Лист1!C106:H384,1,FALSE)</f>
        <v>1000мл</v>
      </c>
      <c r="I106" t="e">
        <f>VLOOKUP(D106,Лист1!D106:I384,1,FALSE)</f>
        <v>#N/A</v>
      </c>
      <c r="J106">
        <f>VLOOKUP(E106,Лист1!E106:J384,1,FALSE)</f>
        <v>2</v>
      </c>
      <c r="K106" s="236">
        <f t="shared" si="3"/>
        <v>0</v>
      </c>
    </row>
    <row r="107" spans="1:11" ht="15" customHeight="1">
      <c r="A107" s="168" t="s">
        <v>194</v>
      </c>
      <c r="B107" s="167" t="s">
        <v>192</v>
      </c>
      <c r="C107" s="166" t="s">
        <v>193</v>
      </c>
      <c r="D107" s="31">
        <v>226.43249999999998</v>
      </c>
      <c r="E107" s="29">
        <v>5</v>
      </c>
      <c r="F107" s="237" t="str">
        <f>VLOOKUP(A107,Лист1!A107:F385,1,FALSE)</f>
        <v>887226</v>
      </c>
      <c r="G107" t="str">
        <f>VLOOKUP(B107,Лист1!B107:G385,1,FALSE)</f>
        <v>Ср-во д/м посуды СУНСЭМ Бамбуковый уголь (запаска)/ 10шт.в.кор.</v>
      </c>
      <c r="H107" t="str">
        <f>VLOOKUP(C107,Лист1!C107:H385,1,FALSE)</f>
        <v>1200мл</v>
      </c>
      <c r="I107" t="e">
        <f>VLOOKUP(D107,Лист1!D107:I385,1,FALSE)</f>
        <v>#N/A</v>
      </c>
      <c r="J107" t="e">
        <f>VLOOKUP(E107,Лист1!E107:J385,1,FALSE)</f>
        <v>#N/A</v>
      </c>
      <c r="K107" s="240" t="e">
        <f t="shared" si="3"/>
        <v>#N/A</v>
      </c>
    </row>
    <row r="108" spans="1:11" ht="15" customHeight="1">
      <c r="A108" s="168" t="s">
        <v>196</v>
      </c>
      <c r="B108" s="169" t="s">
        <v>195</v>
      </c>
      <c r="C108" s="117" t="s">
        <v>190</v>
      </c>
      <c r="D108" s="154">
        <v>237.405</v>
      </c>
      <c r="E108" s="29">
        <v>2</v>
      </c>
      <c r="F108" s="237" t="str">
        <f>VLOOKUP(A108,Лист1!A108:F386,1,FALSE)</f>
        <v>979105-1</v>
      </c>
      <c r="G108" t="str">
        <f>VLOOKUP(B108,Лист1!B108:G386,1,FALSE)</f>
        <v>Ср-во д/м посуды СУНСЭМ Натуральные ферменты/ 12шт.в.кор.</v>
      </c>
      <c r="H108" t="str">
        <f>VLOOKUP(C108,Лист1!C108:H386,1,FALSE)</f>
        <v>1000мл</v>
      </c>
      <c r="I108" t="e">
        <f>VLOOKUP(D108,Лист1!D108:I386,1,FALSE)</f>
        <v>#N/A</v>
      </c>
      <c r="J108">
        <f>VLOOKUP(E108,Лист1!E108:J386,1,FALSE)</f>
        <v>2</v>
      </c>
      <c r="K108" s="236">
        <f t="shared" si="3"/>
        <v>0</v>
      </c>
    </row>
    <row r="109" spans="1:11" ht="15" customHeight="1">
      <c r="A109" s="78" t="s">
        <v>199</v>
      </c>
      <c r="B109" s="169" t="s">
        <v>197</v>
      </c>
      <c r="C109" s="117" t="s">
        <v>198</v>
      </c>
      <c r="D109" s="154">
        <v>226.43249999999998</v>
      </c>
      <c r="E109" s="29">
        <v>1</v>
      </c>
      <c r="F109" s="237" t="str">
        <f>VLOOKUP(A109,Лист1!A109:F387,1,FALSE)</f>
        <v>979143</v>
      </c>
      <c r="G109" t="str">
        <f>VLOOKUP(B109,Лист1!B109:G387,1,FALSE)</f>
        <v>Ср-во д/м посуды СУНСЭМ  Свежесть цитруса /9шт.в кор.запаска</v>
      </c>
      <c r="H109" t="str">
        <f>VLOOKUP(C109,Лист1!C109:H387,1,FALSE)</f>
        <v>1300мл</v>
      </c>
      <c r="I109" t="e">
        <f>VLOOKUP(D109,Лист1!D109:I387,1,FALSE)</f>
        <v>#N/A</v>
      </c>
      <c r="J109">
        <f>VLOOKUP(E109,Лист1!E109:J387,1,FALSE)</f>
        <v>1</v>
      </c>
      <c r="K109" s="236">
        <f t="shared" si="3"/>
        <v>0</v>
      </c>
    </row>
    <row r="110" spans="1:11" ht="15" customHeight="1">
      <c r="A110" s="168" t="s">
        <v>201</v>
      </c>
      <c r="B110" s="170" t="s">
        <v>200</v>
      </c>
      <c r="C110" s="166" t="s">
        <v>193</v>
      </c>
      <c r="D110" s="31">
        <v>197.505</v>
      </c>
      <c r="E110" s="29">
        <v>2</v>
      </c>
      <c r="F110" s="237" t="str">
        <f>VLOOKUP(A110,Лист1!A110:F388,1,FALSE)</f>
        <v>998335</v>
      </c>
      <c r="G110" t="str">
        <f>VLOOKUP(B110,Лист1!B110:G388,1,FALSE)</f>
        <v>Ср-во д/м посуды ТРИО Гранат (запаска)/ 12шт.в кор.                                            </v>
      </c>
      <c r="H110" t="str">
        <f>VLOOKUP(C110,Лист1!C110:H388,1,FALSE)</f>
        <v>1200мл</v>
      </c>
      <c r="I110" t="e">
        <f>VLOOKUP(D110,Лист1!D110:I388,1,FALSE)</f>
        <v>#N/A</v>
      </c>
      <c r="J110">
        <f>VLOOKUP(E110,Лист1!E110:J388,1,FALSE)</f>
        <v>2</v>
      </c>
      <c r="K110" s="236">
        <f t="shared" si="3"/>
        <v>0</v>
      </c>
    </row>
    <row r="111" spans="1:11" ht="15" customHeight="1">
      <c r="A111" s="173" t="s">
        <v>263</v>
      </c>
      <c r="B111" s="171" t="s">
        <v>262</v>
      </c>
      <c r="C111" s="172" t="s">
        <v>190</v>
      </c>
      <c r="D111" s="106">
        <v>266.3325</v>
      </c>
      <c r="E111" s="29">
        <v>4</v>
      </c>
      <c r="F111" s="237" t="str">
        <f>VLOOKUP(A111,Лист1!A111:F389,1,FALSE)</f>
        <v>897669</v>
      </c>
      <c r="G111" t="str">
        <f>VLOOKUP(B111,Лист1!B111:G389,1,FALSE)</f>
        <v>Жидкое средство д/стирки Вул Шампу ЧЕРНОЕ И ЦВЕТНОЕ /12шт.в кор.</v>
      </c>
      <c r="H111" t="str">
        <f>VLOOKUP(C111,Лист1!C111:H389,1,FALSE)</f>
        <v>1000мл</v>
      </c>
      <c r="I111" t="e">
        <f>VLOOKUP(D111,Лист1!D111:I389,1,FALSE)</f>
        <v>#N/A</v>
      </c>
      <c r="J111">
        <f>VLOOKUP(E111,Лист1!E111:J389,1,FALSE)</f>
        <v>4</v>
      </c>
      <c r="K111" s="236">
        <f t="shared" si="3"/>
        <v>0</v>
      </c>
    </row>
    <row r="112" spans="1:11" ht="15" customHeight="1">
      <c r="A112" s="78" t="s">
        <v>264</v>
      </c>
      <c r="B112" s="174" t="s">
        <v>365</v>
      </c>
      <c r="C112" s="117" t="s">
        <v>198</v>
      </c>
      <c r="D112" s="31">
        <v>262.34250000000003</v>
      </c>
      <c r="E112" s="29">
        <v>3</v>
      </c>
      <c r="F112" s="237" t="str">
        <f>VLOOKUP(A112,Лист1!A112:F390,1,FALSE)</f>
        <v>897676</v>
      </c>
      <c r="G112" t="str">
        <f>VLOOKUP(B112,Лист1!B112:G390,1,FALSE)</f>
        <v>Жидкое ср-во д/стирки Вул Шампу ЧЕРНОЕ И ЦВЕТНОЕ (запаска) /9шт.в кор.</v>
      </c>
      <c r="H112" t="str">
        <f>VLOOKUP(C112,Лист1!C112:H390,1,FALSE)</f>
        <v>1300мл</v>
      </c>
      <c r="I112" t="e">
        <f>VLOOKUP(D112,Лист1!D112:I390,1,FALSE)</f>
        <v>#N/A</v>
      </c>
      <c r="J112">
        <f>VLOOKUP(E112,Лист1!E112:J390,1,FALSE)</f>
        <v>3</v>
      </c>
      <c r="K112" s="236">
        <f t="shared" si="3"/>
        <v>0</v>
      </c>
    </row>
    <row r="113" spans="1:11" ht="15" customHeight="1">
      <c r="A113" s="173" t="s">
        <v>261</v>
      </c>
      <c r="B113" s="175" t="s">
        <v>260</v>
      </c>
      <c r="C113" s="172" t="s">
        <v>190</v>
      </c>
      <c r="D113" s="106">
        <v>266.3325</v>
      </c>
      <c r="E113" s="29">
        <v>9</v>
      </c>
      <c r="F113" s="237" t="str">
        <f>VLOOKUP(A113,Лист1!A113:F391,1,FALSE)</f>
        <v>879061</v>
      </c>
      <c r="G113" t="str">
        <f>VLOOKUP(B113,Лист1!B113:G391,1,FALSE)</f>
        <v>Жидкое средство д/стирки Вул Шампу СВЕЖЕСТЬ /12шт.в кор.</v>
      </c>
      <c r="H113" t="str">
        <f>VLOOKUP(C113,Лист1!C113:H391,1,FALSE)</f>
        <v>1000мл</v>
      </c>
      <c r="I113" t="e">
        <f>VLOOKUP(D113,Лист1!D113:I391,1,FALSE)</f>
        <v>#N/A</v>
      </c>
      <c r="J113" t="e">
        <f>VLOOKUP(E113,Лист1!E113:J391,1,FALSE)</f>
        <v>#N/A</v>
      </c>
      <c r="K113" s="240" t="e">
        <f t="shared" si="3"/>
        <v>#N/A</v>
      </c>
    </row>
    <row r="114" spans="1:11" ht="15" customHeight="1">
      <c r="A114" s="78" t="s">
        <v>266</v>
      </c>
      <c r="B114" s="134" t="s">
        <v>265</v>
      </c>
      <c r="C114" s="176" t="s">
        <v>190</v>
      </c>
      <c r="D114" s="31">
        <v>266.3325</v>
      </c>
      <c r="E114" s="29">
        <v>1</v>
      </c>
      <c r="F114" s="237" t="e">
        <f>VLOOKUP(A114,Лист1!A114:F392,1,FALSE)</f>
        <v>#N/A</v>
      </c>
      <c r="G114" t="e">
        <f>VLOOKUP(B114,Лист1!B114:G392,1,FALSE)</f>
        <v>#N/A</v>
      </c>
      <c r="H114" t="str">
        <f>VLOOKUP(C114,Лист1!C114:H392,1,FALSE)</f>
        <v>1000мл</v>
      </c>
      <c r="I114" t="e">
        <f>VLOOKUP(D114,Лист1!D114:I392,1,FALSE)</f>
        <v>#N/A</v>
      </c>
      <c r="J114">
        <f>VLOOKUP(E114,Лист1!E114:J392,1,FALSE)</f>
        <v>1</v>
      </c>
      <c r="K114" s="236">
        <f t="shared" si="3"/>
        <v>0</v>
      </c>
    </row>
    <row r="115" spans="1:11" ht="23.25" customHeight="1">
      <c r="A115" s="168" t="s">
        <v>259</v>
      </c>
      <c r="B115" s="177" t="s">
        <v>257</v>
      </c>
      <c r="C115" s="72" t="s">
        <v>258</v>
      </c>
      <c r="D115" s="154">
        <v>462.84</v>
      </c>
      <c r="E115" s="178">
        <v>6</v>
      </c>
      <c r="F115" s="237" t="str">
        <f>VLOOKUP(A115,Лист1!A115:F393,1,FALSE)</f>
        <v>867860</v>
      </c>
      <c r="G115" t="str">
        <f>VLOOKUP(B115,Лист1!B115:G393,1,FALSE)</f>
        <v>Порошок Спарк Драм для стир.машин с фронтальной загрузкой, с кислор.отбеливателем, (мягкая уп.) /4шт.в кор.</v>
      </c>
      <c r="H115" t="str">
        <f>VLOOKUP(C115,Лист1!C115:H393,1,FALSE)</f>
        <v>2,5кг</v>
      </c>
      <c r="I115" t="e">
        <f>VLOOKUP(D115,Лист1!D115:I393,1,FALSE)</f>
        <v>#N/A</v>
      </c>
      <c r="J115" t="e">
        <f>VLOOKUP(E115,Лист1!E115:J393,1,FALSE)</f>
        <v>#N/A</v>
      </c>
      <c r="K115" s="240" t="e">
        <f t="shared" si="3"/>
        <v>#N/A</v>
      </c>
    </row>
    <row r="116" spans="1:11" ht="23.25" customHeight="1">
      <c r="A116" s="78" t="s">
        <v>148</v>
      </c>
      <c r="B116" s="161" t="s">
        <v>147</v>
      </c>
      <c r="C116" s="72" t="s">
        <v>366</v>
      </c>
      <c r="D116" s="31">
        <v>157.605</v>
      </c>
      <c r="E116" s="29">
        <v>1</v>
      </c>
      <c r="F116" s="237" t="str">
        <f>VLOOKUP(A116,Лист1!A116:F394,1,FALSE)</f>
        <v>890707</v>
      </c>
      <c r="G116" t="str">
        <f>VLOOKUP(B116,Лист1!B116:G394,1,FALSE)</f>
        <v>Порошок ПЕРФЕКТ МУЛЬТИ СОЛЮШН 1 кг  для стир.машин с вертикальной загрузкой, полуавтомат.и ручной стирки, с кислор.отбеливателем / 10шт.в кор.</v>
      </c>
      <c r="H116" t="e">
        <f>VLOOKUP(C116,Лист1!C116:H394,1,FALSE)</f>
        <v>#N/A</v>
      </c>
      <c r="I116" t="e">
        <f>VLOOKUP(D116,Лист1!D116:I394,1,FALSE)</f>
        <v>#N/A</v>
      </c>
      <c r="J116">
        <f>VLOOKUP(E116,Лист1!E116:J394,1,FALSE)</f>
        <v>1</v>
      </c>
      <c r="K116" s="236">
        <f t="shared" si="3"/>
        <v>0</v>
      </c>
    </row>
    <row r="117" spans="1:12" ht="34.5" customHeight="1">
      <c r="A117" s="78" t="s">
        <v>125</v>
      </c>
      <c r="B117" s="179" t="s">
        <v>124</v>
      </c>
      <c r="C117" s="117" t="s">
        <v>367</v>
      </c>
      <c r="D117" s="31">
        <v>455.8575</v>
      </c>
      <c r="E117" s="29">
        <v>7</v>
      </c>
      <c r="F117" s="237" t="str">
        <f>VLOOKUP(A117,Лист1!A117:F395,1,FALSE)</f>
        <v>842386-1</v>
      </c>
      <c r="G117" t="str">
        <f>VLOOKUP(B117,Лист1!B117:G395,1,FALSE)</f>
        <v>Порошок ПЕРФЕКТ МУЛЬТИ СОЛЮШН 3,2 кг (мягкая уп.) для стир.машин с вертикальной загрузкой, полуавтомат.и ручной стирки, с кислор.отбеливателем, (мягкая уп.) /4шт.в кор.</v>
      </c>
      <c r="H117" t="e">
        <f>VLOOKUP(C117,Лист1!C117:H395,1,FALSE)</f>
        <v>#N/A</v>
      </c>
      <c r="I117" t="e">
        <f>VLOOKUP(D117,Лист1!D117:I395,1,FALSE)</f>
        <v>#N/A</v>
      </c>
      <c r="J117" t="e">
        <f>VLOOKUP(E117,Лист1!E117:J395,1,FALSE)</f>
        <v>#N/A</v>
      </c>
      <c r="K117" s="240" t="e">
        <f t="shared" si="3"/>
        <v>#N/A</v>
      </c>
      <c r="L117">
        <v>1</v>
      </c>
    </row>
    <row r="118" spans="1:11" ht="23.25" customHeight="1">
      <c r="A118" s="173" t="s">
        <v>165</v>
      </c>
      <c r="B118" s="161" t="s">
        <v>56</v>
      </c>
      <c r="C118" s="157" t="s">
        <v>368</v>
      </c>
      <c r="D118" s="106">
        <v>163.58999999999997</v>
      </c>
      <c r="E118" s="29">
        <v>3</v>
      </c>
      <c r="F118" s="237" t="str">
        <f>VLOOKUP(A118,Лист1!A118:F396,1,FALSE)</f>
        <v>978153</v>
      </c>
      <c r="G118" t="str">
        <f>VLOOKUP(B118,Лист1!B118:G396,1,FALSE)</f>
        <v>Порошок Спарк для стиральных машин с вертикальной загрузкой, полуавтоматов  и ручной стирки, с кислор.отбеливателем, (коробка) /10шт.в кор.</v>
      </c>
      <c r="H118" t="e">
        <f>VLOOKUP(C118,Лист1!C118:H396,1,FALSE)</f>
        <v>#N/A</v>
      </c>
      <c r="I118" t="e">
        <f>VLOOKUP(D118,Лист1!D118:I396,1,FALSE)</f>
        <v>#N/A</v>
      </c>
      <c r="J118">
        <f>VLOOKUP(E118,Лист1!E118:J396,1,FALSE)</f>
        <v>3</v>
      </c>
      <c r="K118" s="236">
        <f t="shared" si="3"/>
        <v>0</v>
      </c>
    </row>
    <row r="119" spans="1:12" ht="24" thickBot="1">
      <c r="A119" s="78" t="s">
        <v>371</v>
      </c>
      <c r="B119" s="180" t="s">
        <v>369</v>
      </c>
      <c r="C119" s="117" t="s">
        <v>370</v>
      </c>
      <c r="D119" s="31">
        <v>464.835</v>
      </c>
      <c r="E119" s="29">
        <v>1</v>
      </c>
      <c r="F119" s="237" t="e">
        <f>VLOOKUP(A119,Лист1!A119:F397,1,FALSE)</f>
        <v>#N/A</v>
      </c>
      <c r="G119" t="e">
        <f>VLOOKUP(B119,Лист1!B119:G397,1,FALSE)</f>
        <v>#N/A</v>
      </c>
      <c r="H119" t="e">
        <f>VLOOKUP(C119,Лист1!C119:H397,1,FALSE)</f>
        <v>#N/A</v>
      </c>
      <c r="I119" t="e">
        <f>VLOOKUP(D119,Лист1!D119:I397,1,FALSE)</f>
        <v>#N/A</v>
      </c>
      <c r="J119">
        <f>VLOOKUP(E119,Лист1!E119:J397,1,FALSE)</f>
        <v>1</v>
      </c>
      <c r="K119" s="240">
        <f t="shared" si="3"/>
        <v>0</v>
      </c>
      <c r="L119">
        <v>1</v>
      </c>
    </row>
    <row r="120" spans="1:11" ht="15" customHeight="1">
      <c r="A120" s="84" t="s">
        <v>269</v>
      </c>
      <c r="B120" s="246" t="s">
        <v>110</v>
      </c>
      <c r="C120" s="138" t="s">
        <v>268</v>
      </c>
      <c r="D120" s="64">
        <v>252.7</v>
      </c>
      <c r="E120" s="29">
        <v>3</v>
      </c>
      <c r="F120" s="237" t="str">
        <f>VLOOKUP(A120,Лист1!A120:F398,1,FALSE)</f>
        <v>872741</v>
      </c>
      <c r="G120" t="str">
        <f>VLOOKUP(B120,Лист1!B120:G398,1,FALSE)</f>
        <v>Кондиционер для белья АЙРИН Цветочный сад, (мягкая уп.), 6шт/кор.</v>
      </c>
      <c r="H120" t="str">
        <f>VLOOKUP(C120,Лист1!C120:H398,1,FALSE)</f>
        <v>2,1л</v>
      </c>
      <c r="I120" t="e">
        <f>VLOOKUP(D120,Лист1!D120:I398,1,FALSE)</f>
        <v>#N/A</v>
      </c>
      <c r="J120">
        <f>VLOOKUP(E120,Лист1!E120:J398,1,FALSE)</f>
        <v>3</v>
      </c>
      <c r="K120" s="236">
        <f t="shared" si="3"/>
        <v>0</v>
      </c>
    </row>
    <row r="121" spans="1:11" ht="15">
      <c r="A121" s="181" t="s">
        <v>373</v>
      </c>
      <c r="B121" s="245" t="s">
        <v>372</v>
      </c>
      <c r="C121" s="117" t="s">
        <v>268</v>
      </c>
      <c r="D121" s="64">
        <v>252.7</v>
      </c>
      <c r="E121" s="29">
        <v>1</v>
      </c>
      <c r="F121" s="237" t="e">
        <f>VLOOKUP(A121,Лист1!A121:F399,1,FALSE)</f>
        <v>#N/A</v>
      </c>
      <c r="G121" t="e">
        <f>VLOOKUP(B121,Лист1!B121:G399,1,FALSE)</f>
        <v>#N/A</v>
      </c>
      <c r="H121" t="str">
        <f>VLOOKUP(C121,Лист1!C121:H399,1,FALSE)</f>
        <v>2,1л</v>
      </c>
      <c r="I121" t="e">
        <f>VLOOKUP(D121,Лист1!D121:I399,1,FALSE)</f>
        <v>#N/A</v>
      </c>
      <c r="J121">
        <f>VLOOKUP(E121,Лист1!E121:J399,1,FALSE)</f>
        <v>1</v>
      </c>
      <c r="K121" s="240">
        <f t="shared" si="3"/>
        <v>0</v>
      </c>
    </row>
    <row r="122" spans="1:11" ht="15" customHeight="1">
      <c r="A122" s="183">
        <v>872758</v>
      </c>
      <c r="B122" s="182" t="s">
        <v>267</v>
      </c>
      <c r="C122" s="138" t="s">
        <v>268</v>
      </c>
      <c r="D122" s="64">
        <v>252.7</v>
      </c>
      <c r="E122" s="29">
        <v>1</v>
      </c>
      <c r="F122" s="237">
        <f>VLOOKUP(A122,Лист1!A122:F400,1,FALSE)</f>
        <v>872758</v>
      </c>
      <c r="G122" t="str">
        <f>VLOOKUP(B122,Лист1!B122:G400,1,FALSE)</f>
        <v>Кондиционер для белья АЙРИН Прогулка в облаках 2,1 л (мягкая уп.), 6шт/кор.</v>
      </c>
      <c r="H122" t="str">
        <f>VLOOKUP(C122,Лист1!C122:H400,1,FALSE)</f>
        <v>2,1л</v>
      </c>
      <c r="I122" t="e">
        <f>VLOOKUP(D122,Лист1!D122:I400,1,FALSE)</f>
        <v>#N/A</v>
      </c>
      <c r="J122">
        <f>VLOOKUP(E122,Лист1!E122:J400,1,FALSE)</f>
        <v>1</v>
      </c>
      <c r="K122" s="236">
        <f t="shared" si="3"/>
        <v>0</v>
      </c>
    </row>
    <row r="123" spans="1:12" ht="15">
      <c r="A123" s="185" t="s">
        <v>376</v>
      </c>
      <c r="B123" s="184" t="s">
        <v>374</v>
      </c>
      <c r="C123" s="26" t="s">
        <v>375</v>
      </c>
      <c r="D123" s="186">
        <v>171</v>
      </c>
      <c r="E123" s="29">
        <v>1</v>
      </c>
      <c r="F123" s="237" t="e">
        <f>VLOOKUP(A123,Лист1!A123:F401,1,FALSE)</f>
        <v>#N/A</v>
      </c>
      <c r="G123" t="e">
        <f>VLOOKUP(B123,Лист1!B123:G401,1,FALSE)</f>
        <v>#N/A</v>
      </c>
      <c r="H123" t="e">
        <f>VLOOKUP(C123,Лист1!C123:H401,1,FALSE)</f>
        <v>#N/A</v>
      </c>
      <c r="I123" t="e">
        <f>VLOOKUP(D123,Лист1!D123:I401,1,FALSE)</f>
        <v>#N/A</v>
      </c>
      <c r="J123">
        <f>VLOOKUP(E123,Лист1!E123:J401,1,FALSE)</f>
        <v>1</v>
      </c>
      <c r="K123" s="240">
        <f t="shared" si="3"/>
        <v>0</v>
      </c>
      <c r="L123">
        <v>1</v>
      </c>
    </row>
    <row r="124" spans="1:12" ht="15">
      <c r="A124" s="188" t="s">
        <v>378</v>
      </c>
      <c r="B124" s="187" t="s">
        <v>377</v>
      </c>
      <c r="C124" s="26" t="s">
        <v>375</v>
      </c>
      <c r="D124" s="189">
        <v>171</v>
      </c>
      <c r="E124" s="29">
        <v>1</v>
      </c>
      <c r="F124" s="237" t="e">
        <f>VLOOKUP(A124,Лист1!A124:F402,1,FALSE)</f>
        <v>#N/A</v>
      </c>
      <c r="G124" t="e">
        <f>VLOOKUP(B124,Лист1!B124:G402,1,FALSE)</f>
        <v>#N/A</v>
      </c>
      <c r="H124" t="e">
        <f>VLOOKUP(C124,Лист1!C124:H402,1,FALSE)</f>
        <v>#N/A</v>
      </c>
      <c r="I124" t="e">
        <f>VLOOKUP(D124,Лист1!D124:I402,1,FALSE)</f>
        <v>#N/A</v>
      </c>
      <c r="J124">
        <f>VLOOKUP(E124,Лист1!E124:J402,1,FALSE)</f>
        <v>1</v>
      </c>
      <c r="K124" s="240">
        <f t="shared" si="3"/>
        <v>0</v>
      </c>
      <c r="L124">
        <v>1</v>
      </c>
    </row>
    <row r="125" spans="1:12" ht="15">
      <c r="A125" s="188" t="s">
        <v>118</v>
      </c>
      <c r="B125" s="187" t="s">
        <v>117</v>
      </c>
      <c r="C125" s="26" t="s">
        <v>375</v>
      </c>
      <c r="D125" s="189">
        <v>171</v>
      </c>
      <c r="E125" s="29">
        <v>1</v>
      </c>
      <c r="F125" s="237" t="e">
        <f>VLOOKUP(A125,Лист1!A125:F403,1,FALSE)</f>
        <v>#N/A</v>
      </c>
      <c r="G125" t="e">
        <f>VLOOKUP(B125,Лист1!B125:G403,1,FALSE)</f>
        <v>#N/A</v>
      </c>
      <c r="H125" t="e">
        <f>VLOOKUP(C125,Лист1!C125:H403,1,FALSE)</f>
        <v>#N/A</v>
      </c>
      <c r="I125" t="e">
        <f>VLOOKUP(D125,Лист1!D125:I403,1,FALSE)</f>
        <v>#N/A</v>
      </c>
      <c r="J125">
        <f>VLOOKUP(E125,Лист1!E125:J403,1,FALSE)</f>
        <v>1</v>
      </c>
      <c r="K125" s="240">
        <f t="shared" si="3"/>
        <v>0</v>
      </c>
      <c r="L125">
        <v>1</v>
      </c>
    </row>
    <row r="126" spans="1:11" ht="15" customHeight="1">
      <c r="A126" s="191">
        <v>497796</v>
      </c>
      <c r="B126" s="190" t="s">
        <v>87</v>
      </c>
      <c r="C126" s="30" t="s">
        <v>379</v>
      </c>
      <c r="D126" s="106">
        <v>41.8</v>
      </c>
      <c r="E126" s="29">
        <v>1</v>
      </c>
      <c r="F126" s="237" t="e">
        <f>VLOOKUP(A126,Лист1!A126:F404,1,FALSE)</f>
        <v>#N/A</v>
      </c>
      <c r="G126" t="e">
        <f>VLOOKUP(B126,Лист1!B126:G404,1,FALSE)</f>
        <v>#N/A</v>
      </c>
      <c r="H126" t="e">
        <f>VLOOKUP(C126,Лист1!C126:H404,1,FALSE)</f>
        <v>#N/A</v>
      </c>
      <c r="I126" t="e">
        <f>VLOOKUP(D126,Лист1!D126:I404,1,FALSE)</f>
        <v>#N/A</v>
      </c>
      <c r="J126">
        <f>VLOOKUP(E126,Лист1!E126:J404,1,FALSE)</f>
        <v>1</v>
      </c>
      <c r="K126" s="236">
        <f t="shared" si="3"/>
        <v>0</v>
      </c>
    </row>
    <row r="127" spans="1:12" ht="15">
      <c r="A127" s="193">
        <v>497802</v>
      </c>
      <c r="B127" s="192" t="s">
        <v>380</v>
      </c>
      <c r="C127" s="30" t="s">
        <v>379</v>
      </c>
      <c r="D127" s="31">
        <v>41.8</v>
      </c>
      <c r="E127" s="29">
        <v>1</v>
      </c>
      <c r="F127" s="237" t="e">
        <f>VLOOKUP(A127,Лист1!A127:F405,1,FALSE)</f>
        <v>#N/A</v>
      </c>
      <c r="G127" t="e">
        <f>VLOOKUP(B127,Лист1!B127:G405,1,FALSE)</f>
        <v>#N/A</v>
      </c>
      <c r="H127" t="e">
        <f>VLOOKUP(C127,Лист1!C127:H405,1,FALSE)</f>
        <v>#N/A</v>
      </c>
      <c r="I127" t="e">
        <f>VLOOKUP(D127,Лист1!D127:I405,1,FALSE)</f>
        <v>#N/A</v>
      </c>
      <c r="J127">
        <f>VLOOKUP(E127,Лист1!E127:J405,1,FALSE)</f>
        <v>1</v>
      </c>
      <c r="K127" s="240">
        <f t="shared" si="3"/>
        <v>0</v>
      </c>
      <c r="L127">
        <v>1</v>
      </c>
    </row>
    <row r="128" spans="1:12" ht="15">
      <c r="A128" s="193">
        <v>497833</v>
      </c>
      <c r="B128" s="192" t="s">
        <v>381</v>
      </c>
      <c r="C128" s="30" t="s">
        <v>379</v>
      </c>
      <c r="D128" s="31">
        <v>41.8</v>
      </c>
      <c r="E128" s="29">
        <v>2</v>
      </c>
      <c r="F128" s="237" t="e">
        <f>VLOOKUP(A128,Лист1!A128:F406,1,FALSE)</f>
        <v>#N/A</v>
      </c>
      <c r="G128" t="e">
        <f>VLOOKUP(B128,Лист1!B128:G406,1,FALSE)</f>
        <v>#N/A</v>
      </c>
      <c r="H128" t="e">
        <f>VLOOKUP(C128,Лист1!C128:H406,1,FALSE)</f>
        <v>#N/A</v>
      </c>
      <c r="I128" t="e">
        <f>VLOOKUP(D128,Лист1!D128:I406,1,FALSE)</f>
        <v>#N/A</v>
      </c>
      <c r="J128">
        <f>VLOOKUP(E128,Лист1!E128:J406,1,FALSE)</f>
        <v>2</v>
      </c>
      <c r="K128" s="240">
        <f t="shared" si="3"/>
        <v>0</v>
      </c>
      <c r="L128">
        <v>2</v>
      </c>
    </row>
    <row r="129" spans="1:12" ht="15">
      <c r="A129" s="193">
        <v>497758</v>
      </c>
      <c r="B129" s="192" t="s">
        <v>86</v>
      </c>
      <c r="C129" s="30" t="s">
        <v>379</v>
      </c>
      <c r="D129" s="31">
        <v>41.8</v>
      </c>
      <c r="E129" s="29">
        <v>4</v>
      </c>
      <c r="F129" s="237" t="e">
        <f>VLOOKUP(A129,Лист1!A129:F407,1,FALSE)</f>
        <v>#N/A</v>
      </c>
      <c r="G129" t="e">
        <f>VLOOKUP(B129,Лист1!B129:G407,1,FALSE)</f>
        <v>#N/A</v>
      </c>
      <c r="H129" t="e">
        <f>VLOOKUP(C129,Лист1!C129:H407,1,FALSE)</f>
        <v>#N/A</v>
      </c>
      <c r="I129" t="e">
        <f>VLOOKUP(D129,Лист1!D129:I407,1,FALSE)</f>
        <v>#N/A</v>
      </c>
      <c r="J129">
        <f>VLOOKUP(E129,Лист1!E129:J407,1,FALSE)</f>
        <v>4</v>
      </c>
      <c r="K129" s="240">
        <f t="shared" si="3"/>
        <v>0</v>
      </c>
      <c r="L129">
        <v>2</v>
      </c>
    </row>
    <row r="130" spans="1:12" ht="15">
      <c r="A130" s="193">
        <v>497789</v>
      </c>
      <c r="B130" s="192" t="s">
        <v>382</v>
      </c>
      <c r="C130" s="30" t="s">
        <v>379</v>
      </c>
      <c r="D130" s="31">
        <v>41.8</v>
      </c>
      <c r="E130" s="29">
        <v>2</v>
      </c>
      <c r="F130" s="237" t="e">
        <f>VLOOKUP(A130,Лист1!A130:F408,1,FALSE)</f>
        <v>#N/A</v>
      </c>
      <c r="G130" t="e">
        <f>VLOOKUP(B130,Лист1!B130:G408,1,FALSE)</f>
        <v>#N/A</v>
      </c>
      <c r="H130" t="e">
        <f>VLOOKUP(C130,Лист1!C130:H408,1,FALSE)</f>
        <v>#N/A</v>
      </c>
      <c r="I130" t="e">
        <f>VLOOKUP(D130,Лист1!D130:I408,1,FALSE)</f>
        <v>#N/A</v>
      </c>
      <c r="J130">
        <f>VLOOKUP(E130,Лист1!E130:J408,1,FALSE)</f>
        <v>2</v>
      </c>
      <c r="K130" s="240">
        <f t="shared" si="3"/>
        <v>0</v>
      </c>
      <c r="L130">
        <v>2</v>
      </c>
    </row>
    <row r="131" spans="1:12" ht="15">
      <c r="A131" s="193">
        <v>497765</v>
      </c>
      <c r="B131" s="192" t="s">
        <v>383</v>
      </c>
      <c r="C131" s="30" t="s">
        <v>379</v>
      </c>
      <c r="D131" s="31">
        <v>41.8</v>
      </c>
      <c r="E131" s="29">
        <v>2</v>
      </c>
      <c r="F131" s="237" t="e">
        <f>VLOOKUP(A131,Лист1!A131:F409,1,FALSE)</f>
        <v>#N/A</v>
      </c>
      <c r="G131" t="e">
        <f>VLOOKUP(B131,Лист1!B131:G409,1,FALSE)</f>
        <v>#N/A</v>
      </c>
      <c r="H131" t="e">
        <f>VLOOKUP(C131,Лист1!C131:H409,1,FALSE)</f>
        <v>#N/A</v>
      </c>
      <c r="I131" t="e">
        <f>VLOOKUP(D131,Лист1!D131:I409,1,FALSE)</f>
        <v>#N/A</v>
      </c>
      <c r="J131">
        <f>VLOOKUP(E131,Лист1!E131:J409,1,FALSE)</f>
        <v>2</v>
      </c>
      <c r="K131" s="240">
        <f t="shared" si="3"/>
        <v>0</v>
      </c>
      <c r="L131">
        <v>2</v>
      </c>
    </row>
    <row r="132" spans="1:12" ht="15.75" thickBot="1">
      <c r="A132" s="193">
        <v>497819</v>
      </c>
      <c r="B132" s="192" t="s">
        <v>384</v>
      </c>
      <c r="C132" s="30" t="s">
        <v>379</v>
      </c>
      <c r="D132" s="31">
        <v>41.8</v>
      </c>
      <c r="E132" s="29">
        <v>2</v>
      </c>
      <c r="F132" s="237" t="e">
        <f>VLOOKUP(A132,Лист1!A132:F410,1,FALSE)</f>
        <v>#N/A</v>
      </c>
      <c r="G132" t="e">
        <f>VLOOKUP(B132,Лист1!B132:G410,1,FALSE)</f>
        <v>#N/A</v>
      </c>
      <c r="H132" t="e">
        <f>VLOOKUP(C132,Лист1!C132:H410,1,FALSE)</f>
        <v>#N/A</v>
      </c>
      <c r="I132" t="e">
        <f>VLOOKUP(D132,Лист1!D132:I410,1,FALSE)</f>
        <v>#N/A</v>
      </c>
      <c r="J132">
        <f>VLOOKUP(E132,Лист1!E132:J410,1,FALSE)</f>
        <v>2</v>
      </c>
      <c r="K132" s="240">
        <f t="shared" si="3"/>
        <v>0</v>
      </c>
      <c r="L132">
        <v>2</v>
      </c>
    </row>
    <row r="133" spans="1:11" ht="15" customHeight="1">
      <c r="A133" s="196">
        <v>191781</v>
      </c>
      <c r="B133" s="194" t="s">
        <v>90</v>
      </c>
      <c r="C133" s="195" t="s">
        <v>385</v>
      </c>
      <c r="D133" s="197">
        <v>123</v>
      </c>
      <c r="E133" s="29">
        <v>1</v>
      </c>
      <c r="F133" s="237" t="e">
        <f>VLOOKUP(A133,Лист1!A133:F411,1,FALSE)</f>
        <v>#N/A</v>
      </c>
      <c r="G133" t="e">
        <f>VLOOKUP(B133,Лист1!B133:G411,1,FALSE)</f>
        <v>#N/A</v>
      </c>
      <c r="H133" t="e">
        <f>VLOOKUP(C133,Лист1!C133:H411,1,FALSE)</f>
        <v>#N/A</v>
      </c>
      <c r="I133" t="e">
        <f>VLOOKUP(D133,Лист1!D133:I411,1,FALSE)</f>
        <v>#N/A</v>
      </c>
      <c r="J133">
        <f>VLOOKUP(E133,Лист1!E133:J411,1,FALSE)</f>
        <v>1</v>
      </c>
      <c r="K133" s="236">
        <f t="shared" si="3"/>
        <v>0</v>
      </c>
    </row>
    <row r="134" spans="1:11" ht="15" customHeight="1">
      <c r="A134" s="199" t="s">
        <v>167</v>
      </c>
      <c r="B134" s="198" t="s">
        <v>166</v>
      </c>
      <c r="C134" s="72" t="s">
        <v>386</v>
      </c>
      <c r="D134" s="31">
        <v>365</v>
      </c>
      <c r="E134" s="178">
        <v>2</v>
      </c>
      <c r="F134" s="237" t="e">
        <f>VLOOKUP(A134,Лист1!A134:F412,1,FALSE)</f>
        <v>#N/A</v>
      </c>
      <c r="G134" t="e">
        <f>VLOOKUP(B134,Лист1!B134:G412,1,FALSE)</f>
        <v>#N/A</v>
      </c>
      <c r="H134" t="e">
        <f>VLOOKUP(C134,Лист1!C134:H412,1,FALSE)</f>
        <v>#N/A</v>
      </c>
      <c r="I134" t="e">
        <f>VLOOKUP(D134,Лист1!D134:I412,1,FALSE)</f>
        <v>#N/A</v>
      </c>
      <c r="J134">
        <f>VLOOKUP(E134,Лист1!E134:J412,1,FALSE)</f>
        <v>2</v>
      </c>
      <c r="K134" s="236">
        <f aca="true" t="shared" si="4" ref="K134:K160">E134-J134</f>
        <v>0</v>
      </c>
    </row>
    <row r="135" spans="1:12" ht="15">
      <c r="A135" s="200" t="s">
        <v>389</v>
      </c>
      <c r="B135" s="190" t="s">
        <v>387</v>
      </c>
      <c r="C135" s="30" t="s">
        <v>388</v>
      </c>
      <c r="D135" s="106">
        <v>112</v>
      </c>
      <c r="E135" s="29">
        <v>2</v>
      </c>
      <c r="F135" s="237" t="e">
        <f>VLOOKUP(A135,Лист1!A135:F413,1,FALSE)</f>
        <v>#N/A</v>
      </c>
      <c r="G135" t="e">
        <f>VLOOKUP(B135,Лист1!B135:G413,1,FALSE)</f>
        <v>#N/A</v>
      </c>
      <c r="H135" t="e">
        <f>VLOOKUP(C135,Лист1!C135:H413,1,FALSE)</f>
        <v>#N/A</v>
      </c>
      <c r="I135" t="e">
        <f>VLOOKUP(D135,Лист1!D135:I413,1,FALSE)</f>
        <v>#N/A</v>
      </c>
      <c r="J135">
        <f>VLOOKUP(E135,Лист1!E135:J413,1,FALSE)</f>
        <v>2</v>
      </c>
      <c r="K135" s="240">
        <f t="shared" si="4"/>
        <v>0</v>
      </c>
      <c r="L135">
        <v>2</v>
      </c>
    </row>
    <row r="136" spans="1:12" ht="15">
      <c r="A136" s="201">
        <v>603849</v>
      </c>
      <c r="B136" s="192" t="s">
        <v>126</v>
      </c>
      <c r="C136" s="30" t="s">
        <v>390</v>
      </c>
      <c r="D136" s="106">
        <v>139</v>
      </c>
      <c r="E136" s="29">
        <v>4</v>
      </c>
      <c r="F136" s="237" t="e">
        <f>VLOOKUP(A136,Лист1!A136:F414,1,FALSE)</f>
        <v>#N/A</v>
      </c>
      <c r="G136" t="e">
        <f>VLOOKUP(B136,Лист1!B136:G414,1,FALSE)</f>
        <v>#N/A</v>
      </c>
      <c r="H136" t="e">
        <f>VLOOKUP(C136,Лист1!C136:H414,1,FALSE)</f>
        <v>#N/A</v>
      </c>
      <c r="I136" t="e">
        <f>VLOOKUP(D136,Лист1!D136:I414,1,FALSE)</f>
        <v>#N/A</v>
      </c>
      <c r="J136">
        <f>VLOOKUP(E136,Лист1!E136:J414,1,FALSE)</f>
        <v>4</v>
      </c>
      <c r="K136" s="240">
        <f t="shared" si="4"/>
        <v>0</v>
      </c>
      <c r="L136">
        <v>2</v>
      </c>
    </row>
    <row r="137" spans="1:12" ht="23.25">
      <c r="A137" s="27" t="s">
        <v>181</v>
      </c>
      <c r="B137" s="192" t="s">
        <v>180</v>
      </c>
      <c r="C137" s="51" t="s">
        <v>36</v>
      </c>
      <c r="D137" s="31">
        <v>78</v>
      </c>
      <c r="E137" s="29">
        <v>3</v>
      </c>
      <c r="F137" s="237" t="e">
        <f>VLOOKUP(A137,Лист1!A137:F415,1,FALSE)</f>
        <v>#N/A</v>
      </c>
      <c r="G137" t="e">
        <f>VLOOKUP(B137,Лист1!B137:G415,1,FALSE)</f>
        <v>#N/A</v>
      </c>
      <c r="H137" t="str">
        <f>VLOOKUP(C137,Лист1!C137:H415,1,FALSE)</f>
        <v>1 шт</v>
      </c>
      <c r="I137" t="e">
        <f>VLOOKUP(D137,Лист1!D137:I415,1,FALSE)</f>
        <v>#N/A</v>
      </c>
      <c r="J137">
        <f>VLOOKUP(E137,Лист1!E137:J415,1,FALSE)</f>
        <v>3</v>
      </c>
      <c r="K137" s="240">
        <f t="shared" si="4"/>
        <v>0</v>
      </c>
      <c r="L137">
        <v>1</v>
      </c>
    </row>
    <row r="138" spans="1:12" ht="15">
      <c r="A138" s="27" t="s">
        <v>179</v>
      </c>
      <c r="B138" s="192" t="s">
        <v>178</v>
      </c>
      <c r="C138" s="51" t="s">
        <v>36</v>
      </c>
      <c r="D138" s="31">
        <v>78</v>
      </c>
      <c r="E138" s="29">
        <v>3</v>
      </c>
      <c r="F138" s="237" t="e">
        <f>VLOOKUP(A138,Лист1!A138:F416,1,FALSE)</f>
        <v>#N/A</v>
      </c>
      <c r="G138" t="e">
        <f>VLOOKUP(B138,Лист1!B138:G416,1,FALSE)</f>
        <v>#N/A</v>
      </c>
      <c r="H138" t="str">
        <f>VLOOKUP(C138,Лист1!C138:H416,1,FALSE)</f>
        <v>1 шт</v>
      </c>
      <c r="I138" t="e">
        <f>VLOOKUP(D138,Лист1!D138:I416,1,FALSE)</f>
        <v>#N/A</v>
      </c>
      <c r="J138">
        <f>VLOOKUP(E138,Лист1!E138:J416,1,FALSE)</f>
        <v>3</v>
      </c>
      <c r="K138" s="240">
        <f t="shared" si="4"/>
        <v>0</v>
      </c>
      <c r="L138">
        <v>2</v>
      </c>
    </row>
    <row r="139" spans="1:11" ht="23.25" customHeight="1">
      <c r="A139" s="202">
        <v>611554</v>
      </c>
      <c r="B139" s="192" t="s">
        <v>175</v>
      </c>
      <c r="C139" s="30" t="s">
        <v>36</v>
      </c>
      <c r="D139" s="45">
        <v>80</v>
      </c>
      <c r="E139" s="29">
        <v>7</v>
      </c>
      <c r="F139" s="237" t="e">
        <f>VLOOKUP(A139,Лист1!A139:F417,1,FALSE)</f>
        <v>#N/A</v>
      </c>
      <c r="G139" t="e">
        <f>VLOOKUP(B139,Лист1!B139:G417,1,FALSE)</f>
        <v>#N/A</v>
      </c>
      <c r="H139" t="str">
        <f>VLOOKUP(C139,Лист1!C139:H417,1,FALSE)</f>
        <v>1 шт</v>
      </c>
      <c r="I139" t="e">
        <f>VLOOKUP(D139,Лист1!D139:I417,1,FALSE)</f>
        <v>#N/A</v>
      </c>
      <c r="J139" t="e">
        <f>VLOOKUP(E139,Лист1!E139:J417,1,FALSE)</f>
        <v>#N/A</v>
      </c>
      <c r="K139" s="240" t="e">
        <f t="shared" si="4"/>
        <v>#N/A</v>
      </c>
    </row>
    <row r="140" spans="1:11" ht="23.25" customHeight="1">
      <c r="A140" s="202">
        <v>611585</v>
      </c>
      <c r="B140" s="192" t="s">
        <v>72</v>
      </c>
      <c r="C140" s="30" t="s">
        <v>36</v>
      </c>
      <c r="D140" s="45">
        <v>80</v>
      </c>
      <c r="E140" s="29">
        <v>1</v>
      </c>
      <c r="F140" s="237" t="e">
        <f>VLOOKUP(A140,Лист1!A140:F418,1,FALSE)</f>
        <v>#N/A</v>
      </c>
      <c r="G140" t="e">
        <f>VLOOKUP(B140,Лист1!B140:G418,1,FALSE)</f>
        <v>#N/A</v>
      </c>
      <c r="H140" t="str">
        <f>VLOOKUP(C140,Лист1!C140:H418,1,FALSE)</f>
        <v>1 шт</v>
      </c>
      <c r="I140" t="e">
        <f>VLOOKUP(D140,Лист1!D140:I418,1,FALSE)</f>
        <v>#N/A</v>
      </c>
      <c r="J140">
        <f>VLOOKUP(E140,Лист1!E140:J418,1,FALSE)</f>
        <v>1</v>
      </c>
      <c r="K140" s="236">
        <f t="shared" si="4"/>
        <v>0</v>
      </c>
    </row>
    <row r="141" spans="1:11" ht="15" customHeight="1">
      <c r="A141" s="202">
        <v>611493</v>
      </c>
      <c r="B141" s="192" t="s">
        <v>71</v>
      </c>
      <c r="C141" s="30" t="s">
        <v>308</v>
      </c>
      <c r="D141" s="45">
        <v>84.55</v>
      </c>
      <c r="E141" s="29">
        <v>5</v>
      </c>
      <c r="F141" s="237" t="e">
        <f>VLOOKUP(A141,Лист1!A141:F419,1,FALSE)</f>
        <v>#N/A</v>
      </c>
      <c r="G141" t="e">
        <f>VLOOKUP(B141,Лист1!B141:G419,1,FALSE)</f>
        <v>#N/A</v>
      </c>
      <c r="H141" t="e">
        <f>VLOOKUP(C141,Лист1!C141:H419,1,FALSE)</f>
        <v>#N/A</v>
      </c>
      <c r="I141" t="e">
        <f>VLOOKUP(D141,Лист1!D141:I419,1,FALSE)</f>
        <v>#N/A</v>
      </c>
      <c r="J141" t="e">
        <f>VLOOKUP(E141,Лист1!E141:J419,1,FALSE)</f>
        <v>#N/A</v>
      </c>
      <c r="K141" s="240" t="e">
        <f t="shared" si="4"/>
        <v>#N/A</v>
      </c>
    </row>
    <row r="142" spans="1:11" ht="15.75" customHeight="1" thickBot="1">
      <c r="A142" s="202">
        <v>611486</v>
      </c>
      <c r="B142" s="192" t="s">
        <v>157</v>
      </c>
      <c r="C142" s="30" t="s">
        <v>308</v>
      </c>
      <c r="D142" s="203">
        <v>84.55</v>
      </c>
      <c r="E142" s="29">
        <v>3</v>
      </c>
      <c r="F142" s="237" t="e">
        <f>VLOOKUP(A142,Лист1!A142:F420,1,FALSE)</f>
        <v>#N/A</v>
      </c>
      <c r="G142" t="e">
        <f>VLOOKUP(B142,Лист1!B142:G420,1,FALSE)</f>
        <v>#N/A</v>
      </c>
      <c r="H142" t="e">
        <f>VLOOKUP(C142,Лист1!C142:H420,1,FALSE)</f>
        <v>#N/A</v>
      </c>
      <c r="I142" t="e">
        <f>VLOOKUP(D142,Лист1!D142:I420,1,FALSE)</f>
        <v>#N/A</v>
      </c>
      <c r="J142">
        <f>VLOOKUP(E142,Лист1!E142:J420,1,FALSE)</f>
        <v>3</v>
      </c>
      <c r="K142" s="236">
        <f t="shared" si="4"/>
        <v>0</v>
      </c>
    </row>
    <row r="143" spans="1:11" ht="15" customHeight="1">
      <c r="A143" s="27" t="s">
        <v>177</v>
      </c>
      <c r="B143" s="192" t="s">
        <v>176</v>
      </c>
      <c r="C143" s="51" t="s">
        <v>36</v>
      </c>
      <c r="D143" s="31">
        <v>125</v>
      </c>
      <c r="E143" s="29">
        <v>1</v>
      </c>
      <c r="F143" s="237" t="e">
        <f>VLOOKUP(A143,Лист1!A143:F421,1,FALSE)</f>
        <v>#N/A</v>
      </c>
      <c r="G143" t="e">
        <f>VLOOKUP(B143,Лист1!B143:G421,1,FALSE)</f>
        <v>#N/A</v>
      </c>
      <c r="H143" t="str">
        <f>VLOOKUP(C143,Лист1!C143:H421,1,FALSE)</f>
        <v>1 шт</v>
      </c>
      <c r="I143" t="e">
        <f>VLOOKUP(D143,Лист1!D143:I421,1,FALSE)</f>
        <v>#N/A</v>
      </c>
      <c r="J143">
        <f>VLOOKUP(E143,Лист1!E143:J421,1,FALSE)</f>
        <v>1</v>
      </c>
      <c r="K143" s="236">
        <f t="shared" si="4"/>
        <v>0</v>
      </c>
    </row>
    <row r="144" spans="1:11" ht="15" customHeight="1">
      <c r="A144" s="27" t="s">
        <v>174</v>
      </c>
      <c r="B144" s="192" t="s">
        <v>173</v>
      </c>
      <c r="C144" s="51" t="s">
        <v>36</v>
      </c>
      <c r="D144" s="31">
        <v>97</v>
      </c>
      <c r="E144" s="29">
        <v>4</v>
      </c>
      <c r="F144" s="237" t="e">
        <f>VLOOKUP(A144,Лист1!A144:F422,1,FALSE)</f>
        <v>#N/A</v>
      </c>
      <c r="G144" t="e">
        <f>VLOOKUP(B144,Лист1!B144:G422,1,FALSE)</f>
        <v>#N/A</v>
      </c>
      <c r="H144" t="str">
        <f>VLOOKUP(C144,Лист1!C144:H422,1,FALSE)</f>
        <v>1 шт</v>
      </c>
      <c r="I144" t="e">
        <f>VLOOKUP(D144,Лист1!D144:I422,1,FALSE)</f>
        <v>#N/A</v>
      </c>
      <c r="J144">
        <f>VLOOKUP(E144,Лист1!E144:J422,1,FALSE)</f>
        <v>4</v>
      </c>
      <c r="K144" s="236">
        <f t="shared" si="4"/>
        <v>0</v>
      </c>
    </row>
    <row r="145" spans="1:11" ht="15.75" customHeight="1" thickBot="1">
      <c r="A145" s="48" t="s">
        <v>393</v>
      </c>
      <c r="B145" s="204" t="s">
        <v>391</v>
      </c>
      <c r="C145" s="205" t="s">
        <v>392</v>
      </c>
      <c r="D145" s="206">
        <v>243</v>
      </c>
      <c r="E145" s="29">
        <v>1</v>
      </c>
      <c r="F145" s="237" t="e">
        <f>VLOOKUP(A145,Лист1!A145:F423,1,FALSE)</f>
        <v>#N/A</v>
      </c>
      <c r="G145" t="e">
        <f>VLOOKUP(B145,Лист1!B145:G423,1,FALSE)</f>
        <v>#N/A</v>
      </c>
      <c r="H145" t="e">
        <f>VLOOKUP(C145,Лист1!C145:H423,1,FALSE)</f>
        <v>#N/A</v>
      </c>
      <c r="I145" t="e">
        <f>VLOOKUP(D145,Лист1!D145:I423,1,FALSE)</f>
        <v>#N/A</v>
      </c>
      <c r="J145">
        <f>VLOOKUP(E145,Лист1!E145:J423,1,FALSE)</f>
        <v>1</v>
      </c>
      <c r="K145" s="236">
        <f t="shared" si="4"/>
        <v>0</v>
      </c>
    </row>
    <row r="146" spans="1:11" ht="15" customHeight="1">
      <c r="A146" s="92" t="s">
        <v>206</v>
      </c>
      <c r="B146" s="207" t="s">
        <v>204</v>
      </c>
      <c r="C146" s="95" t="s">
        <v>205</v>
      </c>
      <c r="D146" s="96">
        <v>247</v>
      </c>
      <c r="E146" s="29">
        <v>1</v>
      </c>
      <c r="F146" s="237" t="e">
        <f>VLOOKUP(A146,Лист1!A146:F424,1,FALSE)</f>
        <v>#N/A</v>
      </c>
      <c r="G146" t="e">
        <f>VLOOKUP(B146,Лист1!B146:G424,1,FALSE)</f>
        <v>#N/A</v>
      </c>
      <c r="H146" t="e">
        <f>VLOOKUP(C146,Лист1!C146:H424,1,FALSE)</f>
        <v>#N/A</v>
      </c>
      <c r="I146" t="e">
        <f>VLOOKUP(D146,Лист1!D146:I424,1,FALSE)</f>
        <v>#N/A</v>
      </c>
      <c r="J146">
        <f>VLOOKUP(E146,Лист1!E146:J424,1,FALSE)</f>
        <v>1</v>
      </c>
      <c r="K146" s="236">
        <f t="shared" si="4"/>
        <v>0</v>
      </c>
    </row>
    <row r="147" spans="1:11" ht="15.75" customHeight="1" thickBot="1">
      <c r="A147" s="208">
        <v>614623</v>
      </c>
      <c r="B147" s="207" t="s">
        <v>202</v>
      </c>
      <c r="C147" s="51" t="s">
        <v>203</v>
      </c>
      <c r="D147" s="52">
        <v>238</v>
      </c>
      <c r="E147" s="29">
        <v>3</v>
      </c>
      <c r="F147" s="237" t="e">
        <f>VLOOKUP(A147,Лист1!A147:F425,1,FALSE)</f>
        <v>#N/A</v>
      </c>
      <c r="G147" t="e">
        <f>VLOOKUP(B147,Лист1!B147:G425,1,FALSE)</f>
        <v>#N/A</v>
      </c>
      <c r="H147" t="e">
        <f>VLOOKUP(C147,Лист1!C147:H425,1,FALSE)</f>
        <v>#N/A</v>
      </c>
      <c r="I147">
        <f>VLOOKUP(D147,Лист1!D147:I425,1,FALSE)</f>
        <v>238</v>
      </c>
      <c r="J147">
        <f>VLOOKUP(E147,Лист1!E147:J425,1,FALSE)</f>
        <v>3</v>
      </c>
      <c r="K147" s="236">
        <f t="shared" si="4"/>
        <v>0</v>
      </c>
    </row>
    <row r="148" spans="1:11" ht="23.25" customHeight="1">
      <c r="A148" s="92" t="s">
        <v>248</v>
      </c>
      <c r="B148" s="194" t="s">
        <v>246</v>
      </c>
      <c r="C148" s="195" t="s">
        <v>247</v>
      </c>
      <c r="D148" s="209">
        <v>168</v>
      </c>
      <c r="E148" s="29">
        <v>1</v>
      </c>
      <c r="F148" s="237" t="e">
        <f>VLOOKUP(A148,Лист1!A148:F426,1,FALSE)</f>
        <v>#N/A</v>
      </c>
      <c r="G148" t="e">
        <f>VLOOKUP(B148,Лист1!B148:G426,1,FALSE)</f>
        <v>#N/A</v>
      </c>
      <c r="H148" t="e">
        <f>VLOOKUP(C148,Лист1!C148:H426,1,FALSE)</f>
        <v>#N/A</v>
      </c>
      <c r="I148" t="e">
        <f>VLOOKUP(D148,Лист1!D148:I426,1,FALSE)</f>
        <v>#N/A</v>
      </c>
      <c r="J148">
        <f>VLOOKUP(E148,Лист1!E148:J426,1,FALSE)</f>
        <v>1</v>
      </c>
      <c r="K148" s="236">
        <f t="shared" si="4"/>
        <v>0</v>
      </c>
    </row>
    <row r="149" spans="1:11" ht="15" customHeight="1">
      <c r="A149" s="27" t="s">
        <v>256</v>
      </c>
      <c r="B149" s="192" t="s">
        <v>76</v>
      </c>
      <c r="C149" s="166" t="s">
        <v>255</v>
      </c>
      <c r="D149" s="45">
        <v>371</v>
      </c>
      <c r="E149" s="29">
        <v>3</v>
      </c>
      <c r="F149" s="237" t="e">
        <f>VLOOKUP(A149,Лист1!A149:F427,1,FALSE)</f>
        <v>#N/A</v>
      </c>
      <c r="G149" t="e">
        <f>VLOOKUP(B149,Лист1!B149:G427,1,FALSE)</f>
        <v>#N/A</v>
      </c>
      <c r="H149" t="e">
        <f>VLOOKUP(C149,Лист1!C149:H427,1,FALSE)</f>
        <v>#N/A</v>
      </c>
      <c r="I149" t="e">
        <f>VLOOKUP(D149,Лист1!D149:I427,1,FALSE)</f>
        <v>#N/A</v>
      </c>
      <c r="J149">
        <f>VLOOKUP(E149,Лист1!E149:J427,1,FALSE)</f>
        <v>3</v>
      </c>
      <c r="K149" s="236">
        <f t="shared" si="4"/>
        <v>0</v>
      </c>
    </row>
    <row r="150" spans="1:11" ht="27" customHeight="1">
      <c r="A150" s="36" t="s">
        <v>251</v>
      </c>
      <c r="B150" s="210" t="s">
        <v>249</v>
      </c>
      <c r="C150" s="87" t="s">
        <v>250</v>
      </c>
      <c r="D150" s="37">
        <v>589</v>
      </c>
      <c r="E150" s="29">
        <v>2</v>
      </c>
      <c r="F150" s="237" t="e">
        <f>VLOOKUP(A150,Лист1!A150:F428,1,FALSE)</f>
        <v>#N/A</v>
      </c>
      <c r="G150" t="e">
        <f>VLOOKUP(B150,Лист1!B150:G428,1,FALSE)</f>
        <v>#N/A</v>
      </c>
      <c r="H150" t="e">
        <f>VLOOKUP(C150,Лист1!C150:H428,1,FALSE)</f>
        <v>#N/A</v>
      </c>
      <c r="I150" t="e">
        <f>VLOOKUP(D150,Лист1!D150:I428,1,FALSE)</f>
        <v>#N/A</v>
      </c>
      <c r="J150">
        <f>VLOOKUP(E150,Лист1!E150:J428,1,FALSE)</f>
        <v>2</v>
      </c>
      <c r="K150" s="236">
        <f t="shared" si="4"/>
        <v>0</v>
      </c>
    </row>
    <row r="151" spans="1:11" ht="23.25" customHeight="1">
      <c r="A151" s="27" t="s">
        <v>254</v>
      </c>
      <c r="B151" s="192" t="s">
        <v>252</v>
      </c>
      <c r="C151" s="166" t="s">
        <v>253</v>
      </c>
      <c r="D151" s="45">
        <v>528</v>
      </c>
      <c r="E151" s="29">
        <v>1</v>
      </c>
      <c r="F151" s="237" t="e">
        <f>VLOOKUP(A151,Лист1!A151:F429,1,FALSE)</f>
        <v>#N/A</v>
      </c>
      <c r="G151" t="e">
        <f>VLOOKUP(B151,Лист1!B151:G429,1,FALSE)</f>
        <v>#N/A</v>
      </c>
      <c r="H151" t="e">
        <f>VLOOKUP(C151,Лист1!C151:H429,1,FALSE)</f>
        <v>#N/A</v>
      </c>
      <c r="I151" t="e">
        <f>VLOOKUP(D151,Лист1!D151:I429,1,FALSE)</f>
        <v>#N/A</v>
      </c>
      <c r="J151">
        <f>VLOOKUP(E151,Лист1!E151:J429,1,FALSE)</f>
        <v>1</v>
      </c>
      <c r="K151" s="236">
        <f t="shared" si="4"/>
        <v>0</v>
      </c>
    </row>
    <row r="152" spans="1:11" ht="23.25" customHeight="1">
      <c r="A152" s="85" t="s">
        <v>396</v>
      </c>
      <c r="B152" s="211" t="s">
        <v>394</v>
      </c>
      <c r="C152" s="83" t="s">
        <v>395</v>
      </c>
      <c r="D152" s="64">
        <v>139</v>
      </c>
      <c r="E152" s="29">
        <v>1</v>
      </c>
      <c r="F152" s="237" t="e">
        <f>VLOOKUP(A152,Лист1!A152:F430,1,FALSE)</f>
        <v>#N/A</v>
      </c>
      <c r="G152" t="e">
        <f>VLOOKUP(B152,Лист1!B152:G430,1,FALSE)</f>
        <v>#N/A</v>
      </c>
      <c r="H152" t="e">
        <f>VLOOKUP(C152,Лист1!C152:H430,1,FALSE)</f>
        <v>#N/A</v>
      </c>
      <c r="I152" t="e">
        <f>VLOOKUP(D152,Лист1!D152:I430,1,FALSE)</f>
        <v>#N/A</v>
      </c>
      <c r="J152">
        <f>VLOOKUP(E152,Лист1!E152:J430,1,FALSE)</f>
        <v>1</v>
      </c>
      <c r="K152" s="236">
        <f t="shared" si="4"/>
        <v>0</v>
      </c>
    </row>
    <row r="153" spans="1:12" ht="24" thickBot="1">
      <c r="A153" s="27" t="s">
        <v>399</v>
      </c>
      <c r="B153" s="192" t="s">
        <v>397</v>
      </c>
      <c r="C153" s="166" t="s">
        <v>398</v>
      </c>
      <c r="D153" s="45">
        <v>139</v>
      </c>
      <c r="E153" s="29">
        <v>1</v>
      </c>
      <c r="F153" s="237" t="e">
        <f>VLOOKUP(A153,Лист1!A153:F431,1,FALSE)</f>
        <v>#N/A</v>
      </c>
      <c r="G153" t="e">
        <f>VLOOKUP(B153,Лист1!B153:G431,1,FALSE)</f>
        <v>#N/A</v>
      </c>
      <c r="H153" t="e">
        <f>VLOOKUP(C153,Лист1!C153:H431,1,FALSE)</f>
        <v>#N/A</v>
      </c>
      <c r="I153" t="e">
        <f>VLOOKUP(D153,Лист1!D153:I431,1,FALSE)</f>
        <v>#N/A</v>
      </c>
      <c r="J153">
        <f>VLOOKUP(E153,Лист1!E153:J431,1,FALSE)</f>
        <v>1</v>
      </c>
      <c r="K153" s="240">
        <f t="shared" si="4"/>
        <v>0</v>
      </c>
      <c r="L153">
        <v>1</v>
      </c>
    </row>
    <row r="154" spans="1:12" ht="15">
      <c r="A154" s="213" t="s">
        <v>402</v>
      </c>
      <c r="B154" s="212" t="s">
        <v>400</v>
      </c>
      <c r="C154" s="95" t="s">
        <v>401</v>
      </c>
      <c r="D154" s="110">
        <v>122.55</v>
      </c>
      <c r="E154" s="29">
        <v>1</v>
      </c>
      <c r="F154" s="237" t="e">
        <f>VLOOKUP(A154,Лист1!A154:F432,1,FALSE)</f>
        <v>#N/A</v>
      </c>
      <c r="G154" t="e">
        <f>VLOOKUP(B154,Лист1!B154:G432,1,FALSE)</f>
        <v>#N/A</v>
      </c>
      <c r="H154" t="e">
        <f>VLOOKUP(C154,Лист1!C154:H432,1,FALSE)</f>
        <v>#N/A</v>
      </c>
      <c r="I154" t="e">
        <f>VLOOKUP(D154,Лист1!D154:I432,1,FALSE)</f>
        <v>#N/A</v>
      </c>
      <c r="J154">
        <f>VLOOKUP(E154,Лист1!E154:J432,1,FALSE)</f>
        <v>1</v>
      </c>
      <c r="K154" s="240">
        <f t="shared" si="4"/>
        <v>0</v>
      </c>
      <c r="L154">
        <v>1</v>
      </c>
    </row>
    <row r="155" spans="1:12" ht="15.75" thickBot="1">
      <c r="A155" s="215" t="s">
        <v>405</v>
      </c>
      <c r="B155" s="214" t="s">
        <v>403</v>
      </c>
      <c r="C155" s="56" t="s">
        <v>404</v>
      </c>
      <c r="D155" s="216">
        <v>106.39999999999999</v>
      </c>
      <c r="E155" s="29">
        <v>1</v>
      </c>
      <c r="F155" s="237" t="e">
        <f>VLOOKUP(A155,Лист1!A155:F433,1,FALSE)</f>
        <v>#N/A</v>
      </c>
      <c r="G155" t="e">
        <f>VLOOKUP(B155,Лист1!B155:G433,1,FALSE)</f>
        <v>#N/A</v>
      </c>
      <c r="H155" t="e">
        <f>VLOOKUP(C155,Лист1!C155:H433,1,FALSE)</f>
        <v>#N/A</v>
      </c>
      <c r="I155" t="e">
        <f>VLOOKUP(D155,Лист1!D155:I433,1,FALSE)</f>
        <v>#N/A</v>
      </c>
      <c r="J155">
        <f>VLOOKUP(E155,Лист1!E155:J433,1,FALSE)</f>
        <v>1</v>
      </c>
      <c r="K155" s="240">
        <f t="shared" si="4"/>
        <v>0</v>
      </c>
      <c r="L155">
        <v>1</v>
      </c>
    </row>
    <row r="156" spans="1:11" ht="23.25" customHeight="1">
      <c r="A156" s="218" t="s">
        <v>156</v>
      </c>
      <c r="B156" s="198" t="s">
        <v>155</v>
      </c>
      <c r="C156" s="217" t="s">
        <v>271</v>
      </c>
      <c r="D156" s="197">
        <v>134.9</v>
      </c>
      <c r="E156" s="29">
        <v>1</v>
      </c>
      <c r="F156" s="237" t="e">
        <f>VLOOKUP(A156,Лист1!A156:F434,1,FALSE)</f>
        <v>#N/A</v>
      </c>
      <c r="G156" t="e">
        <f>VLOOKUP(B156,Лист1!B156:G434,1,FALSE)</f>
        <v>#N/A</v>
      </c>
      <c r="H156" t="e">
        <f>VLOOKUP(C156,Лист1!C156:H434,1,FALSE)</f>
        <v>#N/A</v>
      </c>
      <c r="I156" t="e">
        <f>VLOOKUP(D156,Лист1!D156:I434,1,FALSE)</f>
        <v>#N/A</v>
      </c>
      <c r="J156">
        <f>VLOOKUP(E156,Лист1!E156:J434,1,FALSE)</f>
        <v>1</v>
      </c>
      <c r="K156" s="236">
        <f t="shared" si="4"/>
        <v>0</v>
      </c>
    </row>
    <row r="157" spans="1:11" ht="23.25" customHeight="1">
      <c r="A157" s="78" t="s">
        <v>272</v>
      </c>
      <c r="B157" s="198" t="s">
        <v>270</v>
      </c>
      <c r="C157" s="219" t="s">
        <v>271</v>
      </c>
      <c r="D157" s="31">
        <v>134.9</v>
      </c>
      <c r="E157" s="29">
        <v>1</v>
      </c>
      <c r="F157" s="237" t="e">
        <f>VLOOKUP(A157,Лист1!A157:F435,1,FALSE)</f>
        <v>#N/A</v>
      </c>
      <c r="G157" t="e">
        <f>VLOOKUP(B157,Лист1!B157:G435,1,FALSE)</f>
        <v>#N/A</v>
      </c>
      <c r="H157" t="e">
        <f>VLOOKUP(C157,Лист1!C157:H435,1,FALSE)</f>
        <v>#N/A</v>
      </c>
      <c r="I157" t="e">
        <f>VLOOKUP(D157,Лист1!D157:I435,1,FALSE)</f>
        <v>#N/A</v>
      </c>
      <c r="J157">
        <f>VLOOKUP(E157,Лист1!E157:J435,1,FALSE)</f>
        <v>1</v>
      </c>
      <c r="K157" s="236">
        <f t="shared" si="4"/>
        <v>0</v>
      </c>
    </row>
    <row r="158" spans="1:12" ht="23.25">
      <c r="A158" s="78" t="s">
        <v>122</v>
      </c>
      <c r="B158" s="198" t="s">
        <v>121</v>
      </c>
      <c r="C158" s="219" t="s">
        <v>271</v>
      </c>
      <c r="D158" s="68">
        <v>134.9</v>
      </c>
      <c r="E158" s="29">
        <v>2</v>
      </c>
      <c r="F158" s="237" t="e">
        <f>VLOOKUP(A158,Лист1!A158:F436,1,FALSE)</f>
        <v>#N/A</v>
      </c>
      <c r="G158" t="e">
        <f>VLOOKUP(B158,Лист1!B158:G436,1,FALSE)</f>
        <v>#N/A</v>
      </c>
      <c r="H158" t="e">
        <f>VLOOKUP(C158,Лист1!C158:H436,1,FALSE)</f>
        <v>#N/A</v>
      </c>
      <c r="I158" t="e">
        <f>VLOOKUP(D158,Лист1!D158:I436,1,FALSE)</f>
        <v>#N/A</v>
      </c>
      <c r="J158">
        <f>VLOOKUP(E158,Лист1!E158:J436,1,FALSE)</f>
        <v>2</v>
      </c>
      <c r="K158" s="240">
        <f t="shared" si="4"/>
        <v>0</v>
      </c>
      <c r="L158">
        <v>1</v>
      </c>
    </row>
    <row r="159" spans="1:11" ht="23.25" customHeight="1">
      <c r="A159" s="221" t="s">
        <v>407</v>
      </c>
      <c r="B159" s="220" t="s">
        <v>73</v>
      </c>
      <c r="C159" s="72" t="s">
        <v>406</v>
      </c>
      <c r="D159" s="52">
        <v>130</v>
      </c>
      <c r="E159" s="29">
        <v>1</v>
      </c>
      <c r="F159" s="237" t="e">
        <f>VLOOKUP(A159,Лист1!A159:F437,1,FALSE)</f>
        <v>#N/A</v>
      </c>
      <c r="G159" t="e">
        <f>VLOOKUP(B159,Лист1!B159:G437,1,FALSE)</f>
        <v>#N/A</v>
      </c>
      <c r="H159" t="e">
        <f>VLOOKUP(C159,Лист1!C159:H437,1,FALSE)</f>
        <v>#N/A</v>
      </c>
      <c r="I159" t="e">
        <f>VLOOKUP(D159,Лист1!D159:I437,1,FALSE)</f>
        <v>#N/A</v>
      </c>
      <c r="J159">
        <f>VLOOKUP(E159,Лист1!E159:J437,1,FALSE)</f>
        <v>1</v>
      </c>
      <c r="K159" s="236">
        <f t="shared" si="4"/>
        <v>0</v>
      </c>
    </row>
    <row r="160" spans="1:11" ht="15" customHeight="1">
      <c r="A160" s="224">
        <v>662714</v>
      </c>
      <c r="B160" s="222" t="s">
        <v>85</v>
      </c>
      <c r="C160" s="223" t="s">
        <v>408</v>
      </c>
      <c r="D160" s="225">
        <v>633</v>
      </c>
      <c r="E160" s="29">
        <v>1</v>
      </c>
      <c r="F160" s="237" t="e">
        <f>VLOOKUP(A160,Лист1!A160:F438,1,FALSE)</f>
        <v>#N/A</v>
      </c>
      <c r="G160" t="e">
        <f>VLOOKUP(B160,Лист1!B160:G438,1,FALSE)</f>
        <v>#N/A</v>
      </c>
      <c r="H160" t="e">
        <f>VLOOKUP(C160,Лист1!C160:H438,1,FALSE)</f>
        <v>#N/A</v>
      </c>
      <c r="I160" t="e">
        <f>VLOOKUP(D160,Лист1!D160:I438,1,FALSE)</f>
        <v>#N/A</v>
      </c>
      <c r="J160">
        <f>VLOOKUP(E160,Лист1!E160:J438,1,FALSE)</f>
        <v>1</v>
      </c>
      <c r="K160" s="236">
        <f t="shared" si="4"/>
        <v>0</v>
      </c>
    </row>
  </sheetData>
  <sheetProtection/>
  <autoFilter ref="A1:L161"/>
  <printOptions/>
  <pageMargins left="0.7" right="0.7" top="0.75" bottom="0.75" header="0.3" footer="0.3"/>
  <pageSetup horizontalDpi="600" verticalDpi="600" orientation="portrait" paperSize="9" r:id="rId1"/>
  <ignoredErrors>
    <ignoredError sqref="I4 K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Монахова Екатерина Сергеевна</dc:creator>
  <cp:keywords/>
  <dc:description/>
  <cp:lastModifiedBy>сергей</cp:lastModifiedBy>
  <cp:lastPrinted>2016-01-17T10:10:29Z</cp:lastPrinted>
  <dcterms:created xsi:type="dcterms:W3CDTF">2016-01-14T11:30:47Z</dcterms:created>
  <dcterms:modified xsi:type="dcterms:W3CDTF">2016-01-25T15:51:30Z</dcterms:modified>
  <cp:category/>
  <cp:version/>
  <cp:contentType/>
  <cp:contentStatus/>
</cp:coreProperties>
</file>