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0" yWindow="165" windowWidth="19155" windowHeight="8445" activeTab="1"/>
  </bookViews>
  <sheets>
    <sheet name="Лист1" sheetId="1" r:id="rId1"/>
    <sheet name="Лист2" sheetId="2" r:id="rId2"/>
    <sheet name="Лист3" sheetId="3" r:id="rId3"/>
  </sheets>
  <definedNames>
    <definedName name="_xlnm.Print_Area" localSheetId="1">Лист2!$A$1:$P$28</definedName>
  </definedNames>
  <calcPr calcId="144525"/>
</workbook>
</file>

<file path=xl/calcChain.xml><?xml version="1.0" encoding="utf-8"?>
<calcChain xmlns="http://schemas.openxmlformats.org/spreadsheetml/2006/main">
  <c r="F9" i="2"/>
  <c r="E9"/>
  <c r="D9"/>
  <c r="F8"/>
  <c r="C9"/>
  <c r="G9" l="1"/>
  <c r="F7"/>
  <c r="H7" s="1"/>
  <c r="F6"/>
  <c r="H6" s="1"/>
  <c r="F5"/>
  <c r="H5" s="1"/>
  <c r="F4"/>
  <c r="H4" s="1"/>
  <c r="F3"/>
  <c r="H3" s="1"/>
  <c r="H9" l="1"/>
  <c r="I9" s="1"/>
  <c r="K9" s="1"/>
</calcChain>
</file>

<file path=xl/sharedStrings.xml><?xml version="1.0" encoding="utf-8"?>
<sst xmlns="http://schemas.openxmlformats.org/spreadsheetml/2006/main" count="20" uniqueCount="20">
  <si>
    <t>тепло</t>
  </si>
  <si>
    <t>месяц</t>
  </si>
  <si>
    <t>август</t>
  </si>
  <si>
    <t>сентябрь</t>
  </si>
  <si>
    <t>октябрь</t>
  </si>
  <si>
    <t>ноябрь</t>
  </si>
  <si>
    <t>декабрь</t>
  </si>
  <si>
    <t>итого</t>
  </si>
  <si>
    <t>тариф руб/Гкал</t>
  </si>
  <si>
    <t>возврат за 1 кв. м.  (руб)</t>
  </si>
  <si>
    <t>Перерасчет  Гкал/на 1 кв.м</t>
  </si>
  <si>
    <t xml:space="preserve"> площадь ж.П  /кв.м</t>
  </si>
  <si>
    <t>Общий ввод/Гкал</t>
  </si>
  <si>
    <t>отопление н/ж П /Гкал</t>
  </si>
  <si>
    <t>отопление ж.П оплачено /Гкал</t>
  </si>
  <si>
    <t xml:space="preserve">Излишки /Гкал </t>
  </si>
  <si>
    <t>ввод ГВС  общий  /Гкал</t>
  </si>
  <si>
    <t>отопление ж.П (факт)            /Гкал</t>
  </si>
  <si>
    <t xml:space="preserve">декабрь(23-31) </t>
  </si>
  <si>
    <t>Примерный расчет по тепловой энергии за период: 1 августа-31 декабря 2013г.</t>
  </si>
</sst>
</file>

<file path=xl/styles.xml><?xml version="1.0" encoding="utf-8"?>
<styleSheet xmlns="http://schemas.openxmlformats.org/spreadsheetml/2006/main">
  <numFmts count="2">
    <numFmt numFmtId="164" formatCode="_-* #,##0.00&quot;р.&quot;_-;\-* #,##0.00&quot;р.&quot;_-;_-* &quot;-&quot;??&quot;р.&quot;_-;_-@_-"/>
    <numFmt numFmtId="165" formatCode="0.000;[Red]0.000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NumberFormat="1" applyBorder="1" applyAlignment="1">
      <alignment horizontal="distributed" wrapText="1" shrinkToFit="1"/>
    </xf>
    <xf numFmtId="0" fontId="0" fillId="0" borderId="1" xfId="0" applyBorder="1" applyAlignment="1">
      <alignment horizontal="distributed" wrapText="1" shrinkToFit="1"/>
    </xf>
    <xf numFmtId="0" fontId="0" fillId="0" borderId="1" xfId="0" applyBorder="1" applyAlignment="1">
      <alignment wrapText="1" shrinkToFit="1"/>
    </xf>
    <xf numFmtId="165" fontId="0" fillId="0" borderId="1" xfId="0" applyNumberFormat="1" applyBorder="1"/>
    <xf numFmtId="2" fontId="0" fillId="0" borderId="1" xfId="0" applyNumberFormat="1" applyBorder="1" applyAlignment="1">
      <alignment wrapText="1" shrinkToFit="1"/>
    </xf>
    <xf numFmtId="0" fontId="0" fillId="0" borderId="1" xfId="2" applyNumberFormat="1" applyFont="1" applyBorder="1"/>
    <xf numFmtId="0" fontId="0" fillId="2" borderId="1" xfId="1" applyNumberFormat="1" applyFont="1" applyFill="1" applyBorder="1" applyAlignment="1">
      <alignment wrapText="1" shrinkToFit="1"/>
    </xf>
    <xf numFmtId="0" fontId="0" fillId="4" borderId="1" xfId="0" applyFill="1" applyBorder="1"/>
    <xf numFmtId="0" fontId="0" fillId="4" borderId="5" xfId="0" applyFill="1" applyBorder="1" applyAlignment="1">
      <alignment horizontal="distributed" wrapText="1" shrinkToFit="1"/>
    </xf>
    <xf numFmtId="0" fontId="0" fillId="3" borderId="1" xfId="0" applyFill="1" applyBorder="1" applyAlignment="1">
      <alignment wrapText="1" shrinkToFit="1"/>
    </xf>
    <xf numFmtId="0" fontId="2" fillId="2" borderId="1" xfId="0" applyFont="1" applyFill="1" applyBorder="1" applyAlignment="1">
      <alignment wrapText="1" shrinkToFit="1"/>
    </xf>
    <xf numFmtId="0" fontId="0" fillId="0" borderId="1" xfId="0" applyBorder="1" applyAlignment="1">
      <alignment vertical="top" wrapText="1"/>
    </xf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2" fillId="0" borderId="2" xfId="0" applyNumberFormat="1" applyFont="1" applyBorder="1" applyAlignment="1">
      <alignment horizontal="center"/>
    </xf>
  </cellXfs>
  <cellStyles count="3">
    <cellStyle name="Денежный" xfId="1" builtinId="4"/>
    <cellStyle name="Обычный" xfId="0" builtinId="0"/>
    <cellStyle name="Процентный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A2" sqref="A2:J15"/>
    </sheetView>
  </sheetViews>
  <sheetFormatPr defaultRowHeight="15"/>
  <cols>
    <col min="2" max="2" width="9.28515625" customWidth="1"/>
    <col min="3" max="3" width="11.140625" customWidth="1"/>
    <col min="5" max="5" width="6.28515625" customWidth="1"/>
    <col min="6" max="6" width="11.5703125" customWidth="1"/>
    <col min="7" max="7" width="14.140625" customWidth="1"/>
    <col min="8" max="8" width="12.85546875" customWidth="1"/>
    <col min="9" max="9" width="10.42578125" customWidth="1"/>
  </cols>
  <sheetData>
    <row r="1" spans="1:10">
      <c r="A1" s="15" t="s">
        <v>0</v>
      </c>
      <c r="B1" s="16"/>
      <c r="C1" s="16"/>
      <c r="D1" s="16"/>
      <c r="E1" s="16"/>
      <c r="F1" s="16"/>
      <c r="G1" s="16"/>
      <c r="H1" s="17"/>
    </row>
    <row r="2" spans="1:10">
      <c r="A2" s="3"/>
      <c r="B2" s="4"/>
      <c r="C2" s="4"/>
      <c r="D2" s="4"/>
      <c r="E2" s="4"/>
      <c r="F2" s="3"/>
      <c r="G2" s="4"/>
      <c r="H2" s="4"/>
      <c r="I2" s="5"/>
      <c r="J2" s="5"/>
    </row>
    <row r="3" spans="1:10">
      <c r="A3" s="1"/>
      <c r="B3" s="1"/>
      <c r="C3" s="1"/>
      <c r="D3" s="1"/>
      <c r="E3" s="1"/>
      <c r="F3" s="2"/>
      <c r="G3" s="1"/>
      <c r="H3" s="1"/>
      <c r="I3" s="5"/>
      <c r="J3" s="5"/>
    </row>
    <row r="4" spans="1:10">
      <c r="A4" s="1"/>
      <c r="B4" s="1"/>
      <c r="C4" s="1"/>
      <c r="D4" s="1"/>
      <c r="E4" s="1"/>
      <c r="F4" s="1"/>
      <c r="G4" s="1"/>
      <c r="H4" s="1"/>
      <c r="I4" s="5"/>
      <c r="J4" s="5"/>
    </row>
    <row r="5" spans="1:10">
      <c r="A5" s="1"/>
      <c r="B5" s="1"/>
      <c r="C5" s="1"/>
      <c r="D5" s="1"/>
      <c r="E5" s="1"/>
      <c r="F5" s="1"/>
      <c r="G5" s="1"/>
      <c r="H5" s="1"/>
      <c r="I5" s="5"/>
      <c r="J5" s="5"/>
    </row>
    <row r="6" spans="1:10">
      <c r="A6" s="1"/>
      <c r="B6" s="1"/>
      <c r="C6" s="1"/>
      <c r="D6" s="1"/>
      <c r="E6" s="1"/>
      <c r="F6" s="1"/>
      <c r="G6" s="1"/>
      <c r="H6" s="1"/>
      <c r="I6" s="5"/>
      <c r="J6" s="5"/>
    </row>
    <row r="7" spans="1:10">
      <c r="A7" s="1"/>
      <c r="B7" s="1"/>
      <c r="C7" s="1"/>
      <c r="D7" s="1"/>
      <c r="E7" s="1"/>
      <c r="F7" s="1"/>
      <c r="G7" s="1"/>
      <c r="H7" s="1"/>
      <c r="I7" s="5"/>
      <c r="J7" s="5"/>
    </row>
    <row r="8" spans="1:10">
      <c r="A8" s="1"/>
      <c r="B8" s="1"/>
      <c r="C8" s="1"/>
      <c r="D8" s="1"/>
      <c r="E8" s="1"/>
      <c r="F8" s="1"/>
      <c r="G8" s="1"/>
      <c r="H8" s="1"/>
      <c r="I8" s="5"/>
      <c r="J8" s="5"/>
    </row>
    <row r="9" spans="1:10">
      <c r="A9" s="1"/>
      <c r="B9" s="1"/>
      <c r="C9" s="1"/>
      <c r="D9" s="1"/>
      <c r="E9" s="1"/>
      <c r="F9" s="1"/>
      <c r="G9" s="1"/>
      <c r="H9" s="1"/>
      <c r="I9" s="5"/>
      <c r="J9" s="5"/>
    </row>
    <row r="10" spans="1:10">
      <c r="A10" s="1"/>
      <c r="B10" s="1"/>
      <c r="C10" s="1"/>
      <c r="D10" s="1"/>
      <c r="E10" s="1"/>
      <c r="F10" s="1"/>
      <c r="G10" s="1"/>
      <c r="H10" s="1"/>
      <c r="I10" s="5"/>
      <c r="J10" s="5"/>
    </row>
    <row r="11" spans="1:10">
      <c r="A11" s="1"/>
      <c r="B11" s="1"/>
      <c r="C11" s="1"/>
      <c r="D11" s="1"/>
      <c r="E11" s="1"/>
      <c r="F11" s="1"/>
      <c r="G11" s="1"/>
      <c r="H11" s="1"/>
      <c r="I11" s="5"/>
      <c r="J11" s="5"/>
    </row>
    <row r="12" spans="1:10">
      <c r="A12" s="1"/>
      <c r="B12" s="1"/>
      <c r="C12" s="1"/>
      <c r="D12" s="1"/>
      <c r="E12" s="1"/>
      <c r="F12" s="1"/>
      <c r="G12" s="1"/>
      <c r="H12" s="1"/>
      <c r="I12" s="5"/>
      <c r="J12" s="5"/>
    </row>
    <row r="13" spans="1:10">
      <c r="A13" s="1"/>
      <c r="B13" s="1"/>
      <c r="C13" s="1"/>
      <c r="D13" s="1"/>
      <c r="E13" s="1"/>
      <c r="F13" s="1"/>
      <c r="G13" s="1"/>
      <c r="H13" s="1"/>
      <c r="I13" s="5"/>
      <c r="J13" s="5"/>
    </row>
    <row r="14" spans="1:10">
      <c r="A14" s="1"/>
      <c r="B14" s="1"/>
      <c r="C14" s="1"/>
      <c r="D14" s="1"/>
      <c r="E14" s="1"/>
      <c r="F14" s="1"/>
      <c r="G14" s="1"/>
      <c r="H14" s="1"/>
      <c r="I14" s="5"/>
      <c r="J14" s="5"/>
    </row>
    <row r="15" spans="1:10">
      <c r="A15" s="1"/>
      <c r="B15" s="1"/>
      <c r="C15" s="2"/>
      <c r="D15" s="1"/>
      <c r="E15" s="1"/>
      <c r="F15" s="2"/>
      <c r="G15" s="1"/>
      <c r="H15" s="2"/>
      <c r="I15" s="2"/>
      <c r="J15" s="2"/>
    </row>
  </sheetData>
  <mergeCells count="1">
    <mergeCell ref="A1: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5"/>
  <sheetViews>
    <sheetView tabSelected="1" view="pageBreakPreview" zoomScaleSheetLayoutView="100" workbookViewId="0">
      <selection sqref="A1:H1"/>
    </sheetView>
  </sheetViews>
  <sheetFormatPr defaultRowHeight="15"/>
  <cols>
    <col min="3" max="3" width="10.5703125" customWidth="1"/>
    <col min="6" max="6" width="11.7109375" customWidth="1"/>
    <col min="7" max="7" width="10.85546875" customWidth="1"/>
    <col min="8" max="8" width="9.85546875" customWidth="1"/>
    <col min="9" max="9" width="11.85546875" customWidth="1"/>
    <col min="10" max="10" width="9" customWidth="1"/>
    <col min="11" max="11" width="9.85546875" customWidth="1"/>
    <col min="12" max="12" width="11.7109375" customWidth="1"/>
  </cols>
  <sheetData>
    <row r="1" spans="1:12">
      <c r="A1" s="18" t="s">
        <v>19</v>
      </c>
      <c r="B1" s="16"/>
      <c r="C1" s="16"/>
      <c r="D1" s="16"/>
      <c r="E1" s="16"/>
      <c r="F1" s="16"/>
      <c r="G1" s="16"/>
      <c r="H1" s="17"/>
    </row>
    <row r="2" spans="1:12" ht="60">
      <c r="A2" s="3" t="s">
        <v>1</v>
      </c>
      <c r="B2" s="4" t="s">
        <v>11</v>
      </c>
      <c r="C2" s="3" t="s">
        <v>12</v>
      </c>
      <c r="D2" s="4" t="s">
        <v>13</v>
      </c>
      <c r="E2" s="4" t="s">
        <v>16</v>
      </c>
      <c r="F2" s="3" t="s">
        <v>17</v>
      </c>
      <c r="G2" s="4" t="s">
        <v>14</v>
      </c>
      <c r="H2" s="11" t="s">
        <v>15</v>
      </c>
      <c r="I2" s="12" t="s">
        <v>10</v>
      </c>
      <c r="J2" s="5" t="s">
        <v>8</v>
      </c>
      <c r="K2" s="13" t="s">
        <v>9</v>
      </c>
      <c r="L2" s="4"/>
    </row>
    <row r="3" spans="1:12">
      <c r="A3" s="1" t="s">
        <v>2</v>
      </c>
      <c r="B3" s="1">
        <v>19795</v>
      </c>
      <c r="C3" s="2">
        <v>44.98</v>
      </c>
      <c r="D3" s="1"/>
      <c r="E3" s="1">
        <v>51.25</v>
      </c>
      <c r="F3" s="2">
        <f t="shared" ref="F3:F8" si="0">C3-D3-E3</f>
        <v>-6.2700000000000031</v>
      </c>
      <c r="G3" s="1">
        <v>232.56</v>
      </c>
      <c r="H3" s="1">
        <f>G3-F3</f>
        <v>238.83</v>
      </c>
      <c r="I3" s="5"/>
      <c r="J3" s="5"/>
      <c r="K3" s="5"/>
      <c r="L3" s="5"/>
    </row>
    <row r="4" spans="1:12">
      <c r="A4" s="1" t="s">
        <v>3</v>
      </c>
      <c r="B4" s="1">
        <v>19795</v>
      </c>
      <c r="C4" s="2">
        <v>97.18</v>
      </c>
      <c r="D4" s="1"/>
      <c r="E4" s="1">
        <v>102.51</v>
      </c>
      <c r="F4" s="1">
        <f t="shared" si="0"/>
        <v>-5.3299999999999983</v>
      </c>
      <c r="G4" s="1">
        <v>232.56</v>
      </c>
      <c r="H4" s="1">
        <f>G4-F4</f>
        <v>237.89</v>
      </c>
      <c r="I4" s="5"/>
      <c r="J4" s="5"/>
      <c r="K4" s="5"/>
      <c r="L4" s="5"/>
    </row>
    <row r="5" spans="1:12">
      <c r="A5" s="1" t="s">
        <v>4</v>
      </c>
      <c r="B5" s="1">
        <v>19795</v>
      </c>
      <c r="C5" s="8">
        <v>358.66</v>
      </c>
      <c r="D5" s="1">
        <v>18.66</v>
      </c>
      <c r="E5" s="1">
        <v>137.13</v>
      </c>
      <c r="F5" s="1">
        <f t="shared" si="0"/>
        <v>202.87</v>
      </c>
      <c r="G5" s="1">
        <v>232.56</v>
      </c>
      <c r="H5" s="1">
        <f>G5-F5</f>
        <v>29.689999999999998</v>
      </c>
      <c r="I5" s="9"/>
      <c r="J5" s="9"/>
      <c r="K5" s="9"/>
      <c r="L5" s="5"/>
    </row>
    <row r="6" spans="1:12">
      <c r="A6" s="1" t="s">
        <v>5</v>
      </c>
      <c r="B6" s="1">
        <v>19795</v>
      </c>
      <c r="C6" s="2">
        <v>376.04</v>
      </c>
      <c r="D6" s="1">
        <v>23.02</v>
      </c>
      <c r="E6" s="1">
        <v>128.49</v>
      </c>
      <c r="F6" s="1">
        <f t="shared" si="0"/>
        <v>224.53000000000003</v>
      </c>
      <c r="G6" s="1">
        <v>232.56</v>
      </c>
      <c r="H6" s="1">
        <f>G6-F6</f>
        <v>8.0299999999999727</v>
      </c>
      <c r="I6" s="7"/>
      <c r="J6" s="7"/>
      <c r="K6" s="7"/>
      <c r="L6" s="5"/>
    </row>
    <row r="7" spans="1:12">
      <c r="A7" s="1" t="s">
        <v>6</v>
      </c>
      <c r="B7" s="1">
        <v>19795</v>
      </c>
      <c r="C7" s="2">
        <v>492.91</v>
      </c>
      <c r="D7" s="1">
        <v>45.03</v>
      </c>
      <c r="E7" s="1">
        <v>135.16</v>
      </c>
      <c r="F7" s="1">
        <f t="shared" si="0"/>
        <v>312.72000000000003</v>
      </c>
      <c r="G7" s="1">
        <v>232.56</v>
      </c>
      <c r="H7" s="1">
        <f>G7-F7</f>
        <v>-80.160000000000025</v>
      </c>
      <c r="I7" s="5"/>
      <c r="J7" s="5"/>
      <c r="K7" s="5"/>
      <c r="L7" s="5"/>
    </row>
    <row r="8" spans="1:12" ht="34.5" customHeight="1">
      <c r="A8" s="14" t="s">
        <v>18</v>
      </c>
      <c r="B8" s="1"/>
      <c r="C8" s="2">
        <v>137.57</v>
      </c>
      <c r="D8" s="1">
        <v>10.09</v>
      </c>
      <c r="E8" s="1">
        <v>40.9</v>
      </c>
      <c r="F8" s="1">
        <f t="shared" si="0"/>
        <v>86.579999999999984</v>
      </c>
      <c r="G8" s="1"/>
      <c r="H8" s="1"/>
      <c r="I8" s="5"/>
      <c r="J8" s="5"/>
      <c r="K8" s="5"/>
      <c r="L8" s="5"/>
    </row>
    <row r="9" spans="1:12">
      <c r="A9" s="1" t="s">
        <v>7</v>
      </c>
      <c r="B9" s="1">
        <v>19795</v>
      </c>
      <c r="C9" s="6">
        <f>C3+C4+C5+C6+C7+C8</f>
        <v>1507.3400000000001</v>
      </c>
      <c r="D9" s="1">
        <f>D3+D4+D5+D6+D7+D8</f>
        <v>96.800000000000011</v>
      </c>
      <c r="E9" s="1">
        <f>E3+E4+E5+E6+E7+E8</f>
        <v>595.43999999999994</v>
      </c>
      <c r="F9" s="1">
        <f>SUM(F3:F8)</f>
        <v>815.10000000000014</v>
      </c>
      <c r="G9" s="1">
        <f>G3+G4+G5+G6+G7</f>
        <v>1162.8</v>
      </c>
      <c r="H9" s="10">
        <f>G9-F9</f>
        <v>347.69999999999982</v>
      </c>
      <c r="I9" s="12">
        <f>H9/B9</f>
        <v>1.7565041677191202E-2</v>
      </c>
      <c r="J9" s="5">
        <v>901.71</v>
      </c>
      <c r="K9" s="13">
        <f>J9*I9</f>
        <v>15.83857373074008</v>
      </c>
      <c r="L9" s="5"/>
    </row>
    <row r="10" spans="1:12">
      <c r="A10" s="1"/>
      <c r="B10" s="1"/>
      <c r="C10" s="2"/>
      <c r="D10" s="1"/>
      <c r="E10" s="1"/>
      <c r="F10" s="1"/>
      <c r="G10" s="1"/>
      <c r="H10" s="1"/>
      <c r="I10" s="5"/>
      <c r="J10" s="5"/>
      <c r="K10" s="5"/>
      <c r="L10" s="5"/>
    </row>
    <row r="11" spans="1:12">
      <c r="A11" s="1"/>
      <c r="B11" s="1"/>
      <c r="C11" s="2"/>
      <c r="D11" s="1"/>
      <c r="E11" s="1"/>
      <c r="F11" s="1"/>
      <c r="G11" s="1"/>
      <c r="H11" s="1"/>
      <c r="I11" s="5"/>
      <c r="J11" s="5"/>
      <c r="K11" s="5"/>
      <c r="L11" s="5"/>
    </row>
    <row r="12" spans="1:12">
      <c r="A12" s="1"/>
      <c r="B12" s="1"/>
      <c r="C12" s="2"/>
      <c r="D12" s="1"/>
      <c r="E12" s="1"/>
      <c r="F12" s="1"/>
      <c r="G12" s="1"/>
      <c r="H12" s="1"/>
      <c r="I12" s="5"/>
      <c r="J12" s="5"/>
      <c r="K12" s="5"/>
      <c r="L12" s="5"/>
    </row>
    <row r="13" spans="1:12">
      <c r="A13" s="1"/>
      <c r="B13" s="1"/>
      <c r="C13" s="1"/>
      <c r="D13" s="1"/>
      <c r="E13" s="1"/>
      <c r="F13" s="1"/>
      <c r="G13" s="1"/>
      <c r="H13" s="1"/>
      <c r="I13" s="5"/>
      <c r="J13" s="5"/>
      <c r="K13" s="5"/>
      <c r="L13" s="5"/>
    </row>
    <row r="14" spans="1:12">
      <c r="A14" s="1"/>
      <c r="B14" s="1"/>
      <c r="C14" s="1"/>
      <c r="D14" s="1"/>
      <c r="E14" s="1"/>
      <c r="F14" s="1"/>
      <c r="G14" s="1"/>
      <c r="H14" s="1"/>
      <c r="I14" s="5"/>
      <c r="J14" s="5"/>
      <c r="K14" s="5"/>
      <c r="L14" s="5"/>
    </row>
    <row r="15" spans="1:12">
      <c r="A15" s="1"/>
      <c r="B15" s="1"/>
      <c r="C15" s="2"/>
      <c r="D15" s="1"/>
      <c r="E15" s="1"/>
      <c r="F15" s="2"/>
      <c r="G15" s="1"/>
      <c r="H15" s="2"/>
      <c r="I15" s="2"/>
      <c r="J15" s="2"/>
      <c r="K15" s="2"/>
      <c r="L15" s="2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colBreaks count="1" manualBreakCount="1">
    <brk id="16" max="27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Папа</cp:lastModifiedBy>
  <dcterms:created xsi:type="dcterms:W3CDTF">2013-03-21T17:03:09Z</dcterms:created>
  <dcterms:modified xsi:type="dcterms:W3CDTF">2016-01-12T07:46:21Z</dcterms:modified>
</cp:coreProperties>
</file>