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8760" activeTab="0"/>
  </bookViews>
  <sheets>
    <sheet name="ВЫГОДА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<sst xmlns="http://schemas.openxmlformats.org/spreadsheetml/2006/main" count="23" uniqueCount="23">
  <si>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Условия</t>
  </si>
  <si>
    <t>Комментарии</t>
  </si>
  <si>
    <t>Артикул</t>
  </si>
  <si>
    <t>Наименование</t>
  </si>
  <si>
    <t>Источник розница</t>
  </si>
  <si>
    <t>Цена розница</t>
  </si>
  <si>
    <t>Экономия в %</t>
  </si>
  <si>
    <t>СРЕДНЯЯ ЭКОНОМИЯ ПО  ЗАКУПКЕ:</t>
  </si>
  <si>
    <t>Орг%</t>
  </si>
  <si>
    <t>Сайт поставщика</t>
  </si>
  <si>
    <t>Цена опт (прайс)</t>
  </si>
  <si>
    <t>Чехол откидной Explay Craft Derbi белый</t>
  </si>
  <si>
    <t>http://kupi-chehol.ru/product/51137-chehol-otkidnoy-explay-craft-derbi-beliy.html</t>
  </si>
  <si>
    <t>Чехол откидной Amazon Fire Phone UpCase черный</t>
  </si>
  <si>
    <t>Чехол на заднюю часть BlackBerry Q10 пластик Nillkin черный</t>
  </si>
  <si>
    <t>Чехол откидной Apple iPhone 5 / 5S RADA A047 розовый кожа</t>
  </si>
  <si>
    <t>http://kupi-chehol.ru/product/46495-chehol-na-zadnyuyu-chasty-blackberry-q10-plastik-nillkin-cherniy.html</t>
  </si>
  <si>
    <t>http://kupi-chehol.ru/product/40200-chehol-otkidnoy-amazon-fire-phone-upcase-cherniy.html</t>
  </si>
  <si>
    <t>http://kupi-chehol.ru/product/15605-futlyar-otkidnoi-apple-iphone-5-rada-a047-rozovyi-kozha.html</t>
  </si>
  <si>
    <t>Чехол VERSADO Superior 2.0 размер XL коричневый флотер</t>
  </si>
  <si>
    <t>http://kupi-chehol.ru/product/35971-chehol-versado-superior-20-razmer-xl-korichneviy-floter.html</t>
  </si>
  <si>
    <t>http://kupi-chehol.ru/</t>
  </si>
  <si>
    <t>12% предоплата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</si>
</sst>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60"/>
      <name val="Calibri"/>
      <family val="2"/>
    </font>
    <font>
      <i/>
      <sz val="10"/>
      <name val="Calibri"/>
      <family val="2"/>
    </font>
    <font>
      <b/>
      <sz val="9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C00000"/>
      <name val="Calibri"/>
      <family val="2"/>
    </font>
    <font>
      <b/>
      <sz val="9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vertical="center" wrapText="1"/>
      <protection locked="0"/>
    </xf>
    <xf numFmtId="0" fontId="35" fillId="2" borderId="11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 applyProtection="1">
      <alignment vertical="center" wrapText="1"/>
      <protection locked="0"/>
    </xf>
    <xf numFmtId="0" fontId="31" fillId="0" borderId="14" xfId="42" applyBorder="1" applyAlignment="1" applyProtection="1">
      <alignment vertical="center" wrapText="1"/>
      <protection/>
    </xf>
    <xf numFmtId="0" fontId="31" fillId="0" borderId="15" xfId="42" applyBorder="1" applyAlignment="1" applyProtection="1">
      <alignment vertical="center" wrapText="1"/>
      <protection/>
    </xf>
    <xf numFmtId="4" fontId="45" fillId="0" borderId="16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9" fontId="46" fillId="2" borderId="20" xfId="57" applyFont="1" applyFill="1" applyBorder="1" applyAlignment="1" applyProtection="1">
      <alignment horizontal="center" vertical="center" wrapText="1"/>
      <protection/>
    </xf>
    <xf numFmtId="0" fontId="35" fillId="2" borderId="21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9" fontId="0" fillId="0" borderId="11" xfId="57" applyFont="1" applyBorder="1" applyAlignment="1">
      <alignment horizontal="center" vertical="center" wrapText="1"/>
    </xf>
    <xf numFmtId="9" fontId="47" fillId="3" borderId="23" xfId="57" applyFont="1" applyFill="1" applyBorder="1" applyAlignment="1" applyProtection="1">
      <alignment horizontal="center"/>
      <protection/>
    </xf>
    <xf numFmtId="174" fontId="48" fillId="0" borderId="25" xfId="60" applyNumberFormat="1" applyFont="1" applyFill="1" applyBorder="1" applyAlignment="1" applyProtection="1">
      <alignment vertical="center" wrapText="1"/>
      <protection/>
    </xf>
    <xf numFmtId="0" fontId="4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24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35" fillId="2" borderId="33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31" fillId="0" borderId="16" xfId="42" applyFill="1" applyBorder="1" applyAlignment="1" applyProtection="1">
      <alignment vertical="center" wrapText="1"/>
      <protection/>
    </xf>
    <xf numFmtId="0" fontId="31" fillId="0" borderId="34" xfId="42" applyFill="1" applyBorder="1" applyAlignment="1" applyProtection="1">
      <alignment vertical="center" wrapText="1"/>
      <protection/>
    </xf>
    <xf numFmtId="0" fontId="46" fillId="3" borderId="35" xfId="0" applyFont="1" applyFill="1" applyBorder="1" applyAlignment="1">
      <alignment horizontal="center"/>
    </xf>
    <xf numFmtId="0" fontId="46" fillId="3" borderId="36" xfId="0" applyFont="1" applyFill="1" applyBorder="1" applyAlignment="1">
      <alignment horizontal="center"/>
    </xf>
    <xf numFmtId="0" fontId="46" fillId="3" borderId="37" xfId="0" applyFont="1" applyFill="1" applyBorder="1" applyAlignment="1">
      <alignment horizontal="center"/>
    </xf>
    <xf numFmtId="0" fontId="35" fillId="2" borderId="38" xfId="0" applyFont="1" applyFill="1" applyBorder="1" applyAlignment="1">
      <alignment horizontal="center" vertical="center"/>
    </xf>
    <xf numFmtId="0" fontId="35" fillId="2" borderId="32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left" vertical="center" wrapText="1"/>
    </xf>
    <xf numFmtId="0" fontId="45" fillId="0" borderId="40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4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pi-chehol.ru/product/40200-chehol-otkidnoy-amazon-fire-phone-upcase-cherniy.html" TargetMode="External" /><Relationship Id="rId2" Type="http://schemas.openxmlformats.org/officeDocument/2006/relationships/hyperlink" Target="http://kupi-chehol.ru/product/51137-chehol-otkidnoy-explay-craft-derbi-beliy.html" TargetMode="External" /><Relationship Id="rId3" Type="http://schemas.openxmlformats.org/officeDocument/2006/relationships/hyperlink" Target="http://kupi-chehol.ru/product/46495-chehol-na-zadnyuyu-chasty-blackberry-q10-plastik-nillkin-cherniy.html" TargetMode="External" /><Relationship Id="rId4" Type="http://schemas.openxmlformats.org/officeDocument/2006/relationships/hyperlink" Target="http://kupi-chehol.ru/product/15605-futlyar-otkidnoi-apple-iphone-5-rada-a047-rozovyi-kozha.html" TargetMode="External" /><Relationship Id="rId5" Type="http://schemas.openxmlformats.org/officeDocument/2006/relationships/hyperlink" Target="http://kupi-chehol.ru/product/35971-chehol-versado-superior-20-razmer-xl-korichneviy-floter.html" TargetMode="External" /><Relationship Id="rId6" Type="http://schemas.openxmlformats.org/officeDocument/2006/relationships/hyperlink" Target="http://kupi-chehol.ru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showGridLines="0" tabSelected="1" zoomScalePageLayoutView="0" workbookViewId="0" topLeftCell="A1">
      <selection activeCell="B3" sqref="B2:C3"/>
    </sheetView>
  </sheetViews>
  <sheetFormatPr defaultColWidth="9.140625" defaultRowHeight="15"/>
  <cols>
    <col min="1" max="1" width="28.140625" style="0" customWidth="1"/>
    <col min="2" max="2" width="18.8515625" style="0" customWidth="1"/>
    <col min="3" max="3" width="40.57421875" style="0" customWidth="1"/>
    <col min="4" max="6" width="12.57421875" style="0" customWidth="1"/>
    <col min="7" max="7" width="17.57421875" style="0" customWidth="1"/>
  </cols>
  <sheetData>
    <row r="2" spans="1:7" ht="15.75" customHeight="1">
      <c r="A2" s="9" t="s">
        <v>9</v>
      </c>
      <c r="B2" s="36" t="s">
        <v>21</v>
      </c>
      <c r="C2" s="37"/>
      <c r="D2" s="25"/>
      <c r="E2" s="25"/>
      <c r="F2" s="25"/>
      <c r="G2" s="10"/>
    </row>
    <row r="3" spans="1:7" ht="15.75" customHeight="1">
      <c r="A3" s="41" t="s">
        <v>0</v>
      </c>
      <c r="B3" s="43" t="s">
        <v>22</v>
      </c>
      <c r="C3" s="44"/>
      <c r="D3" s="25"/>
      <c r="E3" s="25"/>
      <c r="F3" s="25"/>
      <c r="G3" s="10"/>
    </row>
    <row r="4" spans="1:7" ht="37.5" customHeight="1" thickBot="1">
      <c r="A4" s="42"/>
      <c r="B4" s="45"/>
      <c r="C4" s="46"/>
      <c r="D4" s="26"/>
      <c r="E4" s="26"/>
      <c r="F4" s="26"/>
      <c r="G4" s="11"/>
    </row>
    <row r="5" spans="1:7" ht="30.75" thickBot="1">
      <c r="A5" s="3" t="s">
        <v>2</v>
      </c>
      <c r="B5" s="3" t="s">
        <v>3</v>
      </c>
      <c r="C5" s="2" t="s">
        <v>4</v>
      </c>
      <c r="D5" s="14" t="s">
        <v>5</v>
      </c>
      <c r="E5" s="15" t="s">
        <v>10</v>
      </c>
      <c r="F5" s="17" t="s">
        <v>8</v>
      </c>
      <c r="G5" s="16" t="s">
        <v>6</v>
      </c>
    </row>
    <row r="6" spans="1:7" ht="45">
      <c r="A6" s="21">
        <v>51137</v>
      </c>
      <c r="B6" s="1" t="s">
        <v>11</v>
      </c>
      <c r="C6" s="5" t="s">
        <v>12</v>
      </c>
      <c r="D6" s="12">
        <v>890</v>
      </c>
      <c r="E6" s="22">
        <v>365</v>
      </c>
      <c r="F6" s="18">
        <v>0.12</v>
      </c>
      <c r="G6" s="13">
        <f>(E6/D6)-100%</f>
        <v>-0.5898876404494382</v>
      </c>
    </row>
    <row r="7" spans="1:7" ht="45">
      <c r="A7" s="21">
        <v>40200</v>
      </c>
      <c r="B7" s="1" t="s">
        <v>13</v>
      </c>
      <c r="C7" s="5" t="s">
        <v>17</v>
      </c>
      <c r="D7" s="12">
        <v>790</v>
      </c>
      <c r="E7" s="22">
        <v>211</v>
      </c>
      <c r="F7" s="18">
        <v>0.12</v>
      </c>
      <c r="G7" s="13">
        <f>(E7/D7)-100%</f>
        <v>-0.7329113924050633</v>
      </c>
    </row>
    <row r="8" spans="1:7" ht="60">
      <c r="A8" s="21">
        <v>46495</v>
      </c>
      <c r="B8" s="1" t="s">
        <v>14</v>
      </c>
      <c r="C8" s="5" t="s">
        <v>16</v>
      </c>
      <c r="D8" s="12">
        <v>950</v>
      </c>
      <c r="E8" s="22">
        <v>375</v>
      </c>
      <c r="F8" s="18">
        <v>0.12</v>
      </c>
      <c r="G8" s="13">
        <f>(E8/D8)-100%</f>
        <v>-0.6052631578947368</v>
      </c>
    </row>
    <row r="9" spans="1:7" ht="60">
      <c r="A9" s="21">
        <v>15605</v>
      </c>
      <c r="B9" s="1" t="s">
        <v>15</v>
      </c>
      <c r="C9" s="5" t="s">
        <v>18</v>
      </c>
      <c r="D9" s="7">
        <v>990</v>
      </c>
      <c r="E9" s="23">
        <v>450</v>
      </c>
      <c r="F9" s="18">
        <v>0.12</v>
      </c>
      <c r="G9" s="13">
        <f>(E9/D9)-100%</f>
        <v>-0.5454545454545454</v>
      </c>
    </row>
    <row r="10" spans="1:7" ht="75">
      <c r="A10" s="21">
        <v>35971</v>
      </c>
      <c r="B10" s="1" t="s">
        <v>19</v>
      </c>
      <c r="C10" s="5" t="s">
        <v>20</v>
      </c>
      <c r="D10" s="7">
        <v>690</v>
      </c>
      <c r="E10" s="23">
        <v>176</v>
      </c>
      <c r="F10" s="18">
        <v>0.12</v>
      </c>
      <c r="G10" s="13">
        <f>(E10/D10)-100%</f>
        <v>-0.7449275362318841</v>
      </c>
    </row>
    <row r="11" spans="1:7" ht="15">
      <c r="A11" s="21"/>
      <c r="B11" s="1"/>
      <c r="C11" s="5"/>
      <c r="D11" s="7"/>
      <c r="E11" s="23"/>
      <c r="F11" s="18"/>
      <c r="G11" s="13"/>
    </row>
    <row r="12" spans="1:7" ht="15">
      <c r="A12" s="21"/>
      <c r="B12" s="1"/>
      <c r="C12" s="5"/>
      <c r="D12" s="7"/>
      <c r="E12" s="23"/>
      <c r="F12" s="18"/>
      <c r="G12" s="13"/>
    </row>
    <row r="13" spans="1:7" ht="15">
      <c r="A13" s="21"/>
      <c r="B13" s="1"/>
      <c r="C13" s="5"/>
      <c r="D13" s="7"/>
      <c r="E13" s="23"/>
      <c r="F13" s="18"/>
      <c r="G13" s="13"/>
    </row>
    <row r="14" spans="1:7" ht="15">
      <c r="A14" s="21"/>
      <c r="B14" s="4"/>
      <c r="C14" s="6"/>
      <c r="D14" s="8"/>
      <c r="E14" s="24"/>
      <c r="F14" s="18"/>
      <c r="G14" s="13"/>
    </row>
    <row r="15" spans="1:7" ht="15.75" thickBot="1">
      <c r="A15" s="21"/>
      <c r="B15" s="4"/>
      <c r="C15" s="6"/>
      <c r="D15" s="8"/>
      <c r="E15" s="24"/>
      <c r="F15" s="18"/>
      <c r="G15" s="13"/>
    </row>
    <row r="16" spans="1:7" ht="19.5" thickBot="1">
      <c r="A16" s="34" t="s">
        <v>1</v>
      </c>
      <c r="B16" s="30"/>
      <c r="C16" s="31"/>
      <c r="D16" s="38" t="s">
        <v>7</v>
      </c>
      <c r="E16" s="39"/>
      <c r="F16" s="40"/>
      <c r="G16" s="19">
        <f>AVERAGE(G6:G15)</f>
        <v>-0.6436888544871335</v>
      </c>
    </row>
    <row r="17" spans="1:7" ht="19.5" thickBot="1">
      <c r="A17" s="35"/>
      <c r="B17" s="32"/>
      <c r="C17" s="33"/>
      <c r="D17" s="27"/>
      <c r="E17" s="28"/>
      <c r="F17" s="29"/>
      <c r="G17" s="20"/>
    </row>
  </sheetData>
  <sheetProtection/>
  <protectedRanges>
    <protectedRange password="CCE3" sqref="G6:G17" name="экономия"/>
  </protectedRanges>
  <mergeCells count="10">
    <mergeCell ref="B16:C17"/>
    <mergeCell ref="A16:A17"/>
    <mergeCell ref="B2:C2"/>
    <mergeCell ref="D16:F16"/>
    <mergeCell ref="A3:A4"/>
    <mergeCell ref="B3:C4"/>
    <mergeCell ref="D2:F2"/>
    <mergeCell ref="D4:F4"/>
    <mergeCell ref="D3:F3"/>
    <mergeCell ref="D17:F17"/>
  </mergeCells>
  <hyperlinks>
    <hyperlink ref="C7" r:id="rId1" display="http://kupi-chehol.ru/product/40200-chehol-otkidnoy-amazon-fire-phone-upcase-cherniy.html"/>
    <hyperlink ref="C6" r:id="rId2" display="http://kupi-chehol.ru/product/51137-chehol-otkidnoy-explay-craft-derbi-beliy.html"/>
    <hyperlink ref="C8" r:id="rId3" display="http://kupi-chehol.ru/product/46495-chehol-na-zadnyuyu-chasty-blackberry-q10-plastik-nillkin-cherniy.html"/>
    <hyperlink ref="C9" r:id="rId4" display="http://kupi-chehol.ru/product/15605-futlyar-otkidnoi-apple-iphone-5-rada-a047-rozovyi-kozha.html"/>
    <hyperlink ref="C10" r:id="rId5" display="http://kupi-chehol.ru/product/35971-chehol-versado-superior-20-razmer-xl-korichneviy-floter.html"/>
    <hyperlink ref="B2" r:id="rId6" display="http://kupi-chehol.ru/"/>
  </hyperlinks>
  <printOptions/>
  <pageMargins left="0.7" right="0.7" top="0.75" bottom="0.75" header="0.3" footer="0.3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Microsoft Office</cp:lastModifiedBy>
  <dcterms:created xsi:type="dcterms:W3CDTF">2013-03-26T18:17:58Z</dcterms:created>
  <dcterms:modified xsi:type="dcterms:W3CDTF">2016-01-28T10:09:33Z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