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19200" windowHeight="10995"/>
  </bookViews>
  <sheets>
    <sheet name="Ecover" sheetId="1" r:id="rId1"/>
    <sheet name="Ecover Professional" sheetId="7" r:id="rId2"/>
    <sheet name="Organyc" sheetId="10" r:id="rId3"/>
    <sheet name="Weleda" sheetId="9" r:id="rId4"/>
    <sheet name="Biosolis" sheetId="4" r:id="rId5"/>
    <sheet name="Мыльные орехи" sheetId="5" r:id="rId6"/>
    <sheet name="Vivani" sheetId="13" r:id="rId7"/>
    <sheet name="Naty" sheetId="14" r:id="rId8"/>
    <sheet name="Лист1" sheetId="15" r:id="rId9"/>
  </sheets>
  <definedNames>
    <definedName name="_xlnm.Print_Area" localSheetId="6">Vivani!$A$1:$G$3</definedName>
  </definedNames>
  <calcPr calcId="152511"/>
</workbook>
</file>

<file path=xl/calcChain.xml><?xml version="1.0" encoding="utf-8"?>
<calcChain xmlns="http://schemas.openxmlformats.org/spreadsheetml/2006/main">
  <c r="I4" i="10" l="1"/>
  <c r="I5" i="10"/>
  <c r="I7" i="10"/>
  <c r="I8" i="10"/>
  <c r="I9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M73" i="1"/>
  <c r="L73" i="1"/>
  <c r="M71" i="1"/>
  <c r="L71" i="1"/>
  <c r="M70" i="1"/>
  <c r="L70" i="1"/>
  <c r="M69" i="1"/>
  <c r="L69" i="1"/>
  <c r="M68" i="1"/>
  <c r="L68" i="1"/>
  <c r="M67" i="1"/>
  <c r="L67" i="1"/>
  <c r="M65" i="1"/>
  <c r="L65" i="1"/>
  <c r="M63" i="1"/>
  <c r="L63" i="1"/>
  <c r="M62" i="1"/>
  <c r="L62" i="1"/>
  <c r="M61" i="1"/>
  <c r="L61" i="1"/>
  <c r="M60" i="1"/>
  <c r="L60" i="1"/>
  <c r="M59" i="1"/>
  <c r="L59" i="1"/>
  <c r="M58" i="1"/>
  <c r="L58" i="1"/>
  <c r="M57" i="1"/>
  <c r="L57" i="1"/>
  <c r="M56" i="1"/>
  <c r="L56" i="1"/>
  <c r="M55" i="1"/>
  <c r="L55" i="1"/>
  <c r="M54" i="1"/>
  <c r="L54" i="1"/>
  <c r="M53" i="1"/>
  <c r="L53" i="1"/>
  <c r="M52" i="1"/>
  <c r="L52" i="1"/>
  <c r="M51" i="1"/>
  <c r="L51" i="1"/>
  <c r="M50" i="1"/>
  <c r="L50" i="1"/>
  <c r="M48" i="1"/>
  <c r="L48" i="1"/>
  <c r="M47" i="1"/>
  <c r="L47" i="1"/>
  <c r="M46" i="1"/>
  <c r="L46" i="1"/>
  <c r="M45" i="1"/>
  <c r="L45" i="1"/>
  <c r="M44" i="1"/>
  <c r="L44" i="1"/>
  <c r="M43" i="1"/>
  <c r="L43" i="1"/>
  <c r="M42" i="1"/>
  <c r="L42" i="1"/>
  <c r="M41" i="1"/>
  <c r="L41" i="1"/>
  <c r="M40" i="1"/>
  <c r="L40" i="1"/>
  <c r="M39" i="1"/>
  <c r="L39" i="1"/>
  <c r="M38" i="1"/>
  <c r="L38" i="1"/>
  <c r="M37" i="1"/>
  <c r="L37" i="1"/>
  <c r="M36" i="1"/>
  <c r="L36" i="1"/>
  <c r="M35" i="1"/>
  <c r="L35" i="1"/>
  <c r="M34" i="1"/>
  <c r="L34" i="1"/>
  <c r="M33" i="1"/>
  <c r="L33" i="1"/>
  <c r="M32" i="1"/>
  <c r="L32" i="1"/>
  <c r="M31" i="1"/>
  <c r="L31" i="1"/>
  <c r="M30" i="1"/>
  <c r="L30" i="1"/>
  <c r="M29" i="1"/>
  <c r="L29" i="1"/>
  <c r="M28" i="1"/>
  <c r="L28" i="1"/>
  <c r="M27" i="1"/>
  <c r="L27" i="1"/>
  <c r="M26" i="1"/>
  <c r="L26" i="1"/>
  <c r="M24" i="1"/>
  <c r="L24" i="1"/>
  <c r="M23" i="1"/>
  <c r="L23" i="1"/>
  <c r="M22" i="1"/>
  <c r="L22" i="1"/>
  <c r="M21" i="1"/>
  <c r="L21" i="1"/>
  <c r="M20" i="1"/>
  <c r="L20" i="1"/>
  <c r="M18" i="1"/>
  <c r="L18" i="1"/>
  <c r="M17" i="1"/>
  <c r="L17" i="1"/>
  <c r="M16" i="1"/>
  <c r="L16" i="1"/>
  <c r="M15" i="1"/>
  <c r="L15" i="1"/>
  <c r="M14" i="1"/>
  <c r="L14" i="1"/>
  <c r="M13" i="1"/>
  <c r="L13" i="1"/>
  <c r="M12" i="1"/>
  <c r="L12" i="1"/>
  <c r="M11" i="1"/>
  <c r="L11" i="1"/>
  <c r="M10" i="1"/>
  <c r="L10" i="1"/>
  <c r="M9" i="1"/>
  <c r="L9" i="1"/>
  <c r="M8" i="1"/>
  <c r="L8" i="1"/>
  <c r="M7" i="1"/>
  <c r="L7" i="1"/>
  <c r="M6" i="1"/>
  <c r="L6" i="1"/>
  <c r="M5" i="1"/>
  <c r="L5" i="1"/>
  <c r="K115" i="9"/>
  <c r="K113" i="9"/>
  <c r="K112" i="9"/>
  <c r="K110" i="9"/>
  <c r="K109" i="9"/>
  <c r="K108" i="9"/>
  <c r="K107" i="9"/>
  <c r="K106" i="9"/>
  <c r="K105" i="9"/>
  <c r="K103" i="9"/>
  <c r="K102" i="9"/>
  <c r="K101" i="9"/>
  <c r="K100" i="9"/>
  <c r="K99" i="9"/>
  <c r="K98" i="9"/>
  <c r="K97" i="9"/>
  <c r="K95" i="9"/>
  <c r="K94" i="9"/>
  <c r="K93" i="9"/>
  <c r="K92" i="9"/>
  <c r="K90" i="9"/>
  <c r="K89" i="9"/>
  <c r="K88" i="9"/>
  <c r="K87" i="9"/>
  <c r="K85" i="9"/>
  <c r="K84" i="9"/>
  <c r="K83" i="9"/>
  <c r="K82" i="9"/>
  <c r="K81" i="9"/>
  <c r="K79" i="9"/>
  <c r="K78" i="9"/>
  <c r="K77" i="9"/>
  <c r="K76" i="9"/>
  <c r="K74" i="9"/>
  <c r="K73" i="9"/>
  <c r="K72" i="9"/>
  <c r="K70" i="9"/>
  <c r="K69" i="9"/>
  <c r="K68" i="9"/>
  <c r="K65" i="9"/>
  <c r="K64" i="9"/>
  <c r="K63" i="9"/>
  <c r="K62" i="9"/>
  <c r="K61" i="9"/>
  <c r="K60" i="9"/>
  <c r="K59" i="9"/>
  <c r="K58" i="9"/>
  <c r="K56" i="9"/>
  <c r="K55" i="9"/>
  <c r="K54" i="9"/>
  <c r="K53" i="9"/>
  <c r="K52" i="9"/>
  <c r="K51" i="9"/>
  <c r="K50" i="9"/>
  <c r="K49" i="9"/>
  <c r="K48" i="9"/>
  <c r="K47" i="9"/>
  <c r="K46" i="9"/>
  <c r="K45" i="9"/>
  <c r="K44" i="9"/>
  <c r="K43" i="9"/>
  <c r="K42" i="9"/>
  <c r="K41" i="9"/>
  <c r="K40" i="9"/>
  <c r="K39" i="9"/>
  <c r="K38" i="9"/>
  <c r="K36" i="9"/>
  <c r="K35" i="9"/>
  <c r="K34" i="9"/>
  <c r="K31" i="9"/>
  <c r="K30" i="9"/>
  <c r="K29" i="9"/>
  <c r="K28" i="9"/>
  <c r="K26" i="9"/>
  <c r="K25" i="9"/>
  <c r="K24" i="9"/>
  <c r="K22" i="9"/>
  <c r="K21" i="9"/>
  <c r="K20" i="9"/>
  <c r="K18" i="9"/>
  <c r="K17" i="9"/>
  <c r="K16" i="9"/>
  <c r="K15" i="9"/>
  <c r="K14" i="9"/>
  <c r="K13" i="9"/>
  <c r="K12" i="9"/>
  <c r="K11" i="9"/>
  <c r="K10" i="9"/>
  <c r="K9" i="9"/>
  <c r="K8" i="9"/>
  <c r="F20" i="14"/>
  <c r="G19" i="14"/>
  <c r="G18" i="14"/>
  <c r="G17" i="14"/>
  <c r="G15" i="14"/>
  <c r="G14" i="14"/>
  <c r="G13" i="14"/>
  <c r="G12" i="14"/>
  <c r="G11" i="14"/>
  <c r="G10" i="14"/>
  <c r="G9" i="14"/>
  <c r="G8" i="14"/>
  <c r="G7" i="14"/>
  <c r="G6" i="14"/>
  <c r="G5" i="14"/>
  <c r="G20" i="14" s="1"/>
  <c r="I11" i="4"/>
  <c r="I10" i="4"/>
  <c r="I9" i="4"/>
  <c r="I8" i="4"/>
  <c r="I7" i="4"/>
  <c r="I6" i="4"/>
  <c r="I5" i="4"/>
  <c r="I4" i="4"/>
  <c r="I12" i="4" s="1"/>
  <c r="M27" i="7"/>
  <c r="G33" i="13"/>
  <c r="G32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G6" i="13"/>
  <c r="G5" i="13"/>
  <c r="G34" i="13" s="1"/>
  <c r="K5" i="5"/>
  <c r="K6" i="5"/>
  <c r="K4" i="5"/>
  <c r="K3" i="5"/>
  <c r="K7" i="5" s="1"/>
  <c r="I27" i="10"/>
  <c r="M74" i="1" l="1"/>
  <c r="O76" i="1" s="1"/>
  <c r="K76" i="1" s="1"/>
  <c r="L74" i="1"/>
  <c r="K116" i="9"/>
  <c r="O77" i="1" l="1"/>
  <c r="K77" i="1" s="1"/>
  <c r="O75" i="1"/>
  <c r="K75" i="1" s="1"/>
</calcChain>
</file>

<file path=xl/sharedStrings.xml><?xml version="1.0" encoding="utf-8"?>
<sst xmlns="http://schemas.openxmlformats.org/spreadsheetml/2006/main" count="710" uniqueCount="497">
  <si>
    <t xml:space="preserve">
ООО "Без Химии", 117638, Москва, ул.Криворожская, 6а                                                                                                                                                                                                                                                                 
                                                      www.bezhimii.ru                                                                                                                                                                                                                                            e-mail:sales_a@bezhimii.ru                                                       
                                                           моб. 8(926)560-48-51                                                                                                                      т.84959881566 доб.102                                                                                                                                                                Skype: a.galustova
</t>
  </si>
  <si>
    <t>Артикул</t>
  </si>
  <si>
    <t>Код</t>
  </si>
  <si>
    <t>Наименование</t>
  </si>
  <si>
    <t>Объем</t>
  </si>
  <si>
    <t>кол-во в коробке</t>
  </si>
  <si>
    <t>Заказ (шт)</t>
  </si>
  <si>
    <t>ИТОГО</t>
  </si>
  <si>
    <t>от 20</t>
  </si>
  <si>
    <t>от 40</t>
  </si>
  <si>
    <t>00259</t>
  </si>
  <si>
    <t>00593</t>
  </si>
  <si>
    <t>4001927</t>
  </si>
  <si>
    <t>4001925</t>
  </si>
  <si>
    <t>00234</t>
  </si>
  <si>
    <t>1л</t>
  </si>
  <si>
    <t>00161</t>
  </si>
  <si>
    <t>00986</t>
  </si>
  <si>
    <t>00205</t>
  </si>
  <si>
    <t>500 мл</t>
  </si>
  <si>
    <t>00223</t>
  </si>
  <si>
    <t>500мл</t>
  </si>
  <si>
    <t>00980</t>
  </si>
  <si>
    <t>4001108</t>
  </si>
  <si>
    <t>4000972</t>
  </si>
  <si>
    <t>750мл</t>
  </si>
  <si>
    <t>00005</t>
  </si>
  <si>
    <t>5л</t>
  </si>
  <si>
    <t>00165</t>
  </si>
  <si>
    <t>411010344</t>
  </si>
  <si>
    <t>15л</t>
  </si>
  <si>
    <t>411010343</t>
  </si>
  <si>
    <t>2874</t>
  </si>
  <si>
    <t>750 гр</t>
  </si>
  <si>
    <t>750гр</t>
  </si>
  <si>
    <t>1200 гр</t>
  </si>
  <si>
    <t>1875гр</t>
  </si>
  <si>
    <t>3 кг</t>
  </si>
  <si>
    <t>7,5 кг</t>
  </si>
  <si>
    <t>00208</t>
  </si>
  <si>
    <t>1,5л</t>
  </si>
  <si>
    <t>4001070</t>
  </si>
  <si>
    <t>4001188</t>
  </si>
  <si>
    <t>980мл</t>
  </si>
  <si>
    <t>4001192</t>
  </si>
  <si>
    <t>00235</t>
  </si>
  <si>
    <t>00265</t>
  </si>
  <si>
    <t>200 мл</t>
  </si>
  <si>
    <t>14040</t>
  </si>
  <si>
    <t>400 г</t>
  </si>
  <si>
    <t>00903</t>
  </si>
  <si>
    <t>750 мл</t>
  </si>
  <si>
    <t>00123</t>
  </si>
  <si>
    <t>4001072</t>
  </si>
  <si>
    <t>00192</t>
  </si>
  <si>
    <t>00011</t>
  </si>
  <si>
    <t>5 л</t>
  </si>
  <si>
    <t>00879</t>
  </si>
  <si>
    <t>00433</t>
  </si>
  <si>
    <t>00420</t>
  </si>
  <si>
    <t>922</t>
  </si>
  <si>
    <t>00385</t>
  </si>
  <si>
    <t>632</t>
  </si>
  <si>
    <t>00228</t>
  </si>
  <si>
    <t>81</t>
  </si>
  <si>
    <t>00601</t>
  </si>
  <si>
    <t>00405</t>
  </si>
  <si>
    <t>00461</t>
  </si>
  <si>
    <t>00446</t>
  </si>
  <si>
    <t>00291</t>
  </si>
  <si>
    <t>00392</t>
  </si>
  <si>
    <t>00565</t>
  </si>
  <si>
    <t>411020227</t>
  </si>
  <si>
    <t>Уход за телом</t>
  </si>
  <si>
    <t>00271</t>
  </si>
  <si>
    <t>250мл</t>
  </si>
  <si>
    <t>Мыло</t>
  </si>
  <si>
    <t>03005</t>
  </si>
  <si>
    <t>00107</t>
  </si>
  <si>
    <t>00370</t>
  </si>
  <si>
    <t>00109</t>
  </si>
  <si>
    <t xml:space="preserve">ОБЩАЯ СУММА:   </t>
  </si>
  <si>
    <t>Итого</t>
  </si>
  <si>
    <t>Сумма заказа от 20 000р до 40 000р</t>
  </si>
  <si>
    <t>Сумма заказа от 40 000р до 60 000р</t>
  </si>
  <si>
    <t>Сумма заказа свыше 60 000р</t>
  </si>
  <si>
    <t>ООО "Эковэй"
ООО "БЕЗ ХИМИИ"
www.bezhimii.ru   www.biobrands.ru
e-mail: proposals@bezhimii.ru 
т. +7 (499) 723-17-58, +7 (495) 988-15-66   
117638, Москва, ул.Криворожская, 6а    
часы работы: пн.-пт. 9-18</t>
  </si>
  <si>
    <t>Штрих-код</t>
  </si>
  <si>
    <t>5412533001617/ 5412533403282</t>
  </si>
  <si>
    <t>5412533009866/ 5412533403268</t>
  </si>
  <si>
    <t>5412533400342/ 5412533401783</t>
  </si>
  <si>
    <t>Упаковка</t>
  </si>
  <si>
    <t>Шт. в коробке</t>
  </si>
  <si>
    <t>Розничная цена за канистру шт. (руб.)</t>
  </si>
  <si>
    <t>Базовая оптовая цена за канистру/ шт. (руб.)</t>
  </si>
  <si>
    <t>от 40 тыс. руб. (-15%)</t>
  </si>
  <si>
    <t>Заказ, шт</t>
  </si>
  <si>
    <t>Средства для мытья  полов и интерьера</t>
  </si>
  <si>
    <t>4001237</t>
  </si>
  <si>
    <t>5412533133004</t>
  </si>
  <si>
    <t>4 по 5 л</t>
  </si>
  <si>
    <t>421040011</t>
  </si>
  <si>
    <t>5412533168006</t>
  </si>
  <si>
    <t>Zeppil - экологическое моющее средство для пористых полов</t>
  </si>
  <si>
    <t>5412533172003</t>
  </si>
  <si>
    <t>5412533169003</t>
  </si>
  <si>
    <t>Средства для сантехники</t>
  </si>
  <si>
    <t>5412533148008</t>
  </si>
  <si>
    <t>12 по 750 мл</t>
  </si>
  <si>
    <t>5412533008975</t>
  </si>
  <si>
    <t>4001241</t>
  </si>
  <si>
    <t>5412533147001</t>
  </si>
  <si>
    <t>5412533145007</t>
  </si>
  <si>
    <t>12 по 500 мл</t>
  </si>
  <si>
    <t>Средства для кухни</t>
  </si>
  <si>
    <t>421070006</t>
  </si>
  <si>
    <t>5412533517002</t>
  </si>
  <si>
    <t>421010008</t>
  </si>
  <si>
    <t>5412533538007</t>
  </si>
  <si>
    <t>D14 - экологическое жидкое моющее средство для автоматических посудомоечных машин</t>
  </si>
  <si>
    <t>канистра 20 литров</t>
  </si>
  <si>
    <t>421050008</t>
  </si>
  <si>
    <t>5412533124002</t>
  </si>
  <si>
    <t xml:space="preserve">Techno Calc - экологический очиститель накипи </t>
  </si>
  <si>
    <t>Специальные средства</t>
  </si>
  <si>
    <t>1 л</t>
  </si>
  <si>
    <t>8 по 1л</t>
  </si>
  <si>
    <t>421091215</t>
  </si>
  <si>
    <t>5412533164008</t>
  </si>
  <si>
    <t>Axelle R - экологическое низкопенное средство для удаления въевшейся грязи</t>
  </si>
  <si>
    <t>5412533127003</t>
  </si>
  <si>
    <t>Inox Polish -экологический полироль-очиститель для нержавеющей стали</t>
  </si>
  <si>
    <t xml:space="preserve">  Штрих-код</t>
  </si>
  <si>
    <t xml:space="preserve">Артикул  </t>
  </si>
  <si>
    <t>Заказ шт.</t>
  </si>
  <si>
    <t>Итого, руб.</t>
  </si>
  <si>
    <t>Детская серия</t>
  </si>
  <si>
    <t>Детские влажные салфетки, Organyc 60шт</t>
  </si>
  <si>
    <t>Женская гигиена</t>
  </si>
  <si>
    <t>Прокладки на каждый день в индивид.упаковке Organyc 24 шт</t>
  </si>
  <si>
    <t>Прокладки на каждый день, Organyc 24 шт</t>
  </si>
  <si>
    <t>Прокладки с крылышками Нормал, ультратонкие, Organyc 10шт</t>
  </si>
  <si>
    <t>Прокладки с крылышками Ночные, ультратонкие, Organyc 10шт</t>
  </si>
  <si>
    <t>Прокладки с крылышками Супер, для рожениц, Organyc 10шт</t>
  </si>
  <si>
    <t>Тампоны Регулар, с аппликатором, Organyc 16шт </t>
  </si>
  <si>
    <t>Тампоны Супер, с аппликатором, Organyc 14шт</t>
  </si>
  <si>
    <t>Тампоны Супер плюс, с аппликатором, Organyc 14шт</t>
  </si>
  <si>
    <t>Тампоны Регулар, без аппликатора, Organyc 16шт</t>
  </si>
  <si>
    <t>Тампоны Супер, без аппликатора, Organyc 16шт</t>
  </si>
  <si>
    <t>Тампоны Супер плюс, без аппликатора, Organyc 16шт</t>
  </si>
  <si>
    <t>Женские влажные салфетки для интимной гигиены, Organyc 20шт </t>
  </si>
  <si>
    <t>Итого:</t>
  </si>
  <si>
    <t>Компания "Эковэй"
ООО "БЕЗ ХИМИИ"
www.bezhimii.ru   www.biobrands.ru
e-mail: proposals@bezhimii.ru 
т. +7 (499) 723-17-58, 
+7 (495) 988-15-66   
117638, Москва, ул.Криворожская, 6а    
часы работы: пн.-пт. 9-18</t>
  </si>
  <si>
    <t>Заказ,
кол-во</t>
  </si>
  <si>
    <t>Заказ,
сумма</t>
  </si>
  <si>
    <t>Арт.</t>
  </si>
  <si>
    <t>Фото</t>
  </si>
  <si>
    <t>Цена опт. Руб с НДС.</t>
  </si>
  <si>
    <t>Рекомендуемая розничная цена руб. с НДС</t>
  </si>
  <si>
    <t>Заказ,шт</t>
  </si>
  <si>
    <t>Сумма</t>
  </si>
  <si>
    <t>Солнцезащитное молочко для лица и тела, BIOSOLIS SPF 15</t>
  </si>
  <si>
    <t>100 мл</t>
  </si>
  <si>
    <t xml:space="preserve">Молочко для тела после загара, BIOSOLIS </t>
  </si>
  <si>
    <t>Солнцезащитное масло для лица и тела, BIOSOLIS SPF 6</t>
  </si>
  <si>
    <t>125 мл</t>
  </si>
  <si>
    <t>Кол-во в коробке</t>
  </si>
  <si>
    <t>артикул</t>
  </si>
  <si>
    <t>Заказ</t>
  </si>
  <si>
    <t>1 кг</t>
  </si>
  <si>
    <t xml:space="preserve">   4607811480050</t>
  </si>
  <si>
    <t>0,5 кг</t>
  </si>
  <si>
    <t xml:space="preserve">   4607811480036</t>
  </si>
  <si>
    <t>0,25 кг</t>
  </si>
  <si>
    <t xml:space="preserve">   4607811480012</t>
  </si>
  <si>
    <t xml:space="preserve">Итого: </t>
  </si>
  <si>
    <t>Оптовая цена</t>
  </si>
  <si>
    <t>№</t>
  </si>
  <si>
    <t>Ед.
изм.</t>
  </si>
  <si>
    <t>Кол-во шт. в транспортной упаковке</t>
  </si>
  <si>
    <t>NEW Рекомендуемая минимальная цена для конечного потребителя в точках продаж</t>
  </si>
  <si>
    <t>ДЕТСКАЯ СЕРИЯ С КАЛЕНДУЛОЙ BABY&amp;KIND</t>
  </si>
  <si>
    <t>Детский шампунь-гель с календулой для волос и тела 200 мл 9651</t>
  </si>
  <si>
    <t>шт</t>
  </si>
  <si>
    <t>Детское купание с календулой и лекарственными травами 200 мл 9658</t>
  </si>
  <si>
    <t>Защитный бальзам от ветра и холода с календулой 30 мл 9663</t>
  </si>
  <si>
    <t>Крем для лица с календулой 50 мл 9661</t>
  </si>
  <si>
    <t>Крем для младенцев с календулой для защиты кожи в обл 75 мл 9831</t>
  </si>
  <si>
    <t>Масло для массажа животика младенцев 50 мл 9508</t>
  </si>
  <si>
    <t>Масло с календулой для младенцев 200 мл 9656</t>
  </si>
  <si>
    <t>Масло с календулой для младенцев с нежным ароматом 200 мл 9655</t>
  </si>
  <si>
    <t>Молочко для купания с календулой 200 мл 9659</t>
  </si>
  <si>
    <t>Молочко для тела с календулой 200 мл 9653</t>
  </si>
  <si>
    <t>НЕЖНАЯ БЕЗОПАСНАЯ КОСМЕТИКА ДЛЯ БУДУЩИХ И КОРМЯЩИХ МАМ</t>
  </si>
  <si>
    <t>Масло для груди в период лактации 50 мл 9509</t>
  </si>
  <si>
    <t>Масло для профилактики растяжек 100 мл 9511</t>
  </si>
  <si>
    <t xml:space="preserve">РАСТИТЕЛЬНОЕ МЫЛО  </t>
  </si>
  <si>
    <t>Растительное мыло с календулой и лекарственными травами 100 г 9894</t>
  </si>
  <si>
    <t>ПРОГРАММА АКТИВНОЙ КРАСОТЫ ДЛЯ КОЖИ ТЕЛА</t>
  </si>
  <si>
    <t>АНТИЦЕЛЛЮЛИТНАЯ БЕРЕЗОВАЯ СЕРИЯ</t>
  </si>
  <si>
    <t>Березовое антицеллюлитное масло 100 мл 8803</t>
  </si>
  <si>
    <t>Березовое антицеллюлитное масло 200 мл 8833</t>
  </si>
  <si>
    <t>Берёзовый пилинг для душа 150мл 8831</t>
  </si>
  <si>
    <t>НАТУРАЛЬНЫЕ СРЕДСТВА ПО УХОДУ ЗА ТЕЛОМ</t>
  </si>
  <si>
    <t>Крем для рук с облепихой 50 мл 9749</t>
  </si>
  <si>
    <t>Гранатовый восстанавливающий крем для рук 50 мл 8845</t>
  </si>
  <si>
    <t xml:space="preserve">Гранатовое восстанавливающее молочко для тела 200мл 8859 </t>
  </si>
  <si>
    <t xml:space="preserve">Облепиховое питающее молочко для тела 200мл 8858 </t>
  </si>
  <si>
    <t xml:space="preserve">Розовое гармонизирующее молочко для тела 200мл 8857 </t>
  </si>
  <si>
    <t xml:space="preserve">Цитрусовое освежающее молочко для тела 200мл 8856  </t>
  </si>
  <si>
    <t>Лавандовый расслабляющий гель для душа  200 мл  8843</t>
  </si>
  <si>
    <t>Облепиховый тонизирующий гель для душа 200 мл  8828</t>
  </si>
  <si>
    <t>Цитрусовый освежающий гель для душа  200 мл 8827</t>
  </si>
  <si>
    <t>Розовый нежный гель для душа 200 мл 8826</t>
  </si>
  <si>
    <t>Гранатовый гель для душа 200 мл 8844</t>
  </si>
  <si>
    <t xml:space="preserve">Цитрусовый дезодорант 100 мл 9707 </t>
  </si>
  <si>
    <t xml:space="preserve">Цитрусовый дезодорант 30 мл 9706 </t>
  </si>
  <si>
    <t>УНИКАЛЬНЫЕ ПРИРОДНЫЕ МАСЛА</t>
  </si>
  <si>
    <t>Масло дикой розы 100 мл 9939</t>
  </si>
  <si>
    <t>Массажное масло с арникой 100 мл 9922</t>
  </si>
  <si>
    <t>Массажное масло с арникой 200 мл 9924</t>
  </si>
  <si>
    <t>Питательное облепиховое масло 100 мл 9995</t>
  </si>
  <si>
    <t>Расслабляющее масло с лавандой 100 мл 9994</t>
  </si>
  <si>
    <t>Гранатовое восстанавливающее масло для тела 100 мл 8847</t>
  </si>
  <si>
    <t>РОСКОШНЫЙ ИЗЫСКАННЫЙ УХОД ДЛЯ КОЖИ В ЛЮБОМ ВОЗРАСТЕ</t>
  </si>
  <si>
    <t>ОЧИЩАЮЩАЯ СЕРИЯ</t>
  </si>
  <si>
    <t>ИРИСОВАЯ СЕРИЯ</t>
  </si>
  <si>
    <t xml:space="preserve">Освежающий дневной крем-уход 30 мл 8876 </t>
  </si>
  <si>
    <t>МИНДАЛЬНАЯ СЕРИЯ</t>
  </si>
  <si>
    <t xml:space="preserve">Деликатный увлажняющий крем-уход 30 мл 8688 </t>
  </si>
  <si>
    <t xml:space="preserve">Деликатный питающий крем-уход 30 мл 8600  </t>
  </si>
  <si>
    <t xml:space="preserve">Деликатное очищающее молочко 75 мл 8031 </t>
  </si>
  <si>
    <t>РОЗОВАЯ СЕРИЯ</t>
  </si>
  <si>
    <t>Разглаживающий розовый крем-уход для области вокруг глаз 10 мл 8008</t>
  </si>
  <si>
    <t xml:space="preserve">Разглаживающий увлажняющий крем-уход 30 мл 8687  </t>
  </si>
  <si>
    <t xml:space="preserve">Разглаживающий дневной крем-уход 30 мл 8965  </t>
  </si>
  <si>
    <t xml:space="preserve">Разглаживающий ночной крем-уход 30 мл 8601 </t>
  </si>
  <si>
    <t>ГРАНАТОВАЯ СЕРИЯ</t>
  </si>
  <si>
    <t>Подтягивающий крем-лифтинг для области вокруг глаз 10 мл 9725</t>
  </si>
  <si>
    <t>Дневной крем-лифтинг с гранатом 30мл 9088</t>
  </si>
  <si>
    <t>Ночной крем-лифтинг с гранатом 30мл 9101</t>
  </si>
  <si>
    <t>Интенсивная подтягивающая сыворотка для лица 30 мл 8004</t>
  </si>
  <si>
    <t>МУЖСКАЯ СЕРИЯ</t>
  </si>
  <si>
    <t>СРЕДСТВА ДЛЯ УХОДА ЗА КОЖЕЙ ГОЛОВЫ И ВОЛОСАМИ</t>
  </si>
  <si>
    <t xml:space="preserve">Шампунь-уход с экстрактом просо 190 мл 9555 </t>
  </si>
  <si>
    <t xml:space="preserve">Шампунь от перхоти с экстрактом пшеницы 190 мл 9557 </t>
  </si>
  <si>
    <t xml:space="preserve">Восстанавливающий бальзам-кондиционер с экстрактом овса 200 мл 9558 </t>
  </si>
  <si>
    <t xml:space="preserve">Восстанавливающая маска с экстрактом овса 150 мл 9559 </t>
  </si>
  <si>
    <t xml:space="preserve">Шампунь-уход с экстрактом овса 190 мл 9562 </t>
  </si>
  <si>
    <t>СРЕДСТВА ДЛЯ УХОДА ЗА РОТОВОЙ ПОЛОСТЬЮ</t>
  </si>
  <si>
    <t>Бальзам для десен с шалфеем, серебром и лек.травами 30 мл 8806</t>
  </si>
  <si>
    <t>Детская зубная паста-гель 50 мл 8186</t>
  </si>
  <si>
    <t>Зубная паста "Солевая" 75 мл 9809</t>
  </si>
  <si>
    <t>Зубная паста с календулой без запаха мяты 75 мл 9801</t>
  </si>
  <si>
    <t>БАД</t>
  </si>
  <si>
    <t>Гепатодорон БАД №200 жевательных таблеток 3265 RU</t>
  </si>
  <si>
    <t>5412533407129</t>
  </si>
  <si>
    <t>Для беременных и кормящих</t>
  </si>
  <si>
    <t>60000р</t>
  </si>
  <si>
    <t xml:space="preserve"> 40000р</t>
  </si>
  <si>
    <t>20000р</t>
  </si>
  <si>
    <t>Напитки</t>
  </si>
  <si>
    <t>Шоколад темный, 71% какао. Vivani, 100 г</t>
  </si>
  <si>
    <t>Шоколад темный, 85% какао. Vivani, 100 г</t>
  </si>
  <si>
    <t>Превосходный темный "Эквадорский шоколад". Vivani, 100 г</t>
  </si>
  <si>
    <t>Превосходный темный "Эквадорский шоколад с острым перцем". Vivani, 100 г</t>
  </si>
  <si>
    <t>Шоколад "Марципан-амаретто". Vivani, 100 г</t>
  </si>
  <si>
    <t xml:space="preserve">Превосходныйтемный шоколад "70% какао с клюквой". Vivani, 100 г </t>
  </si>
  <si>
    <t>Цена, руб.</t>
  </si>
  <si>
    <t>Vivavi - органический шоколад</t>
  </si>
  <si>
    <t>Важно! Минимальное количество заказа 10 шт. (можно разных видов)</t>
  </si>
  <si>
    <t>Темный шоколад с апельсином, 70% какао. Vivani, 100 г</t>
  </si>
  <si>
    <t>Темный шоколад с миндалем. Vivani, 100 г</t>
  </si>
  <si>
    <t>Детский шоколад. Vivani, 100 г</t>
  </si>
  <si>
    <t>Молочный шоколад с миндалем. Vivani, 100 г</t>
  </si>
  <si>
    <t>Молочный шоколад с цельными лесными орехами. Vivani, 100 г</t>
  </si>
  <si>
    <t>Белый шоколад с Ванилью. Vivani, 100 г</t>
  </si>
  <si>
    <t>Белый хрустящий шоколад. Vivani, 100 г</t>
  </si>
  <si>
    <t>Ореховый шоколад, Praline. Vivani, 100 г</t>
  </si>
  <si>
    <t>Шоколад Крем-брюле. Vivani, 100 г</t>
  </si>
  <si>
    <t>Белый шоколад с клубникой и йогуртом. Vivani, 100 г</t>
  </si>
  <si>
    <t>Белый шоколад с манго и кокосом. Vivani, 100 г</t>
  </si>
  <si>
    <t>Молочный шоколад. Vivani, 100 г</t>
  </si>
  <si>
    <t>ДЕТСКАЯ СЕРИЯ С АЛТЕЕМ ДЛЯ ГИПЕРЧУВСТВИТЕЛЬНОЙ КОЖИ</t>
  </si>
  <si>
    <t>960 гр.</t>
  </si>
  <si>
    <t>Шоколадная ореховая паста. Vivani, 400 г</t>
  </si>
  <si>
    <t>Шоколад темный "С цельными лесными орехами". Vivani, 100 г</t>
  </si>
  <si>
    <t>Шоколад "С перечной мятой". Vivani, 100 г</t>
  </si>
  <si>
    <t>Шоколад "С черной смородиной". Vivani, 100 г</t>
  </si>
  <si>
    <t>Шоколад "Капуччино". Vivani, 100 г</t>
  </si>
  <si>
    <t>Темный шоколад "Нуга". Vivani, 100 г</t>
  </si>
  <si>
    <t>Шоколад молочный с дробленым лесным орехом. Vivani, 100 г</t>
  </si>
  <si>
    <t xml:space="preserve">Превосходный молочный Эквадорский шоколад. Vivani, 100 г  </t>
  </si>
  <si>
    <t>Быстрорастворимый напиток "Кави". Vivani, 400 г</t>
  </si>
  <si>
    <t>Горячий шоколад. Vivani, 280 г</t>
  </si>
  <si>
    <t>5412533407969</t>
  </si>
  <si>
    <r>
      <rPr>
        <b/>
        <i/>
        <sz val="10"/>
        <rFont val="Calibri"/>
        <family val="2"/>
        <charset val="204"/>
      </rPr>
      <t>ООО "Эковэй"</t>
    </r>
    <r>
      <rPr>
        <b/>
        <sz val="10"/>
        <rFont val="Calibri"/>
        <family val="2"/>
        <charset val="204"/>
      </rPr>
      <t xml:space="preserve">
</t>
    </r>
    <r>
      <rPr>
        <b/>
        <i/>
        <sz val="10"/>
        <rFont val="Calibri"/>
        <family val="2"/>
        <charset val="204"/>
      </rPr>
      <t>ООО "БЕЗ ХИМИИ"</t>
    </r>
    <r>
      <rPr>
        <b/>
        <sz val="10"/>
        <rFont val="Calibri"/>
        <family val="2"/>
        <charset val="204"/>
      </rPr>
      <t xml:space="preserve">
www.bezhimii.ru   www.biobrands.ru
e-mail: proposals@bezhimii.ru 
т. +7 (499) 723-17-58, +7 (495) 988-15-66   
117638, Москва, ул.Криворожская, 6а    
часы работы: пн.-пт. 9-18</t>
    </r>
  </si>
  <si>
    <t>500г</t>
  </si>
  <si>
    <t>1400г</t>
  </si>
  <si>
    <t>Экологическая жидкость для стирки</t>
  </si>
  <si>
    <t xml:space="preserve"> от 10 тыс. руб. (-10%)</t>
  </si>
  <si>
    <t>от 60 тыс. руб. (-20%)</t>
  </si>
  <si>
    <t>Цена(руб)</t>
  </si>
  <si>
    <t>5412533004465/5412533000061</t>
  </si>
  <si>
    <t>5412533002713/ 5412533411034</t>
  </si>
  <si>
    <t>NEW Базовая цена (руб.)</t>
  </si>
  <si>
    <t>Мужской гель для душа 200 мл 8841</t>
  </si>
  <si>
    <t>Нежное очищающее молочко для нормальной и сухой кожи 100 мл 9573</t>
  </si>
  <si>
    <t>Освежающее очищающее средство 2 в 1 для нормальной и смешанной кожи 100 мл 9572</t>
  </si>
  <si>
    <t>Оживляющий тоник для лица для всех типов кожи 100 мл 9570</t>
  </si>
  <si>
    <t>Освежающий ночной крем-уход 30 мл 8026</t>
  </si>
  <si>
    <t>Увлажняющий мужской крем 30 мл 8656</t>
  </si>
  <si>
    <t>Крем для бритья 75 мл 9880</t>
  </si>
  <si>
    <t xml:space="preserve">Бальзам после бритья 100мл 9574 </t>
  </si>
  <si>
    <t>Лосьон до и после бритья 100 мл 9881</t>
  </si>
  <si>
    <t>Укрепляющее средство для роста волос с розмарином 100 мл 9571</t>
  </si>
  <si>
    <t>Пластиковый кран на канистру системы REFILL</t>
  </si>
  <si>
    <t xml:space="preserve">Впитывающие вкладыши для груди, 24 шт. Organyc  </t>
  </si>
  <si>
    <t xml:space="preserve">Прокладки для рожениц для первых дней, 12 шт. Organyc </t>
  </si>
  <si>
    <t xml:space="preserve">Ватные палочки, 200шт,Organyc </t>
  </si>
  <si>
    <t xml:space="preserve">Ватные шарики из органического хлопка 100шт, Organyc </t>
  </si>
  <si>
    <t xml:space="preserve">Вата "Зиг-Заг" из органическго хлопка, Organyc </t>
  </si>
  <si>
    <t xml:space="preserve">Ватные диски для снятия макияжа из органического хлопка, 70шт, Organyc </t>
  </si>
  <si>
    <t>Экологические таблетки для посудомоечной машины, Ecover</t>
  </si>
  <si>
    <t>Таблетки для посудомоечной машины три в одном, Ecover</t>
  </si>
  <si>
    <t>Экологическая жидкость для мытья посуды с лимоном и алоэ-вера Ecover</t>
  </si>
  <si>
    <t>Экологическая жидкость для мытья посуды Гранат, Ecover</t>
  </si>
  <si>
    <t>ЗИМНЕЕ ПРЕДЛОЖЕНИЕ!
Экологическая жидкость для мытья посуды ЗИМНЯЯ Ecover</t>
  </si>
  <si>
    <t xml:space="preserve"> Экологический стиральный порошок Ecover для белого ZERO</t>
  </si>
  <si>
    <t xml:space="preserve"> Экологический стиральный порошок Ecoverдля цветного ZERO</t>
  </si>
  <si>
    <t>Экологический стиральный порошок-ультраконцентрат Ecover, ZERO NON BIO</t>
  </si>
  <si>
    <t xml:space="preserve"> Экологический стиральный порошок-концентрат Ecover универсальный</t>
  </si>
  <si>
    <t xml:space="preserve"> Экологический стиральный порошок-концентрат Ecover для цветного белья</t>
  </si>
  <si>
    <t>Экологический стиральный порошок-концентрат Ecover универсальный</t>
  </si>
  <si>
    <t>Экологическая жидкость для стирки Ecover ZERO</t>
  </si>
  <si>
    <t xml:space="preserve"> Экологическая жидкость для стирки в картонной упаковке Ecover (REFILL SYSTEM)</t>
  </si>
  <si>
    <t xml:space="preserve"> Экологический смягчитель для стирки Ecover ZERO</t>
  </si>
  <si>
    <t>Экологическое универсальное моющее средство, Аромат Цветов, Ecover</t>
  </si>
  <si>
    <t>Жидкое мыло для мытья рук  Лаванда, Ecover</t>
  </si>
  <si>
    <t>Жидкое мыло для мытья рук  Цитрус, Ecover</t>
  </si>
  <si>
    <t>Экологический кислородный отбеливатель для стирки в порошке, Ecover</t>
  </si>
  <si>
    <t>Экологический пятновыводитель, Ecover</t>
  </si>
  <si>
    <t>Экологическая жидкость для стирки изделий из шерсти и шелка, Ecover</t>
  </si>
  <si>
    <t>Экологическая жидкость для стирки в картонной упаковке, Ecover</t>
  </si>
  <si>
    <t>Экологический спрей для чистки окон и стеклянных поверхностей, Ecover</t>
  </si>
  <si>
    <t>Молочко для гиперчувствительной кожи тела с алтеем 200 мл 9682</t>
  </si>
  <si>
    <t>Гигиена</t>
  </si>
  <si>
    <t xml:space="preserve">Drain Blitz  - экологическое средство для прочистки засоров в канализации </t>
  </si>
  <si>
    <r>
      <t xml:space="preserve">Swan WC forte (ранее был Techno Swan) - экологическое  средство для очистки унитазов </t>
    </r>
    <r>
      <rPr>
        <sz val="12"/>
        <color theme="9" tint="-0.249977111117893"/>
        <rFont val="Calibri"/>
        <family val="2"/>
        <charset val="204"/>
        <scheme val="minor"/>
      </rPr>
      <t>(обновился внешний вид)</t>
    </r>
  </si>
  <si>
    <r>
      <t xml:space="preserve">Techno Floor - экологиеское концентрированное нейтральное моющее средство для пола </t>
    </r>
    <r>
      <rPr>
        <sz val="12"/>
        <color theme="9" tint="-0.249977111117893"/>
        <rFont val="Calibri"/>
        <family val="2"/>
        <charset val="204"/>
        <scheme val="minor"/>
      </rPr>
      <t>(обновился внешний вид)</t>
    </r>
  </si>
  <si>
    <r>
      <t xml:space="preserve">Techno floor forte -экологическое концентрированное щелочное моющее средство для пола </t>
    </r>
    <r>
      <rPr>
        <sz val="12"/>
        <color theme="9" tint="-0.249977111117893"/>
        <rFont val="Calibri"/>
        <family val="2"/>
        <charset val="204"/>
        <scheme val="minor"/>
      </rPr>
      <t>(обновился внешний вид)</t>
    </r>
  </si>
  <si>
    <r>
      <t xml:space="preserve">Techno Multi - экологическое универсальное концентрированное моющее средство </t>
    </r>
    <r>
      <rPr>
        <sz val="12"/>
        <color theme="9" tint="-0.249977111117893"/>
        <rFont val="Calibri"/>
        <family val="2"/>
        <charset val="204"/>
        <scheme val="minor"/>
      </rPr>
      <t>(обновился внешний вид)</t>
    </r>
  </si>
  <si>
    <r>
      <t>Alcasan - экологический очиститель для кислото-чувствительных поверхностей</t>
    </r>
    <r>
      <rPr>
        <sz val="12"/>
        <color theme="9" tint="-0.249977111117893"/>
        <rFont val="Calibri"/>
        <family val="2"/>
        <charset val="204"/>
        <scheme val="minor"/>
      </rPr>
      <t xml:space="preserve"> (обновился внешний вид)</t>
    </r>
  </si>
  <si>
    <t>Strong clean - экологический щелочной очиститель и обезжириватель для поверхностей в зоне приготовления пищи</t>
  </si>
  <si>
    <t>4000516</t>
  </si>
  <si>
    <t>400272</t>
  </si>
  <si>
    <t>4001234</t>
  </si>
  <si>
    <t>4001230</t>
  </si>
  <si>
    <t>4001635</t>
  </si>
  <si>
    <t>4002720</t>
  </si>
  <si>
    <t>4001818</t>
  </si>
  <si>
    <t>4001846</t>
  </si>
  <si>
    <t>4002716</t>
  </si>
  <si>
    <t>5412533137002</t>
  </si>
  <si>
    <t>Растительная зубная паста "Ратания" 75 мл 9808</t>
  </si>
  <si>
    <t>Штрихкод</t>
  </si>
  <si>
    <t>Солнцезащитное молочко для лица и тела, BIOSOLIS SPF 30</t>
  </si>
  <si>
    <t>150 мл</t>
  </si>
  <si>
    <t>Жидкость для экстремальной защиты лица SPF50+</t>
  </si>
  <si>
    <t>40 мл</t>
  </si>
  <si>
    <t xml:space="preserve">Детское солнцезащитное молочко для лица и тела BIOSOLIS SPF 50+, с дозатором </t>
  </si>
  <si>
    <t>Крем солнцезащитный для лица SPF30, BIOSOLIS</t>
  </si>
  <si>
    <t>50 мл</t>
  </si>
  <si>
    <t>Арт</t>
  </si>
  <si>
    <t xml:space="preserve">Мыльные орехи, 1 кг, S.S. Herbals </t>
  </si>
  <si>
    <t>Мыльные орехи, Ecoway</t>
  </si>
  <si>
    <t>Вес</t>
  </si>
  <si>
    <t>0003</t>
  </si>
  <si>
    <t>Разглаживающий концентрат с маслом розы москета 7x0,8 мл 8190</t>
  </si>
  <si>
    <t>2890</t>
  </si>
  <si>
    <t>2891</t>
  </si>
  <si>
    <t>2893</t>
  </si>
  <si>
    <t>2894</t>
  </si>
  <si>
    <t>2895</t>
  </si>
  <si>
    <t>2896</t>
  </si>
  <si>
    <r>
      <t>San forte (ранее был Techno san forte)  - экологическое концентрированное средство для удаления известкового налета - для генеральной уборки</t>
    </r>
    <r>
      <rPr>
        <sz val="12"/>
        <color theme="9" tint="-0.249977111117893"/>
        <rFont val="Calibri"/>
        <family val="2"/>
        <charset val="204"/>
        <scheme val="minor"/>
      </rPr>
      <t>(обновился внешний вид)</t>
    </r>
  </si>
  <si>
    <r>
      <t>Techno San - экологическое концентрированное средство для удаления известкового налета - для ежедневной уборки</t>
    </r>
    <r>
      <rPr>
        <sz val="12"/>
        <color theme="9" tint="-0.249977111117893"/>
        <rFont val="Calibri"/>
        <family val="2"/>
        <charset val="204"/>
        <scheme val="minor"/>
      </rPr>
      <t xml:space="preserve"> (обновился внешний вид)</t>
    </r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</si>
  <si>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</si>
  <si>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</si>
  <si>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</si>
  <si>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</si>
  <si>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</si>
  <si>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</si>
  <si>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</si>
  <si>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</si>
  <si>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</si>
  <si>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4523</t>
  </si>
  <si>
    <t>Oven&amp;Grill Clean - экологическое  щелочное  средство для очистки грилей и печей</t>
  </si>
  <si>
    <t>Молочко для автозагара (дозатор) Auto-Bronznat BIOSOLIS, 150мл</t>
  </si>
  <si>
    <t>Деликатное миндальное масло 50 мл 9361</t>
  </si>
  <si>
    <t>Масло для волос 50 мл 9362</t>
  </si>
  <si>
    <t>Рекомендуемая розничная цена</t>
  </si>
  <si>
    <t>ПОДГУЗНИКИ</t>
  </si>
  <si>
    <t>Подгузники размер 1, 2-5 кг. Naty, 26 шт.</t>
  </si>
  <si>
    <t>Подгузники размер 2, 3-6 кг. Naty, 34 шт.</t>
  </si>
  <si>
    <t>Подгузники размер 3, 4-9 кг. Naty, 31 шт.</t>
  </si>
  <si>
    <t>Подгузники размер 4, 7-18 кг. Naty, 27 шт.</t>
  </si>
  <si>
    <t>Подгузники размер 4+, 9-20 кг. Naty, 25 шт.</t>
  </si>
  <si>
    <t>Подгузники размер 5, 11-25 кг. Naty, 23 шт.</t>
  </si>
  <si>
    <t>Подгузники размер 6, 16+ кг. Naty, 18 шт.</t>
  </si>
  <si>
    <t>Подгузники размер 3, 4-9 кг. Naty, 52 шт. (экономичная упаковка)</t>
  </si>
  <si>
    <t>Подгузники размер 4, 7-18 кг. Naty, 46 шт. (экономичная упаковка)</t>
  </si>
  <si>
    <t>Подгузники размер 4+, 9-20 кг. Naty, 44 шт. (экономичная упаковка)</t>
  </si>
  <si>
    <t>Подгузники размер 5, 11-25 кг. Naty, 42 шт. (экономичная упаковка)</t>
  </si>
  <si>
    <t>ТРУСИКИ</t>
  </si>
  <si>
    <t>Подгузники-трусики размер 4, 8-15 кг. Naty, 22 шт.</t>
  </si>
  <si>
    <t>Подгузники-трусики размер 5, 12-18 кг. Naty, 20 шт.</t>
  </si>
  <si>
    <t>Подгузники-трусики размер 6, 16+ кг. Naty</t>
  </si>
  <si>
    <t>ИТОГО:</t>
  </si>
  <si>
    <t>4001362</t>
  </si>
  <si>
    <t>4637</t>
  </si>
  <si>
    <t>5412533405651</t>
  </si>
  <si>
    <t xml:space="preserve">1 л </t>
  </si>
  <si>
    <t>12 по 1 л</t>
  </si>
  <si>
    <t>4001421</t>
  </si>
  <si>
    <t>4636</t>
  </si>
  <si>
    <t>5412533405569</t>
  </si>
  <si>
    <t>4001402</t>
  </si>
  <si>
    <t>4635</t>
  </si>
  <si>
    <t>5412533405446</t>
  </si>
  <si>
    <t xml:space="preserve">Flo hand wash - мыло для рук </t>
  </si>
  <si>
    <r>
      <t>Citop ZERO -  экологическая жидкость без отдушки для ручного мытья посуды</t>
    </r>
    <r>
      <rPr>
        <b/>
        <i/>
        <sz val="14"/>
        <color rgb="FFFF0000"/>
        <rFont val="Calibri"/>
        <family val="2"/>
        <charset val="204"/>
        <scheme val="minor"/>
      </rPr>
      <t xml:space="preserve"> Новинка!</t>
    </r>
  </si>
  <si>
    <r>
      <t xml:space="preserve">Citop ZERO -  экологическая жидкость без отдушки для ручного мытья посуды </t>
    </r>
    <r>
      <rPr>
        <b/>
        <i/>
        <sz val="14"/>
        <color rgb="FFFF0000"/>
        <rFont val="Calibri"/>
        <family val="2"/>
        <charset val="204"/>
        <scheme val="minor"/>
      </rPr>
      <t>Новинка!</t>
    </r>
  </si>
  <si>
    <r>
      <t xml:space="preserve">Multi Daily - экологическое концентрированное чистящее средство для мебели и пола </t>
    </r>
    <r>
      <rPr>
        <b/>
        <i/>
        <sz val="14"/>
        <color rgb="FFFF0000"/>
        <rFont val="Calibri"/>
        <family val="2"/>
        <charset val="204"/>
        <scheme val="minor"/>
      </rPr>
      <t>Новинка!</t>
    </r>
  </si>
  <si>
    <t>РРЦ, руб.</t>
  </si>
  <si>
    <r>
      <t xml:space="preserve">Детские ватные подушечки из органического хлопка, 60 шт. Organyc </t>
    </r>
    <r>
      <rPr>
        <b/>
        <i/>
        <sz val="11"/>
        <color indexed="10"/>
        <rFont val="Calibri"/>
        <family val="2"/>
        <charset val="204"/>
        <scheme val="minor"/>
      </rPr>
      <t xml:space="preserve"> </t>
    </r>
  </si>
  <si>
    <r>
      <t>Гель для интимной гигиены , Organyc 250мл</t>
    </r>
    <r>
      <rPr>
        <b/>
        <i/>
        <sz val="11"/>
        <color rgb="FFFF0000"/>
        <rFont val="Calibri"/>
        <family val="2"/>
        <charset val="204"/>
        <scheme val="minor"/>
      </rPr>
      <t xml:space="preserve">   NEW</t>
    </r>
  </si>
  <si>
    <t>Прайс лист 2016 год</t>
  </si>
  <si>
    <t>Код товара</t>
  </si>
  <si>
    <t>Детский крем с календулой 75 мл 9654</t>
  </si>
  <si>
    <t>Крем для гиперчувствительной кожи в области пеленания с алтеем 50 мл 9665</t>
  </si>
  <si>
    <t>Крем для гиперчувствительной кожи лица с алтеем 50 мл 9666</t>
  </si>
  <si>
    <t>Масло для подготовки к родам 50 мл 9510</t>
  </si>
  <si>
    <t>Розовое растительное мыло 100 гр 9883</t>
  </si>
  <si>
    <t>Розмариновое мыло 100 гр 9882</t>
  </si>
  <si>
    <t>Лавандовое растительное мыло 100гр 9816</t>
  </si>
  <si>
    <r>
      <t xml:space="preserve">Универсальный питательный крем SKIN FOOD 75 мл 9398 </t>
    </r>
    <r>
      <rPr>
        <b/>
        <sz val="10"/>
        <color indexed="10"/>
        <rFont val="Tahoma"/>
        <family val="2"/>
        <charset val="204"/>
      </rPr>
      <t>NEW</t>
    </r>
  </si>
  <si>
    <r>
      <t xml:space="preserve">Деликатный крем для рук 50 мл 8675 </t>
    </r>
    <r>
      <rPr>
        <b/>
        <sz val="10"/>
        <color indexed="10"/>
        <rFont val="Tahoma"/>
        <family val="2"/>
        <charset val="204"/>
      </rPr>
      <t>NEW</t>
    </r>
  </si>
  <si>
    <r>
      <t xml:space="preserve">Деликатный крем для душа 200 мл 8676 </t>
    </r>
    <r>
      <rPr>
        <b/>
        <sz val="10"/>
        <color indexed="10"/>
        <rFont val="Tahoma"/>
        <family val="2"/>
        <charset val="204"/>
      </rPr>
      <t>NEW</t>
    </r>
  </si>
  <si>
    <r>
      <t xml:space="preserve">Деликатное молочко для тела 200 мл, 8677 </t>
    </r>
    <r>
      <rPr>
        <b/>
        <sz val="10"/>
        <color indexed="10"/>
        <rFont val="Tahoma"/>
        <family val="2"/>
        <charset val="204"/>
      </rPr>
      <t>NEW</t>
    </r>
  </si>
  <si>
    <t>Бальзам для губ Everon 4,8 гр 8838</t>
  </si>
  <si>
    <t>4001638099202/4001638093637</t>
  </si>
  <si>
    <t>Массажное масло с арникой 50 мл 9363</t>
  </si>
  <si>
    <t>Цитрусовое освежающее масло 100 мл 9329</t>
  </si>
  <si>
    <t>Освежающий увлажняющий крем-уход 30 мл 8175</t>
  </si>
  <si>
    <t>Растительная зубная паста-гель на травах для всей семьи 75мл 8655</t>
  </si>
  <si>
    <t>Наборы</t>
  </si>
  <si>
    <t>Подарочный набор «Детский»</t>
  </si>
  <si>
    <t>Антицеллюлитный набор "Идеальная пара", арт 9500 (Березовое антицеллюлитное масло 100 мл 8830, Березовый пилинг для душа 150 мл 8831, Массажная щетка, Сумочка для туалетных принадлежностей)</t>
  </si>
  <si>
    <t>ИТОГО СУММА ЗАКАЗА</t>
  </si>
  <si>
    <t>4001638096522/
 4001638096546</t>
  </si>
  <si>
    <t>4001638097048/  
4001638093293</t>
  </si>
  <si>
    <t>Базовая цена</t>
  </si>
  <si>
    <t>до 20т. руб. (-10%)</t>
  </si>
  <si>
    <t>от 40т. руб. (-15%)</t>
  </si>
  <si>
    <t>Cредства для мытья посуды Ecover</t>
  </si>
  <si>
    <r>
      <t xml:space="preserve">Citop ZERO -  экологическая жидкость без отдушки для ручного мытья посуды, Ecover Professional </t>
    </r>
    <r>
      <rPr>
        <b/>
        <i/>
        <sz val="12"/>
        <color indexed="10"/>
        <rFont val="Calibri"/>
        <family val="2"/>
        <charset val="204"/>
      </rPr>
      <t>Новинка!</t>
    </r>
  </si>
  <si>
    <t>Экологическая жидкость для мытья посуды с ромашкой и календулой, Ecover</t>
  </si>
  <si>
    <t>Экологическая жидкость для мытья посуды с грейпфрутом и зеленым чаем, Ecover</t>
  </si>
  <si>
    <t>Экологическая жидкость для мытья посуды с манго, "Нежное прикосновение", Ecover</t>
  </si>
  <si>
    <t>снята с производства</t>
  </si>
  <si>
    <t>Экологическая жидкость для мытья посуды ZERO, Ecover</t>
  </si>
  <si>
    <t>Экологическая жидкость для мытья посуды с лимоном и алоэ-вера, Ecover</t>
  </si>
  <si>
    <t>Экологическая жидкость для мытья посуды с ромашкой и молочной сывороткой, Ecover (REFILL SYSTEM)</t>
  </si>
  <si>
    <t>Экологическая жидкость для мытья посуды с лимоном и алоэ-вера, Ecover (REFILL SYSTEM)</t>
  </si>
  <si>
    <t>Cредства для стирки Ecover</t>
  </si>
  <si>
    <t>Экологический гель для стирки, Ecover</t>
  </si>
  <si>
    <t>Экологический смягчитель для стирки  "Среди цветов", Ecover</t>
  </si>
  <si>
    <t>Экологический смягчитель для стирки "Под солнцем", Ecover</t>
  </si>
  <si>
    <t>Экологические таблетки для стирки, 32 шт.</t>
  </si>
  <si>
    <t xml:space="preserve">Экологический смягчитель для стирки "Среди цветов", Ecover </t>
  </si>
  <si>
    <t>Чистящие средства Ecover</t>
  </si>
  <si>
    <t xml:space="preserve">Экологический универсальный супер-очищающий спрей, Ecover                                                     </t>
  </si>
  <si>
    <t>Экологическое средство для чистки сантехники Океанская свежесть, Ecover</t>
  </si>
  <si>
    <t>Экологическое средство для чистки сантехники с сосновым ароматом, Ecover</t>
  </si>
  <si>
    <t>Экологическое средство для чистки сантехники Цитрус, Ecover</t>
  </si>
  <si>
    <t>Жидкий концентрат с льняным маслом для мытья пола, Ecover</t>
  </si>
  <si>
    <t>Экологическое кремообразное чистящее средство, Ecover</t>
  </si>
  <si>
    <t>Экологический спрей для чистки любых поверхностей, Ecover</t>
  </si>
  <si>
    <t>Экологическое универсальное моющее средство, Ecover</t>
  </si>
  <si>
    <t>Экологический спрей для удаления известковых отложений, Ecover</t>
  </si>
  <si>
    <t>Экологический спрей для ванной комнаты "Океанская свежесть", Ecover</t>
  </si>
  <si>
    <t>Экологическое универсальное моющее средство, Ecover (REFILL SYSTEM)</t>
  </si>
  <si>
    <t>Гель для душа Лаванда, Ecover</t>
  </si>
  <si>
    <t>Жидкое мыло для мытья рук Лаванда, Ecover</t>
  </si>
  <si>
    <t>Жидкое мыло для мытья рук Цитрус, Ecover</t>
  </si>
  <si>
    <r>
      <t xml:space="preserve">Flo hand wash - мыло для рук, Ecover Professional </t>
    </r>
    <r>
      <rPr>
        <b/>
        <i/>
        <sz val="12"/>
        <color indexed="10"/>
        <rFont val="Calibri"/>
        <family val="2"/>
        <charset val="204"/>
      </rPr>
      <t>Новинка!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</si>
</sst>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000000"/>
    <numFmt numFmtId="166" formatCode="#,##0.00&quot;р.&quot;"/>
    <numFmt numFmtId="167" formatCode="#,##0_р_."/>
    <numFmt numFmtId="168" formatCode="#,##0.00_р_."/>
  </numFmts>
  <fonts count="76" x14ac:knownFonts="1">
    <font>
      <sz val="11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10"/>
      <name val="Arial"/>
      <family val="2"/>
      <charset val="204"/>
    </font>
    <font>
      <sz val="8"/>
      <name val="Arial"/>
      <family val="2"/>
      <charset val="204"/>
    </font>
    <font>
      <i/>
      <u/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sz val="11"/>
      <name val="Arial Cyr"/>
      <charset val="204"/>
    </font>
    <font>
      <sz val="12"/>
      <name val="Times New Roman"/>
      <family val="1"/>
      <charset val="204"/>
    </font>
    <font>
      <b/>
      <sz val="11"/>
      <name val="Arial Cyr"/>
      <charset val="204"/>
    </font>
    <font>
      <sz val="10"/>
      <name val="Arial Cyr"/>
      <charset val="204"/>
    </font>
    <font>
      <sz val="11"/>
      <name val="Calibri"/>
      <family val="2"/>
      <charset val="204"/>
    </font>
    <font>
      <sz val="8"/>
      <name val="Tahoma"/>
      <family val="2"/>
      <charset val="204"/>
    </font>
    <font>
      <sz val="8"/>
      <name val="Verdana"/>
      <family val="2"/>
      <charset val="204"/>
    </font>
    <font>
      <b/>
      <sz val="10"/>
      <name val="Arial Cyr"/>
      <charset val="204"/>
    </font>
    <font>
      <b/>
      <sz val="11"/>
      <name val="Calibri"/>
      <family val="2"/>
      <charset val="204"/>
    </font>
    <font>
      <sz val="10"/>
      <color indexed="57"/>
      <name val="Arial Cyr"/>
      <charset val="204"/>
    </font>
    <font>
      <sz val="10"/>
      <name val="Tahoma"/>
      <family val="2"/>
      <charset val="204"/>
    </font>
    <font>
      <b/>
      <sz val="8"/>
      <name val="Tahoma"/>
      <family val="2"/>
      <charset val="204"/>
    </font>
    <font>
      <b/>
      <sz val="12"/>
      <name val="Tahoma"/>
      <family val="2"/>
      <charset val="204"/>
    </font>
    <font>
      <b/>
      <sz val="9"/>
      <name val="Tahoma"/>
      <family val="2"/>
      <charset val="204"/>
    </font>
    <font>
      <b/>
      <sz val="10"/>
      <name val="Tahoma"/>
      <family val="2"/>
      <charset val="204"/>
    </font>
    <font>
      <b/>
      <sz val="7"/>
      <name val="Tahoma"/>
      <family val="2"/>
      <charset val="204"/>
    </font>
    <font>
      <b/>
      <i/>
      <sz val="10"/>
      <color indexed="57"/>
      <name val="Calibri"/>
      <family val="2"/>
      <charset val="204"/>
    </font>
    <font>
      <b/>
      <sz val="11"/>
      <name val="Arial Narrow"/>
      <family val="2"/>
      <charset val="204"/>
    </font>
    <font>
      <b/>
      <sz val="24"/>
      <name val="Calibri"/>
      <family val="2"/>
      <charset val="204"/>
    </font>
    <font>
      <b/>
      <sz val="16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i/>
      <u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17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color rgb="FFFF0000"/>
      <name val="Tahoma"/>
      <family val="2"/>
      <charset val="204"/>
    </font>
    <font>
      <sz val="11"/>
      <color rgb="FFFF0000"/>
      <name val="Arial Cyr"/>
      <charset val="204"/>
    </font>
    <font>
      <b/>
      <i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0"/>
      <color rgb="FF3F3151"/>
      <name val="Arial"/>
      <family val="2"/>
      <charset val="204"/>
    </font>
    <font>
      <b/>
      <sz val="12"/>
      <color rgb="FF000000"/>
      <name val="Calibri"/>
      <family val="2"/>
      <charset val="204"/>
      <scheme val="minor"/>
    </font>
    <font>
      <i/>
      <sz val="16"/>
      <name val="Calibri"/>
      <family val="2"/>
      <charset val="204"/>
      <scheme val="minor"/>
    </font>
    <font>
      <b/>
      <sz val="10"/>
      <name val="Calibri"/>
      <family val="2"/>
      <charset val="204"/>
    </font>
    <font>
      <b/>
      <i/>
      <sz val="10"/>
      <name val="Calibri"/>
      <family val="2"/>
      <charset val="204"/>
    </font>
    <font>
      <b/>
      <sz val="8"/>
      <name val="Verdana"/>
      <family val="2"/>
      <charset val="204"/>
    </font>
    <font>
      <i/>
      <sz val="10"/>
      <name val="Arial Cyr"/>
      <charset val="204"/>
    </font>
    <font>
      <sz val="12"/>
      <color theme="9" tint="-0.249977111117893"/>
      <name val="Calibri"/>
      <family val="2"/>
      <charset val="204"/>
      <scheme val="minor"/>
    </font>
    <font>
      <b/>
      <sz val="12"/>
      <name val="Comic Sans MS"/>
      <family val="4"/>
      <charset val="204"/>
    </font>
    <font>
      <b/>
      <sz val="11"/>
      <name val="Comic Sans MS"/>
      <family val="4"/>
      <charset val="204"/>
    </font>
    <font>
      <sz val="12"/>
      <name val="Comic Sans MS"/>
      <family val="4"/>
      <charset val="204"/>
    </font>
    <font>
      <sz val="11"/>
      <name val="Comic Sans MS"/>
      <family val="4"/>
      <charset val="204"/>
    </font>
    <font>
      <sz val="10"/>
      <name val="Comic Sans MS"/>
      <family val="4"/>
      <charset val="204"/>
    </font>
    <font>
      <sz val="14"/>
      <name val="Comic Sans MS"/>
      <family val="4"/>
      <charset val="204"/>
    </font>
    <font>
      <sz val="18"/>
      <name val="Comic Sans MS"/>
      <family val="4"/>
      <charset val="204"/>
    </font>
    <font>
      <b/>
      <sz val="12"/>
      <name val="Calibri"/>
      <family val="2"/>
      <charset val="204"/>
    </font>
    <font>
      <b/>
      <i/>
      <sz val="14"/>
      <color rgb="FFFF0000"/>
      <name val="Calibri"/>
      <family val="2"/>
      <charset val="204"/>
      <scheme val="minor"/>
    </font>
    <font>
      <sz val="8"/>
      <color theme="1"/>
      <name val="Verdana"/>
      <family val="2"/>
      <charset val="204"/>
    </font>
    <font>
      <b/>
      <sz val="11"/>
      <color indexed="8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i/>
      <sz val="11"/>
      <color indexed="10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b/>
      <sz val="16"/>
      <color theme="6" tint="-0.499984740745262"/>
      <name val="Tahoma"/>
      <family val="2"/>
      <charset val="204"/>
    </font>
    <font>
      <b/>
      <sz val="16"/>
      <name val="Tahoma"/>
      <family val="2"/>
      <charset val="204"/>
    </font>
    <font>
      <b/>
      <sz val="10"/>
      <color indexed="10"/>
      <name val="Tahoma"/>
      <family val="2"/>
      <charset val="204"/>
    </font>
    <font>
      <b/>
      <sz val="14"/>
      <name val="Calibri"/>
      <family val="2"/>
      <charset val="204"/>
      <scheme val="minor"/>
    </font>
    <font>
      <b/>
      <i/>
      <sz val="12"/>
      <color indexed="10"/>
      <name val="Calibri"/>
      <family val="2"/>
      <charset val="204"/>
    </font>
    <font>
      <b/>
      <sz val="14"/>
      <color rgb="FFFF0000"/>
      <name val="Calibri"/>
      <family val="2"/>
      <charset val="204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FFFFFF"/>
        <bgColor rgb="FFFFFFCC"/>
      </patternFill>
    </fill>
    <fill>
      <patternFill patternType="solid">
        <fgColor rgb="FFB8CCE4"/>
        <bgColor rgb="FF000000"/>
      </patternFill>
    </fill>
    <fill>
      <patternFill patternType="solid">
        <fgColor rgb="FFD7E4BC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99D14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FFFCC"/>
      </patternFill>
    </fill>
    <fill>
      <patternFill patternType="solid">
        <fgColor rgb="FF92D050"/>
        <b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B0DE8E"/>
        <bgColor indexed="64"/>
      </patternFill>
    </fill>
    <fill>
      <patternFill patternType="solid">
        <fgColor indexed="34"/>
        <bgColor indexed="64"/>
      </patternFill>
    </fill>
  </fills>
  <borders count="8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</borders>
  <cellStyleXfs count="3">
    <xf numFmtId="0" fontId="0" fillId="0" borderId="0"/>
    <xf numFmtId="0" fontId="28" fillId="0" borderId="0"/>
    <xf numFmtId="164" fontId="28" fillId="0" borderId="0" applyFont="0" applyFill="0" applyBorder="0" applyAlignment="0" applyProtection="0"/>
  </cellStyleXfs>
  <cellXfs count="527">
    <xf numFmtId="0" fontId="0" fillId="0" borderId="0" xfId="0"/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3" borderId="0" xfId="0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left" vertical="top" wrapText="1"/>
    </xf>
    <xf numFmtId="0" fontId="6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top" wrapText="1"/>
    </xf>
    <xf numFmtId="0" fontId="7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justify"/>
    </xf>
    <xf numFmtId="0" fontId="11" fillId="0" borderId="0" xfId="0" applyFont="1" applyBorder="1"/>
    <xf numFmtId="0" fontId="11" fillId="0" borderId="0" xfId="0" applyFont="1" applyBorder="1" applyAlignment="1">
      <alignment vertical="center"/>
    </xf>
    <xf numFmtId="0" fontId="11" fillId="0" borderId="0" xfId="0" applyFont="1" applyFill="1" applyBorder="1"/>
    <xf numFmtId="0" fontId="8" fillId="0" borderId="0" xfId="0" applyFont="1" applyBorder="1" applyAlignment="1">
      <alignment horizontal="left" vertical="center"/>
    </xf>
    <xf numFmtId="0" fontId="11" fillId="0" borderId="0" xfId="0" applyFont="1" applyFill="1" applyBorder="1" applyAlignment="1">
      <alignment horizontal="center"/>
    </xf>
    <xf numFmtId="49" fontId="29" fillId="7" borderId="2" xfId="0" applyNumberFormat="1" applyFont="1" applyFill="1" applyBorder="1" applyAlignment="1">
      <alignment horizontal="center" vertical="center"/>
    </xf>
    <xf numFmtId="49" fontId="29" fillId="7" borderId="3" xfId="0" applyNumberFormat="1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left" vertical="center" wrapText="1"/>
    </xf>
    <xf numFmtId="0" fontId="30" fillId="7" borderId="3" xfId="0" applyFont="1" applyFill="1" applyBorder="1" applyAlignment="1">
      <alignment horizontal="center" vertical="center"/>
    </xf>
    <xf numFmtId="1" fontId="30" fillId="7" borderId="3" xfId="0" applyNumberFormat="1" applyFont="1" applyFill="1" applyBorder="1" applyAlignment="1">
      <alignment horizontal="center" vertical="center"/>
    </xf>
    <xf numFmtId="1" fontId="30" fillId="7" borderId="4" xfId="0" applyNumberFormat="1" applyFont="1" applyFill="1" applyBorder="1" applyAlignment="1">
      <alignment horizontal="center" vertical="center"/>
    </xf>
    <xf numFmtId="0" fontId="30" fillId="7" borderId="3" xfId="0" applyFont="1" applyFill="1" applyBorder="1" applyAlignment="1">
      <alignment horizontal="center" vertical="center" wrapText="1"/>
    </xf>
    <xf numFmtId="0" fontId="30" fillId="7" borderId="5" xfId="0" applyFont="1" applyFill="1" applyBorder="1" applyAlignment="1">
      <alignment horizontal="center" vertical="center"/>
    </xf>
    <xf numFmtId="0" fontId="29" fillId="7" borderId="3" xfId="0" applyFont="1" applyFill="1" applyBorder="1" applyAlignment="1">
      <alignment horizontal="center" vertical="center"/>
    </xf>
    <xf numFmtId="1" fontId="29" fillId="7" borderId="3" xfId="0" applyNumberFormat="1" applyFont="1" applyFill="1" applyBorder="1" applyAlignment="1">
      <alignment horizontal="center" vertical="center"/>
    </xf>
    <xf numFmtId="1" fontId="29" fillId="7" borderId="4" xfId="0" applyNumberFormat="1" applyFont="1" applyFill="1" applyBorder="1" applyAlignment="1">
      <alignment horizontal="center" vertical="center"/>
    </xf>
    <xf numFmtId="49" fontId="29" fillId="7" borderId="6" xfId="0" applyNumberFormat="1" applyFont="1" applyFill="1" applyBorder="1" applyAlignment="1">
      <alignment horizontal="center" vertical="center"/>
    </xf>
    <xf numFmtId="49" fontId="29" fillId="7" borderId="7" xfId="0" applyNumberFormat="1" applyFont="1" applyFill="1" applyBorder="1" applyAlignment="1">
      <alignment horizontal="center" vertical="center"/>
    </xf>
    <xf numFmtId="0" fontId="30" fillId="7" borderId="7" xfId="0" applyFont="1" applyFill="1" applyBorder="1" applyAlignment="1">
      <alignment horizontal="left" vertical="center" wrapText="1"/>
    </xf>
    <xf numFmtId="0" fontId="30" fillId="7" borderId="7" xfId="0" applyFont="1" applyFill="1" applyBorder="1" applyAlignment="1">
      <alignment horizontal="center" vertical="center"/>
    </xf>
    <xf numFmtId="1" fontId="30" fillId="7" borderId="7" xfId="0" applyNumberFormat="1" applyFont="1" applyFill="1" applyBorder="1" applyAlignment="1">
      <alignment horizontal="center" vertical="center"/>
    </xf>
    <xf numFmtId="1" fontId="30" fillId="7" borderId="8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justify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3" fillId="10" borderId="10" xfId="0" applyFont="1" applyFill="1" applyBorder="1" applyAlignment="1">
      <alignment vertical="center"/>
    </xf>
    <xf numFmtId="1" fontId="32" fillId="0" borderId="3" xfId="0" applyNumberFormat="1" applyFont="1" applyBorder="1" applyAlignment="1">
      <alignment horizontal="center" vertical="center" wrapText="1"/>
    </xf>
    <xf numFmtId="0" fontId="31" fillId="8" borderId="17" xfId="0" applyFont="1" applyFill="1" applyBorder="1" applyAlignment="1">
      <alignment horizontal="center" vertical="center"/>
    </xf>
    <xf numFmtId="0" fontId="31" fillId="8" borderId="18" xfId="0" applyFont="1" applyFill="1" applyBorder="1" applyAlignment="1">
      <alignment horizontal="center" vertical="center"/>
    </xf>
    <xf numFmtId="0" fontId="30" fillId="0" borderId="14" xfId="0" applyFont="1" applyFill="1" applyBorder="1"/>
    <xf numFmtId="0" fontId="33" fillId="0" borderId="14" xfId="0" applyFont="1" applyFill="1" applyBorder="1" applyAlignment="1">
      <alignment horizontal="left" vertical="top"/>
    </xf>
    <xf numFmtId="0" fontId="30" fillId="0" borderId="19" xfId="0" applyFont="1" applyFill="1" applyBorder="1"/>
    <xf numFmtId="0" fontId="30" fillId="0" borderId="0" xfId="0" applyFont="1" applyBorder="1" applyAlignment="1">
      <alignment horizontal="left" vertical="center"/>
    </xf>
    <xf numFmtId="0" fontId="30" fillId="0" borderId="0" xfId="0" applyFont="1" applyBorder="1"/>
    <xf numFmtId="0" fontId="30" fillId="0" borderId="0" xfId="0" applyFont="1" applyFill="1" applyBorder="1" applyAlignment="1">
      <alignment horizontal="center"/>
    </xf>
    <xf numFmtId="0" fontId="32" fillId="8" borderId="21" xfId="0" applyFont="1" applyFill="1" applyBorder="1" applyAlignment="1">
      <alignment horizontal="center" vertical="center" wrapText="1"/>
    </xf>
    <xf numFmtId="0" fontId="32" fillId="8" borderId="2" xfId="0" applyFont="1" applyFill="1" applyBorder="1" applyAlignment="1">
      <alignment horizontal="center" vertical="center" wrapText="1"/>
    </xf>
    <xf numFmtId="0" fontId="32" fillId="8" borderId="3" xfId="0" applyFont="1" applyFill="1" applyBorder="1" applyAlignment="1">
      <alignment horizontal="center" vertical="center" wrapText="1"/>
    </xf>
    <xf numFmtId="49" fontId="32" fillId="0" borderId="2" xfId="0" applyNumberFormat="1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/>
    </xf>
    <xf numFmtId="1" fontId="32" fillId="0" borderId="3" xfId="0" applyNumberFormat="1" applyFont="1" applyFill="1" applyBorder="1" applyAlignment="1">
      <alignment horizontal="center" vertical="center" wrapText="1"/>
    </xf>
    <xf numFmtId="0" fontId="32" fillId="0" borderId="3" xfId="0" applyFont="1" applyBorder="1" applyAlignment="1">
      <alignment horizontal="left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35" fillId="0" borderId="3" xfId="0" applyFont="1" applyFill="1" applyBorder="1" applyAlignment="1">
      <alignment horizontal="center" vertical="center" wrapText="1"/>
    </xf>
    <xf numFmtId="0" fontId="36" fillId="0" borderId="47" xfId="1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49" fontId="32" fillId="7" borderId="3" xfId="0" applyNumberFormat="1" applyFont="1" applyFill="1" applyBorder="1" applyAlignment="1">
      <alignment horizontal="center" vertical="center" wrapText="1"/>
    </xf>
    <xf numFmtId="0" fontId="32" fillId="7" borderId="3" xfId="0" applyFont="1" applyFill="1" applyBorder="1" applyAlignment="1">
      <alignment horizontal="center" vertical="center"/>
    </xf>
    <xf numFmtId="1" fontId="32" fillId="10" borderId="3" xfId="0" applyNumberFormat="1" applyFont="1" applyFill="1" applyBorder="1" applyAlignment="1">
      <alignment horizontal="center" vertical="center" wrapText="1"/>
    </xf>
    <xf numFmtId="0" fontId="32" fillId="7" borderId="3" xfId="0" applyFont="1" applyFill="1" applyBorder="1" applyAlignment="1">
      <alignment horizontal="left" vertical="center" wrapText="1"/>
    </xf>
    <xf numFmtId="0" fontId="35" fillId="7" borderId="3" xfId="0" applyFont="1" applyFill="1" applyBorder="1" applyAlignment="1">
      <alignment horizontal="center" vertical="center" wrapText="1"/>
    </xf>
    <xf numFmtId="0" fontId="32" fillId="7" borderId="2" xfId="0" applyFont="1" applyFill="1" applyBorder="1" applyAlignment="1">
      <alignment horizontal="center" vertical="center" wrapText="1"/>
    </xf>
    <xf numFmtId="0" fontId="32" fillId="7" borderId="3" xfId="0" applyFont="1" applyFill="1" applyBorder="1" applyAlignment="1">
      <alignment horizontal="center" vertical="center" wrapText="1"/>
    </xf>
    <xf numFmtId="165" fontId="32" fillId="0" borderId="3" xfId="0" applyNumberFormat="1" applyFont="1" applyFill="1" applyBorder="1" applyAlignment="1">
      <alignment horizontal="center" vertical="center" wrapText="1"/>
    </xf>
    <xf numFmtId="49" fontId="32" fillId="7" borderId="2" xfId="0" applyNumberFormat="1" applyFont="1" applyFill="1" applyBorder="1" applyAlignment="1">
      <alignment horizontal="center" vertical="center" wrapText="1"/>
    </xf>
    <xf numFmtId="0" fontId="36" fillId="8" borderId="21" xfId="0" applyFont="1" applyFill="1" applyBorder="1" applyAlignment="1">
      <alignment horizontal="center" vertical="center" wrapText="1"/>
    </xf>
    <xf numFmtId="0" fontId="36" fillId="7" borderId="2" xfId="0" applyFont="1" applyFill="1" applyBorder="1" applyAlignment="1">
      <alignment horizontal="center" vertical="center" wrapText="1"/>
    </xf>
    <xf numFmtId="0" fontId="36" fillId="7" borderId="3" xfId="0" applyFont="1" applyFill="1" applyBorder="1" applyAlignment="1">
      <alignment horizontal="center" vertical="center" wrapText="1"/>
    </xf>
    <xf numFmtId="165" fontId="32" fillId="0" borderId="3" xfId="0" applyNumberFormat="1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32" fillId="0" borderId="3" xfId="0" applyFont="1" applyFill="1" applyBorder="1" applyAlignment="1">
      <alignment horizontal="center" vertical="center" wrapText="1"/>
    </xf>
    <xf numFmtId="1" fontId="32" fillId="2" borderId="3" xfId="0" applyNumberFormat="1" applyFont="1" applyFill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/>
    </xf>
    <xf numFmtId="49" fontId="32" fillId="0" borderId="1" xfId="0" applyNumberFormat="1" applyFont="1" applyFill="1" applyBorder="1" applyAlignment="1">
      <alignment horizontal="center" vertical="center" wrapText="1"/>
    </xf>
    <xf numFmtId="0" fontId="32" fillId="0" borderId="3" xfId="0" applyFont="1" applyFill="1" applyBorder="1" applyAlignment="1">
      <alignment horizontal="left" vertical="center" wrapText="1"/>
    </xf>
    <xf numFmtId="0" fontId="37" fillId="0" borderId="2" xfId="0" applyFont="1" applyBorder="1" applyAlignment="1">
      <alignment horizontal="center" vertical="center" wrapText="1"/>
    </xf>
    <xf numFmtId="0" fontId="37" fillId="0" borderId="3" xfId="0" applyFont="1" applyBorder="1" applyAlignment="1">
      <alignment horizontal="center" vertical="center" wrapText="1"/>
    </xf>
    <xf numFmtId="0" fontId="0" fillId="10" borderId="9" xfId="0" applyFill="1" applyBorder="1" applyAlignment="1">
      <alignment horizontal="center"/>
    </xf>
    <xf numFmtId="0" fontId="0" fillId="10" borderId="10" xfId="0" applyFill="1" applyBorder="1" applyAlignment="1">
      <alignment horizontal="center"/>
    </xf>
    <xf numFmtId="49" fontId="0" fillId="0" borderId="0" xfId="0" applyNumberFormat="1"/>
    <xf numFmtId="0" fontId="0" fillId="0" borderId="0" xfId="0" applyAlignment="1">
      <alignment wrapText="1"/>
    </xf>
    <xf numFmtId="0" fontId="40" fillId="10" borderId="2" xfId="0" applyFont="1" applyFill="1" applyBorder="1" applyAlignment="1">
      <alignment horizontal="center" vertical="center"/>
    </xf>
    <xf numFmtId="0" fontId="30" fillId="10" borderId="3" xfId="0" applyFont="1" applyFill="1" applyBorder="1" applyAlignment="1">
      <alignment horizontal="center" vertical="center"/>
    </xf>
    <xf numFmtId="166" fontId="30" fillId="10" borderId="3" xfId="0" applyNumberFormat="1" applyFont="1" applyFill="1" applyBorder="1" applyAlignment="1">
      <alignment horizontal="center" vertical="center"/>
    </xf>
    <xf numFmtId="166" fontId="0" fillId="0" borderId="14" xfId="0" applyNumberForma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31" fillId="10" borderId="3" xfId="0" applyFont="1" applyFill="1" applyBorder="1" applyAlignment="1">
      <alignment horizontal="center" vertical="center"/>
    </xf>
    <xf numFmtId="0" fontId="34" fillId="8" borderId="21" xfId="0" applyFont="1" applyFill="1" applyBorder="1" applyAlignment="1">
      <alignment horizontal="center" vertical="center" wrapText="1"/>
    </xf>
    <xf numFmtId="0" fontId="34" fillId="8" borderId="2" xfId="0" applyFont="1" applyFill="1" applyBorder="1" applyAlignment="1">
      <alignment horizontal="center" vertical="center" wrapText="1"/>
    </xf>
    <xf numFmtId="0" fontId="34" fillId="8" borderId="3" xfId="0" applyFont="1" applyFill="1" applyBorder="1" applyAlignment="1">
      <alignment horizontal="center" vertical="center" wrapText="1"/>
    </xf>
    <xf numFmtId="0" fontId="34" fillId="8" borderId="6" xfId="0" applyFont="1" applyFill="1" applyBorder="1" applyAlignment="1">
      <alignment horizontal="center" vertical="center" wrapText="1"/>
    </xf>
    <xf numFmtId="0" fontId="34" fillId="8" borderId="7" xfId="0" applyFont="1" applyFill="1" applyBorder="1" applyAlignment="1">
      <alignment horizontal="center" vertical="center" wrapText="1"/>
    </xf>
    <xf numFmtId="0" fontId="34" fillId="11" borderId="26" xfId="0" applyFont="1" applyFill="1" applyBorder="1" applyAlignment="1">
      <alignment horizontal="left" vertical="top" wrapText="1"/>
    </xf>
    <xf numFmtId="0" fontId="34" fillId="11" borderId="24" xfId="0" applyFont="1" applyFill="1" applyBorder="1" applyAlignment="1">
      <alignment horizontal="center" vertical="top" wrapText="1"/>
    </xf>
    <xf numFmtId="0" fontId="34" fillId="0" borderId="0" xfId="0" applyFont="1" applyBorder="1" applyAlignment="1">
      <alignment horizontal="left" vertical="top" wrapText="1"/>
    </xf>
    <xf numFmtId="0" fontId="34" fillId="11" borderId="27" xfId="0" applyFont="1" applyFill="1" applyBorder="1" applyAlignment="1">
      <alignment horizontal="left" vertical="top" wrapText="1"/>
    </xf>
    <xf numFmtId="0" fontId="34" fillId="11" borderId="28" xfId="0" applyFont="1" applyFill="1" applyBorder="1" applyAlignment="1">
      <alignment horizontal="center" vertical="top" wrapText="1"/>
    </xf>
    <xf numFmtId="0" fontId="34" fillId="11" borderId="24" xfId="0" applyFont="1" applyFill="1" applyBorder="1" applyAlignment="1">
      <alignment horizontal="right" vertical="center"/>
    </xf>
    <xf numFmtId="0" fontId="34" fillId="11" borderId="28" xfId="0" applyFont="1" applyFill="1" applyBorder="1" applyAlignment="1">
      <alignment horizontal="right" vertical="center"/>
    </xf>
    <xf numFmtId="0" fontId="15" fillId="0" borderId="0" xfId="0" applyFont="1" applyBorder="1"/>
    <xf numFmtId="0" fontId="13" fillId="10" borderId="0" xfId="0" applyFont="1" applyFill="1" applyAlignment="1">
      <alignment vertical="center"/>
    </xf>
    <xf numFmtId="0" fontId="13" fillId="10" borderId="0" xfId="0" applyFont="1" applyFill="1" applyBorder="1" applyAlignment="1">
      <alignment vertical="center"/>
    </xf>
    <xf numFmtId="0" fontId="19" fillId="14" borderId="31" xfId="0" applyFont="1" applyFill="1" applyBorder="1" applyAlignment="1">
      <alignment horizontal="center" vertical="center"/>
    </xf>
    <xf numFmtId="0" fontId="21" fillId="14" borderId="31" xfId="0" applyFont="1" applyFill="1" applyBorder="1" applyAlignment="1">
      <alignment horizontal="center" vertical="center"/>
    </xf>
    <xf numFmtId="0" fontId="22" fillId="14" borderId="31" xfId="0" applyFont="1" applyFill="1" applyBorder="1" applyAlignment="1">
      <alignment horizontal="center" vertical="center" wrapText="1"/>
    </xf>
    <xf numFmtId="0" fontId="19" fillId="14" borderId="31" xfId="0" applyFont="1" applyFill="1" applyBorder="1" applyAlignment="1">
      <alignment horizontal="center" vertical="center" wrapText="1"/>
    </xf>
    <xf numFmtId="3" fontId="21" fillId="14" borderId="31" xfId="0" applyNumberFormat="1" applyFont="1" applyFill="1" applyBorder="1" applyAlignment="1">
      <alignment horizontal="center" vertical="center"/>
    </xf>
    <xf numFmtId="3" fontId="21" fillId="14" borderId="21" xfId="0" applyNumberFormat="1" applyFont="1" applyFill="1" applyBorder="1" applyAlignment="1">
      <alignment horizontal="center" vertical="center"/>
    </xf>
    <xf numFmtId="0" fontId="19" fillId="10" borderId="21" xfId="0" applyFont="1" applyFill="1" applyBorder="1" applyAlignment="1">
      <alignment horizontal="center" vertical="center"/>
    </xf>
    <xf numFmtId="0" fontId="21" fillId="10" borderId="21" xfId="0" applyFont="1" applyFill="1" applyBorder="1" applyAlignment="1">
      <alignment horizontal="center" vertical="center"/>
    </xf>
    <xf numFmtId="0" fontId="18" fillId="10" borderId="21" xfId="0" applyFont="1" applyFill="1" applyBorder="1" applyAlignment="1">
      <alignment horizontal="center" vertical="center"/>
    </xf>
    <xf numFmtId="0" fontId="13" fillId="10" borderId="21" xfId="0" applyFont="1" applyFill="1" applyBorder="1" applyAlignment="1">
      <alignment horizontal="center" vertical="center"/>
    </xf>
    <xf numFmtId="2" fontId="23" fillId="0" borderId="21" xfId="0" applyNumberFormat="1" applyFont="1" applyFill="1" applyBorder="1" applyAlignment="1">
      <alignment vertical="center"/>
    </xf>
    <xf numFmtId="0" fontId="19" fillId="14" borderId="21" xfId="0" applyFont="1" applyFill="1" applyBorder="1" applyAlignment="1">
      <alignment horizontal="center" vertical="center"/>
    </xf>
    <xf numFmtId="0" fontId="21" fillId="14" borderId="21" xfId="0" applyFont="1" applyFill="1" applyBorder="1" applyAlignment="1">
      <alignment horizontal="center" vertical="center"/>
    </xf>
    <xf numFmtId="0" fontId="22" fillId="14" borderId="21" xfId="0" applyFont="1" applyFill="1" applyBorder="1" applyAlignment="1">
      <alignment vertical="center" wrapText="1"/>
    </xf>
    <xf numFmtId="0" fontId="22" fillId="14" borderId="21" xfId="0" applyFont="1" applyFill="1" applyBorder="1" applyAlignment="1">
      <alignment horizontal="center" vertical="center" wrapText="1"/>
    </xf>
    <xf numFmtId="0" fontId="19" fillId="14" borderId="21" xfId="0" applyFont="1" applyFill="1" applyBorder="1" applyAlignment="1">
      <alignment horizontal="center" vertical="center" wrapText="1"/>
    </xf>
    <xf numFmtId="3" fontId="23" fillId="14" borderId="21" xfId="0" applyNumberFormat="1" applyFont="1" applyFill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1" fontId="21" fillId="0" borderId="21" xfId="0" applyNumberFormat="1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3" fontId="23" fillId="14" borderId="26" xfId="0" applyNumberFormat="1" applyFont="1" applyFill="1" applyBorder="1" applyAlignment="1">
      <alignment horizontal="center" vertical="center"/>
    </xf>
    <xf numFmtId="3" fontId="23" fillId="14" borderId="21" xfId="0" applyNumberFormat="1" applyFont="1" applyFill="1" applyBorder="1" applyAlignment="1">
      <alignment vertical="center"/>
    </xf>
    <xf numFmtId="0" fontId="21" fillId="0" borderId="21" xfId="0" applyFont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/>
    </xf>
    <xf numFmtId="1" fontId="21" fillId="0" borderId="32" xfId="0" applyNumberFormat="1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2" fontId="23" fillId="15" borderId="34" xfId="0" applyNumberFormat="1" applyFont="1" applyFill="1" applyBorder="1" applyAlignment="1">
      <alignment vertical="center"/>
    </xf>
    <xf numFmtId="2" fontId="23" fillId="0" borderId="34" xfId="0" applyNumberFormat="1" applyFont="1" applyFill="1" applyBorder="1" applyAlignment="1">
      <alignment vertical="center"/>
    </xf>
    <xf numFmtId="0" fontId="13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0" fillId="10" borderId="0" xfId="0" applyFill="1" applyBorder="1" applyAlignment="1">
      <alignment horizontal="center"/>
    </xf>
    <xf numFmtId="166" fontId="31" fillId="10" borderId="3" xfId="0" applyNumberFormat="1" applyFont="1" applyFill="1" applyBorder="1" applyAlignment="1">
      <alignment horizontal="center" vertical="center"/>
    </xf>
    <xf numFmtId="166" fontId="39" fillId="0" borderId="3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5" fillId="0" borderId="3" xfId="0" applyFont="1" applyBorder="1" applyAlignment="1">
      <alignment horizontal="right"/>
    </xf>
    <xf numFmtId="0" fontId="46" fillId="13" borderId="48" xfId="0" applyFont="1" applyFill="1" applyBorder="1" applyAlignment="1">
      <alignment horizontal="center" wrapText="1"/>
    </xf>
    <xf numFmtId="0" fontId="39" fillId="0" borderId="47" xfId="0" applyFont="1" applyBorder="1" applyAlignment="1">
      <alignment wrapText="1"/>
    </xf>
    <xf numFmtId="0" fontId="39" fillId="13" borderId="48" xfId="0" applyFont="1" applyFill="1" applyBorder="1" applyAlignment="1">
      <alignment wrapText="1"/>
    </xf>
    <xf numFmtId="0" fontId="39" fillId="13" borderId="47" xfId="0" applyFont="1" applyFill="1" applyBorder="1" applyAlignment="1">
      <alignment wrapText="1"/>
    </xf>
    <xf numFmtId="0" fontId="39" fillId="0" borderId="48" xfId="0" applyFont="1" applyBorder="1" applyAlignment="1">
      <alignment wrapText="1"/>
    </xf>
    <xf numFmtId="0" fontId="39" fillId="0" borderId="49" xfId="0" applyFont="1" applyBorder="1" applyAlignment="1">
      <alignment wrapText="1"/>
    </xf>
    <xf numFmtId="0" fontId="39" fillId="13" borderId="50" xfId="0" applyFont="1" applyFill="1" applyBorder="1" applyAlignment="1">
      <alignment wrapText="1"/>
    </xf>
    <xf numFmtId="0" fontId="39" fillId="0" borderId="50" xfId="0" applyFont="1" applyBorder="1" applyAlignment="1">
      <alignment wrapText="1"/>
    </xf>
    <xf numFmtId="1" fontId="39" fillId="0" borderId="3" xfId="0" applyNumberFormat="1" applyFont="1" applyBorder="1"/>
    <xf numFmtId="1" fontId="22" fillId="0" borderId="3" xfId="0" applyNumberFormat="1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 wrapText="1"/>
    </xf>
    <xf numFmtId="166" fontId="30" fillId="10" borderId="15" xfId="0" applyNumberFormat="1" applyFont="1" applyFill="1" applyBorder="1" applyAlignment="1">
      <alignment horizontal="center" vertical="center"/>
    </xf>
    <xf numFmtId="0" fontId="47" fillId="7" borderId="8" xfId="0" applyFont="1" applyFill="1" applyBorder="1" applyAlignment="1">
      <alignment vertical="top" wrapText="1"/>
    </xf>
    <xf numFmtId="0" fontId="47" fillId="7" borderId="38" xfId="0" applyFont="1" applyFill="1" applyBorder="1" applyAlignment="1">
      <alignment vertical="top" wrapText="1"/>
    </xf>
    <xf numFmtId="49" fontId="32" fillId="17" borderId="2" xfId="0" applyNumberFormat="1" applyFont="1" applyFill="1" applyBorder="1" applyAlignment="1">
      <alignment horizontal="center" vertical="center" wrapText="1"/>
    </xf>
    <xf numFmtId="0" fontId="32" fillId="17" borderId="3" xfId="0" applyFont="1" applyFill="1" applyBorder="1" applyAlignment="1">
      <alignment horizontal="center" vertical="center"/>
    </xf>
    <xf numFmtId="0" fontId="12" fillId="17" borderId="3" xfId="0" applyFont="1" applyFill="1" applyBorder="1" applyAlignment="1">
      <alignment horizontal="left" vertical="center" wrapText="1"/>
    </xf>
    <xf numFmtId="0" fontId="35" fillId="18" borderId="3" xfId="0" applyFont="1" applyFill="1" applyBorder="1" applyAlignment="1">
      <alignment horizontal="center" vertical="center" wrapText="1"/>
    </xf>
    <xf numFmtId="0" fontId="35" fillId="17" borderId="3" xfId="0" applyFont="1" applyFill="1" applyBorder="1" applyAlignment="1">
      <alignment horizontal="center" vertical="center" wrapText="1"/>
    </xf>
    <xf numFmtId="0" fontId="32" fillId="17" borderId="2" xfId="0" applyFont="1" applyFill="1" applyBorder="1" applyAlignment="1">
      <alignment horizontal="center" vertical="center" wrapText="1"/>
    </xf>
    <xf numFmtId="0" fontId="32" fillId="17" borderId="3" xfId="0" applyFont="1" applyFill="1" applyBorder="1" applyAlignment="1">
      <alignment horizontal="center" vertical="center" wrapText="1"/>
    </xf>
    <xf numFmtId="0" fontId="34" fillId="8" borderId="51" xfId="0" applyFont="1" applyFill="1" applyBorder="1" applyAlignment="1">
      <alignment vertical="center"/>
    </xf>
    <xf numFmtId="0" fontId="34" fillId="8" borderId="29" xfId="0" applyFont="1" applyFill="1" applyBorder="1" applyAlignment="1">
      <alignment vertical="center"/>
    </xf>
    <xf numFmtId="0" fontId="44" fillId="11" borderId="24" xfId="0" applyFont="1" applyFill="1" applyBorder="1" applyAlignment="1">
      <alignment vertical="center"/>
    </xf>
    <xf numFmtId="0" fontId="44" fillId="11" borderId="28" xfId="0" applyFont="1" applyFill="1" applyBorder="1" applyAlignment="1">
      <alignment vertical="center"/>
    </xf>
    <xf numFmtId="2" fontId="30" fillId="7" borderId="3" xfId="0" applyNumberFormat="1" applyFont="1" applyFill="1" applyBorder="1" applyAlignment="1">
      <alignment horizontal="center" vertical="center"/>
    </xf>
    <xf numFmtId="2" fontId="29" fillId="7" borderId="3" xfId="0" applyNumberFormat="1" applyFont="1" applyFill="1" applyBorder="1" applyAlignment="1">
      <alignment horizontal="center" vertical="center"/>
    </xf>
    <xf numFmtId="2" fontId="30" fillId="7" borderId="7" xfId="0" applyNumberFormat="1" applyFont="1" applyFill="1" applyBorder="1" applyAlignment="1">
      <alignment horizontal="center" vertical="center"/>
    </xf>
    <xf numFmtId="2" fontId="3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Border="1" applyAlignment="1">
      <alignment horizontal="center"/>
    </xf>
    <xf numFmtId="0" fontId="52" fillId="0" borderId="12" xfId="0" applyFont="1" applyBorder="1" applyAlignment="1">
      <alignment vertical="center" wrapText="1"/>
    </xf>
    <xf numFmtId="0" fontId="14" fillId="0" borderId="13" xfId="0" applyFont="1" applyBorder="1" applyAlignment="1">
      <alignment wrapText="1"/>
    </xf>
    <xf numFmtId="0" fontId="53" fillId="0" borderId="0" xfId="0" applyFont="1"/>
    <xf numFmtId="0" fontId="34" fillId="11" borderId="22" xfId="0" applyFont="1" applyFill="1" applyBorder="1" applyAlignment="1">
      <alignment horizontal="center" vertical="top" wrapText="1"/>
    </xf>
    <xf numFmtId="164" fontId="30" fillId="7" borderId="3" xfId="2" applyFont="1" applyFill="1" applyBorder="1" applyAlignment="1">
      <alignment horizontal="center" vertical="center"/>
    </xf>
    <xf numFmtId="0" fontId="13" fillId="10" borderId="29" xfId="0" applyFont="1" applyFill="1" applyBorder="1" applyAlignment="1">
      <alignment vertical="center"/>
    </xf>
    <xf numFmtId="166" fontId="0" fillId="0" borderId="0" xfId="0" applyNumberFormat="1"/>
    <xf numFmtId="1" fontId="23" fillId="0" borderId="21" xfId="0" applyNumberFormat="1" applyFont="1" applyFill="1" applyBorder="1" applyAlignment="1">
      <alignment vertical="center"/>
    </xf>
    <xf numFmtId="0" fontId="17" fillId="10" borderId="0" xfId="0" applyFont="1" applyFill="1" applyBorder="1" applyAlignment="1">
      <alignment vertical="center" wrapText="1"/>
    </xf>
    <xf numFmtId="0" fontId="0" fillId="10" borderId="0" xfId="0" applyFill="1" applyBorder="1" applyAlignment="1"/>
    <xf numFmtId="0" fontId="0" fillId="10" borderId="0" xfId="0" applyFill="1" applyBorder="1" applyAlignment="1">
      <alignment vertical="center" wrapText="1"/>
    </xf>
    <xf numFmtId="0" fontId="25" fillId="12" borderId="37" xfId="0" applyFont="1" applyFill="1" applyBorder="1" applyAlignment="1">
      <alignment horizontal="center" vertical="center" wrapText="1"/>
    </xf>
    <xf numFmtId="0" fontId="25" fillId="12" borderId="5" xfId="0" applyFont="1" applyFill="1" applyBorder="1" applyAlignment="1">
      <alignment horizontal="center" vertical="center" wrapText="1"/>
    </xf>
    <xf numFmtId="0" fontId="32" fillId="12" borderId="3" xfId="0" applyFont="1" applyFill="1" applyBorder="1" applyAlignment="1">
      <alignment horizontal="left" vertical="center" wrapText="1"/>
    </xf>
    <xf numFmtId="0" fontId="32" fillId="12" borderId="2" xfId="0" applyFont="1" applyFill="1" applyBorder="1" applyAlignment="1">
      <alignment horizontal="center" vertical="center" wrapText="1"/>
    </xf>
    <xf numFmtId="0" fontId="32" fillId="12" borderId="3" xfId="0" applyFont="1" applyFill="1" applyBorder="1" applyAlignment="1">
      <alignment horizontal="center" vertical="center" wrapText="1"/>
    </xf>
    <xf numFmtId="0" fontId="19" fillId="10" borderId="10" xfId="0" applyFont="1" applyFill="1" applyBorder="1" applyAlignment="1">
      <alignment vertical="center"/>
    </xf>
    <xf numFmtId="0" fontId="19" fillId="10" borderId="0" xfId="0" applyFont="1" applyFill="1" applyBorder="1" applyAlignment="1">
      <alignment vertical="center"/>
    </xf>
    <xf numFmtId="1" fontId="22" fillId="0" borderId="24" xfId="0" applyNumberFormat="1" applyFont="1" applyFill="1" applyBorder="1" applyAlignment="1">
      <alignment horizontal="center" vertical="center"/>
    </xf>
    <xf numFmtId="0" fontId="36" fillId="0" borderId="49" xfId="1" applyFont="1" applyBorder="1" applyAlignment="1">
      <alignment horizontal="center" vertical="center" wrapText="1"/>
    </xf>
    <xf numFmtId="0" fontId="36" fillId="0" borderId="48" xfId="1" applyFont="1" applyBorder="1" applyAlignment="1">
      <alignment horizontal="center" vertical="center" wrapText="1"/>
    </xf>
    <xf numFmtId="0" fontId="36" fillId="0" borderId="58" xfId="1" applyFont="1" applyBorder="1" applyAlignment="1">
      <alignment horizontal="center" vertical="center" wrapText="1"/>
    </xf>
    <xf numFmtId="0" fontId="36" fillId="0" borderId="59" xfId="1" applyFont="1" applyBorder="1" applyAlignment="1">
      <alignment horizontal="center" vertical="center" wrapText="1"/>
    </xf>
    <xf numFmtId="49" fontId="29" fillId="7" borderId="25" xfId="0" applyNumberFormat="1" applyFont="1" applyFill="1" applyBorder="1" applyAlignment="1">
      <alignment horizontal="center" vertical="center"/>
    </xf>
    <xf numFmtId="49" fontId="29" fillId="7" borderId="15" xfId="0" applyNumberFormat="1" applyFont="1" applyFill="1" applyBorder="1" applyAlignment="1">
      <alignment horizontal="center" vertical="center"/>
    </xf>
    <xf numFmtId="0" fontId="30" fillId="7" borderId="15" xfId="0" applyFont="1" applyFill="1" applyBorder="1" applyAlignment="1">
      <alignment horizontal="left" vertical="center" wrapText="1"/>
    </xf>
    <xf numFmtId="0" fontId="30" fillId="7" borderId="15" xfId="0" applyFont="1" applyFill="1" applyBorder="1" applyAlignment="1">
      <alignment horizontal="center" vertical="center"/>
    </xf>
    <xf numFmtId="1" fontId="30" fillId="7" borderId="15" xfId="0" applyNumberFormat="1" applyFont="1" applyFill="1" applyBorder="1" applyAlignment="1">
      <alignment horizontal="center" vertical="center"/>
    </xf>
    <xf numFmtId="2" fontId="30" fillId="7" borderId="15" xfId="0" applyNumberFormat="1" applyFont="1" applyFill="1" applyBorder="1" applyAlignment="1">
      <alignment horizontal="center" vertical="center"/>
    </xf>
    <xf numFmtId="0" fontId="31" fillId="8" borderId="60" xfId="0" applyFont="1" applyFill="1" applyBorder="1" applyAlignment="1">
      <alignment horizontal="center" vertical="center"/>
    </xf>
    <xf numFmtId="0" fontId="31" fillId="8" borderId="61" xfId="0" applyFont="1" applyFill="1" applyBorder="1" applyAlignment="1">
      <alignment horizontal="center" vertical="center"/>
    </xf>
    <xf numFmtId="0" fontId="30" fillId="0" borderId="20" xfId="0" applyFont="1" applyFill="1" applyBorder="1"/>
    <xf numFmtId="0" fontId="48" fillId="8" borderId="24" xfId="0" applyFont="1" applyFill="1" applyBorder="1" applyAlignment="1">
      <alignment vertical="center"/>
    </xf>
    <xf numFmtId="0" fontId="48" fillId="8" borderId="55" xfId="0" applyFont="1" applyFill="1" applyBorder="1" applyAlignment="1">
      <alignment vertical="center"/>
    </xf>
    <xf numFmtId="0" fontId="31" fillId="8" borderId="5" xfId="0" applyFont="1" applyFill="1" applyBorder="1"/>
    <xf numFmtId="0" fontId="31" fillId="8" borderId="56" xfId="0" applyFont="1" applyFill="1" applyBorder="1" applyAlignment="1">
      <alignment horizontal="center" vertical="center"/>
    </xf>
    <xf numFmtId="0" fontId="31" fillId="9" borderId="56" xfId="0" applyFont="1" applyFill="1" applyBorder="1" applyAlignment="1">
      <alignment horizontal="center" vertical="center"/>
    </xf>
    <xf numFmtId="0" fontId="31" fillId="9" borderId="56" xfId="0" applyFont="1" applyFill="1" applyBorder="1" applyAlignment="1">
      <alignment horizontal="center" vertical="center" wrapText="1"/>
    </xf>
    <xf numFmtId="1" fontId="31" fillId="9" borderId="56" xfId="0" applyNumberFormat="1" applyFont="1" applyFill="1" applyBorder="1" applyAlignment="1">
      <alignment horizontal="center" vertical="center" wrapText="1"/>
    </xf>
    <xf numFmtId="2" fontId="31" fillId="9" borderId="56" xfId="0" applyNumberFormat="1" applyFont="1" applyFill="1" applyBorder="1" applyAlignment="1">
      <alignment horizontal="center" vertical="center" wrapText="1"/>
    </xf>
    <xf numFmtId="0" fontId="31" fillId="9" borderId="57" xfId="0" applyFont="1" applyFill="1" applyBorder="1" applyAlignment="1">
      <alignment horizontal="center" vertical="center" wrapText="1"/>
    </xf>
    <xf numFmtId="1" fontId="30" fillId="8" borderId="3" xfId="0" applyNumberFormat="1" applyFont="1" applyFill="1" applyBorder="1" applyAlignment="1">
      <alignment horizontal="center" vertical="center"/>
    </xf>
    <xf numFmtId="2" fontId="30" fillId="8" borderId="3" xfId="0" applyNumberFormat="1" applyFont="1" applyFill="1" applyBorder="1" applyAlignment="1">
      <alignment horizontal="center" vertical="center"/>
    </xf>
    <xf numFmtId="0" fontId="30" fillId="12" borderId="14" xfId="0" applyFont="1" applyFill="1" applyBorder="1"/>
    <xf numFmtId="1" fontId="33" fillId="7" borderId="55" xfId="0" applyNumberFormat="1" applyFont="1" applyFill="1" applyBorder="1" applyAlignment="1">
      <alignment vertical="center"/>
    </xf>
    <xf numFmtId="0" fontId="55" fillId="13" borderId="5" xfId="1" applyFont="1" applyFill="1" applyBorder="1" applyAlignment="1">
      <alignment horizontal="center" vertical="center" wrapText="1"/>
    </xf>
    <xf numFmtId="0" fontId="55" fillId="13" borderId="5" xfId="1" applyNumberFormat="1" applyFont="1" applyFill="1" applyBorder="1" applyAlignment="1">
      <alignment horizontal="center" vertical="center" wrapText="1"/>
    </xf>
    <xf numFmtId="0" fontId="60" fillId="10" borderId="3" xfId="1" applyFont="1" applyFill="1" applyBorder="1" applyAlignment="1">
      <alignment vertical="center" wrapText="1"/>
    </xf>
    <xf numFmtId="0" fontId="60" fillId="0" borderId="3" xfId="1" applyFont="1" applyBorder="1" applyAlignment="1">
      <alignment vertical="center" wrapText="1"/>
    </xf>
    <xf numFmtId="0" fontId="60" fillId="0" borderId="3" xfId="1" applyNumberFormat="1" applyFont="1" applyBorder="1" applyAlignment="1">
      <alignment vertical="center" wrapText="1"/>
    </xf>
    <xf numFmtId="49" fontId="40" fillId="10" borderId="62" xfId="0" applyNumberFormat="1" applyFont="1" applyFill="1" applyBorder="1" applyAlignment="1">
      <alignment horizontal="center" vertical="center"/>
    </xf>
    <xf numFmtId="0" fontId="30" fillId="10" borderId="63" xfId="0" applyFont="1" applyFill="1" applyBorder="1" applyAlignment="1">
      <alignment horizontal="center" vertical="center"/>
    </xf>
    <xf numFmtId="0" fontId="31" fillId="10" borderId="63" xfId="0" applyFont="1" applyFill="1" applyBorder="1" applyAlignment="1">
      <alignment horizontal="center" vertical="center"/>
    </xf>
    <xf numFmtId="166" fontId="39" fillId="0" borderId="63" xfId="0" applyNumberFormat="1" applyFont="1" applyBorder="1" applyAlignment="1">
      <alignment horizontal="center" vertical="center"/>
    </xf>
    <xf numFmtId="166" fontId="30" fillId="10" borderId="63" xfId="0" applyNumberFormat="1" applyFont="1" applyFill="1" applyBorder="1" applyAlignment="1">
      <alignment horizontal="center" vertical="center"/>
    </xf>
    <xf numFmtId="166" fontId="0" fillId="0" borderId="64" xfId="0" applyNumberFormat="1" applyBorder="1" applyAlignment="1">
      <alignment horizontal="center" vertical="center"/>
    </xf>
    <xf numFmtId="0" fontId="31" fillId="12" borderId="65" xfId="0" applyFont="1" applyFill="1" applyBorder="1" applyAlignment="1">
      <alignment horizontal="center" vertical="center"/>
    </xf>
    <xf numFmtId="0" fontId="31" fillId="12" borderId="66" xfId="0" applyFont="1" applyFill="1" applyBorder="1" applyAlignment="1">
      <alignment horizontal="center" vertical="center"/>
    </xf>
    <xf numFmtId="0" fontId="31" fillId="12" borderId="67" xfId="0" applyFont="1" applyFill="1" applyBorder="1" applyAlignment="1">
      <alignment horizontal="center" vertical="center"/>
    </xf>
    <xf numFmtId="0" fontId="31" fillId="12" borderId="68" xfId="0" applyFont="1" applyFill="1" applyBorder="1" applyAlignment="1">
      <alignment horizontal="center" vertical="center"/>
    </xf>
    <xf numFmtId="0" fontId="0" fillId="0" borderId="0" xfId="0" applyFill="1" applyBorder="1"/>
    <xf numFmtId="0" fontId="31" fillId="0" borderId="0" xfId="0" applyFont="1" applyBorder="1" applyAlignment="1">
      <alignment vertical="center"/>
    </xf>
    <xf numFmtId="49" fontId="38" fillId="10" borderId="3" xfId="0" applyNumberFormat="1" applyFont="1" applyFill="1" applyBorder="1" applyAlignment="1">
      <alignment vertical="center"/>
    </xf>
    <xf numFmtId="49" fontId="32" fillId="10" borderId="3" xfId="0" applyNumberFormat="1" applyFont="1" applyFill="1" applyBorder="1" applyAlignment="1">
      <alignment vertical="center" wrapText="1"/>
    </xf>
    <xf numFmtId="0" fontId="18" fillId="0" borderId="3" xfId="0" applyFont="1" applyBorder="1" applyAlignment="1">
      <alignment horizontal="center" vertical="center"/>
    </xf>
    <xf numFmtId="49" fontId="38" fillId="10" borderId="3" xfId="0" applyNumberFormat="1" applyFont="1" applyFill="1" applyBorder="1"/>
    <xf numFmtId="49" fontId="38" fillId="10" borderId="63" xfId="0" applyNumberFormat="1" applyFont="1" applyFill="1" applyBorder="1" applyAlignment="1">
      <alignment vertical="center"/>
    </xf>
    <xf numFmtId="49" fontId="32" fillId="10" borderId="63" xfId="0" applyNumberFormat="1" applyFont="1" applyFill="1" applyBorder="1" applyAlignment="1">
      <alignment vertical="center" wrapText="1"/>
    </xf>
    <xf numFmtId="0" fontId="18" fillId="0" borderId="63" xfId="0" applyFont="1" applyBorder="1" applyAlignment="1">
      <alignment horizontal="center" vertical="center"/>
    </xf>
    <xf numFmtId="0" fontId="41" fillId="10" borderId="6" xfId="0" applyFont="1" applyFill="1" applyBorder="1" applyAlignment="1">
      <alignment horizontal="center" vertical="center"/>
    </xf>
    <xf numFmtId="0" fontId="30" fillId="10" borderId="7" xfId="0" applyFont="1" applyFill="1" applyBorder="1" applyAlignment="1">
      <alignment horizontal="center" vertical="center"/>
    </xf>
    <xf numFmtId="49" fontId="38" fillId="10" borderId="7" xfId="0" applyNumberFormat="1" applyFont="1" applyFill="1" applyBorder="1" applyAlignment="1">
      <alignment vertical="center"/>
    </xf>
    <xf numFmtId="49" fontId="32" fillId="10" borderId="7" xfId="0" applyNumberFormat="1" applyFont="1" applyFill="1" applyBorder="1" applyAlignment="1">
      <alignment vertical="center" wrapText="1"/>
    </xf>
    <xf numFmtId="0" fontId="31" fillId="10" borderId="7" xfId="0" applyFont="1" applyFill="1" applyBorder="1" applyAlignment="1">
      <alignment horizontal="center" vertical="center"/>
    </xf>
    <xf numFmtId="166" fontId="30" fillId="0" borderId="7" xfId="0" applyNumberFormat="1" applyFont="1" applyBorder="1" applyAlignment="1">
      <alignment horizontal="center" vertical="center"/>
    </xf>
    <xf numFmtId="166" fontId="30" fillId="10" borderId="7" xfId="0" applyNumberFormat="1" applyFont="1" applyFill="1" applyBorder="1" applyAlignment="1">
      <alignment horizontal="center" vertical="center"/>
    </xf>
    <xf numFmtId="0" fontId="42" fillId="0" borderId="15" xfId="0" applyFont="1" applyBorder="1" applyAlignment="1">
      <alignment horizontal="center" vertical="center"/>
    </xf>
    <xf numFmtId="166" fontId="0" fillId="0" borderId="19" xfId="0" applyNumberFormat="1" applyBorder="1" applyAlignment="1">
      <alignment horizontal="center" vertical="center"/>
    </xf>
    <xf numFmtId="0" fontId="31" fillId="0" borderId="17" xfId="0" applyFont="1" applyBorder="1" applyAlignment="1">
      <alignment vertical="center"/>
    </xf>
    <xf numFmtId="0" fontId="0" fillId="0" borderId="56" xfId="0" applyBorder="1"/>
    <xf numFmtId="166" fontId="0" fillId="0" borderId="18" xfId="0" applyNumberFormat="1" applyBorder="1"/>
    <xf numFmtId="0" fontId="13" fillId="0" borderId="0" xfId="0" applyFont="1" applyBorder="1" applyAlignment="1">
      <alignment vertical="center"/>
    </xf>
    <xf numFmtId="49" fontId="21" fillId="0" borderId="21" xfId="0" applyNumberFormat="1" applyFont="1" applyBorder="1" applyAlignment="1">
      <alignment horizontal="center" vertical="center"/>
    </xf>
    <xf numFmtId="0" fontId="31" fillId="8" borderId="69" xfId="0" applyFont="1" applyFill="1" applyBorder="1" applyAlignment="1">
      <alignment horizontal="center" vertical="center"/>
    </xf>
    <xf numFmtId="49" fontId="29" fillId="7" borderId="1" xfId="0" applyNumberFormat="1" applyFont="1" applyFill="1" applyBorder="1" applyAlignment="1">
      <alignment horizontal="center" vertical="center"/>
    </xf>
    <xf numFmtId="49" fontId="29" fillId="7" borderId="39" xfId="0" applyNumberFormat="1" applyFont="1" applyFill="1" applyBorder="1" applyAlignment="1">
      <alignment horizontal="center" vertical="center"/>
    </xf>
    <xf numFmtId="49" fontId="29" fillId="7" borderId="3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wrapText="1"/>
    </xf>
    <xf numFmtId="0" fontId="56" fillId="13" borderId="5" xfId="1" applyFont="1" applyFill="1" applyBorder="1" applyAlignment="1">
      <alignment horizontal="center" vertical="center" wrapText="1"/>
    </xf>
    <xf numFmtId="0" fontId="57" fillId="10" borderId="3" xfId="1" applyFont="1" applyFill="1" applyBorder="1" applyAlignment="1">
      <alignment horizontal="center" vertical="center" wrapText="1"/>
    </xf>
    <xf numFmtId="1" fontId="58" fillId="10" borderId="3" xfId="1" applyNumberFormat="1" applyFont="1" applyFill="1" applyBorder="1" applyAlignment="1">
      <alignment horizontal="center" vertical="center" wrapText="1"/>
    </xf>
    <xf numFmtId="0" fontId="60" fillId="10" borderId="3" xfId="1" applyFont="1" applyFill="1" applyBorder="1" applyAlignment="1">
      <alignment horizontal="center" vertical="center" wrapText="1"/>
    </xf>
    <xf numFmtId="2" fontId="60" fillId="10" borderId="3" xfId="1" applyNumberFormat="1" applyFont="1" applyFill="1" applyBorder="1" applyAlignment="1">
      <alignment horizontal="center" vertical="center" wrapText="1"/>
    </xf>
    <xf numFmtId="0" fontId="59" fillId="10" borderId="3" xfId="1" applyNumberFormat="1" applyFont="1" applyFill="1" applyBorder="1" applyAlignment="1">
      <alignment wrapText="1"/>
    </xf>
    <xf numFmtId="0" fontId="60" fillId="0" borderId="3" xfId="1" applyFont="1" applyBorder="1" applyAlignment="1">
      <alignment horizontal="center" vertical="center" wrapText="1"/>
    </xf>
    <xf numFmtId="2" fontId="60" fillId="0" borderId="3" xfId="1" applyNumberFormat="1" applyFont="1" applyBorder="1" applyAlignment="1">
      <alignment horizontal="center" vertical="center" wrapText="1"/>
    </xf>
    <xf numFmtId="0" fontId="59" fillId="0" borderId="3" xfId="1" applyNumberFormat="1" applyFont="1" applyBorder="1" applyAlignment="1">
      <alignment wrapText="1"/>
    </xf>
    <xf numFmtId="0" fontId="57" fillId="10" borderId="3" xfId="1" applyNumberFormat="1" applyFont="1" applyFill="1" applyBorder="1" applyAlignment="1">
      <alignment horizontal="center" vertical="center" wrapText="1"/>
    </xf>
    <xf numFmtId="49" fontId="60" fillId="0" borderId="3" xfId="1" applyNumberFormat="1" applyFont="1" applyBorder="1" applyAlignment="1">
      <alignment horizontal="center" vertical="center" wrapText="1"/>
    </xf>
    <xf numFmtId="0" fontId="57" fillId="0" borderId="3" xfId="1" applyNumberFormat="1" applyFont="1" applyBorder="1" applyAlignment="1">
      <alignment horizontal="center" vertical="center" wrapText="1"/>
    </xf>
    <xf numFmtId="1" fontId="58" fillId="0" borderId="3" xfId="1" applyNumberFormat="1" applyFont="1" applyBorder="1" applyAlignment="1">
      <alignment horizontal="center" vertical="center" wrapText="1"/>
    </xf>
    <xf numFmtId="0" fontId="11" fillId="0" borderId="0" xfId="1" applyNumberFormat="1" applyFont="1" applyAlignment="1">
      <alignment horizontal="center" wrapText="1"/>
    </xf>
    <xf numFmtId="0" fontId="11" fillId="0" borderId="0" xfId="1" applyNumberFormat="1" applyFont="1" applyAlignment="1">
      <alignment wrapText="1"/>
    </xf>
    <xf numFmtId="49" fontId="11" fillId="0" borderId="0" xfId="1" applyNumberFormat="1" applyFont="1" applyAlignment="1">
      <alignment wrapText="1"/>
    </xf>
    <xf numFmtId="2" fontId="60" fillId="13" borderId="3" xfId="1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wrapText="1"/>
    </xf>
    <xf numFmtId="0" fontId="13" fillId="20" borderId="0" xfId="0" applyFont="1" applyFill="1" applyAlignment="1">
      <alignment vertical="center"/>
    </xf>
    <xf numFmtId="0" fontId="19" fillId="20" borderId="9" xfId="0" applyFont="1" applyFill="1" applyBorder="1" applyAlignment="1">
      <alignment horizontal="right" vertical="center"/>
    </xf>
    <xf numFmtId="0" fontId="13" fillId="20" borderId="10" xfId="0" applyFont="1" applyFill="1" applyBorder="1" applyAlignment="1">
      <alignment horizontal="center" vertical="center"/>
    </xf>
    <xf numFmtId="0" fontId="0" fillId="10" borderId="44" xfId="0" applyFill="1" applyBorder="1" applyAlignment="1"/>
    <xf numFmtId="0" fontId="62" fillId="15" borderId="14" xfId="0" applyFont="1" applyFill="1" applyBorder="1" applyAlignment="1">
      <alignment horizontal="center" vertical="center"/>
    </xf>
    <xf numFmtId="0" fontId="12" fillId="0" borderId="2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" fillId="0" borderId="3" xfId="0" applyFont="1" applyBorder="1" applyAlignment="1">
      <alignment wrapText="1"/>
    </xf>
    <xf numFmtId="2" fontId="12" fillId="0" borderId="3" xfId="0" applyNumberFormat="1" applyFont="1" applyBorder="1" applyAlignment="1">
      <alignment horizontal="center" wrapText="1"/>
    </xf>
    <xf numFmtId="0" fontId="12" fillId="0" borderId="3" xfId="0" applyFont="1" applyBorder="1" applyAlignment="1">
      <alignment horizontal="center" vertical="center"/>
    </xf>
    <xf numFmtId="2" fontId="12" fillId="0" borderId="14" xfId="0" applyNumberFormat="1" applyFont="1" applyBorder="1" applyAlignment="1">
      <alignment horizontal="center" vertical="center"/>
    </xf>
    <xf numFmtId="0" fontId="62" fillId="23" borderId="14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right" wrapText="1"/>
    </xf>
    <xf numFmtId="0" fontId="12" fillId="0" borderId="7" xfId="0" applyFont="1" applyBorder="1" applyAlignment="1">
      <alignment horizontal="center" wrapText="1"/>
    </xf>
    <xf numFmtId="0" fontId="12" fillId="0" borderId="7" xfId="0" applyFont="1" applyBorder="1" applyAlignment="1">
      <alignment wrapText="1"/>
    </xf>
    <xf numFmtId="0" fontId="62" fillId="21" borderId="7" xfId="0" applyFont="1" applyFill="1" applyBorder="1" applyAlignment="1">
      <alignment horizontal="center" vertical="center"/>
    </xf>
    <xf numFmtId="3" fontId="62" fillId="21" borderId="7" xfId="0" applyNumberFormat="1" applyFont="1" applyFill="1" applyBorder="1" applyAlignment="1">
      <alignment vertical="center"/>
    </xf>
    <xf numFmtId="3" fontId="62" fillId="21" borderId="20" xfId="0" applyNumberFormat="1" applyFont="1" applyFill="1" applyBorder="1" applyAlignment="1">
      <alignment vertical="center"/>
    </xf>
    <xf numFmtId="0" fontId="0" fillId="0" borderId="0" xfId="0" applyBorder="1" applyAlignment="1"/>
    <xf numFmtId="0" fontId="0" fillId="0" borderId="0" xfId="0" applyAlignment="1"/>
    <xf numFmtId="0" fontId="19" fillId="0" borderId="0" xfId="0" applyFont="1" applyAlignment="1">
      <alignment horizontal="right" vertical="center"/>
    </xf>
    <xf numFmtId="49" fontId="32" fillId="0" borderId="2" xfId="0" applyNumberFormat="1" applyFont="1" applyFill="1" applyBorder="1" applyAlignment="1">
      <alignment horizontal="center" vertical="center" wrapText="1"/>
    </xf>
    <xf numFmtId="0" fontId="30" fillId="7" borderId="3" xfId="0" applyFont="1" applyFill="1" applyBorder="1" applyAlignment="1">
      <alignment horizontal="left" vertical="center" wrapText="1"/>
    </xf>
    <xf numFmtId="49" fontId="30" fillId="7" borderId="2" xfId="0" applyNumberFormat="1" applyFont="1" applyFill="1" applyBorder="1" applyAlignment="1">
      <alignment horizontal="center" vertical="center"/>
    </xf>
    <xf numFmtId="49" fontId="30" fillId="7" borderId="1" xfId="0" applyNumberFormat="1" applyFont="1" applyFill="1" applyBorder="1" applyAlignment="1">
      <alignment horizontal="center" vertical="center"/>
    </xf>
    <xf numFmtId="49" fontId="30" fillId="7" borderId="3" xfId="0" applyNumberFormat="1" applyFont="1" applyFill="1" applyBorder="1" applyAlignment="1">
      <alignment horizontal="center" vertical="center"/>
    </xf>
    <xf numFmtId="0" fontId="64" fillId="0" borderId="47" xfId="0" applyFont="1" applyBorder="1" applyAlignment="1">
      <alignment wrapText="1"/>
    </xf>
    <xf numFmtId="0" fontId="39" fillId="7" borderId="3" xfId="0" applyFont="1" applyFill="1" applyBorder="1" applyAlignment="1">
      <alignment horizontal="left" vertical="center" wrapText="1"/>
    </xf>
    <xf numFmtId="0" fontId="39" fillId="7" borderId="3" xfId="0" applyFont="1" applyFill="1" applyBorder="1" applyAlignment="1">
      <alignment horizontal="center" vertical="center"/>
    </xf>
    <xf numFmtId="1" fontId="39" fillId="7" borderId="3" xfId="0" applyNumberFormat="1" applyFont="1" applyFill="1" applyBorder="1" applyAlignment="1">
      <alignment horizontal="center" vertical="center"/>
    </xf>
    <xf numFmtId="2" fontId="39" fillId="7" borderId="3" xfId="0" applyNumberFormat="1" applyFont="1" applyFill="1" applyBorder="1" applyAlignment="1">
      <alignment horizontal="center" vertical="center"/>
    </xf>
    <xf numFmtId="1" fontId="39" fillId="7" borderId="4" xfId="0" applyNumberFormat="1" applyFont="1" applyFill="1" applyBorder="1" applyAlignment="1">
      <alignment horizontal="center" vertical="center"/>
    </xf>
    <xf numFmtId="0" fontId="39" fillId="7" borderId="3" xfId="0" applyFont="1" applyFill="1" applyBorder="1" applyAlignment="1">
      <alignment horizontal="center" vertical="center" wrapText="1"/>
    </xf>
    <xf numFmtId="0" fontId="39" fillId="0" borderId="14" xfId="0" applyFont="1" applyFill="1" applyBorder="1"/>
    <xf numFmtId="0" fontId="34" fillId="8" borderId="38" xfId="0" applyFont="1" applyFill="1" applyBorder="1" applyAlignment="1">
      <alignment vertical="center" wrapText="1"/>
    </xf>
    <xf numFmtId="0" fontId="34" fillId="8" borderId="0" xfId="0" applyFont="1" applyFill="1" applyBorder="1" applyAlignment="1">
      <alignment vertical="center" wrapText="1"/>
    </xf>
    <xf numFmtId="0" fontId="34" fillId="8" borderId="0" xfId="0" applyFont="1" applyFill="1" applyBorder="1" applyAlignment="1">
      <alignment vertical="top" wrapText="1"/>
    </xf>
    <xf numFmtId="0" fontId="34" fillId="8" borderId="24" xfId="0" applyFont="1" applyFill="1" applyBorder="1" applyAlignment="1">
      <alignment vertical="center" wrapText="1"/>
    </xf>
    <xf numFmtId="0" fontId="0" fillId="0" borderId="0" xfId="0" applyFont="1"/>
    <xf numFmtId="1" fontId="32" fillId="0" borderId="3" xfId="0" applyNumberFormat="1" applyFont="1" applyBorder="1" applyAlignment="1">
      <alignment wrapText="1"/>
    </xf>
    <xf numFmtId="0" fontId="65" fillId="0" borderId="3" xfId="0" applyFont="1" applyBorder="1" applyAlignment="1">
      <alignment horizontal="center"/>
    </xf>
    <xf numFmtId="0" fontId="66" fillId="0" borderId="3" xfId="0" applyFont="1" applyBorder="1" applyAlignment="1">
      <alignment horizontal="center"/>
    </xf>
    <xf numFmtId="0" fontId="66" fillId="0" borderId="3" xfId="0" applyFont="1" applyBorder="1" applyAlignment="1">
      <alignment horizontal="left"/>
    </xf>
    <xf numFmtId="166" fontId="32" fillId="0" borderId="3" xfId="0" applyNumberFormat="1" applyFont="1" applyBorder="1" applyAlignment="1">
      <alignment horizontal="center"/>
    </xf>
    <xf numFmtId="1" fontId="32" fillId="10" borderId="3" xfId="0" applyNumberFormat="1" applyFont="1" applyFill="1" applyBorder="1" applyAlignment="1">
      <alignment wrapText="1"/>
    </xf>
    <xf numFmtId="0" fontId="65" fillId="10" borderId="3" xfId="0" applyFont="1" applyFill="1" applyBorder="1" applyAlignment="1">
      <alignment horizontal="center"/>
    </xf>
    <xf numFmtId="0" fontId="66" fillId="10" borderId="3" xfId="0" applyFont="1" applyFill="1" applyBorder="1" applyAlignment="1">
      <alignment horizontal="center"/>
    </xf>
    <xf numFmtId="0" fontId="66" fillId="10" borderId="3" xfId="0" applyFont="1" applyFill="1" applyBorder="1" applyAlignment="1">
      <alignment horizontal="left"/>
    </xf>
    <xf numFmtId="0" fontId="34" fillId="0" borderId="3" xfId="0" applyFont="1" applyBorder="1" applyAlignment="1">
      <alignment horizontal="center" wrapText="1"/>
    </xf>
    <xf numFmtId="0" fontId="32" fillId="0" borderId="3" xfId="0" applyFont="1" applyBorder="1" applyAlignment="1">
      <alignment horizontal="center" wrapText="1"/>
    </xf>
    <xf numFmtId="1" fontId="32" fillId="10" borderId="3" xfId="0" applyNumberFormat="1" applyFont="1" applyFill="1" applyBorder="1" applyAlignment="1">
      <alignment horizontal="right" vertical="center" wrapText="1"/>
    </xf>
    <xf numFmtId="0" fontId="34" fillId="10" borderId="3" xfId="0" applyFont="1" applyFill="1" applyBorder="1" applyAlignment="1">
      <alignment horizontal="center" wrapText="1"/>
    </xf>
    <xf numFmtId="0" fontId="32" fillId="10" borderId="3" xfId="0" applyFont="1" applyFill="1" applyBorder="1" applyAlignment="1">
      <alignment horizontal="center" wrapText="1"/>
    </xf>
    <xf numFmtId="0" fontId="66" fillId="10" borderId="3" xfId="0" applyFont="1" applyFill="1" applyBorder="1" applyAlignment="1">
      <alignment horizontal="left" vertical="top" wrapText="1"/>
    </xf>
    <xf numFmtId="1" fontId="32" fillId="0" borderId="3" xfId="0" applyNumberFormat="1" applyFont="1" applyBorder="1"/>
    <xf numFmtId="0" fontId="32" fillId="0" borderId="0" xfId="0" applyFont="1"/>
    <xf numFmtId="0" fontId="44" fillId="12" borderId="3" xfId="0" applyFont="1" applyFill="1" applyBorder="1" applyAlignment="1">
      <alignment horizontal="center" vertical="center" wrapText="1"/>
    </xf>
    <xf numFmtId="0" fontId="65" fillId="12" borderId="3" xfId="0" applyFont="1" applyFill="1" applyBorder="1" applyAlignment="1">
      <alignment horizontal="left"/>
    </xf>
    <xf numFmtId="0" fontId="34" fillId="12" borderId="3" xfId="0" applyFont="1" applyFill="1" applyBorder="1" applyAlignment="1">
      <alignment horizontal="center" vertical="center" wrapText="1"/>
    </xf>
    <xf numFmtId="1" fontId="34" fillId="12" borderId="3" xfId="0" applyNumberFormat="1" applyFont="1" applyFill="1" applyBorder="1" applyAlignment="1">
      <alignment horizontal="center" vertical="center" wrapText="1"/>
    </xf>
    <xf numFmtId="166" fontId="34" fillId="12" borderId="3" xfId="0" applyNumberFormat="1" applyFont="1" applyFill="1" applyBorder="1" applyAlignment="1">
      <alignment horizontal="center" vertical="center" wrapText="1"/>
    </xf>
    <xf numFmtId="1" fontId="32" fillId="12" borderId="3" xfId="0" applyNumberFormat="1" applyFont="1" applyFill="1" applyBorder="1" applyAlignment="1">
      <alignment horizontal="center"/>
    </xf>
    <xf numFmtId="1" fontId="32" fillId="24" borderId="3" xfId="0" applyNumberFormat="1" applyFont="1" applyFill="1" applyBorder="1" applyAlignment="1">
      <alignment horizontal="center"/>
    </xf>
    <xf numFmtId="1" fontId="69" fillId="24" borderId="3" xfId="0" applyNumberFormat="1" applyFont="1" applyFill="1" applyBorder="1" applyAlignment="1">
      <alignment horizontal="center"/>
    </xf>
    <xf numFmtId="2" fontId="69" fillId="24" borderId="3" xfId="0" applyNumberFormat="1" applyFont="1" applyFill="1" applyBorder="1" applyAlignment="1">
      <alignment horizontal="center"/>
    </xf>
    <xf numFmtId="1" fontId="32" fillId="12" borderId="3" xfId="0" applyNumberFormat="1" applyFont="1" applyFill="1" applyBorder="1" applyAlignment="1">
      <alignment wrapText="1"/>
    </xf>
    <xf numFmtId="0" fontId="65" fillId="12" borderId="3" xfId="0" applyFont="1" applyFill="1" applyBorder="1" applyAlignment="1">
      <alignment horizontal="center"/>
    </xf>
    <xf numFmtId="0" fontId="66" fillId="12" borderId="3" xfId="0" applyFont="1" applyFill="1" applyBorder="1" applyAlignment="1">
      <alignment horizontal="center"/>
    </xf>
    <xf numFmtId="166" fontId="32" fillId="12" borderId="3" xfId="0" applyNumberFormat="1" applyFont="1" applyFill="1" applyBorder="1" applyAlignment="1">
      <alignment horizontal="center"/>
    </xf>
    <xf numFmtId="0" fontId="34" fillId="12" borderId="3" xfId="0" applyFont="1" applyFill="1" applyBorder="1" applyAlignment="1">
      <alignment horizontal="center" wrapText="1"/>
    </xf>
    <xf numFmtId="0" fontId="32" fillId="12" borderId="3" xfId="0" applyFont="1" applyFill="1" applyBorder="1" applyAlignment="1">
      <alignment horizontal="center" wrapText="1"/>
    </xf>
    <xf numFmtId="167" fontId="32" fillId="0" borderId="3" xfId="0" applyNumberFormat="1" applyFont="1" applyBorder="1" applyAlignment="1">
      <alignment horizontal="center"/>
    </xf>
    <xf numFmtId="167" fontId="32" fillId="10" borderId="3" xfId="0" applyNumberFormat="1" applyFont="1" applyFill="1" applyBorder="1" applyAlignment="1">
      <alignment horizontal="center"/>
    </xf>
    <xf numFmtId="167" fontId="32" fillId="12" borderId="3" xfId="0" applyNumberFormat="1" applyFont="1" applyFill="1" applyBorder="1" applyAlignment="1">
      <alignment horizontal="center"/>
    </xf>
    <xf numFmtId="0" fontId="13" fillId="10" borderId="11" xfId="0" applyFont="1" applyFill="1" applyBorder="1" applyAlignment="1">
      <alignment horizontal="center" vertical="center"/>
    </xf>
    <xf numFmtId="0" fontId="70" fillId="10" borderId="22" xfId="0" applyFont="1" applyFill="1" applyBorder="1" applyAlignment="1">
      <alignment horizontal="left" vertical="center"/>
    </xf>
    <xf numFmtId="0" fontId="0" fillId="10" borderId="22" xfId="0" applyFill="1" applyBorder="1" applyAlignment="1"/>
    <xf numFmtId="0" fontId="71" fillId="10" borderId="22" xfId="0" applyFont="1" applyFill="1" applyBorder="1" applyAlignment="1">
      <alignment horizontal="left" vertical="center"/>
    </xf>
    <xf numFmtId="0" fontId="71" fillId="10" borderId="45" xfId="0" applyFont="1" applyFill="1" applyBorder="1" applyAlignment="1">
      <alignment horizontal="left" vertical="center"/>
    </xf>
    <xf numFmtId="0" fontId="21" fillId="14" borderId="51" xfId="0" applyFont="1" applyFill="1" applyBorder="1" applyAlignment="1">
      <alignment horizontal="center" vertical="center"/>
    </xf>
    <xf numFmtId="0" fontId="0" fillId="14" borderId="43" xfId="0" applyFont="1" applyFill="1" applyBorder="1" applyAlignment="1"/>
    <xf numFmtId="0" fontId="22" fillId="14" borderId="52" xfId="0" applyFont="1" applyFill="1" applyBorder="1" applyAlignment="1">
      <alignment vertical="center" wrapText="1"/>
    </xf>
    <xf numFmtId="0" fontId="21" fillId="10" borderId="26" xfId="0" applyFont="1" applyFill="1" applyBorder="1" applyAlignment="1">
      <alignment horizontal="center" vertical="center"/>
    </xf>
    <xf numFmtId="1" fontId="32" fillId="10" borderId="21" xfId="0" applyNumberFormat="1" applyFont="1" applyFill="1" applyBorder="1" applyAlignment="1">
      <alignment horizontal="center" vertical="center"/>
    </xf>
    <xf numFmtId="0" fontId="18" fillId="10" borderId="55" xfId="0" applyFont="1" applyFill="1" applyBorder="1" applyAlignment="1">
      <alignment vertical="center" wrapText="1"/>
    </xf>
    <xf numFmtId="3" fontId="19" fillId="25" borderId="21" xfId="0" applyNumberFormat="1" applyFont="1" applyFill="1" applyBorder="1" applyAlignment="1">
      <alignment horizontal="center" vertical="center"/>
    </xf>
    <xf numFmtId="2" fontId="23" fillId="15" borderId="21" xfId="0" applyNumberFormat="1" applyFont="1" applyFill="1" applyBorder="1" applyAlignment="1">
      <alignment vertical="center"/>
    </xf>
    <xf numFmtId="1" fontId="32" fillId="14" borderId="21" xfId="0" applyNumberFormat="1" applyFont="1" applyFill="1" applyBorder="1" applyAlignment="1">
      <alignment horizontal="center" vertical="center"/>
    </xf>
    <xf numFmtId="0" fontId="21" fillId="14" borderId="26" xfId="0" applyFont="1" applyFill="1" applyBorder="1" applyAlignment="1">
      <alignment horizontal="center" vertical="center"/>
    </xf>
    <xf numFmtId="0" fontId="22" fillId="14" borderId="55" xfId="0" applyFont="1" applyFill="1" applyBorder="1" applyAlignment="1">
      <alignment vertical="center" wrapText="1"/>
    </xf>
    <xf numFmtId="1" fontId="21" fillId="0" borderId="21" xfId="0" applyNumberFormat="1" applyFont="1" applyFill="1" applyBorder="1" applyAlignment="1">
      <alignment horizontal="center" vertical="center"/>
    </xf>
    <xf numFmtId="1" fontId="21" fillId="0" borderId="26" xfId="0" applyNumberFormat="1" applyFont="1" applyFill="1" applyBorder="1" applyAlignment="1">
      <alignment horizontal="center" vertical="center"/>
    </xf>
    <xf numFmtId="1" fontId="32" fillId="0" borderId="21" xfId="0" applyNumberFormat="1" applyFont="1" applyFill="1" applyBorder="1" applyAlignment="1">
      <alignment horizontal="center" vertical="center"/>
    </xf>
    <xf numFmtId="0" fontId="18" fillId="0" borderId="55" xfId="0" applyFont="1" applyFill="1" applyBorder="1" applyAlignment="1">
      <alignment vertical="center" wrapText="1"/>
    </xf>
    <xf numFmtId="0" fontId="18" fillId="0" borderId="21" xfId="0" applyFont="1" applyFill="1" applyBorder="1" applyAlignment="1">
      <alignment horizontal="center" vertical="center"/>
    </xf>
    <xf numFmtId="3" fontId="19" fillId="0" borderId="21" xfId="0" applyNumberFormat="1" applyFont="1" applyFill="1" applyBorder="1" applyAlignment="1">
      <alignment horizontal="center" vertical="center"/>
    </xf>
    <xf numFmtId="1" fontId="21" fillId="0" borderId="26" xfId="0" applyNumberFormat="1" applyFont="1" applyBorder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1" fontId="21" fillId="14" borderId="21" xfId="0" applyNumberFormat="1" applyFont="1" applyFill="1" applyBorder="1" applyAlignment="1">
      <alignment horizontal="center" vertical="center"/>
    </xf>
    <xf numFmtId="1" fontId="21" fillId="14" borderId="26" xfId="0" applyNumberFormat="1" applyFont="1" applyFill="1" applyBorder="1" applyAlignment="1">
      <alignment horizontal="center" vertical="center"/>
    </xf>
    <xf numFmtId="0" fontId="18" fillId="14" borderId="55" xfId="0" applyFont="1" applyFill="1" applyBorder="1" applyAlignment="1">
      <alignment vertical="center" wrapText="1"/>
    </xf>
    <xf numFmtId="0" fontId="18" fillId="14" borderId="21" xfId="0" applyFont="1" applyFill="1" applyBorder="1" applyAlignment="1">
      <alignment horizontal="center" vertical="center"/>
    </xf>
    <xf numFmtId="0" fontId="13" fillId="14" borderId="21" xfId="0" applyFont="1" applyFill="1" applyBorder="1" applyAlignment="1">
      <alignment horizontal="center" vertical="center"/>
    </xf>
    <xf numFmtId="3" fontId="19" fillId="14" borderId="21" xfId="0" applyNumberFormat="1" applyFont="1" applyFill="1" applyBorder="1" applyAlignment="1">
      <alignment horizontal="center" vertical="center"/>
    </xf>
    <xf numFmtId="1" fontId="23" fillId="14" borderId="21" xfId="0" applyNumberFormat="1" applyFont="1" applyFill="1" applyBorder="1" applyAlignment="1">
      <alignment vertical="center"/>
    </xf>
    <xf numFmtId="2" fontId="23" fillId="14" borderId="21" xfId="0" applyNumberFormat="1" applyFont="1" applyFill="1" applyBorder="1" applyAlignment="1">
      <alignment vertical="center"/>
    </xf>
    <xf numFmtId="0" fontId="22" fillId="14" borderId="26" xfId="0" applyFont="1" applyFill="1" applyBorder="1" applyAlignment="1">
      <alignment vertical="center" wrapText="1"/>
    </xf>
    <xf numFmtId="1" fontId="21" fillId="0" borderId="53" xfId="0" applyNumberFormat="1" applyFont="1" applyBorder="1" applyAlignment="1">
      <alignment horizontal="center" vertical="center"/>
    </xf>
    <xf numFmtId="0" fontId="18" fillId="0" borderId="54" xfId="0" applyFont="1" applyFill="1" applyBorder="1" applyAlignment="1">
      <alignment vertical="center" wrapText="1"/>
    </xf>
    <xf numFmtId="0" fontId="13" fillId="0" borderId="9" xfId="0" applyFont="1" applyBorder="1" applyAlignment="1">
      <alignment vertical="center"/>
    </xf>
    <xf numFmtId="0" fontId="13" fillId="0" borderId="16" xfId="0" applyFont="1" applyBorder="1" applyAlignment="1">
      <alignment vertical="center"/>
    </xf>
    <xf numFmtId="1" fontId="32" fillId="10" borderId="21" xfId="0" applyNumberFormat="1" applyFont="1" applyFill="1" applyBorder="1" applyAlignment="1">
      <alignment horizontal="center" vertical="center" wrapText="1"/>
    </xf>
    <xf numFmtId="0" fontId="73" fillId="14" borderId="0" xfId="0" applyFont="1" applyFill="1" applyAlignment="1">
      <alignment horizontal="center" vertical="center"/>
    </xf>
    <xf numFmtId="0" fontId="13" fillId="14" borderId="0" xfId="0" applyFont="1" applyFill="1" applyAlignment="1">
      <alignment vertical="center"/>
    </xf>
    <xf numFmtId="0" fontId="19" fillId="14" borderId="0" xfId="0" applyFont="1" applyFill="1" applyAlignment="1">
      <alignment horizontal="center" vertical="center"/>
    </xf>
    <xf numFmtId="2" fontId="73" fillId="14" borderId="0" xfId="0" applyNumberFormat="1" applyFont="1" applyFill="1" applyAlignment="1">
      <alignment horizontal="center" vertical="center"/>
    </xf>
    <xf numFmtId="0" fontId="34" fillId="8" borderId="62" xfId="0" applyFont="1" applyFill="1" applyBorder="1" applyAlignment="1">
      <alignment horizontal="center" vertical="center"/>
    </xf>
    <xf numFmtId="0" fontId="34" fillId="8" borderId="63" xfId="0" applyFont="1" applyFill="1" applyBorder="1" applyAlignment="1">
      <alignment horizontal="center" vertical="center"/>
    </xf>
    <xf numFmtId="0" fontId="34" fillId="8" borderId="63" xfId="0" applyFont="1" applyFill="1" applyBorder="1" applyAlignment="1">
      <alignment horizontal="center" vertical="center" wrapText="1"/>
    </xf>
    <xf numFmtId="0" fontId="44" fillId="8" borderId="63" xfId="0" applyFont="1" applyFill="1" applyBorder="1" applyAlignment="1">
      <alignment horizontal="center" vertical="center" wrapText="1"/>
    </xf>
    <xf numFmtId="0" fontId="34" fillId="8" borderId="43" xfId="0" applyFont="1" applyFill="1" applyBorder="1" applyAlignment="1">
      <alignment vertical="center" wrapText="1"/>
    </xf>
    <xf numFmtId="1" fontId="34" fillId="0" borderId="3" xfId="0" applyNumberFormat="1" applyFont="1" applyFill="1" applyBorder="1" applyAlignment="1">
      <alignment horizontal="center" vertical="center" wrapText="1"/>
    </xf>
    <xf numFmtId="165" fontId="32" fillId="0" borderId="3" xfId="0" applyNumberFormat="1" applyFont="1" applyFill="1" applyBorder="1" applyAlignment="1">
      <alignment horizontal="center" vertical="center"/>
    </xf>
    <xf numFmtId="49" fontId="32" fillId="0" borderId="23" xfId="0" applyNumberFormat="1" applyFont="1" applyBorder="1" applyAlignment="1">
      <alignment horizontal="center" vertical="center" wrapText="1"/>
    </xf>
    <xf numFmtId="1" fontId="32" fillId="0" borderId="5" xfId="0" applyNumberFormat="1" applyFont="1" applyBorder="1" applyAlignment="1">
      <alignment horizontal="center" vertical="center" wrapText="1"/>
    </xf>
    <xf numFmtId="0" fontId="32" fillId="0" borderId="5" xfId="0" applyFont="1" applyBorder="1" applyAlignment="1">
      <alignment horizontal="left" vertical="center" wrapText="1"/>
    </xf>
    <xf numFmtId="0" fontId="32" fillId="0" borderId="5" xfId="0" applyFont="1" applyFill="1" applyBorder="1" applyAlignment="1">
      <alignment horizontal="center" vertical="center" wrapText="1"/>
    </xf>
    <xf numFmtId="49" fontId="32" fillId="0" borderId="25" xfId="0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/>
    </xf>
    <xf numFmtId="165" fontId="32" fillId="0" borderId="15" xfId="0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left" vertical="center" wrapText="1"/>
    </xf>
    <xf numFmtId="0" fontId="35" fillId="3" borderId="15" xfId="0" applyFont="1" applyFill="1" applyBorder="1" applyAlignment="1">
      <alignment horizontal="center" vertical="center" wrapText="1"/>
    </xf>
    <xf numFmtId="0" fontId="35" fillId="0" borderId="15" xfId="0" applyFont="1" applyFill="1" applyBorder="1" applyAlignment="1">
      <alignment horizontal="center" vertical="center" wrapText="1"/>
    </xf>
    <xf numFmtId="49" fontId="32" fillId="0" borderId="75" xfId="0" applyNumberFormat="1" applyFont="1" applyBorder="1" applyAlignment="1">
      <alignment horizontal="center" vertical="center" wrapText="1"/>
    </xf>
    <xf numFmtId="0" fontId="32" fillId="0" borderId="76" xfId="0" applyFont="1" applyBorder="1" applyAlignment="1">
      <alignment horizontal="center" vertical="center"/>
    </xf>
    <xf numFmtId="1" fontId="32" fillId="0" borderId="76" xfId="0" applyNumberFormat="1" applyFont="1" applyBorder="1" applyAlignment="1">
      <alignment horizontal="center" vertical="center" wrapText="1"/>
    </xf>
    <xf numFmtId="0" fontId="32" fillId="0" borderId="76" xfId="0" applyFont="1" applyBorder="1" applyAlignment="1">
      <alignment horizontal="left" vertical="center" wrapText="1"/>
    </xf>
    <xf numFmtId="0" fontId="35" fillId="3" borderId="76" xfId="0" applyFont="1" applyFill="1" applyBorder="1" applyAlignment="1">
      <alignment horizontal="center" vertical="center" wrapText="1"/>
    </xf>
    <xf numFmtId="0" fontId="35" fillId="0" borderId="76" xfId="0" applyFont="1" applyFill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5" fillId="3" borderId="5" xfId="0" applyFont="1" applyFill="1" applyBorder="1" applyAlignment="1">
      <alignment horizontal="center" vertical="center" wrapText="1"/>
    </xf>
    <xf numFmtId="0" fontId="35" fillId="0" borderId="5" xfId="0" applyFont="1" applyFill="1" applyBorder="1" applyAlignment="1">
      <alignment horizontal="center" vertical="center" wrapText="1"/>
    </xf>
    <xf numFmtId="49" fontId="32" fillId="12" borderId="51" xfId="0" applyNumberFormat="1" applyFont="1" applyFill="1" applyBorder="1" applyAlignment="1">
      <alignment horizontal="center" vertical="center" wrapText="1"/>
    </xf>
    <xf numFmtId="0" fontId="32" fillId="12" borderId="29" xfId="0" applyFont="1" applyFill="1" applyBorder="1" applyAlignment="1">
      <alignment horizontal="center" vertical="center"/>
    </xf>
    <xf numFmtId="1" fontId="32" fillId="12" borderId="29" xfId="0" applyNumberFormat="1" applyFont="1" applyFill="1" applyBorder="1" applyAlignment="1">
      <alignment horizontal="center" vertical="center" wrapText="1"/>
    </xf>
    <xf numFmtId="0" fontId="32" fillId="12" borderId="29" xfId="0" applyFont="1" applyFill="1" applyBorder="1" applyAlignment="1">
      <alignment horizontal="left" vertical="center" wrapText="1"/>
    </xf>
    <xf numFmtId="0" fontId="35" fillId="19" borderId="29" xfId="0" applyFont="1" applyFill="1" applyBorder="1" applyAlignment="1">
      <alignment horizontal="center" vertical="center" wrapText="1"/>
    </xf>
    <xf numFmtId="0" fontId="35" fillId="12" borderId="29" xfId="0" applyFont="1" applyFill="1" applyBorder="1" applyAlignment="1">
      <alignment horizontal="center" vertical="center" wrapText="1"/>
    </xf>
    <xf numFmtId="0" fontId="32" fillId="12" borderId="29" xfId="0" applyFont="1" applyFill="1" applyBorder="1" applyAlignment="1">
      <alignment horizontal="center" vertical="center" wrapText="1"/>
    </xf>
    <xf numFmtId="0" fontId="36" fillId="12" borderId="0" xfId="1" applyFont="1" applyFill="1" applyBorder="1" applyAlignment="1">
      <alignment horizontal="center" vertical="center" wrapText="1"/>
    </xf>
    <xf numFmtId="0" fontId="34" fillId="11" borderId="24" xfId="0" applyFont="1" applyFill="1" applyBorder="1" applyAlignment="1">
      <alignment vertical="center"/>
    </xf>
    <xf numFmtId="0" fontId="34" fillId="11" borderId="21" xfId="0" applyFont="1" applyFill="1" applyBorder="1" applyAlignment="1">
      <alignment horizontal="center" vertical="center" wrapText="1"/>
    </xf>
    <xf numFmtId="0" fontId="34" fillId="11" borderId="28" xfId="0" applyFont="1" applyFill="1" applyBorder="1" applyAlignment="1">
      <alignment vertical="center"/>
    </xf>
    <xf numFmtId="0" fontId="34" fillId="11" borderId="34" xfId="0" applyFont="1" applyFill="1" applyBorder="1" applyAlignment="1">
      <alignment horizontal="center" vertical="center" wrapText="1"/>
    </xf>
    <xf numFmtId="168" fontId="32" fillId="0" borderId="3" xfId="0" applyNumberFormat="1" applyFont="1" applyBorder="1" applyAlignment="1">
      <alignment horizontal="center"/>
    </xf>
    <xf numFmtId="168" fontId="32" fillId="10" borderId="3" xfId="0" applyNumberFormat="1" applyFont="1" applyFill="1" applyBorder="1" applyAlignment="1">
      <alignment horizontal="center"/>
    </xf>
    <xf numFmtId="168" fontId="32" fillId="12" borderId="3" xfId="0" applyNumberFormat="1" applyFont="1" applyFill="1" applyBorder="1" applyAlignment="1">
      <alignment horizontal="center"/>
    </xf>
    <xf numFmtId="0" fontId="75" fillId="0" borderId="3" xfId="0" applyFont="1" applyFill="1" applyBorder="1" applyAlignment="1">
      <alignment horizontal="center" vertical="center"/>
    </xf>
    <xf numFmtId="0" fontId="75" fillId="0" borderId="49" xfId="1" applyFont="1" applyBorder="1" applyAlignment="1">
      <alignment horizontal="center" vertical="center"/>
    </xf>
    <xf numFmtId="0" fontId="75" fillId="0" borderId="47" xfId="1" applyFont="1" applyBorder="1" applyAlignment="1">
      <alignment horizontal="center" vertical="center"/>
    </xf>
    <xf numFmtId="0" fontId="34" fillId="8" borderId="77" xfId="0" applyFont="1" applyFill="1" applyBorder="1" applyAlignment="1">
      <alignment vertical="center" wrapText="1"/>
    </xf>
    <xf numFmtId="0" fontId="34" fillId="8" borderId="24" xfId="0" applyFont="1" applyFill="1" applyBorder="1" applyAlignment="1">
      <alignment vertical="top" wrapText="1"/>
    </xf>
    <xf numFmtId="0" fontId="32" fillId="0" borderId="76" xfId="0" applyFont="1" applyFill="1" applyBorder="1" applyAlignment="1">
      <alignment horizontal="center" vertical="center" wrapText="1"/>
    </xf>
    <xf numFmtId="0" fontId="36" fillId="0" borderId="78" xfId="1" applyFont="1" applyBorder="1" applyAlignment="1">
      <alignment horizontal="center" vertical="center" wrapText="1"/>
    </xf>
    <xf numFmtId="0" fontId="34" fillId="8" borderId="3" xfId="0" applyFont="1" applyFill="1" applyBorder="1" applyAlignment="1">
      <alignment vertical="center" wrapText="1"/>
    </xf>
    <xf numFmtId="0" fontId="36" fillId="0" borderId="3" xfId="1" applyFont="1" applyBorder="1" applyAlignment="1">
      <alignment horizontal="center" vertical="center" wrapText="1"/>
    </xf>
    <xf numFmtId="0" fontId="36" fillId="0" borderId="5" xfId="1" applyFont="1" applyBorder="1" applyAlignment="1">
      <alignment horizontal="center" vertical="center" wrapText="1"/>
    </xf>
    <xf numFmtId="0" fontId="36" fillId="0" borderId="79" xfId="1" applyFont="1" applyBorder="1" applyAlignment="1">
      <alignment horizontal="center" vertical="center" wrapText="1"/>
    </xf>
    <xf numFmtId="0" fontId="34" fillId="8" borderId="26" xfId="0" applyFont="1" applyFill="1" applyBorder="1" applyAlignment="1">
      <alignment horizontal="center" vertical="center" wrapText="1"/>
    </xf>
    <xf numFmtId="0" fontId="34" fillId="8" borderId="24" xfId="0" applyFont="1" applyFill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34" fillId="8" borderId="73" xfId="0" applyFont="1" applyFill="1" applyBorder="1" applyAlignment="1">
      <alignment horizontal="center" vertical="center" wrapText="1"/>
    </xf>
    <xf numFmtId="0" fontId="34" fillId="8" borderId="74" xfId="0" applyFont="1" applyFill="1" applyBorder="1" applyAlignment="1">
      <alignment horizontal="center" vertical="center" wrapText="1"/>
    </xf>
    <xf numFmtId="49" fontId="48" fillId="8" borderId="26" xfId="0" applyNumberFormat="1" applyFont="1" applyFill="1" applyBorder="1" applyAlignment="1">
      <alignment horizontal="center" vertical="center"/>
    </xf>
    <xf numFmtId="49" fontId="48" fillId="8" borderId="24" xfId="0" applyNumberFormat="1" applyFont="1" applyFill="1" applyBorder="1" applyAlignment="1">
      <alignment horizontal="center" vertical="center"/>
    </xf>
    <xf numFmtId="49" fontId="48" fillId="8" borderId="1" xfId="0" applyNumberFormat="1" applyFont="1" applyFill="1" applyBorder="1" applyAlignment="1">
      <alignment horizontal="center" vertical="center"/>
    </xf>
    <xf numFmtId="0" fontId="8" fillId="7" borderId="40" xfId="0" applyFont="1" applyFill="1" applyBorder="1" applyAlignment="1">
      <alignment horizontal="center" vertical="center"/>
    </xf>
    <xf numFmtId="0" fontId="8" fillId="7" borderId="35" xfId="0" applyFont="1" applyFill="1" applyBorder="1" applyAlignment="1">
      <alignment horizontal="center" vertical="center"/>
    </xf>
    <xf numFmtId="0" fontId="11" fillId="7" borderId="35" xfId="0" applyFont="1" applyFill="1" applyBorder="1" applyAlignment="1">
      <alignment horizontal="center"/>
    </xf>
    <xf numFmtId="0" fontId="11" fillId="7" borderId="35" xfId="0" applyFont="1" applyFill="1" applyBorder="1" applyAlignment="1"/>
    <xf numFmtId="0" fontId="11" fillId="7" borderId="36" xfId="0" applyFont="1" applyFill="1" applyBorder="1" applyAlignment="1"/>
    <xf numFmtId="0" fontId="31" fillId="8" borderId="51" xfId="0" applyFont="1" applyFill="1" applyBorder="1" applyAlignment="1">
      <alignment horizontal="center" vertical="center"/>
    </xf>
    <xf numFmtId="0" fontId="31" fillId="8" borderId="29" xfId="0" applyFont="1" applyFill="1" applyBorder="1" applyAlignment="1">
      <alignment horizontal="center" vertical="center"/>
    </xf>
    <xf numFmtId="0" fontId="48" fillId="8" borderId="26" xfId="0" applyFont="1" applyFill="1" applyBorder="1" applyAlignment="1">
      <alignment horizontal="center" vertical="center"/>
    </xf>
    <xf numFmtId="0" fontId="48" fillId="8" borderId="24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24" fillId="10" borderId="29" xfId="0" applyFont="1" applyFill="1" applyBorder="1" applyAlignment="1">
      <alignment horizontal="center" vertical="center" wrapText="1"/>
    </xf>
    <xf numFmtId="0" fontId="13" fillId="10" borderId="29" xfId="0" applyFont="1" applyFill="1" applyBorder="1" applyAlignment="1">
      <alignment horizontal="center" vertical="center"/>
    </xf>
    <xf numFmtId="0" fontId="13" fillId="10" borderId="37" xfId="0" applyFont="1" applyFill="1" applyBorder="1" applyAlignment="1">
      <alignment horizontal="center" vertical="center"/>
    </xf>
    <xf numFmtId="0" fontId="50" fillId="10" borderId="10" xfId="0" applyFont="1" applyFill="1" applyBorder="1" applyAlignment="1">
      <alignment horizontal="center" vertical="center" wrapText="1"/>
    </xf>
    <xf numFmtId="0" fontId="50" fillId="10" borderId="44" xfId="0" applyFont="1" applyFill="1" applyBorder="1" applyAlignment="1">
      <alignment horizontal="center" vertical="center" wrapText="1"/>
    </xf>
    <xf numFmtId="0" fontId="50" fillId="10" borderId="0" xfId="0" applyFont="1" applyFill="1" applyBorder="1" applyAlignment="1">
      <alignment horizontal="center" vertical="center" wrapText="1"/>
    </xf>
    <xf numFmtId="0" fontId="50" fillId="10" borderId="3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/>
    </xf>
    <xf numFmtId="0" fontId="19" fillId="0" borderId="42" xfId="0" applyFont="1" applyFill="1" applyBorder="1" applyAlignment="1">
      <alignment horizontal="center" vertical="center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72" xfId="0" applyFont="1" applyFill="1" applyBorder="1" applyAlignment="1">
      <alignment horizontal="center" vertical="center" wrapText="1"/>
    </xf>
    <xf numFmtId="0" fontId="20" fillId="0" borderId="41" xfId="0" applyFont="1" applyFill="1" applyBorder="1" applyAlignment="1">
      <alignment horizontal="center" vertical="center" wrapText="1"/>
    </xf>
    <xf numFmtId="0" fontId="20" fillId="0" borderId="42" xfId="0" applyFont="1" applyFill="1" applyBorder="1" applyAlignment="1">
      <alignment horizontal="center" vertical="center" wrapText="1"/>
    </xf>
    <xf numFmtId="0" fontId="19" fillId="10" borderId="43" xfId="0" applyFont="1" applyFill="1" applyBorder="1" applyAlignment="1">
      <alignment horizontal="center" vertical="center" wrapText="1"/>
    </xf>
    <xf numFmtId="0" fontId="19" fillId="10" borderId="34" xfId="0" applyFont="1" applyFill="1" applyBorder="1" applyAlignment="1">
      <alignment horizontal="center" vertical="center" wrapText="1"/>
    </xf>
    <xf numFmtId="0" fontId="19" fillId="10" borderId="41" xfId="0" applyFont="1" applyFill="1" applyBorder="1" applyAlignment="1">
      <alignment horizontal="center" vertical="center" wrapText="1"/>
    </xf>
    <xf numFmtId="0" fontId="19" fillId="10" borderId="42" xfId="0" applyFont="1" applyFill="1" applyBorder="1" applyAlignment="1">
      <alignment horizontal="center" vertical="center" wrapText="1"/>
    </xf>
    <xf numFmtId="0" fontId="49" fillId="10" borderId="35" xfId="0" applyFont="1" applyFill="1" applyBorder="1" applyAlignment="1">
      <alignment horizontal="center" vertical="top" wrapText="1"/>
    </xf>
    <xf numFmtId="0" fontId="30" fillId="10" borderId="35" xfId="0" applyFont="1" applyFill="1" applyBorder="1" applyAlignment="1">
      <alignment vertical="top" wrapText="1"/>
    </xf>
    <xf numFmtId="0" fontId="30" fillId="10" borderId="36" xfId="0" applyFont="1" applyFill="1" applyBorder="1" applyAlignment="1">
      <alignment vertical="top" wrapText="1"/>
    </xf>
    <xf numFmtId="0" fontId="0" fillId="10" borderId="40" xfId="0" applyFill="1" applyBorder="1" applyAlignment="1">
      <alignment horizontal="center" wrapText="1"/>
    </xf>
    <xf numFmtId="0" fontId="0" fillId="10" borderId="35" xfId="0" applyFill="1" applyBorder="1" applyAlignment="1">
      <alignment horizontal="center" wrapText="1"/>
    </xf>
    <xf numFmtId="0" fontId="61" fillId="13" borderId="3" xfId="1" applyNumberFormat="1" applyFont="1" applyFill="1" applyBorder="1" applyAlignment="1">
      <alignment horizontal="center" wrapText="1"/>
    </xf>
    <xf numFmtId="0" fontId="61" fillId="13" borderId="3" xfId="1" applyFont="1" applyFill="1" applyBorder="1" applyAlignment="1">
      <alignment wrapText="1"/>
    </xf>
    <xf numFmtId="0" fontId="0" fillId="10" borderId="0" xfId="0" applyFill="1" applyBorder="1" applyAlignment="1">
      <alignment horizontal="center" wrapText="1"/>
    </xf>
    <xf numFmtId="0" fontId="0" fillId="10" borderId="46" xfId="0" applyFill="1" applyBorder="1" applyAlignment="1">
      <alignment horizontal="center" wrapText="1"/>
    </xf>
    <xf numFmtId="0" fontId="24" fillId="10" borderId="0" xfId="0" applyFont="1" applyFill="1" applyBorder="1" applyAlignment="1">
      <alignment horizontal="center" vertical="center" wrapText="1"/>
    </xf>
    <xf numFmtId="0" fontId="13" fillId="10" borderId="0" xfId="0" applyFont="1" applyFill="1" applyBorder="1" applyAlignment="1">
      <alignment horizontal="center" vertical="center"/>
    </xf>
    <xf numFmtId="0" fontId="13" fillId="10" borderId="46" xfId="0" applyFont="1" applyFill="1" applyBorder="1" applyAlignment="1">
      <alignment horizontal="center" vertical="center"/>
    </xf>
    <xf numFmtId="0" fontId="26" fillId="16" borderId="3" xfId="0" applyFont="1" applyFill="1" applyBorder="1" applyAlignment="1">
      <alignment horizontal="center" vertical="center"/>
    </xf>
    <xf numFmtId="0" fontId="45" fillId="0" borderId="4" xfId="0" applyFont="1" applyBorder="1" applyAlignment="1">
      <alignment horizontal="right"/>
    </xf>
    <xf numFmtId="0" fontId="45" fillId="0" borderId="24" xfId="0" applyFont="1" applyBorder="1" applyAlignment="1">
      <alignment horizontal="right"/>
    </xf>
    <xf numFmtId="0" fontId="45" fillId="0" borderId="1" xfId="0" applyFont="1" applyBorder="1" applyAlignment="1">
      <alignment horizontal="right"/>
    </xf>
    <xf numFmtId="0" fontId="27" fillId="16" borderId="4" xfId="0" applyFont="1" applyFill="1" applyBorder="1" applyAlignment="1">
      <alignment horizontal="left" vertical="center"/>
    </xf>
    <xf numFmtId="0" fontId="27" fillId="16" borderId="24" xfId="0" applyFont="1" applyFill="1" applyBorder="1" applyAlignment="1">
      <alignment horizontal="left" vertical="center"/>
    </xf>
    <xf numFmtId="0" fontId="27" fillId="16" borderId="1" xfId="0" applyFont="1" applyFill="1" applyBorder="1" applyAlignment="1">
      <alignment horizontal="left" vertical="center"/>
    </xf>
    <xf numFmtId="0" fontId="16" fillId="21" borderId="70" xfId="0" applyFont="1" applyFill="1" applyBorder="1" applyAlignment="1">
      <alignment horizontal="center" vertical="center" wrapText="1"/>
    </xf>
    <xf numFmtId="0" fontId="16" fillId="21" borderId="71" xfId="0" applyFont="1" applyFill="1" applyBorder="1" applyAlignment="1">
      <alignment horizontal="center" vertical="center" wrapText="1"/>
    </xf>
    <xf numFmtId="0" fontId="62" fillId="22" borderId="2" xfId="0" applyFont="1" applyFill="1" applyBorder="1" applyAlignment="1">
      <alignment horizontal="center" vertical="center" wrapText="1"/>
    </xf>
    <xf numFmtId="0" fontId="62" fillId="0" borderId="3" xfId="0" applyFont="1" applyBorder="1" applyAlignment="1">
      <alignment horizontal="center" vertical="center"/>
    </xf>
    <xf numFmtId="0" fontId="62" fillId="23" borderId="2" xfId="0" applyFont="1" applyFill="1" applyBorder="1" applyAlignment="1">
      <alignment horizontal="center" vertical="center" wrapText="1"/>
    </xf>
    <xf numFmtId="0" fontId="62" fillId="23" borderId="3" xfId="0" applyFont="1" applyFill="1" applyBorder="1" applyAlignment="1">
      <alignment horizontal="center" vertical="center" wrapText="1"/>
    </xf>
    <xf numFmtId="0" fontId="19" fillId="10" borderId="10" xfId="0" applyFont="1" applyFill="1" applyBorder="1" applyAlignment="1">
      <alignment horizontal="center" vertical="center"/>
    </xf>
    <xf numFmtId="0" fontId="0" fillId="10" borderId="10" xfId="0" applyFill="1" applyBorder="1" applyAlignment="1"/>
    <xf numFmtId="0" fontId="16" fillId="21" borderId="23" xfId="0" applyFont="1" applyFill="1" applyBorder="1" applyAlignment="1">
      <alignment horizontal="right" vertical="center"/>
    </xf>
    <xf numFmtId="0" fontId="16" fillId="21" borderId="2" xfId="0" applyFont="1" applyFill="1" applyBorder="1" applyAlignment="1">
      <alignment horizontal="right" vertical="center"/>
    </xf>
    <xf numFmtId="0" fontId="16" fillId="21" borderId="5" xfId="0" applyFont="1" applyFill="1" applyBorder="1" applyAlignment="1">
      <alignment horizontal="center" vertical="center"/>
    </xf>
    <xf numFmtId="0" fontId="16" fillId="21" borderId="3" xfId="0" applyFont="1" applyFill="1" applyBorder="1" applyAlignment="1">
      <alignment horizontal="center" vertical="center"/>
    </xf>
    <xf numFmtId="0" fontId="16" fillId="21" borderId="5" xfId="0" applyFont="1" applyFill="1" applyBorder="1" applyAlignment="1">
      <alignment horizontal="center" vertical="center" wrapText="1"/>
    </xf>
    <xf numFmtId="0" fontId="16" fillId="21" borderId="3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Финансовый" xfId="2" builtinId="3"/>
  </cellStyles>
  <dxfs count="0"/>
  <tableStyles count="0" defaultTableStyle="TableStyleMedium9" defaultPivotStyle="PivotStyleLight16"/>
  <colors>
    <mruColors>
      <color rgb="FF93D07A"/>
      <color rgb="FFA7E1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2.png"/><Relationship Id="rId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6.jpe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2.pn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1504950</xdr:colOff>
      <xdr:row>0</xdr:row>
      <xdr:rowOff>0</xdr:rowOff>
    </xdr:from>
    <xdr:to>
      <xdr:col>4</xdr:col>
      <xdr:colOff>1504950</xdr:colOff>
      <xdr:row>1</xdr:row>
      <xdr:rowOff>240366</xdr:rowOff>
    </xdr:to>
    <xdr:pic>
      <xdr:nvPicPr>
        <xdr:cNvPr id="1214" name="Рисунок 5" descr="логотип ECOVER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05275" y="1000125"/>
          <a:ext cx="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</xdr:row>
      <xdr:rowOff>38100</xdr:rowOff>
    </xdr:from>
    <xdr:to>
      <xdr:col>4</xdr:col>
      <xdr:colOff>880223</xdr:colOff>
      <xdr:row>1</xdr:row>
      <xdr:rowOff>1714500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76200"/>
          <a:ext cx="32575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1524000</xdr:colOff>
      <xdr:row>0</xdr:row>
      <xdr:rowOff>57150</xdr:rowOff>
    </xdr:from>
    <xdr:to>
      <xdr:col>6</xdr:col>
      <xdr:colOff>85725</xdr:colOff>
      <xdr:row>2</xdr:row>
      <xdr:rowOff>0</xdr:rowOff>
    </xdr:to>
    <xdr:sp macro="" textlink="">
      <xdr:nvSpPr>
        <xdr:cNvPr id="10" name="Rectangle 1"/>
        <xdr:cNvSpPr txBox="1">
          <a:spLocks noChangeArrowheads="1"/>
        </xdr:cNvSpPr>
      </xdr:nvSpPr>
      <xdr:spPr bwMode="auto">
        <a:xfrm>
          <a:off x="4124325" y="38100"/>
          <a:ext cx="3305175" cy="1733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95249</xdr:colOff>
      <xdr:row>1</xdr:row>
      <xdr:rowOff>1183155</xdr:rowOff>
    </xdr:from>
    <xdr:to>
      <xdr:col>4</xdr:col>
      <xdr:colOff>183620</xdr:colOff>
      <xdr:row>1</xdr:row>
      <xdr:rowOff>1697505</xdr:rowOff>
    </xdr:to>
    <xdr:sp macro="" textlink="">
      <xdr:nvSpPr>
        <xdr:cNvPr id="12" name="Rectangle 1"/>
        <xdr:cNvSpPr txBox="1">
          <a:spLocks noChangeArrowheads="1"/>
        </xdr:cNvSpPr>
      </xdr:nvSpPr>
      <xdr:spPr>
        <a:xfrm>
          <a:off x="1085849" y="1221255"/>
          <a:ext cx="1698096" cy="514350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1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Для тех, кто любит 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1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 заботится!</a:t>
          </a:r>
          <a:endParaRPr kumimoji="0" lang="en-US" sz="1100" b="1" i="1" u="none" strike="noStrike" kern="1200" cap="none" spc="0" normalizeH="0" baseline="0" noProof="0">
            <a:ln>
              <a:noFill/>
            </a:ln>
            <a:solidFill>
              <a:srgbClr val="438800"/>
            </a:solidFill>
            <a:effectLst/>
            <a:uLnTx/>
            <a:uFillTx/>
            <a:latin typeface="Cambria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1504950</xdr:colOff>
      <xdr:row>1</xdr:row>
      <xdr:rowOff>962025</xdr:rowOff>
    </xdr:from>
    <xdr:to>
      <xdr:col>4</xdr:col>
      <xdr:colOff>1504950</xdr:colOff>
      <xdr:row>1</xdr:row>
      <xdr:rowOff>1695450</xdr:rowOff>
    </xdr:to>
    <xdr:pic>
      <xdr:nvPicPr>
        <xdr:cNvPr id="13" name="Рисунок 5" descr="логотип ECOVER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05275" y="1000125"/>
          <a:ext cx="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1016000</xdr:colOff>
      <xdr:row>1</xdr:row>
      <xdr:rowOff>127000</xdr:rowOff>
    </xdr:from>
    <xdr:to>
      <xdr:col>4</xdr:col>
      <xdr:colOff>3476625</xdr:colOff>
      <xdr:row>1</xdr:row>
      <xdr:rowOff>1549400</xdr:rowOff>
    </xdr:to>
    <xdr:sp macro="" textlink="">
      <xdr:nvSpPr>
        <xdr:cNvPr id="15" name="Rectangle 1"/>
        <xdr:cNvSpPr txBox="1">
          <a:spLocks noChangeArrowheads="1"/>
        </xdr:cNvSpPr>
      </xdr:nvSpPr>
      <xdr:spPr>
        <a:xfrm>
          <a:off x="3616325" y="165100"/>
          <a:ext cx="2460625" cy="1422400"/>
        </a:xfrm>
        <a:prstGeom prst="rect">
          <a:avLst/>
        </a:prstGeom>
      </xdr:spPr>
      <xdr:txBody>
        <a:bodyPr wrap="square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5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8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Экологические средства по уходу за домом</a:t>
          </a:r>
          <a:endParaRPr kumimoji="0" lang="en-US" sz="1800" b="1" i="1" u="none" strike="noStrike" kern="1200" cap="none" spc="0" normalizeH="0" baseline="0" noProof="0">
            <a:ln>
              <a:noFill/>
            </a:ln>
            <a:solidFill>
              <a:srgbClr val="438800"/>
            </a:solidFill>
            <a:effectLst/>
            <a:uLnTx/>
            <a:uFillTx/>
            <a:latin typeface="Cambria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95249</xdr:colOff>
      <xdr:row>1</xdr:row>
      <xdr:rowOff>1183155</xdr:rowOff>
    </xdr:from>
    <xdr:to>
      <xdr:col>4</xdr:col>
      <xdr:colOff>183620</xdr:colOff>
      <xdr:row>1</xdr:row>
      <xdr:rowOff>1697505</xdr:rowOff>
    </xdr:to>
    <xdr:sp macro="" textlink="">
      <xdr:nvSpPr>
        <xdr:cNvPr id="11" name="Rectangle 1"/>
        <xdr:cNvSpPr txBox="1">
          <a:spLocks noChangeArrowheads="1"/>
        </xdr:cNvSpPr>
      </xdr:nvSpPr>
      <xdr:spPr>
        <a:xfrm>
          <a:off x="962024" y="1221255"/>
          <a:ext cx="1640946" cy="514350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1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Для тех, кто любит 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1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 заботится!</a:t>
          </a:r>
          <a:endParaRPr kumimoji="0" lang="en-US" sz="1100" b="1" i="1" u="none" strike="noStrike" kern="1200" cap="none" spc="0" normalizeH="0" baseline="0" noProof="0">
            <a:ln>
              <a:noFill/>
            </a:ln>
            <a:solidFill>
              <a:srgbClr val="438800"/>
            </a:solidFill>
            <a:effectLst/>
            <a:uLnTx/>
            <a:uFillTx/>
            <a:latin typeface="Cambria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95249</xdr:colOff>
      <xdr:row>1</xdr:row>
      <xdr:rowOff>1183155</xdr:rowOff>
    </xdr:from>
    <xdr:to>
      <xdr:col>4</xdr:col>
      <xdr:colOff>183620</xdr:colOff>
      <xdr:row>1</xdr:row>
      <xdr:rowOff>1697505</xdr:rowOff>
    </xdr:to>
    <xdr:sp macro="" textlink="">
      <xdr:nvSpPr>
        <xdr:cNvPr id="16" name="Rectangle 1"/>
        <xdr:cNvSpPr txBox="1">
          <a:spLocks noChangeArrowheads="1"/>
        </xdr:cNvSpPr>
      </xdr:nvSpPr>
      <xdr:spPr>
        <a:xfrm>
          <a:off x="962024" y="1221255"/>
          <a:ext cx="1640946" cy="514350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1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Для тех, кто любит 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1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 заботится!</a:t>
          </a:r>
          <a:endParaRPr kumimoji="0" lang="en-US" sz="1100" b="1" i="1" u="none" strike="noStrike" kern="1200" cap="none" spc="0" normalizeH="0" baseline="0" noProof="0">
            <a:ln>
              <a:noFill/>
            </a:ln>
            <a:solidFill>
              <a:srgbClr val="438800"/>
            </a:solidFill>
            <a:effectLst/>
            <a:uLnTx/>
            <a:uFillTx/>
            <a:latin typeface="Cambria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145675</xdr:colOff>
      <xdr:row>1</xdr:row>
      <xdr:rowOff>265471</xdr:rowOff>
    </xdr:from>
    <xdr:to>
      <xdr:col>8</xdr:col>
      <xdr:colOff>280146</xdr:colOff>
      <xdr:row>1</xdr:row>
      <xdr:rowOff>1347508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835587" y="299089"/>
          <a:ext cx="1949824" cy="108203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10646</xdr:colOff>
      <xdr:row>0</xdr:row>
      <xdr:rowOff>22139</xdr:rowOff>
    </xdr:from>
    <xdr:to>
      <xdr:col>3</xdr:col>
      <xdr:colOff>818030</xdr:colOff>
      <xdr:row>0</xdr:row>
      <xdr:rowOff>1481416</xdr:rowOff>
    </xdr:to>
    <xdr:pic>
      <xdr:nvPicPr>
        <xdr:cNvPr id="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9587" y="22139"/>
          <a:ext cx="2689972" cy="1459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190498</xdr:colOff>
      <xdr:row>0</xdr:row>
      <xdr:rowOff>977712</xdr:rowOff>
    </xdr:from>
    <xdr:to>
      <xdr:col>3</xdr:col>
      <xdr:colOff>299594</xdr:colOff>
      <xdr:row>0</xdr:row>
      <xdr:rowOff>1322293</xdr:rowOff>
    </xdr:to>
    <xdr:sp macro="" textlink="">
      <xdr:nvSpPr>
        <xdr:cNvPr id="9" name="Rectangle 1"/>
        <xdr:cNvSpPr txBox="1">
          <a:spLocks noChangeArrowheads="1"/>
        </xdr:cNvSpPr>
      </xdr:nvSpPr>
      <xdr:spPr>
        <a:xfrm>
          <a:off x="459439" y="977712"/>
          <a:ext cx="1991684" cy="344581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2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Для тех, кто любит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2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и заботится!</a:t>
          </a:r>
          <a:endParaRPr kumimoji="0" lang="en-US" sz="1200" b="1" i="1" u="none" strike="noStrike" kern="1200" cap="none" spc="0" normalizeH="0" baseline="0" noProof="0">
            <a:ln>
              <a:noFill/>
            </a:ln>
            <a:solidFill>
              <a:srgbClr val="438800"/>
            </a:solidFill>
            <a:effectLst/>
            <a:uLnTx/>
            <a:uFillTx/>
            <a:latin typeface="Cambria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1779494</xdr:colOff>
      <xdr:row>0</xdr:row>
      <xdr:rowOff>91888</xdr:rowOff>
    </xdr:from>
    <xdr:to>
      <xdr:col>5</xdr:col>
      <xdr:colOff>448235</xdr:colOff>
      <xdr:row>0</xdr:row>
      <xdr:rowOff>1476188</xdr:rowOff>
    </xdr:to>
    <xdr:sp macro="" textlink="">
      <xdr:nvSpPr>
        <xdr:cNvPr id="10" name="Rectangle 1"/>
        <xdr:cNvSpPr txBox="1">
          <a:spLocks noChangeArrowheads="1"/>
        </xdr:cNvSpPr>
      </xdr:nvSpPr>
      <xdr:spPr>
        <a:xfrm>
          <a:off x="5130053" y="91888"/>
          <a:ext cx="2736476" cy="1384300"/>
        </a:xfrm>
        <a:prstGeom prst="rect">
          <a:avLst/>
        </a:prstGeom>
      </xdr:spPr>
      <xdr:txBody>
        <a:bodyPr wrap="square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5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kumimoji="0" lang="ru-RU" sz="1800" b="1" i="1" u="none" strike="noStrike" kern="1200" cap="none" spc="0" normalizeH="0" baseline="0" noProof="0">
              <a:ln>
                <a:noFill/>
              </a:ln>
              <a:solidFill>
                <a:srgbClr val="438800"/>
              </a:solidFill>
              <a:effectLst/>
              <a:uLnTx/>
              <a:uFillTx/>
              <a:latin typeface="Cambria"/>
              <a:ea typeface="+mn-ea"/>
              <a:cs typeface="+mn-cs"/>
            </a:rPr>
            <a:t>Профессиональные экологические средства для уборки</a:t>
          </a:r>
          <a:endParaRPr kumimoji="0" lang="en-US" sz="1800" b="1" i="1" u="none" strike="noStrike" kern="1200" cap="none" spc="0" normalizeH="0" baseline="0" noProof="0">
            <a:ln>
              <a:noFill/>
            </a:ln>
            <a:solidFill>
              <a:srgbClr val="438800"/>
            </a:solidFill>
            <a:effectLst/>
            <a:uLnTx/>
            <a:uFillTx/>
            <a:latin typeface="Cambria"/>
            <a:ea typeface="+mn-ea"/>
            <a:cs typeface="+mn-cs"/>
          </a:endParaRPr>
        </a:p>
      </xdr:txBody>
    </xdr:sp>
    <xdr:clientData/>
  </xdr:twoCellAnchor>
  <xdr:twoCellAnchor editAs="oneCell">
    <xdr:from>
      <xdr:col>7</xdr:col>
      <xdr:colOff>542924</xdr:colOff>
      <xdr:row>0</xdr:row>
      <xdr:rowOff>161925</xdr:rowOff>
    </xdr:from>
    <xdr:to>
      <xdr:col>10</xdr:col>
      <xdr:colOff>274977</xdr:colOff>
      <xdr:row>0</xdr:row>
      <xdr:rowOff>1266265</xdr:rowOff>
    </xdr:to>
    <xdr:pic>
      <xdr:nvPicPr>
        <xdr:cNvPr id="11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644777" y="161925"/>
          <a:ext cx="2387847" cy="11043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2390775</xdr:colOff>
      <xdr:row>0</xdr:row>
      <xdr:rowOff>180975</xdr:rowOff>
    </xdr:from>
    <xdr:to>
      <xdr:col>3</xdr:col>
      <xdr:colOff>66675</xdr:colOff>
      <xdr:row>0</xdr:row>
      <xdr:rowOff>190500</xdr:rowOff>
    </xdr:to>
    <xdr:pic>
      <xdr:nvPicPr>
        <xdr:cNvPr id="10382" name="Рисунок 1" descr="Logo_Organic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9125" y="180975"/>
          <a:ext cx="6667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1095374</xdr:colOff>
      <xdr:row>0</xdr:row>
      <xdr:rowOff>247650</xdr:rowOff>
    </xdr:from>
    <xdr:to>
      <xdr:col>2</xdr:col>
      <xdr:colOff>3181349</xdr:colOff>
      <xdr:row>0</xdr:row>
      <xdr:rowOff>1209674</xdr:rowOff>
    </xdr:to>
    <xdr:sp macro="" textlink="">
      <xdr:nvSpPr>
        <xdr:cNvPr id="4" name="Rectangle 1"/>
        <xdr:cNvSpPr txBox="1">
          <a:spLocks noChangeArrowheads="1"/>
        </xdr:cNvSpPr>
      </xdr:nvSpPr>
      <xdr:spPr>
        <a:xfrm>
          <a:off x="2838449" y="247650"/>
          <a:ext cx="2085975" cy="962024"/>
        </a:xfrm>
        <a:prstGeom prst="rect">
          <a:avLst/>
        </a:prstGeom>
      </xdr:spPr>
      <xdr:txBody>
        <a:bodyPr wrap="square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5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50" b="1" i="1">
              <a:solidFill>
                <a:srgbClr val="438800"/>
              </a:solidFill>
              <a:latin typeface="+mj-lt"/>
              <a:ea typeface="+mj-ea"/>
              <a:cs typeface="+mj-cs"/>
            </a:rPr>
            <a:t>Экологические</a:t>
          </a:r>
          <a:r>
            <a:rPr lang="ru-RU" sz="1150" b="1" i="1" baseline="0">
              <a:solidFill>
                <a:srgbClr val="438800"/>
              </a:solidFill>
              <a:latin typeface="+mj-lt"/>
              <a:ea typeface="+mj-ea"/>
              <a:cs typeface="+mj-cs"/>
            </a:rPr>
            <a:t> товары для дома, косметика, товары для детей.</a:t>
          </a:r>
          <a:endParaRPr kumimoji="0" lang="en-US" sz="115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  <xdr:twoCellAnchor>
    <xdr:from>
      <xdr:col>0</xdr:col>
      <xdr:colOff>238125</xdr:colOff>
      <xdr:row>0</xdr:row>
      <xdr:rowOff>76201</xdr:rowOff>
    </xdr:from>
    <xdr:to>
      <xdr:col>2</xdr:col>
      <xdr:colOff>45244</xdr:colOff>
      <xdr:row>0</xdr:row>
      <xdr:rowOff>1404939</xdr:rowOff>
    </xdr:to>
    <xdr:sp macro="" textlink="">
      <xdr:nvSpPr>
        <xdr:cNvPr id="5" name="Rectangle 1"/>
        <xdr:cNvSpPr txBox="1">
          <a:spLocks noChangeArrowheads="1"/>
        </xdr:cNvSpPr>
      </xdr:nvSpPr>
      <xdr:spPr>
        <a:xfrm>
          <a:off x="238125" y="76201"/>
          <a:ext cx="2293144" cy="1214438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00" b="1" i="1">
              <a:solidFill>
                <a:srgbClr val="438800"/>
              </a:solidFill>
              <a:latin typeface="+mj-lt"/>
              <a:ea typeface="+mj-ea"/>
              <a:cs typeface="+mj-cs"/>
            </a:rPr>
            <a:t>Для тех, кто любит и заботится!</a:t>
          </a:r>
          <a:endParaRPr kumimoji="0" lang="en-US" sz="110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3</xdr:col>
      <xdr:colOff>619125</xdr:colOff>
      <xdr:row>0</xdr:row>
      <xdr:rowOff>1285875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2305050" cy="1285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2190750</xdr:colOff>
      <xdr:row>0</xdr:row>
      <xdr:rowOff>142875</xdr:rowOff>
    </xdr:from>
    <xdr:to>
      <xdr:col>4</xdr:col>
      <xdr:colOff>4486275</xdr:colOff>
      <xdr:row>0</xdr:row>
      <xdr:rowOff>1162050</xdr:rowOff>
    </xdr:to>
    <xdr:pic>
      <xdr:nvPicPr>
        <xdr:cNvPr id="8" name="Рисунок 1" descr="Logo_Organic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676775" y="142875"/>
          <a:ext cx="22955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285750</xdr:colOff>
      <xdr:row>0</xdr:row>
      <xdr:rowOff>114300</xdr:rowOff>
    </xdr:from>
    <xdr:to>
      <xdr:col>4</xdr:col>
      <xdr:colOff>2238376</xdr:colOff>
      <xdr:row>0</xdr:row>
      <xdr:rowOff>1209674</xdr:rowOff>
    </xdr:to>
    <xdr:sp macro="" textlink="">
      <xdr:nvSpPr>
        <xdr:cNvPr id="9" name="Rectangle 1"/>
        <xdr:cNvSpPr txBox="1">
          <a:spLocks noChangeArrowheads="1"/>
        </xdr:cNvSpPr>
      </xdr:nvSpPr>
      <xdr:spPr>
        <a:xfrm>
          <a:off x="2771775" y="114300"/>
          <a:ext cx="1952626" cy="1095374"/>
        </a:xfrm>
        <a:prstGeom prst="rect">
          <a:avLst/>
        </a:prstGeom>
      </xdr:spPr>
      <xdr:txBody>
        <a:bodyPr wrap="square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5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50" b="1" i="1">
              <a:solidFill>
                <a:srgbClr val="438800"/>
              </a:solidFill>
              <a:latin typeface="+mj-lt"/>
              <a:ea typeface="+mj-ea"/>
              <a:cs typeface="+mj-cs"/>
            </a:rPr>
            <a:t>Экологические</a:t>
          </a:r>
          <a:r>
            <a:rPr lang="ru-RU" sz="1150" b="1" i="1" baseline="0">
              <a:solidFill>
                <a:srgbClr val="438800"/>
              </a:solidFill>
              <a:latin typeface="+mj-lt"/>
              <a:ea typeface="+mj-ea"/>
              <a:cs typeface="+mj-cs"/>
            </a:rPr>
            <a:t> товары для дома, косметика, товары для детей.</a:t>
          </a:r>
          <a:endParaRPr kumimoji="0" lang="en-US" sz="115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  <xdr:twoCellAnchor>
    <xdr:from>
      <xdr:col>1</xdr:col>
      <xdr:colOff>342899</xdr:colOff>
      <xdr:row>0</xdr:row>
      <xdr:rowOff>809625</xdr:rowOff>
    </xdr:from>
    <xdr:to>
      <xdr:col>3</xdr:col>
      <xdr:colOff>266699</xdr:colOff>
      <xdr:row>0</xdr:row>
      <xdr:rowOff>1181100</xdr:rowOff>
    </xdr:to>
    <xdr:sp macro="" textlink="">
      <xdr:nvSpPr>
        <xdr:cNvPr id="10" name="Rectangle 1"/>
        <xdr:cNvSpPr txBox="1">
          <a:spLocks noChangeArrowheads="1"/>
        </xdr:cNvSpPr>
      </xdr:nvSpPr>
      <xdr:spPr>
        <a:xfrm>
          <a:off x="342899" y="809625"/>
          <a:ext cx="1609725" cy="371475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00" b="1" i="1">
              <a:solidFill>
                <a:srgbClr val="438800"/>
              </a:solidFill>
              <a:latin typeface="+mj-lt"/>
              <a:ea typeface="+mj-ea"/>
              <a:cs typeface="+mj-cs"/>
            </a:rPr>
            <a:t>Для тех, кто любит и заботится!</a:t>
          </a:r>
          <a:endParaRPr kumimoji="0" lang="en-US" sz="110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4</xdr:col>
      <xdr:colOff>95250</xdr:colOff>
      <xdr:row>2</xdr:row>
      <xdr:rowOff>647700</xdr:rowOff>
    </xdr:to>
    <xdr:pic>
      <xdr:nvPicPr>
        <xdr:cNvPr id="41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2533650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1352550</xdr:colOff>
      <xdr:row>1</xdr:row>
      <xdr:rowOff>47625</xdr:rowOff>
    </xdr:from>
    <xdr:to>
      <xdr:col>4</xdr:col>
      <xdr:colOff>3524250</xdr:colOff>
      <xdr:row>2</xdr:row>
      <xdr:rowOff>552450</xdr:rowOff>
    </xdr:to>
    <xdr:sp macro="" textlink="">
      <xdr:nvSpPr>
        <xdr:cNvPr id="4" name="Rectangle 1"/>
        <xdr:cNvSpPr txBox="1">
          <a:spLocks noChangeArrowheads="1"/>
        </xdr:cNvSpPr>
      </xdr:nvSpPr>
      <xdr:spPr>
        <a:xfrm>
          <a:off x="3686175" y="323850"/>
          <a:ext cx="2171700" cy="1104900"/>
        </a:xfrm>
        <a:prstGeom prst="rect">
          <a:avLst/>
        </a:prstGeom>
      </xdr:spPr>
      <xdr:txBody>
        <a:bodyPr wrap="square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5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50" b="1" i="1">
              <a:solidFill>
                <a:srgbClr val="438800"/>
              </a:solidFill>
              <a:latin typeface="+mj-lt"/>
              <a:ea typeface="+mj-ea"/>
              <a:cs typeface="+mj-cs"/>
            </a:rPr>
            <a:t>Экологические</a:t>
          </a:r>
          <a:r>
            <a:rPr lang="ru-RU" sz="1150" b="1" i="1" baseline="0">
              <a:solidFill>
                <a:srgbClr val="438800"/>
              </a:solidFill>
              <a:latin typeface="+mj-lt"/>
              <a:ea typeface="+mj-ea"/>
              <a:cs typeface="+mj-cs"/>
            </a:rPr>
            <a:t> товары для дома, косметика, товары для детей.</a:t>
          </a:r>
          <a:endParaRPr kumimoji="0" lang="en-US" sz="115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  <xdr:twoCellAnchor>
    <xdr:from>
      <xdr:col>4</xdr:col>
      <xdr:colOff>3990975</xdr:colOff>
      <xdr:row>0</xdr:row>
      <xdr:rowOff>123824</xdr:rowOff>
    </xdr:from>
    <xdr:to>
      <xdr:col>6</xdr:col>
      <xdr:colOff>714375</xdr:colOff>
      <xdr:row>2</xdr:row>
      <xdr:rowOff>695324</xdr:rowOff>
    </xdr:to>
    <xdr:pic>
      <xdr:nvPicPr>
        <xdr:cNvPr id="5" name="Bild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524625" y="123824"/>
          <a:ext cx="139065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969199</xdr:colOff>
      <xdr:row>1</xdr:row>
      <xdr:rowOff>104775</xdr:rowOff>
    </xdr:from>
    <xdr:ext cx="2650301" cy="1054100"/>
    <xdr:sp macro="" textlink="">
      <xdr:nvSpPr>
        <xdr:cNvPr id="3" name="TextBox 2"/>
        <xdr:cNvSpPr txBox="1"/>
      </xdr:nvSpPr>
      <xdr:spPr>
        <a:xfrm>
          <a:off x="2693224" y="228600"/>
          <a:ext cx="2650301" cy="1054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oneCellAnchor>
  <xdr:twoCellAnchor editAs="oneCell">
    <xdr:from>
      <xdr:col>1</xdr:col>
      <xdr:colOff>19050</xdr:colOff>
      <xdr:row>1</xdr:row>
      <xdr:rowOff>54947</xdr:rowOff>
    </xdr:from>
    <xdr:to>
      <xdr:col>3</xdr:col>
      <xdr:colOff>1580029</xdr:colOff>
      <xdr:row>1</xdr:row>
      <xdr:rowOff>1943101</xdr:rowOff>
    </xdr:to>
    <xdr:pic>
      <xdr:nvPicPr>
        <xdr:cNvPr id="65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315" y="178212"/>
          <a:ext cx="3163420" cy="18881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302559</xdr:colOff>
      <xdr:row>1</xdr:row>
      <xdr:rowOff>1321895</xdr:rowOff>
    </xdr:from>
    <xdr:to>
      <xdr:col>3</xdr:col>
      <xdr:colOff>918882</xdr:colOff>
      <xdr:row>1</xdr:row>
      <xdr:rowOff>1804148</xdr:rowOff>
    </xdr:to>
    <xdr:sp macro="" textlink="">
      <xdr:nvSpPr>
        <xdr:cNvPr id="16" name="Rectangle 1"/>
        <xdr:cNvSpPr txBox="1">
          <a:spLocks noChangeArrowheads="1"/>
        </xdr:cNvSpPr>
      </xdr:nvSpPr>
      <xdr:spPr>
        <a:xfrm>
          <a:off x="941294" y="1445160"/>
          <a:ext cx="1703294" cy="482253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200" b="1" i="1">
              <a:solidFill>
                <a:srgbClr val="438800"/>
              </a:solidFill>
              <a:latin typeface="+mj-lt"/>
              <a:ea typeface="+mj-ea"/>
              <a:cs typeface="+mj-cs"/>
            </a:rPr>
            <a:t>Для тех, кто любит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200" b="1" i="1">
              <a:solidFill>
                <a:srgbClr val="438800"/>
              </a:solidFill>
              <a:latin typeface="+mj-lt"/>
              <a:ea typeface="+mj-ea"/>
              <a:cs typeface="+mj-cs"/>
            </a:rPr>
            <a:t>и заботится!</a:t>
          </a:r>
          <a:endParaRPr kumimoji="0" lang="en-US" sz="120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  <xdr:oneCellAnchor>
    <xdr:from>
      <xdr:col>5</xdr:col>
      <xdr:colOff>9526</xdr:colOff>
      <xdr:row>1</xdr:row>
      <xdr:rowOff>1133475</xdr:rowOff>
    </xdr:from>
    <xdr:ext cx="1676400" cy="800100"/>
    <xdr:sp macro="" textlink="">
      <xdr:nvSpPr>
        <xdr:cNvPr id="10" name="TextBox 9"/>
        <xdr:cNvSpPr txBox="1"/>
      </xdr:nvSpPr>
      <xdr:spPr>
        <a:xfrm>
          <a:off x="6534151" y="1228725"/>
          <a:ext cx="1676400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oneCellAnchor>
  <xdr:twoCellAnchor editAs="oneCell">
    <xdr:from>
      <xdr:col>3</xdr:col>
      <xdr:colOff>0</xdr:colOff>
      <xdr:row>7</xdr:row>
      <xdr:rowOff>304800</xdr:rowOff>
    </xdr:from>
    <xdr:to>
      <xdr:col>3</xdr:col>
      <xdr:colOff>447675</xdr:colOff>
      <xdr:row>7</xdr:row>
      <xdr:rowOff>304800</xdr:rowOff>
    </xdr:to>
    <xdr:pic>
      <xdr:nvPicPr>
        <xdr:cNvPr id="1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05050" y="8229600"/>
          <a:ext cx="4476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9</xdr:row>
      <xdr:rowOff>266700</xdr:rowOff>
    </xdr:from>
    <xdr:to>
      <xdr:col>3</xdr:col>
      <xdr:colOff>495300</xdr:colOff>
      <xdr:row>9</xdr:row>
      <xdr:rowOff>266700</xdr:rowOff>
    </xdr:to>
    <xdr:pic>
      <xdr:nvPicPr>
        <xdr:cNvPr id="1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276475" y="10972800"/>
          <a:ext cx="49530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1804146</xdr:colOff>
      <xdr:row>1</xdr:row>
      <xdr:rowOff>313764</xdr:rowOff>
    </xdr:from>
    <xdr:to>
      <xdr:col>3</xdr:col>
      <xdr:colOff>3776381</xdr:colOff>
      <xdr:row>1</xdr:row>
      <xdr:rowOff>1445559</xdr:rowOff>
    </xdr:to>
    <xdr:pic>
      <xdr:nvPicPr>
        <xdr:cNvPr id="20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529852" y="437029"/>
          <a:ext cx="1972235" cy="113179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2</xdr:row>
      <xdr:rowOff>85725</xdr:rowOff>
    </xdr:from>
    <xdr:to>
      <xdr:col>1</xdr:col>
      <xdr:colOff>1057275</xdr:colOff>
      <xdr:row>2</xdr:row>
      <xdr:rowOff>847725</xdr:rowOff>
    </xdr:to>
    <xdr:pic>
      <xdr:nvPicPr>
        <xdr:cNvPr id="8379" name="Picture 8" descr="орехи 1 кг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5" y="2066925"/>
          <a:ext cx="7905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</xdr:row>
      <xdr:rowOff>66675</xdr:rowOff>
    </xdr:from>
    <xdr:to>
      <xdr:col>1</xdr:col>
      <xdr:colOff>1009650</xdr:colOff>
      <xdr:row>3</xdr:row>
      <xdr:rowOff>828675</xdr:rowOff>
    </xdr:to>
    <xdr:pic>
      <xdr:nvPicPr>
        <xdr:cNvPr id="8380" name="Picture 9" descr="орехи 50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2425" y="2905125"/>
          <a:ext cx="8191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104775</xdr:colOff>
      <xdr:row>5</xdr:row>
      <xdr:rowOff>28575</xdr:rowOff>
    </xdr:from>
    <xdr:to>
      <xdr:col>1</xdr:col>
      <xdr:colOff>1009650</xdr:colOff>
      <xdr:row>5</xdr:row>
      <xdr:rowOff>838200</xdr:rowOff>
    </xdr:to>
    <xdr:pic>
      <xdr:nvPicPr>
        <xdr:cNvPr id="8381" name="Picture 10" descr="орехи 25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6700" y="3724275"/>
          <a:ext cx="90487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0</xdr:row>
      <xdr:rowOff>0</xdr:rowOff>
    </xdr:from>
    <xdr:to>
      <xdr:col>3</xdr:col>
      <xdr:colOff>800100</xdr:colOff>
      <xdr:row>0</xdr:row>
      <xdr:rowOff>1600200</xdr:rowOff>
    </xdr:to>
    <xdr:pic>
      <xdr:nvPicPr>
        <xdr:cNvPr id="83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1450" y="0"/>
          <a:ext cx="272415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933450</xdr:colOff>
      <xdr:row>0</xdr:row>
      <xdr:rowOff>333375</xdr:rowOff>
    </xdr:from>
    <xdr:to>
      <xdr:col>7</xdr:col>
      <xdr:colOff>238125</xdr:colOff>
      <xdr:row>0</xdr:row>
      <xdr:rowOff>1438275</xdr:rowOff>
    </xdr:to>
    <xdr:sp macro="" textlink="">
      <xdr:nvSpPr>
        <xdr:cNvPr id="6" name="Rectangle 1"/>
        <xdr:cNvSpPr txBox="1">
          <a:spLocks noChangeArrowheads="1"/>
        </xdr:cNvSpPr>
      </xdr:nvSpPr>
      <xdr:spPr>
        <a:xfrm>
          <a:off x="3829050" y="333375"/>
          <a:ext cx="2028825" cy="1104900"/>
        </a:xfrm>
        <a:prstGeom prst="rect">
          <a:avLst/>
        </a:prstGeom>
      </xdr:spPr>
      <xdr:txBody>
        <a:bodyPr wrap="square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5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50" b="1" i="1">
              <a:solidFill>
                <a:srgbClr val="438800"/>
              </a:solidFill>
              <a:latin typeface="+mj-lt"/>
              <a:ea typeface="+mj-ea"/>
              <a:cs typeface="+mj-cs"/>
            </a:rPr>
            <a:t>Экологические</a:t>
          </a:r>
          <a:r>
            <a:rPr lang="ru-RU" sz="1150" b="1" i="1" baseline="0">
              <a:solidFill>
                <a:srgbClr val="438800"/>
              </a:solidFill>
              <a:latin typeface="+mj-lt"/>
              <a:ea typeface="+mj-ea"/>
              <a:cs typeface="+mj-cs"/>
            </a:rPr>
            <a:t> товары для дома.</a:t>
          </a:r>
          <a:endParaRPr kumimoji="0" lang="en-US" sz="115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  <xdr:twoCellAnchor>
    <xdr:from>
      <xdr:col>1</xdr:col>
      <xdr:colOff>495300</xdr:colOff>
      <xdr:row>0</xdr:row>
      <xdr:rowOff>1066800</xdr:rowOff>
    </xdr:from>
    <xdr:to>
      <xdr:col>2</xdr:col>
      <xdr:colOff>1047751</xdr:colOff>
      <xdr:row>0</xdr:row>
      <xdr:rowOff>1457324</xdr:rowOff>
    </xdr:to>
    <xdr:sp macro="" textlink="">
      <xdr:nvSpPr>
        <xdr:cNvPr id="7" name="Rectangle 1"/>
        <xdr:cNvSpPr txBox="1">
          <a:spLocks noChangeArrowheads="1"/>
        </xdr:cNvSpPr>
      </xdr:nvSpPr>
      <xdr:spPr>
        <a:xfrm>
          <a:off x="657225" y="1066800"/>
          <a:ext cx="1666876" cy="390524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00" b="1" i="1">
              <a:solidFill>
                <a:srgbClr val="438800"/>
              </a:solidFill>
              <a:latin typeface="+mj-lt"/>
              <a:ea typeface="+mj-ea"/>
              <a:cs typeface="+mj-cs"/>
            </a:rPr>
            <a:t>Для тех, кто любит</a:t>
          </a:r>
        </a:p>
        <a:p>
          <a:pPr marL="0" marR="0" lvl="0" indent="0" algn="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00" b="1" i="1">
              <a:solidFill>
                <a:srgbClr val="438800"/>
              </a:solidFill>
              <a:latin typeface="+mj-lt"/>
              <a:ea typeface="+mj-ea"/>
              <a:cs typeface="+mj-cs"/>
            </a:rPr>
            <a:t> и заботится!</a:t>
          </a:r>
          <a:endParaRPr kumimoji="0" lang="en-US" sz="110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600075</xdr:colOff>
      <xdr:row>0</xdr:row>
      <xdr:rowOff>1314450</xdr:rowOff>
    </xdr:to>
    <xdr:pic>
      <xdr:nvPicPr>
        <xdr:cNvPr id="113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23241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2390775</xdr:colOff>
      <xdr:row>0</xdr:row>
      <xdr:rowOff>180975</xdr:rowOff>
    </xdr:from>
    <xdr:to>
      <xdr:col>2</xdr:col>
      <xdr:colOff>2390775</xdr:colOff>
      <xdr:row>0</xdr:row>
      <xdr:rowOff>190500</xdr:rowOff>
    </xdr:to>
    <xdr:pic>
      <xdr:nvPicPr>
        <xdr:cNvPr id="11351" name="Рисунок 1" descr="Logo_Organic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14800" y="180975"/>
          <a:ext cx="0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0</xdr:row>
      <xdr:rowOff>247650</xdr:rowOff>
    </xdr:from>
    <xdr:to>
      <xdr:col>2</xdr:col>
      <xdr:colOff>1905000</xdr:colOff>
      <xdr:row>0</xdr:row>
      <xdr:rowOff>1209675</xdr:rowOff>
    </xdr:to>
    <xdr:sp macro="" textlink="">
      <xdr:nvSpPr>
        <xdr:cNvPr id="11352" name="Rectangle 1"/>
        <xdr:cNvSpPr txBox="1">
          <a:spLocks noChangeArrowheads="1"/>
        </xdr:cNvSpPr>
      </xdr:nvSpPr>
      <xdr:spPr bwMode="auto">
        <a:xfrm>
          <a:off x="1790700" y="247650"/>
          <a:ext cx="18383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171450</xdr:colOff>
      <xdr:row>0</xdr:row>
      <xdr:rowOff>885826</xdr:rowOff>
    </xdr:from>
    <xdr:to>
      <xdr:col>2</xdr:col>
      <xdr:colOff>781050</xdr:colOff>
      <xdr:row>0</xdr:row>
      <xdr:rowOff>1152526</xdr:rowOff>
    </xdr:to>
    <xdr:sp macro="" textlink="">
      <xdr:nvSpPr>
        <xdr:cNvPr id="5" name="Rectangle 1"/>
        <xdr:cNvSpPr txBox="1">
          <a:spLocks noChangeArrowheads="1"/>
        </xdr:cNvSpPr>
      </xdr:nvSpPr>
      <xdr:spPr>
        <a:xfrm>
          <a:off x="171450" y="885826"/>
          <a:ext cx="1876425" cy="266700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00" b="1" i="1">
              <a:solidFill>
                <a:srgbClr val="438800"/>
              </a:solidFill>
              <a:latin typeface="+mj-lt"/>
              <a:ea typeface="+mj-ea"/>
              <a:cs typeface="+mj-cs"/>
            </a:rPr>
            <a:t>Для тех, кто любит и заботится!</a:t>
          </a:r>
          <a:endParaRPr kumimoji="0" lang="en-US" sz="110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  <xdr:twoCellAnchor editAs="oneCell">
    <xdr:from>
      <xdr:col>2</xdr:col>
      <xdr:colOff>2181225</xdr:colOff>
      <xdr:row>0</xdr:row>
      <xdr:rowOff>228600</xdr:rowOff>
    </xdr:from>
    <xdr:to>
      <xdr:col>2</xdr:col>
      <xdr:colOff>2181225</xdr:colOff>
      <xdr:row>0</xdr:row>
      <xdr:rowOff>1247775</xdr:rowOff>
    </xdr:to>
    <xdr:pic>
      <xdr:nvPicPr>
        <xdr:cNvPr id="11354" name="Рисунок 1" descr="Logo_Organic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905250" y="228600"/>
          <a:ext cx="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2181225</xdr:colOff>
      <xdr:row>0</xdr:row>
      <xdr:rowOff>190500</xdr:rowOff>
    </xdr:from>
    <xdr:to>
      <xdr:col>2</xdr:col>
      <xdr:colOff>4171950</xdr:colOff>
      <xdr:row>0</xdr:row>
      <xdr:rowOff>1143000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905250" y="190500"/>
          <a:ext cx="1990725" cy="95250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3</xdr:col>
      <xdr:colOff>1352550</xdr:colOff>
      <xdr:row>0</xdr:row>
      <xdr:rowOff>1254807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9050"/>
          <a:ext cx="2247900" cy="1235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733425</xdr:colOff>
      <xdr:row>0</xdr:row>
      <xdr:rowOff>0</xdr:rowOff>
    </xdr:from>
    <xdr:to>
      <xdr:col>7</xdr:col>
      <xdr:colOff>1009650</xdr:colOff>
      <xdr:row>0</xdr:row>
      <xdr:rowOff>1647825</xdr:rowOff>
    </xdr:to>
    <xdr:sp macro="" textlink="">
      <xdr:nvSpPr>
        <xdr:cNvPr id="3" name="TextBox 2"/>
        <xdr:cNvSpPr txBox="1"/>
      </xdr:nvSpPr>
      <xdr:spPr>
        <a:xfrm>
          <a:off x="5715000" y="0"/>
          <a:ext cx="2486025" cy="1647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ru-RU" sz="1200"/>
            <a:t>ООО "Без Химии""</a:t>
          </a:r>
        </a:p>
        <a:p>
          <a:pPr algn="ctr"/>
          <a:endParaRPr lang="ru-RU" sz="1200"/>
        </a:p>
        <a:p>
          <a:pPr algn="ctr"/>
          <a:r>
            <a:rPr lang="en-US" sz="1200"/>
            <a:t>www.bezhimii.ru   www.biobrands.ru</a:t>
          </a:r>
        </a:p>
        <a:p>
          <a:pPr algn="ctr"/>
          <a:r>
            <a:rPr lang="en-US" sz="1200"/>
            <a:t>e-mail: proposals@bezhimii.ru </a:t>
          </a:r>
        </a:p>
        <a:p>
          <a:pPr algn="ctr"/>
          <a:r>
            <a:rPr lang="ru-RU" sz="1200"/>
            <a:t>т. +7 (499) 723-17-58, +7 (495) 988-15-66   </a:t>
          </a:r>
        </a:p>
        <a:p>
          <a:pPr algn="ctr"/>
          <a:r>
            <a:rPr lang="ru-RU" sz="1200"/>
            <a:t>117638, Москва, ул.Криворожская, 6а    </a:t>
          </a:r>
        </a:p>
        <a:p>
          <a:pPr algn="ctr"/>
          <a:r>
            <a:rPr lang="ru-RU" sz="1200"/>
            <a:t>часы работы: пн.-пт. 9-18</a:t>
          </a:r>
        </a:p>
      </xdr:txBody>
    </xdr:sp>
    <xdr:clientData/>
  </xdr:twoCellAnchor>
  <xdr:twoCellAnchor>
    <xdr:from>
      <xdr:col>1</xdr:col>
      <xdr:colOff>114300</xdr:colOff>
      <xdr:row>0</xdr:row>
      <xdr:rowOff>828675</xdr:rowOff>
    </xdr:from>
    <xdr:to>
      <xdr:col>3</xdr:col>
      <xdr:colOff>1290390</xdr:colOff>
      <xdr:row>0</xdr:row>
      <xdr:rowOff>1171575</xdr:rowOff>
    </xdr:to>
    <xdr:sp macro="" textlink="">
      <xdr:nvSpPr>
        <xdr:cNvPr id="4" name="Rectangle 1"/>
        <xdr:cNvSpPr txBox="1">
          <a:spLocks noChangeArrowheads="1"/>
        </xdr:cNvSpPr>
      </xdr:nvSpPr>
      <xdr:spPr>
        <a:xfrm>
          <a:off x="342900" y="828675"/>
          <a:ext cx="2080965" cy="342900"/>
        </a:xfrm>
        <a:prstGeom prst="rect">
          <a:avLst/>
        </a:prstGeom>
      </xdr:spPr>
      <xdr:txBody>
        <a:bodyPr wrap="square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00" b="1" i="1">
              <a:solidFill>
                <a:srgbClr val="438800"/>
              </a:solidFill>
              <a:latin typeface="+mj-lt"/>
              <a:ea typeface="+mj-ea"/>
              <a:cs typeface="+mj-cs"/>
            </a:rPr>
            <a:t>Для тех, кто любит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ct val="0"/>
            </a:spcBef>
            <a:spcAft>
              <a:spcPts val="0"/>
            </a:spcAft>
            <a:buClrTx/>
            <a:buSzTx/>
            <a:buFontTx/>
            <a:buNone/>
            <a:tabLst>
              <a:tab pos="0" algn="l"/>
              <a:tab pos="447675" algn="l"/>
              <a:tab pos="896938" algn="l"/>
              <a:tab pos="1346200" algn="l"/>
              <a:tab pos="1795463" algn="l"/>
              <a:tab pos="2244725" algn="l"/>
              <a:tab pos="2693988" algn="l"/>
              <a:tab pos="3143250" algn="l"/>
              <a:tab pos="3592513" algn="l"/>
              <a:tab pos="4041775" algn="l"/>
              <a:tab pos="4491038" algn="l"/>
              <a:tab pos="4940300" algn="l"/>
              <a:tab pos="5389563" algn="l"/>
              <a:tab pos="5838825" algn="l"/>
              <a:tab pos="6288088" algn="l"/>
              <a:tab pos="6737350" algn="l"/>
              <a:tab pos="7186613" algn="l"/>
              <a:tab pos="7635875" algn="l"/>
              <a:tab pos="8085138" algn="l"/>
              <a:tab pos="8534400" algn="l"/>
              <a:tab pos="8983663" algn="l"/>
            </a:tabLst>
            <a:defRPr/>
          </a:pPr>
          <a:r>
            <a:rPr lang="ru-RU" sz="1100" b="1" i="1">
              <a:solidFill>
                <a:srgbClr val="438800"/>
              </a:solidFill>
              <a:latin typeface="+mj-lt"/>
              <a:ea typeface="+mj-ea"/>
              <a:cs typeface="+mj-cs"/>
            </a:rPr>
            <a:t> и заботится!</a:t>
          </a:r>
          <a:endParaRPr kumimoji="0" lang="en-US" sz="1100" b="1" i="1" u="none" strike="noStrike" kern="1200" cap="none" spc="0" normalizeH="0" baseline="0">
            <a:ln>
              <a:noFill/>
            </a:ln>
            <a:solidFill>
              <a:srgbClr val="438800"/>
            </a:solidFill>
            <a:effectLst/>
            <a:uLnTx/>
            <a:uFillTx/>
            <a:latin typeface="+mj-lt"/>
            <a:ea typeface="+mj-ea"/>
            <a:cs typeface="+mj-cs"/>
          </a:endParaRPr>
        </a:p>
      </xdr:txBody>
    </xdr:sp>
    <xdr:clientData/>
  </xdr:twoCellAnchor>
  <xdr:twoCellAnchor editAs="oneCell">
    <xdr:from>
      <xdr:col>3</xdr:col>
      <xdr:colOff>1790700</xdr:colOff>
      <xdr:row>1</xdr:row>
      <xdr:rowOff>0</xdr:rowOff>
    </xdr:from>
    <xdr:to>
      <xdr:col>3</xdr:col>
      <xdr:colOff>1790700</xdr:colOff>
      <xdr:row>5</xdr:row>
      <xdr:rowOff>9525</xdr:rowOff>
    </xdr:to>
    <xdr:pic>
      <xdr:nvPicPr>
        <xdr:cNvPr id="5" name="Рисунок 7" descr="muumi_logo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924175" y="1666875"/>
          <a:ext cx="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1781175</xdr:colOff>
      <xdr:row>0</xdr:row>
      <xdr:rowOff>914400</xdr:rowOff>
    </xdr:from>
    <xdr:to>
      <xdr:col>3</xdr:col>
      <xdr:colOff>1781175</xdr:colOff>
      <xdr:row>0</xdr:row>
      <xdr:rowOff>914400</xdr:rowOff>
    </xdr:to>
    <xdr:pic>
      <xdr:nvPicPr>
        <xdr:cNvPr id="6" name="Рисунок 7" descr="muumi_logo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914650" y="914400"/>
          <a:ext cx="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1743075</xdr:colOff>
      <xdr:row>0</xdr:row>
      <xdr:rowOff>133350</xdr:rowOff>
    </xdr:from>
    <xdr:to>
      <xdr:col>3</xdr:col>
      <xdr:colOff>1743075</xdr:colOff>
      <xdr:row>0</xdr:row>
      <xdr:rowOff>190500</xdr:rowOff>
    </xdr:to>
    <xdr:pic>
      <xdr:nvPicPr>
        <xdr:cNvPr id="7" name="irc_mi" descr="http://mother-earth.ru/published/publicdata/MOTHERE7WA/attachments/SC/images/naty%20logo.JPG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876550" y="133350"/>
          <a:ext cx="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2200275</xdr:colOff>
      <xdr:row>0</xdr:row>
      <xdr:rowOff>285750</xdr:rowOff>
    </xdr:from>
    <xdr:to>
      <xdr:col>3</xdr:col>
      <xdr:colOff>2333625</xdr:colOff>
      <xdr:row>0</xdr:row>
      <xdr:rowOff>285750</xdr:rowOff>
    </xdr:to>
    <xdr:pic>
      <xdr:nvPicPr>
        <xdr:cNvPr id="8" name="irc_mi" descr="http://mother-earth.ru/published/publicdata/MOTHERE7WA/attachments/SC/images/naty%20logo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333750" y="285750"/>
          <a:ext cx="17811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2381250</xdr:colOff>
      <xdr:row>0</xdr:row>
      <xdr:rowOff>95250</xdr:rowOff>
    </xdr:from>
    <xdr:to>
      <xdr:col>4</xdr:col>
      <xdr:colOff>314325</xdr:colOff>
      <xdr:row>0</xdr:row>
      <xdr:rowOff>1162050</xdr:rowOff>
    </xdr:to>
    <xdr:pic>
      <xdr:nvPicPr>
        <xdr:cNvPr id="9" name="irc_mi" descr="http://mother-earth.ru/published/publicdata/MOTHERE7WA/attachments/SC/images/naty%20logo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514725" y="95250"/>
          <a:ext cx="17811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77"/>
  <sheetViews>
    <sheetView tabSelected="1" zoomScale="85" zoomScaleNormal="85" zoomScaleSheetLayoutView="85" workbookViewId="0">
      <selection activeCell="N1" sqref="N1:N1048576"/>
    </sheetView>
  </sheetViews>
  <sheetFormatPr defaultColWidth="11.85546875" defaultRowHeight="39" customHeight="1" x14ac:dyDescent="0.25"/>
  <cols>
    <col min="1" max="1" width="3.5703125" style="6" customWidth="1"/>
    <col min="2" max="2" width="11.28515625" style="6" customWidth="1"/>
    <col min="3" max="3" width="8.28515625" style="12" customWidth="1"/>
    <col min="4" max="4" width="15" style="12" customWidth="1"/>
    <col min="5" max="5" width="62.42578125" style="13" customWidth="1"/>
    <col min="6" max="6" width="8.7109375" style="14" customWidth="1"/>
    <col min="7" max="8" width="9.28515625" style="15" customWidth="1"/>
    <col min="9" max="9" width="11.42578125" style="13" customWidth="1"/>
    <col min="10" max="10" width="11.5703125" style="13" customWidth="1"/>
    <col min="11" max="11" width="13.5703125" style="6" customWidth="1"/>
    <col min="12" max="12" width="11.85546875" style="6" customWidth="1"/>
    <col min="13" max="13" width="11.140625" style="6" customWidth="1"/>
    <col min="14" max="14" width="11.85546875" style="6"/>
    <col min="15" max="15" width="11.85546875" style="6" hidden="1" customWidth="1"/>
    <col min="16" max="255" width="11.85546875" style="6"/>
    <col min="256" max="256" width="3.5703125" style="6" customWidth="1"/>
    <col min="257" max="257" width="11.28515625" style="6" customWidth="1"/>
    <col min="258" max="258" width="8.28515625" style="6" customWidth="1"/>
    <col min="259" max="259" width="15.85546875" style="6" customWidth="1"/>
    <col min="260" max="260" width="62.42578125" style="6" customWidth="1"/>
    <col min="261" max="261" width="8.7109375" style="6" customWidth="1"/>
    <col min="262" max="262" width="9.28515625" style="6" customWidth="1"/>
    <col min="263" max="263" width="11.42578125" style="6" customWidth="1"/>
    <col min="264" max="264" width="11.5703125" style="6" customWidth="1"/>
    <col min="265" max="265" width="10.7109375" style="6" customWidth="1"/>
    <col min="266" max="266" width="13.5703125" style="6" customWidth="1"/>
    <col min="267" max="267" width="11.85546875" style="6" customWidth="1"/>
    <col min="268" max="268" width="11.140625" style="6" customWidth="1"/>
    <col min="269" max="269" width="12.28515625" style="6" customWidth="1"/>
    <col min="270" max="270" width="11.85546875" style="6"/>
    <col min="271" max="271" width="0" style="6" hidden="1" customWidth="1"/>
    <col min="272" max="511" width="11.85546875" style="6"/>
    <col min="512" max="512" width="3.5703125" style="6" customWidth="1"/>
    <col min="513" max="513" width="11.28515625" style="6" customWidth="1"/>
    <col min="514" max="514" width="8.28515625" style="6" customWidth="1"/>
    <col min="515" max="515" width="15.85546875" style="6" customWidth="1"/>
    <col min="516" max="516" width="62.42578125" style="6" customWidth="1"/>
    <col min="517" max="517" width="8.7109375" style="6" customWidth="1"/>
    <col min="518" max="518" width="9.28515625" style="6" customWidth="1"/>
    <col min="519" max="519" width="11.42578125" style="6" customWidth="1"/>
    <col min="520" max="520" width="11.5703125" style="6" customWidth="1"/>
    <col min="521" max="521" width="10.7109375" style="6" customWidth="1"/>
    <col min="522" max="522" width="13.5703125" style="6" customWidth="1"/>
    <col min="523" max="523" width="11.85546875" style="6" customWidth="1"/>
    <col min="524" max="524" width="11.140625" style="6" customWidth="1"/>
    <col min="525" max="525" width="12.28515625" style="6" customWidth="1"/>
    <col min="526" max="526" width="11.85546875" style="6"/>
    <col min="527" max="527" width="0" style="6" hidden="1" customWidth="1"/>
    <col min="528" max="767" width="11.85546875" style="6"/>
    <col min="768" max="768" width="3.5703125" style="6" customWidth="1"/>
    <col min="769" max="769" width="11.28515625" style="6" customWidth="1"/>
    <col min="770" max="770" width="8.28515625" style="6" customWidth="1"/>
    <col min="771" max="771" width="15.85546875" style="6" customWidth="1"/>
    <col min="772" max="772" width="62.42578125" style="6" customWidth="1"/>
    <col min="773" max="773" width="8.7109375" style="6" customWidth="1"/>
    <col min="774" max="774" width="9.28515625" style="6" customWidth="1"/>
    <col min="775" max="775" width="11.42578125" style="6" customWidth="1"/>
    <col min="776" max="776" width="11.5703125" style="6" customWidth="1"/>
    <col min="777" max="777" width="10.7109375" style="6" customWidth="1"/>
    <col min="778" max="778" width="13.5703125" style="6" customWidth="1"/>
    <col min="779" max="779" width="11.85546875" style="6" customWidth="1"/>
    <col min="780" max="780" width="11.140625" style="6" customWidth="1"/>
    <col min="781" max="781" width="12.28515625" style="6" customWidth="1"/>
    <col min="782" max="782" width="11.85546875" style="6"/>
    <col min="783" max="783" width="0" style="6" hidden="1" customWidth="1"/>
    <col min="784" max="1023" width="11.85546875" style="6"/>
    <col min="1024" max="1024" width="3.5703125" style="6" customWidth="1"/>
    <col min="1025" max="1025" width="11.28515625" style="6" customWidth="1"/>
    <col min="1026" max="1026" width="8.28515625" style="6" customWidth="1"/>
    <col min="1027" max="1027" width="15.85546875" style="6" customWidth="1"/>
    <col min="1028" max="1028" width="62.42578125" style="6" customWidth="1"/>
    <col min="1029" max="1029" width="8.7109375" style="6" customWidth="1"/>
    <col min="1030" max="1030" width="9.28515625" style="6" customWidth="1"/>
    <col min="1031" max="1031" width="11.42578125" style="6" customWidth="1"/>
    <col min="1032" max="1032" width="11.5703125" style="6" customWidth="1"/>
    <col min="1033" max="1033" width="10.7109375" style="6" customWidth="1"/>
    <col min="1034" max="1034" width="13.5703125" style="6" customWidth="1"/>
    <col min="1035" max="1035" width="11.85546875" style="6" customWidth="1"/>
    <col min="1036" max="1036" width="11.140625" style="6" customWidth="1"/>
    <col min="1037" max="1037" width="12.28515625" style="6" customWidth="1"/>
    <col min="1038" max="1038" width="11.85546875" style="6"/>
    <col min="1039" max="1039" width="0" style="6" hidden="1" customWidth="1"/>
    <col min="1040" max="1279" width="11.85546875" style="6"/>
    <col min="1280" max="1280" width="3.5703125" style="6" customWidth="1"/>
    <col min="1281" max="1281" width="11.28515625" style="6" customWidth="1"/>
    <col min="1282" max="1282" width="8.28515625" style="6" customWidth="1"/>
    <col min="1283" max="1283" width="15.85546875" style="6" customWidth="1"/>
    <col min="1284" max="1284" width="62.42578125" style="6" customWidth="1"/>
    <col min="1285" max="1285" width="8.7109375" style="6" customWidth="1"/>
    <col min="1286" max="1286" width="9.28515625" style="6" customWidth="1"/>
    <col min="1287" max="1287" width="11.42578125" style="6" customWidth="1"/>
    <col min="1288" max="1288" width="11.5703125" style="6" customWidth="1"/>
    <col min="1289" max="1289" width="10.7109375" style="6" customWidth="1"/>
    <col min="1290" max="1290" width="13.5703125" style="6" customWidth="1"/>
    <col min="1291" max="1291" width="11.85546875" style="6" customWidth="1"/>
    <col min="1292" max="1292" width="11.140625" style="6" customWidth="1"/>
    <col min="1293" max="1293" width="12.28515625" style="6" customWidth="1"/>
    <col min="1294" max="1294" width="11.85546875" style="6"/>
    <col min="1295" max="1295" width="0" style="6" hidden="1" customWidth="1"/>
    <col min="1296" max="1535" width="11.85546875" style="6"/>
    <col min="1536" max="1536" width="3.5703125" style="6" customWidth="1"/>
    <col min="1537" max="1537" width="11.28515625" style="6" customWidth="1"/>
    <col min="1538" max="1538" width="8.28515625" style="6" customWidth="1"/>
    <col min="1539" max="1539" width="15.85546875" style="6" customWidth="1"/>
    <col min="1540" max="1540" width="62.42578125" style="6" customWidth="1"/>
    <col min="1541" max="1541" width="8.7109375" style="6" customWidth="1"/>
    <col min="1542" max="1542" width="9.28515625" style="6" customWidth="1"/>
    <col min="1543" max="1543" width="11.42578125" style="6" customWidth="1"/>
    <col min="1544" max="1544" width="11.5703125" style="6" customWidth="1"/>
    <col min="1545" max="1545" width="10.7109375" style="6" customWidth="1"/>
    <col min="1546" max="1546" width="13.5703125" style="6" customWidth="1"/>
    <col min="1547" max="1547" width="11.85546875" style="6" customWidth="1"/>
    <col min="1548" max="1548" width="11.140625" style="6" customWidth="1"/>
    <col min="1549" max="1549" width="12.28515625" style="6" customWidth="1"/>
    <col min="1550" max="1550" width="11.85546875" style="6"/>
    <col min="1551" max="1551" width="0" style="6" hidden="1" customWidth="1"/>
    <col min="1552" max="1791" width="11.85546875" style="6"/>
    <col min="1792" max="1792" width="3.5703125" style="6" customWidth="1"/>
    <col min="1793" max="1793" width="11.28515625" style="6" customWidth="1"/>
    <col min="1794" max="1794" width="8.28515625" style="6" customWidth="1"/>
    <col min="1795" max="1795" width="15.85546875" style="6" customWidth="1"/>
    <col min="1796" max="1796" width="62.42578125" style="6" customWidth="1"/>
    <col min="1797" max="1797" width="8.7109375" style="6" customWidth="1"/>
    <col min="1798" max="1798" width="9.28515625" style="6" customWidth="1"/>
    <col min="1799" max="1799" width="11.42578125" style="6" customWidth="1"/>
    <col min="1800" max="1800" width="11.5703125" style="6" customWidth="1"/>
    <col min="1801" max="1801" width="10.7109375" style="6" customWidth="1"/>
    <col min="1802" max="1802" width="13.5703125" style="6" customWidth="1"/>
    <col min="1803" max="1803" width="11.85546875" style="6" customWidth="1"/>
    <col min="1804" max="1804" width="11.140625" style="6" customWidth="1"/>
    <col min="1805" max="1805" width="12.28515625" style="6" customWidth="1"/>
    <col min="1806" max="1806" width="11.85546875" style="6"/>
    <col min="1807" max="1807" width="0" style="6" hidden="1" customWidth="1"/>
    <col min="1808" max="2047" width="11.85546875" style="6"/>
    <col min="2048" max="2048" width="3.5703125" style="6" customWidth="1"/>
    <col min="2049" max="2049" width="11.28515625" style="6" customWidth="1"/>
    <col min="2050" max="2050" width="8.28515625" style="6" customWidth="1"/>
    <col min="2051" max="2051" width="15.85546875" style="6" customWidth="1"/>
    <col min="2052" max="2052" width="62.42578125" style="6" customWidth="1"/>
    <col min="2053" max="2053" width="8.7109375" style="6" customWidth="1"/>
    <col min="2054" max="2054" width="9.28515625" style="6" customWidth="1"/>
    <col min="2055" max="2055" width="11.42578125" style="6" customWidth="1"/>
    <col min="2056" max="2056" width="11.5703125" style="6" customWidth="1"/>
    <col min="2057" max="2057" width="10.7109375" style="6" customWidth="1"/>
    <col min="2058" max="2058" width="13.5703125" style="6" customWidth="1"/>
    <col min="2059" max="2059" width="11.85546875" style="6" customWidth="1"/>
    <col min="2060" max="2060" width="11.140625" style="6" customWidth="1"/>
    <col min="2061" max="2061" width="12.28515625" style="6" customWidth="1"/>
    <col min="2062" max="2062" width="11.85546875" style="6"/>
    <col min="2063" max="2063" width="0" style="6" hidden="1" customWidth="1"/>
    <col min="2064" max="2303" width="11.85546875" style="6"/>
    <col min="2304" max="2304" width="3.5703125" style="6" customWidth="1"/>
    <col min="2305" max="2305" width="11.28515625" style="6" customWidth="1"/>
    <col min="2306" max="2306" width="8.28515625" style="6" customWidth="1"/>
    <col min="2307" max="2307" width="15.85546875" style="6" customWidth="1"/>
    <col min="2308" max="2308" width="62.42578125" style="6" customWidth="1"/>
    <col min="2309" max="2309" width="8.7109375" style="6" customWidth="1"/>
    <col min="2310" max="2310" width="9.28515625" style="6" customWidth="1"/>
    <col min="2311" max="2311" width="11.42578125" style="6" customWidth="1"/>
    <col min="2312" max="2312" width="11.5703125" style="6" customWidth="1"/>
    <col min="2313" max="2313" width="10.7109375" style="6" customWidth="1"/>
    <col min="2314" max="2314" width="13.5703125" style="6" customWidth="1"/>
    <col min="2315" max="2315" width="11.85546875" style="6" customWidth="1"/>
    <col min="2316" max="2316" width="11.140625" style="6" customWidth="1"/>
    <col min="2317" max="2317" width="12.28515625" style="6" customWidth="1"/>
    <col min="2318" max="2318" width="11.85546875" style="6"/>
    <col min="2319" max="2319" width="0" style="6" hidden="1" customWidth="1"/>
    <col min="2320" max="2559" width="11.85546875" style="6"/>
    <col min="2560" max="2560" width="3.5703125" style="6" customWidth="1"/>
    <col min="2561" max="2561" width="11.28515625" style="6" customWidth="1"/>
    <col min="2562" max="2562" width="8.28515625" style="6" customWidth="1"/>
    <col min="2563" max="2563" width="15.85546875" style="6" customWidth="1"/>
    <col min="2564" max="2564" width="62.42578125" style="6" customWidth="1"/>
    <col min="2565" max="2565" width="8.7109375" style="6" customWidth="1"/>
    <col min="2566" max="2566" width="9.28515625" style="6" customWidth="1"/>
    <col min="2567" max="2567" width="11.42578125" style="6" customWidth="1"/>
    <col min="2568" max="2568" width="11.5703125" style="6" customWidth="1"/>
    <col min="2569" max="2569" width="10.7109375" style="6" customWidth="1"/>
    <col min="2570" max="2570" width="13.5703125" style="6" customWidth="1"/>
    <col min="2571" max="2571" width="11.85546875" style="6" customWidth="1"/>
    <col min="2572" max="2572" width="11.140625" style="6" customWidth="1"/>
    <col min="2573" max="2573" width="12.28515625" style="6" customWidth="1"/>
    <col min="2574" max="2574" width="11.85546875" style="6"/>
    <col min="2575" max="2575" width="0" style="6" hidden="1" customWidth="1"/>
    <col min="2576" max="2815" width="11.85546875" style="6"/>
    <col min="2816" max="2816" width="3.5703125" style="6" customWidth="1"/>
    <col min="2817" max="2817" width="11.28515625" style="6" customWidth="1"/>
    <col min="2818" max="2818" width="8.28515625" style="6" customWidth="1"/>
    <col min="2819" max="2819" width="15.85546875" style="6" customWidth="1"/>
    <col min="2820" max="2820" width="62.42578125" style="6" customWidth="1"/>
    <col min="2821" max="2821" width="8.7109375" style="6" customWidth="1"/>
    <col min="2822" max="2822" width="9.28515625" style="6" customWidth="1"/>
    <col min="2823" max="2823" width="11.42578125" style="6" customWidth="1"/>
    <col min="2824" max="2824" width="11.5703125" style="6" customWidth="1"/>
    <col min="2825" max="2825" width="10.7109375" style="6" customWidth="1"/>
    <col min="2826" max="2826" width="13.5703125" style="6" customWidth="1"/>
    <col min="2827" max="2827" width="11.85546875" style="6" customWidth="1"/>
    <col min="2828" max="2828" width="11.140625" style="6" customWidth="1"/>
    <col min="2829" max="2829" width="12.28515625" style="6" customWidth="1"/>
    <col min="2830" max="2830" width="11.85546875" style="6"/>
    <col min="2831" max="2831" width="0" style="6" hidden="1" customWidth="1"/>
    <col min="2832" max="3071" width="11.85546875" style="6"/>
    <col min="3072" max="3072" width="3.5703125" style="6" customWidth="1"/>
    <col min="3073" max="3073" width="11.28515625" style="6" customWidth="1"/>
    <col min="3074" max="3074" width="8.28515625" style="6" customWidth="1"/>
    <col min="3075" max="3075" width="15.85546875" style="6" customWidth="1"/>
    <col min="3076" max="3076" width="62.42578125" style="6" customWidth="1"/>
    <col min="3077" max="3077" width="8.7109375" style="6" customWidth="1"/>
    <col min="3078" max="3078" width="9.28515625" style="6" customWidth="1"/>
    <col min="3079" max="3079" width="11.42578125" style="6" customWidth="1"/>
    <col min="3080" max="3080" width="11.5703125" style="6" customWidth="1"/>
    <col min="3081" max="3081" width="10.7109375" style="6" customWidth="1"/>
    <col min="3082" max="3082" width="13.5703125" style="6" customWidth="1"/>
    <col min="3083" max="3083" width="11.85546875" style="6" customWidth="1"/>
    <col min="3084" max="3084" width="11.140625" style="6" customWidth="1"/>
    <col min="3085" max="3085" width="12.28515625" style="6" customWidth="1"/>
    <col min="3086" max="3086" width="11.85546875" style="6"/>
    <col min="3087" max="3087" width="0" style="6" hidden="1" customWidth="1"/>
    <col min="3088" max="3327" width="11.85546875" style="6"/>
    <col min="3328" max="3328" width="3.5703125" style="6" customWidth="1"/>
    <col min="3329" max="3329" width="11.28515625" style="6" customWidth="1"/>
    <col min="3330" max="3330" width="8.28515625" style="6" customWidth="1"/>
    <col min="3331" max="3331" width="15.85546875" style="6" customWidth="1"/>
    <col min="3332" max="3332" width="62.42578125" style="6" customWidth="1"/>
    <col min="3333" max="3333" width="8.7109375" style="6" customWidth="1"/>
    <col min="3334" max="3334" width="9.28515625" style="6" customWidth="1"/>
    <col min="3335" max="3335" width="11.42578125" style="6" customWidth="1"/>
    <col min="3336" max="3336" width="11.5703125" style="6" customWidth="1"/>
    <col min="3337" max="3337" width="10.7109375" style="6" customWidth="1"/>
    <col min="3338" max="3338" width="13.5703125" style="6" customWidth="1"/>
    <col min="3339" max="3339" width="11.85546875" style="6" customWidth="1"/>
    <col min="3340" max="3340" width="11.140625" style="6" customWidth="1"/>
    <col min="3341" max="3341" width="12.28515625" style="6" customWidth="1"/>
    <col min="3342" max="3342" width="11.85546875" style="6"/>
    <col min="3343" max="3343" width="0" style="6" hidden="1" customWidth="1"/>
    <col min="3344" max="3583" width="11.85546875" style="6"/>
    <col min="3584" max="3584" width="3.5703125" style="6" customWidth="1"/>
    <col min="3585" max="3585" width="11.28515625" style="6" customWidth="1"/>
    <col min="3586" max="3586" width="8.28515625" style="6" customWidth="1"/>
    <col min="3587" max="3587" width="15.85546875" style="6" customWidth="1"/>
    <col min="3588" max="3588" width="62.42578125" style="6" customWidth="1"/>
    <col min="3589" max="3589" width="8.7109375" style="6" customWidth="1"/>
    <col min="3590" max="3590" width="9.28515625" style="6" customWidth="1"/>
    <col min="3591" max="3591" width="11.42578125" style="6" customWidth="1"/>
    <col min="3592" max="3592" width="11.5703125" style="6" customWidth="1"/>
    <col min="3593" max="3593" width="10.7109375" style="6" customWidth="1"/>
    <col min="3594" max="3594" width="13.5703125" style="6" customWidth="1"/>
    <col min="3595" max="3595" width="11.85546875" style="6" customWidth="1"/>
    <col min="3596" max="3596" width="11.140625" style="6" customWidth="1"/>
    <col min="3597" max="3597" width="12.28515625" style="6" customWidth="1"/>
    <col min="3598" max="3598" width="11.85546875" style="6"/>
    <col min="3599" max="3599" width="0" style="6" hidden="1" customWidth="1"/>
    <col min="3600" max="3839" width="11.85546875" style="6"/>
    <col min="3840" max="3840" width="3.5703125" style="6" customWidth="1"/>
    <col min="3841" max="3841" width="11.28515625" style="6" customWidth="1"/>
    <col min="3842" max="3842" width="8.28515625" style="6" customWidth="1"/>
    <col min="3843" max="3843" width="15.85546875" style="6" customWidth="1"/>
    <col min="3844" max="3844" width="62.42578125" style="6" customWidth="1"/>
    <col min="3845" max="3845" width="8.7109375" style="6" customWidth="1"/>
    <col min="3846" max="3846" width="9.28515625" style="6" customWidth="1"/>
    <col min="3847" max="3847" width="11.42578125" style="6" customWidth="1"/>
    <col min="3848" max="3848" width="11.5703125" style="6" customWidth="1"/>
    <col min="3849" max="3849" width="10.7109375" style="6" customWidth="1"/>
    <col min="3850" max="3850" width="13.5703125" style="6" customWidth="1"/>
    <col min="3851" max="3851" width="11.85546875" style="6" customWidth="1"/>
    <col min="3852" max="3852" width="11.140625" style="6" customWidth="1"/>
    <col min="3853" max="3853" width="12.28515625" style="6" customWidth="1"/>
    <col min="3854" max="3854" width="11.85546875" style="6"/>
    <col min="3855" max="3855" width="0" style="6" hidden="1" customWidth="1"/>
    <col min="3856" max="4095" width="11.85546875" style="6"/>
    <col min="4096" max="4096" width="3.5703125" style="6" customWidth="1"/>
    <col min="4097" max="4097" width="11.28515625" style="6" customWidth="1"/>
    <col min="4098" max="4098" width="8.28515625" style="6" customWidth="1"/>
    <col min="4099" max="4099" width="15.85546875" style="6" customWidth="1"/>
    <col min="4100" max="4100" width="62.42578125" style="6" customWidth="1"/>
    <col min="4101" max="4101" width="8.7109375" style="6" customWidth="1"/>
    <col min="4102" max="4102" width="9.28515625" style="6" customWidth="1"/>
    <col min="4103" max="4103" width="11.42578125" style="6" customWidth="1"/>
    <col min="4104" max="4104" width="11.5703125" style="6" customWidth="1"/>
    <col min="4105" max="4105" width="10.7109375" style="6" customWidth="1"/>
    <col min="4106" max="4106" width="13.5703125" style="6" customWidth="1"/>
    <col min="4107" max="4107" width="11.85546875" style="6" customWidth="1"/>
    <col min="4108" max="4108" width="11.140625" style="6" customWidth="1"/>
    <col min="4109" max="4109" width="12.28515625" style="6" customWidth="1"/>
    <col min="4110" max="4110" width="11.85546875" style="6"/>
    <col min="4111" max="4111" width="0" style="6" hidden="1" customWidth="1"/>
    <col min="4112" max="4351" width="11.85546875" style="6"/>
    <col min="4352" max="4352" width="3.5703125" style="6" customWidth="1"/>
    <col min="4353" max="4353" width="11.28515625" style="6" customWidth="1"/>
    <col min="4354" max="4354" width="8.28515625" style="6" customWidth="1"/>
    <col min="4355" max="4355" width="15.85546875" style="6" customWidth="1"/>
    <col min="4356" max="4356" width="62.42578125" style="6" customWidth="1"/>
    <col min="4357" max="4357" width="8.7109375" style="6" customWidth="1"/>
    <col min="4358" max="4358" width="9.28515625" style="6" customWidth="1"/>
    <col min="4359" max="4359" width="11.42578125" style="6" customWidth="1"/>
    <col min="4360" max="4360" width="11.5703125" style="6" customWidth="1"/>
    <col min="4361" max="4361" width="10.7109375" style="6" customWidth="1"/>
    <col min="4362" max="4362" width="13.5703125" style="6" customWidth="1"/>
    <col min="4363" max="4363" width="11.85546875" style="6" customWidth="1"/>
    <col min="4364" max="4364" width="11.140625" style="6" customWidth="1"/>
    <col min="4365" max="4365" width="12.28515625" style="6" customWidth="1"/>
    <col min="4366" max="4366" width="11.85546875" style="6"/>
    <col min="4367" max="4367" width="0" style="6" hidden="1" customWidth="1"/>
    <col min="4368" max="4607" width="11.85546875" style="6"/>
    <col min="4608" max="4608" width="3.5703125" style="6" customWidth="1"/>
    <col min="4609" max="4609" width="11.28515625" style="6" customWidth="1"/>
    <col min="4610" max="4610" width="8.28515625" style="6" customWidth="1"/>
    <col min="4611" max="4611" width="15.85546875" style="6" customWidth="1"/>
    <col min="4612" max="4612" width="62.42578125" style="6" customWidth="1"/>
    <col min="4613" max="4613" width="8.7109375" style="6" customWidth="1"/>
    <col min="4614" max="4614" width="9.28515625" style="6" customWidth="1"/>
    <col min="4615" max="4615" width="11.42578125" style="6" customWidth="1"/>
    <col min="4616" max="4616" width="11.5703125" style="6" customWidth="1"/>
    <col min="4617" max="4617" width="10.7109375" style="6" customWidth="1"/>
    <col min="4618" max="4618" width="13.5703125" style="6" customWidth="1"/>
    <col min="4619" max="4619" width="11.85546875" style="6" customWidth="1"/>
    <col min="4620" max="4620" width="11.140625" style="6" customWidth="1"/>
    <col min="4621" max="4621" width="12.28515625" style="6" customWidth="1"/>
    <col min="4622" max="4622" width="11.85546875" style="6"/>
    <col min="4623" max="4623" width="0" style="6" hidden="1" customWidth="1"/>
    <col min="4624" max="4863" width="11.85546875" style="6"/>
    <col min="4864" max="4864" width="3.5703125" style="6" customWidth="1"/>
    <col min="4865" max="4865" width="11.28515625" style="6" customWidth="1"/>
    <col min="4866" max="4866" width="8.28515625" style="6" customWidth="1"/>
    <col min="4867" max="4867" width="15.85546875" style="6" customWidth="1"/>
    <col min="4868" max="4868" width="62.42578125" style="6" customWidth="1"/>
    <col min="4869" max="4869" width="8.7109375" style="6" customWidth="1"/>
    <col min="4870" max="4870" width="9.28515625" style="6" customWidth="1"/>
    <col min="4871" max="4871" width="11.42578125" style="6" customWidth="1"/>
    <col min="4872" max="4872" width="11.5703125" style="6" customWidth="1"/>
    <col min="4873" max="4873" width="10.7109375" style="6" customWidth="1"/>
    <col min="4874" max="4874" width="13.5703125" style="6" customWidth="1"/>
    <col min="4875" max="4875" width="11.85546875" style="6" customWidth="1"/>
    <col min="4876" max="4876" width="11.140625" style="6" customWidth="1"/>
    <col min="4877" max="4877" width="12.28515625" style="6" customWidth="1"/>
    <col min="4878" max="4878" width="11.85546875" style="6"/>
    <col min="4879" max="4879" width="0" style="6" hidden="1" customWidth="1"/>
    <col min="4880" max="5119" width="11.85546875" style="6"/>
    <col min="5120" max="5120" width="3.5703125" style="6" customWidth="1"/>
    <col min="5121" max="5121" width="11.28515625" style="6" customWidth="1"/>
    <col min="5122" max="5122" width="8.28515625" style="6" customWidth="1"/>
    <col min="5123" max="5123" width="15.85546875" style="6" customWidth="1"/>
    <col min="5124" max="5124" width="62.42578125" style="6" customWidth="1"/>
    <col min="5125" max="5125" width="8.7109375" style="6" customWidth="1"/>
    <col min="5126" max="5126" width="9.28515625" style="6" customWidth="1"/>
    <col min="5127" max="5127" width="11.42578125" style="6" customWidth="1"/>
    <col min="5128" max="5128" width="11.5703125" style="6" customWidth="1"/>
    <col min="5129" max="5129" width="10.7109375" style="6" customWidth="1"/>
    <col min="5130" max="5130" width="13.5703125" style="6" customWidth="1"/>
    <col min="5131" max="5131" width="11.85546875" style="6" customWidth="1"/>
    <col min="5132" max="5132" width="11.140625" style="6" customWidth="1"/>
    <col min="5133" max="5133" width="12.28515625" style="6" customWidth="1"/>
    <col min="5134" max="5134" width="11.85546875" style="6"/>
    <col min="5135" max="5135" width="0" style="6" hidden="1" customWidth="1"/>
    <col min="5136" max="5375" width="11.85546875" style="6"/>
    <col min="5376" max="5376" width="3.5703125" style="6" customWidth="1"/>
    <col min="5377" max="5377" width="11.28515625" style="6" customWidth="1"/>
    <col min="5378" max="5378" width="8.28515625" style="6" customWidth="1"/>
    <col min="5379" max="5379" width="15.85546875" style="6" customWidth="1"/>
    <col min="5380" max="5380" width="62.42578125" style="6" customWidth="1"/>
    <col min="5381" max="5381" width="8.7109375" style="6" customWidth="1"/>
    <col min="5382" max="5382" width="9.28515625" style="6" customWidth="1"/>
    <col min="5383" max="5383" width="11.42578125" style="6" customWidth="1"/>
    <col min="5384" max="5384" width="11.5703125" style="6" customWidth="1"/>
    <col min="5385" max="5385" width="10.7109375" style="6" customWidth="1"/>
    <col min="5386" max="5386" width="13.5703125" style="6" customWidth="1"/>
    <col min="5387" max="5387" width="11.85546875" style="6" customWidth="1"/>
    <col min="5388" max="5388" width="11.140625" style="6" customWidth="1"/>
    <col min="5389" max="5389" width="12.28515625" style="6" customWidth="1"/>
    <col min="5390" max="5390" width="11.85546875" style="6"/>
    <col min="5391" max="5391" width="0" style="6" hidden="1" customWidth="1"/>
    <col min="5392" max="5631" width="11.85546875" style="6"/>
    <col min="5632" max="5632" width="3.5703125" style="6" customWidth="1"/>
    <col min="5633" max="5633" width="11.28515625" style="6" customWidth="1"/>
    <col min="5634" max="5634" width="8.28515625" style="6" customWidth="1"/>
    <col min="5635" max="5635" width="15.85546875" style="6" customWidth="1"/>
    <col min="5636" max="5636" width="62.42578125" style="6" customWidth="1"/>
    <col min="5637" max="5637" width="8.7109375" style="6" customWidth="1"/>
    <col min="5638" max="5638" width="9.28515625" style="6" customWidth="1"/>
    <col min="5639" max="5639" width="11.42578125" style="6" customWidth="1"/>
    <col min="5640" max="5640" width="11.5703125" style="6" customWidth="1"/>
    <col min="5641" max="5641" width="10.7109375" style="6" customWidth="1"/>
    <col min="5642" max="5642" width="13.5703125" style="6" customWidth="1"/>
    <col min="5643" max="5643" width="11.85546875" style="6" customWidth="1"/>
    <col min="5644" max="5644" width="11.140625" style="6" customWidth="1"/>
    <col min="5645" max="5645" width="12.28515625" style="6" customWidth="1"/>
    <col min="5646" max="5646" width="11.85546875" style="6"/>
    <col min="5647" max="5647" width="0" style="6" hidden="1" customWidth="1"/>
    <col min="5648" max="5887" width="11.85546875" style="6"/>
    <col min="5888" max="5888" width="3.5703125" style="6" customWidth="1"/>
    <col min="5889" max="5889" width="11.28515625" style="6" customWidth="1"/>
    <col min="5890" max="5890" width="8.28515625" style="6" customWidth="1"/>
    <col min="5891" max="5891" width="15.85546875" style="6" customWidth="1"/>
    <col min="5892" max="5892" width="62.42578125" style="6" customWidth="1"/>
    <col min="5893" max="5893" width="8.7109375" style="6" customWidth="1"/>
    <col min="5894" max="5894" width="9.28515625" style="6" customWidth="1"/>
    <col min="5895" max="5895" width="11.42578125" style="6" customWidth="1"/>
    <col min="5896" max="5896" width="11.5703125" style="6" customWidth="1"/>
    <col min="5897" max="5897" width="10.7109375" style="6" customWidth="1"/>
    <col min="5898" max="5898" width="13.5703125" style="6" customWidth="1"/>
    <col min="5899" max="5899" width="11.85546875" style="6" customWidth="1"/>
    <col min="5900" max="5900" width="11.140625" style="6" customWidth="1"/>
    <col min="5901" max="5901" width="12.28515625" style="6" customWidth="1"/>
    <col min="5902" max="5902" width="11.85546875" style="6"/>
    <col min="5903" max="5903" width="0" style="6" hidden="1" customWidth="1"/>
    <col min="5904" max="6143" width="11.85546875" style="6"/>
    <col min="6144" max="6144" width="3.5703125" style="6" customWidth="1"/>
    <col min="6145" max="6145" width="11.28515625" style="6" customWidth="1"/>
    <col min="6146" max="6146" width="8.28515625" style="6" customWidth="1"/>
    <col min="6147" max="6147" width="15.85546875" style="6" customWidth="1"/>
    <col min="6148" max="6148" width="62.42578125" style="6" customWidth="1"/>
    <col min="6149" max="6149" width="8.7109375" style="6" customWidth="1"/>
    <col min="6150" max="6150" width="9.28515625" style="6" customWidth="1"/>
    <col min="6151" max="6151" width="11.42578125" style="6" customWidth="1"/>
    <col min="6152" max="6152" width="11.5703125" style="6" customWidth="1"/>
    <col min="6153" max="6153" width="10.7109375" style="6" customWidth="1"/>
    <col min="6154" max="6154" width="13.5703125" style="6" customWidth="1"/>
    <col min="6155" max="6155" width="11.85546875" style="6" customWidth="1"/>
    <col min="6156" max="6156" width="11.140625" style="6" customWidth="1"/>
    <col min="6157" max="6157" width="12.28515625" style="6" customWidth="1"/>
    <col min="6158" max="6158" width="11.85546875" style="6"/>
    <col min="6159" max="6159" width="0" style="6" hidden="1" customWidth="1"/>
    <col min="6160" max="6399" width="11.85546875" style="6"/>
    <col min="6400" max="6400" width="3.5703125" style="6" customWidth="1"/>
    <col min="6401" max="6401" width="11.28515625" style="6" customWidth="1"/>
    <col min="6402" max="6402" width="8.28515625" style="6" customWidth="1"/>
    <col min="6403" max="6403" width="15.85546875" style="6" customWidth="1"/>
    <col min="6404" max="6404" width="62.42578125" style="6" customWidth="1"/>
    <col min="6405" max="6405" width="8.7109375" style="6" customWidth="1"/>
    <col min="6406" max="6406" width="9.28515625" style="6" customWidth="1"/>
    <col min="6407" max="6407" width="11.42578125" style="6" customWidth="1"/>
    <col min="6408" max="6408" width="11.5703125" style="6" customWidth="1"/>
    <col min="6409" max="6409" width="10.7109375" style="6" customWidth="1"/>
    <col min="6410" max="6410" width="13.5703125" style="6" customWidth="1"/>
    <col min="6411" max="6411" width="11.85546875" style="6" customWidth="1"/>
    <col min="6412" max="6412" width="11.140625" style="6" customWidth="1"/>
    <col min="6413" max="6413" width="12.28515625" style="6" customWidth="1"/>
    <col min="6414" max="6414" width="11.85546875" style="6"/>
    <col min="6415" max="6415" width="0" style="6" hidden="1" customWidth="1"/>
    <col min="6416" max="6655" width="11.85546875" style="6"/>
    <col min="6656" max="6656" width="3.5703125" style="6" customWidth="1"/>
    <col min="6657" max="6657" width="11.28515625" style="6" customWidth="1"/>
    <col min="6658" max="6658" width="8.28515625" style="6" customWidth="1"/>
    <col min="6659" max="6659" width="15.85546875" style="6" customWidth="1"/>
    <col min="6660" max="6660" width="62.42578125" style="6" customWidth="1"/>
    <col min="6661" max="6661" width="8.7109375" style="6" customWidth="1"/>
    <col min="6662" max="6662" width="9.28515625" style="6" customWidth="1"/>
    <col min="6663" max="6663" width="11.42578125" style="6" customWidth="1"/>
    <col min="6664" max="6664" width="11.5703125" style="6" customWidth="1"/>
    <col min="6665" max="6665" width="10.7109375" style="6" customWidth="1"/>
    <col min="6666" max="6666" width="13.5703125" style="6" customWidth="1"/>
    <col min="6667" max="6667" width="11.85546875" style="6" customWidth="1"/>
    <col min="6668" max="6668" width="11.140625" style="6" customWidth="1"/>
    <col min="6669" max="6669" width="12.28515625" style="6" customWidth="1"/>
    <col min="6670" max="6670" width="11.85546875" style="6"/>
    <col min="6671" max="6671" width="0" style="6" hidden="1" customWidth="1"/>
    <col min="6672" max="6911" width="11.85546875" style="6"/>
    <col min="6912" max="6912" width="3.5703125" style="6" customWidth="1"/>
    <col min="6913" max="6913" width="11.28515625" style="6" customWidth="1"/>
    <col min="6914" max="6914" width="8.28515625" style="6" customWidth="1"/>
    <col min="6915" max="6915" width="15.85546875" style="6" customWidth="1"/>
    <col min="6916" max="6916" width="62.42578125" style="6" customWidth="1"/>
    <col min="6917" max="6917" width="8.7109375" style="6" customWidth="1"/>
    <col min="6918" max="6918" width="9.28515625" style="6" customWidth="1"/>
    <col min="6919" max="6919" width="11.42578125" style="6" customWidth="1"/>
    <col min="6920" max="6920" width="11.5703125" style="6" customWidth="1"/>
    <col min="6921" max="6921" width="10.7109375" style="6" customWidth="1"/>
    <col min="6922" max="6922" width="13.5703125" style="6" customWidth="1"/>
    <col min="6923" max="6923" width="11.85546875" style="6" customWidth="1"/>
    <col min="6924" max="6924" width="11.140625" style="6" customWidth="1"/>
    <col min="6925" max="6925" width="12.28515625" style="6" customWidth="1"/>
    <col min="6926" max="6926" width="11.85546875" style="6"/>
    <col min="6927" max="6927" width="0" style="6" hidden="1" customWidth="1"/>
    <col min="6928" max="7167" width="11.85546875" style="6"/>
    <col min="7168" max="7168" width="3.5703125" style="6" customWidth="1"/>
    <col min="7169" max="7169" width="11.28515625" style="6" customWidth="1"/>
    <col min="7170" max="7170" width="8.28515625" style="6" customWidth="1"/>
    <col min="7171" max="7171" width="15.85546875" style="6" customWidth="1"/>
    <col min="7172" max="7172" width="62.42578125" style="6" customWidth="1"/>
    <col min="7173" max="7173" width="8.7109375" style="6" customWidth="1"/>
    <col min="7174" max="7174" width="9.28515625" style="6" customWidth="1"/>
    <col min="7175" max="7175" width="11.42578125" style="6" customWidth="1"/>
    <col min="7176" max="7176" width="11.5703125" style="6" customWidth="1"/>
    <col min="7177" max="7177" width="10.7109375" style="6" customWidth="1"/>
    <col min="7178" max="7178" width="13.5703125" style="6" customWidth="1"/>
    <col min="7179" max="7179" width="11.85546875" style="6" customWidth="1"/>
    <col min="7180" max="7180" width="11.140625" style="6" customWidth="1"/>
    <col min="7181" max="7181" width="12.28515625" style="6" customWidth="1"/>
    <col min="7182" max="7182" width="11.85546875" style="6"/>
    <col min="7183" max="7183" width="0" style="6" hidden="1" customWidth="1"/>
    <col min="7184" max="7423" width="11.85546875" style="6"/>
    <col min="7424" max="7424" width="3.5703125" style="6" customWidth="1"/>
    <col min="7425" max="7425" width="11.28515625" style="6" customWidth="1"/>
    <col min="7426" max="7426" width="8.28515625" style="6" customWidth="1"/>
    <col min="7427" max="7427" width="15.85546875" style="6" customWidth="1"/>
    <col min="7428" max="7428" width="62.42578125" style="6" customWidth="1"/>
    <col min="7429" max="7429" width="8.7109375" style="6" customWidth="1"/>
    <col min="7430" max="7430" width="9.28515625" style="6" customWidth="1"/>
    <col min="7431" max="7431" width="11.42578125" style="6" customWidth="1"/>
    <col min="7432" max="7432" width="11.5703125" style="6" customWidth="1"/>
    <col min="7433" max="7433" width="10.7109375" style="6" customWidth="1"/>
    <col min="7434" max="7434" width="13.5703125" style="6" customWidth="1"/>
    <col min="7435" max="7435" width="11.85546875" style="6" customWidth="1"/>
    <col min="7436" max="7436" width="11.140625" style="6" customWidth="1"/>
    <col min="7437" max="7437" width="12.28515625" style="6" customWidth="1"/>
    <col min="7438" max="7438" width="11.85546875" style="6"/>
    <col min="7439" max="7439" width="0" style="6" hidden="1" customWidth="1"/>
    <col min="7440" max="7679" width="11.85546875" style="6"/>
    <col min="7680" max="7680" width="3.5703125" style="6" customWidth="1"/>
    <col min="7681" max="7681" width="11.28515625" style="6" customWidth="1"/>
    <col min="7682" max="7682" width="8.28515625" style="6" customWidth="1"/>
    <col min="7683" max="7683" width="15.85546875" style="6" customWidth="1"/>
    <col min="7684" max="7684" width="62.42578125" style="6" customWidth="1"/>
    <col min="7685" max="7685" width="8.7109375" style="6" customWidth="1"/>
    <col min="7686" max="7686" width="9.28515625" style="6" customWidth="1"/>
    <col min="7687" max="7687" width="11.42578125" style="6" customWidth="1"/>
    <col min="7688" max="7688" width="11.5703125" style="6" customWidth="1"/>
    <col min="7689" max="7689" width="10.7109375" style="6" customWidth="1"/>
    <col min="7690" max="7690" width="13.5703125" style="6" customWidth="1"/>
    <col min="7691" max="7691" width="11.85546875" style="6" customWidth="1"/>
    <col min="7692" max="7692" width="11.140625" style="6" customWidth="1"/>
    <col min="7693" max="7693" width="12.28515625" style="6" customWidth="1"/>
    <col min="7694" max="7694" width="11.85546875" style="6"/>
    <col min="7695" max="7695" width="0" style="6" hidden="1" customWidth="1"/>
    <col min="7696" max="7935" width="11.85546875" style="6"/>
    <col min="7936" max="7936" width="3.5703125" style="6" customWidth="1"/>
    <col min="7937" max="7937" width="11.28515625" style="6" customWidth="1"/>
    <col min="7938" max="7938" width="8.28515625" style="6" customWidth="1"/>
    <col min="7939" max="7939" width="15.85546875" style="6" customWidth="1"/>
    <col min="7940" max="7940" width="62.42578125" style="6" customWidth="1"/>
    <col min="7941" max="7941" width="8.7109375" style="6" customWidth="1"/>
    <col min="7942" max="7942" width="9.28515625" style="6" customWidth="1"/>
    <col min="7943" max="7943" width="11.42578125" style="6" customWidth="1"/>
    <col min="7944" max="7944" width="11.5703125" style="6" customWidth="1"/>
    <col min="7945" max="7945" width="10.7109375" style="6" customWidth="1"/>
    <col min="7946" max="7946" width="13.5703125" style="6" customWidth="1"/>
    <col min="7947" max="7947" width="11.85546875" style="6" customWidth="1"/>
    <col min="7948" max="7948" width="11.140625" style="6" customWidth="1"/>
    <col min="7949" max="7949" width="12.28515625" style="6" customWidth="1"/>
    <col min="7950" max="7950" width="11.85546875" style="6"/>
    <col min="7951" max="7951" width="0" style="6" hidden="1" customWidth="1"/>
    <col min="7952" max="8191" width="11.85546875" style="6"/>
    <col min="8192" max="8192" width="3.5703125" style="6" customWidth="1"/>
    <col min="8193" max="8193" width="11.28515625" style="6" customWidth="1"/>
    <col min="8194" max="8194" width="8.28515625" style="6" customWidth="1"/>
    <col min="8195" max="8195" width="15.85546875" style="6" customWidth="1"/>
    <col min="8196" max="8196" width="62.42578125" style="6" customWidth="1"/>
    <col min="8197" max="8197" width="8.7109375" style="6" customWidth="1"/>
    <col min="8198" max="8198" width="9.28515625" style="6" customWidth="1"/>
    <col min="8199" max="8199" width="11.42578125" style="6" customWidth="1"/>
    <col min="8200" max="8200" width="11.5703125" style="6" customWidth="1"/>
    <col min="8201" max="8201" width="10.7109375" style="6" customWidth="1"/>
    <col min="8202" max="8202" width="13.5703125" style="6" customWidth="1"/>
    <col min="8203" max="8203" width="11.85546875" style="6" customWidth="1"/>
    <col min="8204" max="8204" width="11.140625" style="6" customWidth="1"/>
    <col min="8205" max="8205" width="12.28515625" style="6" customWidth="1"/>
    <col min="8206" max="8206" width="11.85546875" style="6"/>
    <col min="8207" max="8207" width="0" style="6" hidden="1" customWidth="1"/>
    <col min="8208" max="8447" width="11.85546875" style="6"/>
    <col min="8448" max="8448" width="3.5703125" style="6" customWidth="1"/>
    <col min="8449" max="8449" width="11.28515625" style="6" customWidth="1"/>
    <col min="8450" max="8450" width="8.28515625" style="6" customWidth="1"/>
    <col min="8451" max="8451" width="15.85546875" style="6" customWidth="1"/>
    <col min="8452" max="8452" width="62.42578125" style="6" customWidth="1"/>
    <col min="8453" max="8453" width="8.7109375" style="6" customWidth="1"/>
    <col min="8454" max="8454" width="9.28515625" style="6" customWidth="1"/>
    <col min="8455" max="8455" width="11.42578125" style="6" customWidth="1"/>
    <col min="8456" max="8456" width="11.5703125" style="6" customWidth="1"/>
    <col min="8457" max="8457" width="10.7109375" style="6" customWidth="1"/>
    <col min="8458" max="8458" width="13.5703125" style="6" customWidth="1"/>
    <col min="8459" max="8459" width="11.85546875" style="6" customWidth="1"/>
    <col min="8460" max="8460" width="11.140625" style="6" customWidth="1"/>
    <col min="8461" max="8461" width="12.28515625" style="6" customWidth="1"/>
    <col min="8462" max="8462" width="11.85546875" style="6"/>
    <col min="8463" max="8463" width="0" style="6" hidden="1" customWidth="1"/>
    <col min="8464" max="8703" width="11.85546875" style="6"/>
    <col min="8704" max="8704" width="3.5703125" style="6" customWidth="1"/>
    <col min="8705" max="8705" width="11.28515625" style="6" customWidth="1"/>
    <col min="8706" max="8706" width="8.28515625" style="6" customWidth="1"/>
    <col min="8707" max="8707" width="15.85546875" style="6" customWidth="1"/>
    <col min="8708" max="8708" width="62.42578125" style="6" customWidth="1"/>
    <col min="8709" max="8709" width="8.7109375" style="6" customWidth="1"/>
    <col min="8710" max="8710" width="9.28515625" style="6" customWidth="1"/>
    <col min="8711" max="8711" width="11.42578125" style="6" customWidth="1"/>
    <col min="8712" max="8712" width="11.5703125" style="6" customWidth="1"/>
    <col min="8713" max="8713" width="10.7109375" style="6" customWidth="1"/>
    <col min="8714" max="8714" width="13.5703125" style="6" customWidth="1"/>
    <col min="8715" max="8715" width="11.85546875" style="6" customWidth="1"/>
    <col min="8716" max="8716" width="11.140625" style="6" customWidth="1"/>
    <col min="8717" max="8717" width="12.28515625" style="6" customWidth="1"/>
    <col min="8718" max="8718" width="11.85546875" style="6"/>
    <col min="8719" max="8719" width="0" style="6" hidden="1" customWidth="1"/>
    <col min="8720" max="8959" width="11.85546875" style="6"/>
    <col min="8960" max="8960" width="3.5703125" style="6" customWidth="1"/>
    <col min="8961" max="8961" width="11.28515625" style="6" customWidth="1"/>
    <col min="8962" max="8962" width="8.28515625" style="6" customWidth="1"/>
    <col min="8963" max="8963" width="15.85546875" style="6" customWidth="1"/>
    <col min="8964" max="8964" width="62.42578125" style="6" customWidth="1"/>
    <col min="8965" max="8965" width="8.7109375" style="6" customWidth="1"/>
    <col min="8966" max="8966" width="9.28515625" style="6" customWidth="1"/>
    <col min="8967" max="8967" width="11.42578125" style="6" customWidth="1"/>
    <col min="8968" max="8968" width="11.5703125" style="6" customWidth="1"/>
    <col min="8969" max="8969" width="10.7109375" style="6" customWidth="1"/>
    <col min="8970" max="8970" width="13.5703125" style="6" customWidth="1"/>
    <col min="8971" max="8971" width="11.85546875" style="6" customWidth="1"/>
    <col min="8972" max="8972" width="11.140625" style="6" customWidth="1"/>
    <col min="8973" max="8973" width="12.28515625" style="6" customWidth="1"/>
    <col min="8974" max="8974" width="11.85546875" style="6"/>
    <col min="8975" max="8975" width="0" style="6" hidden="1" customWidth="1"/>
    <col min="8976" max="9215" width="11.85546875" style="6"/>
    <col min="9216" max="9216" width="3.5703125" style="6" customWidth="1"/>
    <col min="9217" max="9217" width="11.28515625" style="6" customWidth="1"/>
    <col min="9218" max="9218" width="8.28515625" style="6" customWidth="1"/>
    <col min="9219" max="9219" width="15.85546875" style="6" customWidth="1"/>
    <col min="9220" max="9220" width="62.42578125" style="6" customWidth="1"/>
    <col min="9221" max="9221" width="8.7109375" style="6" customWidth="1"/>
    <col min="9222" max="9222" width="9.28515625" style="6" customWidth="1"/>
    <col min="9223" max="9223" width="11.42578125" style="6" customWidth="1"/>
    <col min="9224" max="9224" width="11.5703125" style="6" customWidth="1"/>
    <col min="9225" max="9225" width="10.7109375" style="6" customWidth="1"/>
    <col min="9226" max="9226" width="13.5703125" style="6" customWidth="1"/>
    <col min="9227" max="9227" width="11.85546875" style="6" customWidth="1"/>
    <col min="9228" max="9228" width="11.140625" style="6" customWidth="1"/>
    <col min="9229" max="9229" width="12.28515625" style="6" customWidth="1"/>
    <col min="9230" max="9230" width="11.85546875" style="6"/>
    <col min="9231" max="9231" width="0" style="6" hidden="1" customWidth="1"/>
    <col min="9232" max="9471" width="11.85546875" style="6"/>
    <col min="9472" max="9472" width="3.5703125" style="6" customWidth="1"/>
    <col min="9473" max="9473" width="11.28515625" style="6" customWidth="1"/>
    <col min="9474" max="9474" width="8.28515625" style="6" customWidth="1"/>
    <col min="9475" max="9475" width="15.85546875" style="6" customWidth="1"/>
    <col min="9476" max="9476" width="62.42578125" style="6" customWidth="1"/>
    <col min="9477" max="9477" width="8.7109375" style="6" customWidth="1"/>
    <col min="9478" max="9478" width="9.28515625" style="6" customWidth="1"/>
    <col min="9479" max="9479" width="11.42578125" style="6" customWidth="1"/>
    <col min="9480" max="9480" width="11.5703125" style="6" customWidth="1"/>
    <col min="9481" max="9481" width="10.7109375" style="6" customWidth="1"/>
    <col min="9482" max="9482" width="13.5703125" style="6" customWidth="1"/>
    <col min="9483" max="9483" width="11.85546875" style="6" customWidth="1"/>
    <col min="9484" max="9484" width="11.140625" style="6" customWidth="1"/>
    <col min="9485" max="9485" width="12.28515625" style="6" customWidth="1"/>
    <col min="9486" max="9486" width="11.85546875" style="6"/>
    <col min="9487" max="9487" width="0" style="6" hidden="1" customWidth="1"/>
    <col min="9488" max="9727" width="11.85546875" style="6"/>
    <col min="9728" max="9728" width="3.5703125" style="6" customWidth="1"/>
    <col min="9729" max="9729" width="11.28515625" style="6" customWidth="1"/>
    <col min="9730" max="9730" width="8.28515625" style="6" customWidth="1"/>
    <col min="9731" max="9731" width="15.85546875" style="6" customWidth="1"/>
    <col min="9732" max="9732" width="62.42578125" style="6" customWidth="1"/>
    <col min="9733" max="9733" width="8.7109375" style="6" customWidth="1"/>
    <col min="9734" max="9734" width="9.28515625" style="6" customWidth="1"/>
    <col min="9735" max="9735" width="11.42578125" style="6" customWidth="1"/>
    <col min="9736" max="9736" width="11.5703125" style="6" customWidth="1"/>
    <col min="9737" max="9737" width="10.7109375" style="6" customWidth="1"/>
    <col min="9738" max="9738" width="13.5703125" style="6" customWidth="1"/>
    <col min="9739" max="9739" width="11.85546875" style="6" customWidth="1"/>
    <col min="9740" max="9740" width="11.140625" style="6" customWidth="1"/>
    <col min="9741" max="9741" width="12.28515625" style="6" customWidth="1"/>
    <col min="9742" max="9742" width="11.85546875" style="6"/>
    <col min="9743" max="9743" width="0" style="6" hidden="1" customWidth="1"/>
    <col min="9744" max="9983" width="11.85546875" style="6"/>
    <col min="9984" max="9984" width="3.5703125" style="6" customWidth="1"/>
    <col min="9985" max="9985" width="11.28515625" style="6" customWidth="1"/>
    <col min="9986" max="9986" width="8.28515625" style="6" customWidth="1"/>
    <col min="9987" max="9987" width="15.85546875" style="6" customWidth="1"/>
    <col min="9988" max="9988" width="62.42578125" style="6" customWidth="1"/>
    <col min="9989" max="9989" width="8.7109375" style="6" customWidth="1"/>
    <col min="9990" max="9990" width="9.28515625" style="6" customWidth="1"/>
    <col min="9991" max="9991" width="11.42578125" style="6" customWidth="1"/>
    <col min="9992" max="9992" width="11.5703125" style="6" customWidth="1"/>
    <col min="9993" max="9993" width="10.7109375" style="6" customWidth="1"/>
    <col min="9994" max="9994" width="13.5703125" style="6" customWidth="1"/>
    <col min="9995" max="9995" width="11.85546875" style="6" customWidth="1"/>
    <col min="9996" max="9996" width="11.140625" style="6" customWidth="1"/>
    <col min="9997" max="9997" width="12.28515625" style="6" customWidth="1"/>
    <col min="9998" max="9998" width="11.85546875" style="6"/>
    <col min="9999" max="9999" width="0" style="6" hidden="1" customWidth="1"/>
    <col min="10000" max="10239" width="11.85546875" style="6"/>
    <col min="10240" max="10240" width="3.5703125" style="6" customWidth="1"/>
    <col min="10241" max="10241" width="11.28515625" style="6" customWidth="1"/>
    <col min="10242" max="10242" width="8.28515625" style="6" customWidth="1"/>
    <col min="10243" max="10243" width="15.85546875" style="6" customWidth="1"/>
    <col min="10244" max="10244" width="62.42578125" style="6" customWidth="1"/>
    <col min="10245" max="10245" width="8.7109375" style="6" customWidth="1"/>
    <col min="10246" max="10246" width="9.28515625" style="6" customWidth="1"/>
    <col min="10247" max="10247" width="11.42578125" style="6" customWidth="1"/>
    <col min="10248" max="10248" width="11.5703125" style="6" customWidth="1"/>
    <col min="10249" max="10249" width="10.7109375" style="6" customWidth="1"/>
    <col min="10250" max="10250" width="13.5703125" style="6" customWidth="1"/>
    <col min="10251" max="10251" width="11.85546875" style="6" customWidth="1"/>
    <col min="10252" max="10252" width="11.140625" style="6" customWidth="1"/>
    <col min="10253" max="10253" width="12.28515625" style="6" customWidth="1"/>
    <col min="10254" max="10254" width="11.85546875" style="6"/>
    <col min="10255" max="10255" width="0" style="6" hidden="1" customWidth="1"/>
    <col min="10256" max="10495" width="11.85546875" style="6"/>
    <col min="10496" max="10496" width="3.5703125" style="6" customWidth="1"/>
    <col min="10497" max="10497" width="11.28515625" style="6" customWidth="1"/>
    <col min="10498" max="10498" width="8.28515625" style="6" customWidth="1"/>
    <col min="10499" max="10499" width="15.85546875" style="6" customWidth="1"/>
    <col min="10500" max="10500" width="62.42578125" style="6" customWidth="1"/>
    <col min="10501" max="10501" width="8.7109375" style="6" customWidth="1"/>
    <col min="10502" max="10502" width="9.28515625" style="6" customWidth="1"/>
    <col min="10503" max="10503" width="11.42578125" style="6" customWidth="1"/>
    <col min="10504" max="10504" width="11.5703125" style="6" customWidth="1"/>
    <col min="10505" max="10505" width="10.7109375" style="6" customWidth="1"/>
    <col min="10506" max="10506" width="13.5703125" style="6" customWidth="1"/>
    <col min="10507" max="10507" width="11.85546875" style="6" customWidth="1"/>
    <col min="10508" max="10508" width="11.140625" style="6" customWidth="1"/>
    <col min="10509" max="10509" width="12.28515625" style="6" customWidth="1"/>
    <col min="10510" max="10510" width="11.85546875" style="6"/>
    <col min="10511" max="10511" width="0" style="6" hidden="1" customWidth="1"/>
    <col min="10512" max="10751" width="11.85546875" style="6"/>
    <col min="10752" max="10752" width="3.5703125" style="6" customWidth="1"/>
    <col min="10753" max="10753" width="11.28515625" style="6" customWidth="1"/>
    <col min="10754" max="10754" width="8.28515625" style="6" customWidth="1"/>
    <col min="10755" max="10755" width="15.85546875" style="6" customWidth="1"/>
    <col min="10756" max="10756" width="62.42578125" style="6" customWidth="1"/>
    <col min="10757" max="10757" width="8.7109375" style="6" customWidth="1"/>
    <col min="10758" max="10758" width="9.28515625" style="6" customWidth="1"/>
    <col min="10759" max="10759" width="11.42578125" style="6" customWidth="1"/>
    <col min="10760" max="10760" width="11.5703125" style="6" customWidth="1"/>
    <col min="10761" max="10761" width="10.7109375" style="6" customWidth="1"/>
    <col min="10762" max="10762" width="13.5703125" style="6" customWidth="1"/>
    <col min="10763" max="10763" width="11.85546875" style="6" customWidth="1"/>
    <col min="10764" max="10764" width="11.140625" style="6" customWidth="1"/>
    <col min="10765" max="10765" width="12.28515625" style="6" customWidth="1"/>
    <col min="10766" max="10766" width="11.85546875" style="6"/>
    <col min="10767" max="10767" width="0" style="6" hidden="1" customWidth="1"/>
    <col min="10768" max="11007" width="11.85546875" style="6"/>
    <col min="11008" max="11008" width="3.5703125" style="6" customWidth="1"/>
    <col min="11009" max="11009" width="11.28515625" style="6" customWidth="1"/>
    <col min="11010" max="11010" width="8.28515625" style="6" customWidth="1"/>
    <col min="11011" max="11011" width="15.85546875" style="6" customWidth="1"/>
    <col min="11012" max="11012" width="62.42578125" style="6" customWidth="1"/>
    <col min="11013" max="11013" width="8.7109375" style="6" customWidth="1"/>
    <col min="11014" max="11014" width="9.28515625" style="6" customWidth="1"/>
    <col min="11015" max="11015" width="11.42578125" style="6" customWidth="1"/>
    <col min="11016" max="11016" width="11.5703125" style="6" customWidth="1"/>
    <col min="11017" max="11017" width="10.7109375" style="6" customWidth="1"/>
    <col min="11018" max="11018" width="13.5703125" style="6" customWidth="1"/>
    <col min="11019" max="11019" width="11.85546875" style="6" customWidth="1"/>
    <col min="11020" max="11020" width="11.140625" style="6" customWidth="1"/>
    <col min="11021" max="11021" width="12.28515625" style="6" customWidth="1"/>
    <col min="11022" max="11022" width="11.85546875" style="6"/>
    <col min="11023" max="11023" width="0" style="6" hidden="1" customWidth="1"/>
    <col min="11024" max="11263" width="11.85546875" style="6"/>
    <col min="11264" max="11264" width="3.5703125" style="6" customWidth="1"/>
    <col min="11265" max="11265" width="11.28515625" style="6" customWidth="1"/>
    <col min="11266" max="11266" width="8.28515625" style="6" customWidth="1"/>
    <col min="11267" max="11267" width="15.85546875" style="6" customWidth="1"/>
    <col min="11268" max="11268" width="62.42578125" style="6" customWidth="1"/>
    <col min="11269" max="11269" width="8.7109375" style="6" customWidth="1"/>
    <col min="11270" max="11270" width="9.28515625" style="6" customWidth="1"/>
    <col min="11271" max="11271" width="11.42578125" style="6" customWidth="1"/>
    <col min="11272" max="11272" width="11.5703125" style="6" customWidth="1"/>
    <col min="11273" max="11273" width="10.7109375" style="6" customWidth="1"/>
    <col min="11274" max="11274" width="13.5703125" style="6" customWidth="1"/>
    <col min="11275" max="11275" width="11.85546875" style="6" customWidth="1"/>
    <col min="11276" max="11276" width="11.140625" style="6" customWidth="1"/>
    <col min="11277" max="11277" width="12.28515625" style="6" customWidth="1"/>
    <col min="11278" max="11278" width="11.85546875" style="6"/>
    <col min="11279" max="11279" width="0" style="6" hidden="1" customWidth="1"/>
    <col min="11280" max="11519" width="11.85546875" style="6"/>
    <col min="11520" max="11520" width="3.5703125" style="6" customWidth="1"/>
    <col min="11521" max="11521" width="11.28515625" style="6" customWidth="1"/>
    <col min="11522" max="11522" width="8.28515625" style="6" customWidth="1"/>
    <col min="11523" max="11523" width="15.85546875" style="6" customWidth="1"/>
    <col min="11524" max="11524" width="62.42578125" style="6" customWidth="1"/>
    <col min="11525" max="11525" width="8.7109375" style="6" customWidth="1"/>
    <col min="11526" max="11526" width="9.28515625" style="6" customWidth="1"/>
    <col min="11527" max="11527" width="11.42578125" style="6" customWidth="1"/>
    <col min="11528" max="11528" width="11.5703125" style="6" customWidth="1"/>
    <col min="11529" max="11529" width="10.7109375" style="6" customWidth="1"/>
    <col min="11530" max="11530" width="13.5703125" style="6" customWidth="1"/>
    <col min="11531" max="11531" width="11.85546875" style="6" customWidth="1"/>
    <col min="11532" max="11532" width="11.140625" style="6" customWidth="1"/>
    <col min="11533" max="11533" width="12.28515625" style="6" customWidth="1"/>
    <col min="11534" max="11534" width="11.85546875" style="6"/>
    <col min="11535" max="11535" width="0" style="6" hidden="1" customWidth="1"/>
    <col min="11536" max="11775" width="11.85546875" style="6"/>
    <col min="11776" max="11776" width="3.5703125" style="6" customWidth="1"/>
    <col min="11777" max="11777" width="11.28515625" style="6" customWidth="1"/>
    <col min="11778" max="11778" width="8.28515625" style="6" customWidth="1"/>
    <col min="11779" max="11779" width="15.85546875" style="6" customWidth="1"/>
    <col min="11780" max="11780" width="62.42578125" style="6" customWidth="1"/>
    <col min="11781" max="11781" width="8.7109375" style="6" customWidth="1"/>
    <col min="11782" max="11782" width="9.28515625" style="6" customWidth="1"/>
    <col min="11783" max="11783" width="11.42578125" style="6" customWidth="1"/>
    <col min="11784" max="11784" width="11.5703125" style="6" customWidth="1"/>
    <col min="11785" max="11785" width="10.7109375" style="6" customWidth="1"/>
    <col min="11786" max="11786" width="13.5703125" style="6" customWidth="1"/>
    <col min="11787" max="11787" width="11.85546875" style="6" customWidth="1"/>
    <col min="11788" max="11788" width="11.140625" style="6" customWidth="1"/>
    <col min="11789" max="11789" width="12.28515625" style="6" customWidth="1"/>
    <col min="11790" max="11790" width="11.85546875" style="6"/>
    <col min="11791" max="11791" width="0" style="6" hidden="1" customWidth="1"/>
    <col min="11792" max="12031" width="11.85546875" style="6"/>
    <col min="12032" max="12032" width="3.5703125" style="6" customWidth="1"/>
    <col min="12033" max="12033" width="11.28515625" style="6" customWidth="1"/>
    <col min="12034" max="12034" width="8.28515625" style="6" customWidth="1"/>
    <col min="12035" max="12035" width="15.85546875" style="6" customWidth="1"/>
    <col min="12036" max="12036" width="62.42578125" style="6" customWidth="1"/>
    <col min="12037" max="12037" width="8.7109375" style="6" customWidth="1"/>
    <col min="12038" max="12038" width="9.28515625" style="6" customWidth="1"/>
    <col min="12039" max="12039" width="11.42578125" style="6" customWidth="1"/>
    <col min="12040" max="12040" width="11.5703125" style="6" customWidth="1"/>
    <col min="12041" max="12041" width="10.7109375" style="6" customWidth="1"/>
    <col min="12042" max="12042" width="13.5703125" style="6" customWidth="1"/>
    <col min="12043" max="12043" width="11.85546875" style="6" customWidth="1"/>
    <col min="12044" max="12044" width="11.140625" style="6" customWidth="1"/>
    <col min="12045" max="12045" width="12.28515625" style="6" customWidth="1"/>
    <col min="12046" max="12046" width="11.85546875" style="6"/>
    <col min="12047" max="12047" width="0" style="6" hidden="1" customWidth="1"/>
    <col min="12048" max="12287" width="11.85546875" style="6"/>
    <col min="12288" max="12288" width="3.5703125" style="6" customWidth="1"/>
    <col min="12289" max="12289" width="11.28515625" style="6" customWidth="1"/>
    <col min="12290" max="12290" width="8.28515625" style="6" customWidth="1"/>
    <col min="12291" max="12291" width="15.85546875" style="6" customWidth="1"/>
    <col min="12292" max="12292" width="62.42578125" style="6" customWidth="1"/>
    <col min="12293" max="12293" width="8.7109375" style="6" customWidth="1"/>
    <col min="12294" max="12294" width="9.28515625" style="6" customWidth="1"/>
    <col min="12295" max="12295" width="11.42578125" style="6" customWidth="1"/>
    <col min="12296" max="12296" width="11.5703125" style="6" customWidth="1"/>
    <col min="12297" max="12297" width="10.7109375" style="6" customWidth="1"/>
    <col min="12298" max="12298" width="13.5703125" style="6" customWidth="1"/>
    <col min="12299" max="12299" width="11.85546875" style="6" customWidth="1"/>
    <col min="12300" max="12300" width="11.140625" style="6" customWidth="1"/>
    <col min="12301" max="12301" width="12.28515625" style="6" customWidth="1"/>
    <col min="12302" max="12302" width="11.85546875" style="6"/>
    <col min="12303" max="12303" width="0" style="6" hidden="1" customWidth="1"/>
    <col min="12304" max="12543" width="11.85546875" style="6"/>
    <col min="12544" max="12544" width="3.5703125" style="6" customWidth="1"/>
    <col min="12545" max="12545" width="11.28515625" style="6" customWidth="1"/>
    <col min="12546" max="12546" width="8.28515625" style="6" customWidth="1"/>
    <col min="12547" max="12547" width="15.85546875" style="6" customWidth="1"/>
    <col min="12548" max="12548" width="62.42578125" style="6" customWidth="1"/>
    <col min="12549" max="12549" width="8.7109375" style="6" customWidth="1"/>
    <col min="12550" max="12550" width="9.28515625" style="6" customWidth="1"/>
    <col min="12551" max="12551" width="11.42578125" style="6" customWidth="1"/>
    <col min="12552" max="12552" width="11.5703125" style="6" customWidth="1"/>
    <col min="12553" max="12553" width="10.7109375" style="6" customWidth="1"/>
    <col min="12554" max="12554" width="13.5703125" style="6" customWidth="1"/>
    <col min="12555" max="12555" width="11.85546875" style="6" customWidth="1"/>
    <col min="12556" max="12556" width="11.140625" style="6" customWidth="1"/>
    <col min="12557" max="12557" width="12.28515625" style="6" customWidth="1"/>
    <col min="12558" max="12558" width="11.85546875" style="6"/>
    <col min="12559" max="12559" width="0" style="6" hidden="1" customWidth="1"/>
    <col min="12560" max="12799" width="11.85546875" style="6"/>
    <col min="12800" max="12800" width="3.5703125" style="6" customWidth="1"/>
    <col min="12801" max="12801" width="11.28515625" style="6" customWidth="1"/>
    <col min="12802" max="12802" width="8.28515625" style="6" customWidth="1"/>
    <col min="12803" max="12803" width="15.85546875" style="6" customWidth="1"/>
    <col min="12804" max="12804" width="62.42578125" style="6" customWidth="1"/>
    <col min="12805" max="12805" width="8.7109375" style="6" customWidth="1"/>
    <col min="12806" max="12806" width="9.28515625" style="6" customWidth="1"/>
    <col min="12807" max="12807" width="11.42578125" style="6" customWidth="1"/>
    <col min="12808" max="12808" width="11.5703125" style="6" customWidth="1"/>
    <col min="12809" max="12809" width="10.7109375" style="6" customWidth="1"/>
    <col min="12810" max="12810" width="13.5703125" style="6" customWidth="1"/>
    <col min="12811" max="12811" width="11.85546875" style="6" customWidth="1"/>
    <col min="12812" max="12812" width="11.140625" style="6" customWidth="1"/>
    <col min="12813" max="12813" width="12.28515625" style="6" customWidth="1"/>
    <col min="12814" max="12814" width="11.85546875" style="6"/>
    <col min="12815" max="12815" width="0" style="6" hidden="1" customWidth="1"/>
    <col min="12816" max="13055" width="11.85546875" style="6"/>
    <col min="13056" max="13056" width="3.5703125" style="6" customWidth="1"/>
    <col min="13057" max="13057" width="11.28515625" style="6" customWidth="1"/>
    <col min="13058" max="13058" width="8.28515625" style="6" customWidth="1"/>
    <col min="13059" max="13059" width="15.85546875" style="6" customWidth="1"/>
    <col min="13060" max="13060" width="62.42578125" style="6" customWidth="1"/>
    <col min="13061" max="13061" width="8.7109375" style="6" customWidth="1"/>
    <col min="13062" max="13062" width="9.28515625" style="6" customWidth="1"/>
    <col min="13063" max="13063" width="11.42578125" style="6" customWidth="1"/>
    <col min="13064" max="13064" width="11.5703125" style="6" customWidth="1"/>
    <col min="13065" max="13065" width="10.7109375" style="6" customWidth="1"/>
    <col min="13066" max="13066" width="13.5703125" style="6" customWidth="1"/>
    <col min="13067" max="13067" width="11.85546875" style="6" customWidth="1"/>
    <col min="13068" max="13068" width="11.140625" style="6" customWidth="1"/>
    <col min="13069" max="13069" width="12.28515625" style="6" customWidth="1"/>
    <col min="13070" max="13070" width="11.85546875" style="6"/>
    <col min="13071" max="13071" width="0" style="6" hidden="1" customWidth="1"/>
    <col min="13072" max="13311" width="11.85546875" style="6"/>
    <col min="13312" max="13312" width="3.5703125" style="6" customWidth="1"/>
    <col min="13313" max="13313" width="11.28515625" style="6" customWidth="1"/>
    <col min="13314" max="13314" width="8.28515625" style="6" customWidth="1"/>
    <col min="13315" max="13315" width="15.85546875" style="6" customWidth="1"/>
    <col min="13316" max="13316" width="62.42578125" style="6" customWidth="1"/>
    <col min="13317" max="13317" width="8.7109375" style="6" customWidth="1"/>
    <col min="13318" max="13318" width="9.28515625" style="6" customWidth="1"/>
    <col min="13319" max="13319" width="11.42578125" style="6" customWidth="1"/>
    <col min="13320" max="13320" width="11.5703125" style="6" customWidth="1"/>
    <col min="13321" max="13321" width="10.7109375" style="6" customWidth="1"/>
    <col min="13322" max="13322" width="13.5703125" style="6" customWidth="1"/>
    <col min="13323" max="13323" width="11.85546875" style="6" customWidth="1"/>
    <col min="13324" max="13324" width="11.140625" style="6" customWidth="1"/>
    <col min="13325" max="13325" width="12.28515625" style="6" customWidth="1"/>
    <col min="13326" max="13326" width="11.85546875" style="6"/>
    <col min="13327" max="13327" width="0" style="6" hidden="1" customWidth="1"/>
    <col min="13328" max="13567" width="11.85546875" style="6"/>
    <col min="13568" max="13568" width="3.5703125" style="6" customWidth="1"/>
    <col min="13569" max="13569" width="11.28515625" style="6" customWidth="1"/>
    <col min="13570" max="13570" width="8.28515625" style="6" customWidth="1"/>
    <col min="13571" max="13571" width="15.85546875" style="6" customWidth="1"/>
    <col min="13572" max="13572" width="62.42578125" style="6" customWidth="1"/>
    <col min="13573" max="13573" width="8.7109375" style="6" customWidth="1"/>
    <col min="13574" max="13574" width="9.28515625" style="6" customWidth="1"/>
    <col min="13575" max="13575" width="11.42578125" style="6" customWidth="1"/>
    <col min="13576" max="13576" width="11.5703125" style="6" customWidth="1"/>
    <col min="13577" max="13577" width="10.7109375" style="6" customWidth="1"/>
    <col min="13578" max="13578" width="13.5703125" style="6" customWidth="1"/>
    <col min="13579" max="13579" width="11.85546875" style="6" customWidth="1"/>
    <col min="13580" max="13580" width="11.140625" style="6" customWidth="1"/>
    <col min="13581" max="13581" width="12.28515625" style="6" customWidth="1"/>
    <col min="13582" max="13582" width="11.85546875" style="6"/>
    <col min="13583" max="13583" width="0" style="6" hidden="1" customWidth="1"/>
    <col min="13584" max="13823" width="11.85546875" style="6"/>
    <col min="13824" max="13824" width="3.5703125" style="6" customWidth="1"/>
    <col min="13825" max="13825" width="11.28515625" style="6" customWidth="1"/>
    <col min="13826" max="13826" width="8.28515625" style="6" customWidth="1"/>
    <col min="13827" max="13827" width="15.85546875" style="6" customWidth="1"/>
    <col min="13828" max="13828" width="62.42578125" style="6" customWidth="1"/>
    <col min="13829" max="13829" width="8.7109375" style="6" customWidth="1"/>
    <col min="13830" max="13830" width="9.28515625" style="6" customWidth="1"/>
    <col min="13831" max="13831" width="11.42578125" style="6" customWidth="1"/>
    <col min="13832" max="13832" width="11.5703125" style="6" customWidth="1"/>
    <col min="13833" max="13833" width="10.7109375" style="6" customWidth="1"/>
    <col min="13834" max="13834" width="13.5703125" style="6" customWidth="1"/>
    <col min="13835" max="13835" width="11.85546875" style="6" customWidth="1"/>
    <col min="13836" max="13836" width="11.140625" style="6" customWidth="1"/>
    <col min="13837" max="13837" width="12.28515625" style="6" customWidth="1"/>
    <col min="13838" max="13838" width="11.85546875" style="6"/>
    <col min="13839" max="13839" width="0" style="6" hidden="1" customWidth="1"/>
    <col min="13840" max="14079" width="11.85546875" style="6"/>
    <col min="14080" max="14080" width="3.5703125" style="6" customWidth="1"/>
    <col min="14081" max="14081" width="11.28515625" style="6" customWidth="1"/>
    <col min="14082" max="14082" width="8.28515625" style="6" customWidth="1"/>
    <col min="14083" max="14083" width="15.85546875" style="6" customWidth="1"/>
    <col min="14084" max="14084" width="62.42578125" style="6" customWidth="1"/>
    <col min="14085" max="14085" width="8.7109375" style="6" customWidth="1"/>
    <col min="14086" max="14086" width="9.28515625" style="6" customWidth="1"/>
    <col min="14087" max="14087" width="11.42578125" style="6" customWidth="1"/>
    <col min="14088" max="14088" width="11.5703125" style="6" customWidth="1"/>
    <col min="14089" max="14089" width="10.7109375" style="6" customWidth="1"/>
    <col min="14090" max="14090" width="13.5703125" style="6" customWidth="1"/>
    <col min="14091" max="14091" width="11.85546875" style="6" customWidth="1"/>
    <col min="14092" max="14092" width="11.140625" style="6" customWidth="1"/>
    <col min="14093" max="14093" width="12.28515625" style="6" customWidth="1"/>
    <col min="14094" max="14094" width="11.85546875" style="6"/>
    <col min="14095" max="14095" width="0" style="6" hidden="1" customWidth="1"/>
    <col min="14096" max="14335" width="11.85546875" style="6"/>
    <col min="14336" max="14336" width="3.5703125" style="6" customWidth="1"/>
    <col min="14337" max="14337" width="11.28515625" style="6" customWidth="1"/>
    <col min="14338" max="14338" width="8.28515625" style="6" customWidth="1"/>
    <col min="14339" max="14339" width="15.85546875" style="6" customWidth="1"/>
    <col min="14340" max="14340" width="62.42578125" style="6" customWidth="1"/>
    <col min="14341" max="14341" width="8.7109375" style="6" customWidth="1"/>
    <col min="14342" max="14342" width="9.28515625" style="6" customWidth="1"/>
    <col min="14343" max="14343" width="11.42578125" style="6" customWidth="1"/>
    <col min="14344" max="14344" width="11.5703125" style="6" customWidth="1"/>
    <col min="14345" max="14345" width="10.7109375" style="6" customWidth="1"/>
    <col min="14346" max="14346" width="13.5703125" style="6" customWidth="1"/>
    <col min="14347" max="14347" width="11.85546875" style="6" customWidth="1"/>
    <col min="14348" max="14348" width="11.140625" style="6" customWidth="1"/>
    <col min="14349" max="14349" width="12.28515625" style="6" customWidth="1"/>
    <col min="14350" max="14350" width="11.85546875" style="6"/>
    <col min="14351" max="14351" width="0" style="6" hidden="1" customWidth="1"/>
    <col min="14352" max="14591" width="11.85546875" style="6"/>
    <col min="14592" max="14592" width="3.5703125" style="6" customWidth="1"/>
    <col min="14593" max="14593" width="11.28515625" style="6" customWidth="1"/>
    <col min="14594" max="14594" width="8.28515625" style="6" customWidth="1"/>
    <col min="14595" max="14595" width="15.85546875" style="6" customWidth="1"/>
    <col min="14596" max="14596" width="62.42578125" style="6" customWidth="1"/>
    <col min="14597" max="14597" width="8.7109375" style="6" customWidth="1"/>
    <col min="14598" max="14598" width="9.28515625" style="6" customWidth="1"/>
    <col min="14599" max="14599" width="11.42578125" style="6" customWidth="1"/>
    <col min="14600" max="14600" width="11.5703125" style="6" customWidth="1"/>
    <col min="14601" max="14601" width="10.7109375" style="6" customWidth="1"/>
    <col min="14602" max="14602" width="13.5703125" style="6" customWidth="1"/>
    <col min="14603" max="14603" width="11.85546875" style="6" customWidth="1"/>
    <col min="14604" max="14604" width="11.140625" style="6" customWidth="1"/>
    <col min="14605" max="14605" width="12.28515625" style="6" customWidth="1"/>
    <col min="14606" max="14606" width="11.85546875" style="6"/>
    <col min="14607" max="14607" width="0" style="6" hidden="1" customWidth="1"/>
    <col min="14608" max="14847" width="11.85546875" style="6"/>
    <col min="14848" max="14848" width="3.5703125" style="6" customWidth="1"/>
    <col min="14849" max="14849" width="11.28515625" style="6" customWidth="1"/>
    <col min="14850" max="14850" width="8.28515625" style="6" customWidth="1"/>
    <col min="14851" max="14851" width="15.85546875" style="6" customWidth="1"/>
    <col min="14852" max="14852" width="62.42578125" style="6" customWidth="1"/>
    <col min="14853" max="14853" width="8.7109375" style="6" customWidth="1"/>
    <col min="14854" max="14854" width="9.28515625" style="6" customWidth="1"/>
    <col min="14855" max="14855" width="11.42578125" style="6" customWidth="1"/>
    <col min="14856" max="14856" width="11.5703125" style="6" customWidth="1"/>
    <col min="14857" max="14857" width="10.7109375" style="6" customWidth="1"/>
    <col min="14858" max="14858" width="13.5703125" style="6" customWidth="1"/>
    <col min="14859" max="14859" width="11.85546875" style="6" customWidth="1"/>
    <col min="14860" max="14860" width="11.140625" style="6" customWidth="1"/>
    <col min="14861" max="14861" width="12.28515625" style="6" customWidth="1"/>
    <col min="14862" max="14862" width="11.85546875" style="6"/>
    <col min="14863" max="14863" width="0" style="6" hidden="1" customWidth="1"/>
    <col min="14864" max="15103" width="11.85546875" style="6"/>
    <col min="15104" max="15104" width="3.5703125" style="6" customWidth="1"/>
    <col min="15105" max="15105" width="11.28515625" style="6" customWidth="1"/>
    <col min="15106" max="15106" width="8.28515625" style="6" customWidth="1"/>
    <col min="15107" max="15107" width="15.85546875" style="6" customWidth="1"/>
    <col min="15108" max="15108" width="62.42578125" style="6" customWidth="1"/>
    <col min="15109" max="15109" width="8.7109375" style="6" customWidth="1"/>
    <col min="15110" max="15110" width="9.28515625" style="6" customWidth="1"/>
    <col min="15111" max="15111" width="11.42578125" style="6" customWidth="1"/>
    <col min="15112" max="15112" width="11.5703125" style="6" customWidth="1"/>
    <col min="15113" max="15113" width="10.7109375" style="6" customWidth="1"/>
    <col min="15114" max="15114" width="13.5703125" style="6" customWidth="1"/>
    <col min="15115" max="15115" width="11.85546875" style="6" customWidth="1"/>
    <col min="15116" max="15116" width="11.140625" style="6" customWidth="1"/>
    <col min="15117" max="15117" width="12.28515625" style="6" customWidth="1"/>
    <col min="15118" max="15118" width="11.85546875" style="6"/>
    <col min="15119" max="15119" width="0" style="6" hidden="1" customWidth="1"/>
    <col min="15120" max="15359" width="11.85546875" style="6"/>
    <col min="15360" max="15360" width="3.5703125" style="6" customWidth="1"/>
    <col min="15361" max="15361" width="11.28515625" style="6" customWidth="1"/>
    <col min="15362" max="15362" width="8.28515625" style="6" customWidth="1"/>
    <col min="15363" max="15363" width="15.85546875" style="6" customWidth="1"/>
    <col min="15364" max="15364" width="62.42578125" style="6" customWidth="1"/>
    <col min="15365" max="15365" width="8.7109375" style="6" customWidth="1"/>
    <col min="15366" max="15366" width="9.28515625" style="6" customWidth="1"/>
    <col min="15367" max="15367" width="11.42578125" style="6" customWidth="1"/>
    <col min="15368" max="15368" width="11.5703125" style="6" customWidth="1"/>
    <col min="15369" max="15369" width="10.7109375" style="6" customWidth="1"/>
    <col min="15370" max="15370" width="13.5703125" style="6" customWidth="1"/>
    <col min="15371" max="15371" width="11.85546875" style="6" customWidth="1"/>
    <col min="15372" max="15372" width="11.140625" style="6" customWidth="1"/>
    <col min="15373" max="15373" width="12.28515625" style="6" customWidth="1"/>
    <col min="15374" max="15374" width="11.85546875" style="6"/>
    <col min="15375" max="15375" width="0" style="6" hidden="1" customWidth="1"/>
    <col min="15376" max="15615" width="11.85546875" style="6"/>
    <col min="15616" max="15616" width="3.5703125" style="6" customWidth="1"/>
    <col min="15617" max="15617" width="11.28515625" style="6" customWidth="1"/>
    <col min="15618" max="15618" width="8.28515625" style="6" customWidth="1"/>
    <col min="15619" max="15619" width="15.85546875" style="6" customWidth="1"/>
    <col min="15620" max="15620" width="62.42578125" style="6" customWidth="1"/>
    <col min="15621" max="15621" width="8.7109375" style="6" customWidth="1"/>
    <col min="15622" max="15622" width="9.28515625" style="6" customWidth="1"/>
    <col min="15623" max="15623" width="11.42578125" style="6" customWidth="1"/>
    <col min="15624" max="15624" width="11.5703125" style="6" customWidth="1"/>
    <col min="15625" max="15625" width="10.7109375" style="6" customWidth="1"/>
    <col min="15626" max="15626" width="13.5703125" style="6" customWidth="1"/>
    <col min="15627" max="15627" width="11.85546875" style="6" customWidth="1"/>
    <col min="15628" max="15628" width="11.140625" style="6" customWidth="1"/>
    <col min="15629" max="15629" width="12.28515625" style="6" customWidth="1"/>
    <col min="15630" max="15630" width="11.85546875" style="6"/>
    <col min="15631" max="15631" width="0" style="6" hidden="1" customWidth="1"/>
    <col min="15632" max="15871" width="11.85546875" style="6"/>
    <col min="15872" max="15872" width="3.5703125" style="6" customWidth="1"/>
    <col min="15873" max="15873" width="11.28515625" style="6" customWidth="1"/>
    <col min="15874" max="15874" width="8.28515625" style="6" customWidth="1"/>
    <col min="15875" max="15875" width="15.85546875" style="6" customWidth="1"/>
    <col min="15876" max="15876" width="62.42578125" style="6" customWidth="1"/>
    <col min="15877" max="15877" width="8.7109375" style="6" customWidth="1"/>
    <col min="15878" max="15878" width="9.28515625" style="6" customWidth="1"/>
    <col min="15879" max="15879" width="11.42578125" style="6" customWidth="1"/>
    <col min="15880" max="15880" width="11.5703125" style="6" customWidth="1"/>
    <col min="15881" max="15881" width="10.7109375" style="6" customWidth="1"/>
    <col min="15882" max="15882" width="13.5703125" style="6" customWidth="1"/>
    <col min="15883" max="15883" width="11.85546875" style="6" customWidth="1"/>
    <col min="15884" max="15884" width="11.140625" style="6" customWidth="1"/>
    <col min="15885" max="15885" width="12.28515625" style="6" customWidth="1"/>
    <col min="15886" max="15886" width="11.85546875" style="6"/>
    <col min="15887" max="15887" width="0" style="6" hidden="1" customWidth="1"/>
    <col min="15888" max="16127" width="11.85546875" style="6"/>
    <col min="16128" max="16128" width="3.5703125" style="6" customWidth="1"/>
    <col min="16129" max="16129" width="11.28515625" style="6" customWidth="1"/>
    <col min="16130" max="16130" width="8.28515625" style="6" customWidth="1"/>
    <col min="16131" max="16131" width="15.85546875" style="6" customWidth="1"/>
    <col min="16132" max="16132" width="62.42578125" style="6" customWidth="1"/>
    <col min="16133" max="16133" width="8.7109375" style="6" customWidth="1"/>
    <col min="16134" max="16134" width="9.28515625" style="6" customWidth="1"/>
    <col min="16135" max="16135" width="11.42578125" style="6" customWidth="1"/>
    <col min="16136" max="16136" width="11.5703125" style="6" customWidth="1"/>
    <col min="16137" max="16137" width="10.7109375" style="6" customWidth="1"/>
    <col min="16138" max="16138" width="13.5703125" style="6" customWidth="1"/>
    <col min="16139" max="16139" width="11.85546875" style="6" customWidth="1"/>
    <col min="16140" max="16140" width="11.140625" style="6" customWidth="1"/>
    <col min="16141" max="16141" width="12.28515625" style="6" customWidth="1"/>
    <col min="16142" max="16142" width="11.85546875" style="6"/>
    <col min="16143" max="16143" width="0" style="6" hidden="1" customWidth="1"/>
    <col min="16144" max="16384" width="11.85546875" style="6"/>
  </cols>
  <sheetData>
    <row r="1" spans="1:13" s="4" customFormat="1" ht="3" customHeight="1" x14ac:dyDescent="0.2">
      <c r="B1" s="1" t="s">
        <v>0</v>
      </c>
      <c r="C1" s="1"/>
      <c r="D1" s="1"/>
      <c r="E1" s="1"/>
      <c r="F1" s="2"/>
      <c r="G1" s="1"/>
      <c r="H1" s="1"/>
      <c r="I1" s="1"/>
      <c r="J1" s="1"/>
    </row>
    <row r="2" spans="1:13" s="4" customFormat="1" ht="136.5" customHeight="1" thickBot="1" x14ac:dyDescent="0.25">
      <c r="B2" s="163"/>
      <c r="C2" s="164"/>
      <c r="D2" s="164"/>
      <c r="E2" s="164"/>
      <c r="F2" s="164"/>
      <c r="G2" s="164"/>
      <c r="H2" s="164"/>
      <c r="I2" s="460" t="s">
        <v>86</v>
      </c>
      <c r="J2" s="460"/>
      <c r="K2" s="460"/>
      <c r="L2" s="460"/>
      <c r="M2" s="460"/>
    </row>
    <row r="3" spans="1:13" ht="36.75" customHeight="1" x14ac:dyDescent="0.25">
      <c r="A3" s="5"/>
      <c r="B3" s="406" t="s">
        <v>1</v>
      </c>
      <c r="C3" s="407" t="s">
        <v>2</v>
      </c>
      <c r="D3" s="407" t="s">
        <v>87</v>
      </c>
      <c r="E3" s="408" t="s">
        <v>3</v>
      </c>
      <c r="F3" s="409" t="s">
        <v>4</v>
      </c>
      <c r="G3" s="408" t="s">
        <v>5</v>
      </c>
      <c r="H3" s="408" t="s">
        <v>462</v>
      </c>
      <c r="I3" s="408" t="s">
        <v>463</v>
      </c>
      <c r="J3" s="408" t="s">
        <v>464</v>
      </c>
      <c r="K3" s="410" t="s">
        <v>6</v>
      </c>
      <c r="L3" s="461" t="s">
        <v>7</v>
      </c>
      <c r="M3" s="462"/>
    </row>
    <row r="4" spans="1:13" ht="36.75" customHeight="1" x14ac:dyDescent="0.25">
      <c r="A4" s="5"/>
      <c r="B4" s="458" t="s">
        <v>465</v>
      </c>
      <c r="C4" s="459"/>
      <c r="D4" s="459"/>
      <c r="E4" s="459"/>
      <c r="F4" s="324"/>
      <c r="G4" s="324"/>
      <c r="H4" s="324"/>
      <c r="I4" s="324"/>
      <c r="J4" s="324"/>
      <c r="K4" s="98">
        <v>0</v>
      </c>
      <c r="L4" s="99" t="s">
        <v>8</v>
      </c>
      <c r="M4" s="100" t="s">
        <v>9</v>
      </c>
    </row>
    <row r="5" spans="1:13" ht="39" customHeight="1" x14ac:dyDescent="0.25">
      <c r="A5" s="5"/>
      <c r="B5" s="55" t="s">
        <v>10</v>
      </c>
      <c r="C5" s="56">
        <v>78</v>
      </c>
      <c r="D5" s="57">
        <v>5412533402209</v>
      </c>
      <c r="E5" s="58" t="s">
        <v>323</v>
      </c>
      <c r="F5" s="59" t="s">
        <v>297</v>
      </c>
      <c r="G5" s="60">
        <v>12</v>
      </c>
      <c r="H5" s="81">
        <v>649.33000000000004</v>
      </c>
      <c r="I5" s="201">
        <v>584</v>
      </c>
      <c r="J5" s="61">
        <v>552</v>
      </c>
      <c r="K5" s="52">
        <v>0</v>
      </c>
      <c r="L5" s="62">
        <f>I5*K5</f>
        <v>0</v>
      </c>
      <c r="M5" s="63">
        <f>J5*K5</f>
        <v>0</v>
      </c>
    </row>
    <row r="6" spans="1:13" ht="39" customHeight="1" x14ac:dyDescent="0.25">
      <c r="A6" s="5"/>
      <c r="B6" s="55" t="s">
        <v>11</v>
      </c>
      <c r="C6" s="56">
        <v>1167</v>
      </c>
      <c r="D6" s="57">
        <v>5412533005936</v>
      </c>
      <c r="E6" s="58" t="s">
        <v>323</v>
      </c>
      <c r="F6" s="59" t="s">
        <v>298</v>
      </c>
      <c r="G6" s="60">
        <v>5</v>
      </c>
      <c r="H6" s="81">
        <v>1597.33</v>
      </c>
      <c r="I6" s="201">
        <v>1438</v>
      </c>
      <c r="J6" s="61">
        <v>1358</v>
      </c>
      <c r="K6" s="52">
        <v>0</v>
      </c>
      <c r="L6" s="62">
        <f>I6*K6</f>
        <v>0</v>
      </c>
      <c r="M6" s="63">
        <f>J6*K6</f>
        <v>0</v>
      </c>
    </row>
    <row r="7" spans="1:13" ht="39" customHeight="1" x14ac:dyDescent="0.25">
      <c r="A7" s="5"/>
      <c r="B7" s="165" t="s">
        <v>12</v>
      </c>
      <c r="C7" s="166">
        <v>3756</v>
      </c>
      <c r="D7" s="66">
        <v>5412533407549</v>
      </c>
      <c r="E7" s="167" t="s">
        <v>324</v>
      </c>
      <c r="F7" s="168" t="s">
        <v>297</v>
      </c>
      <c r="G7" s="169">
        <v>7</v>
      </c>
      <c r="H7" s="81">
        <v>721.33</v>
      </c>
      <c r="I7" s="201">
        <v>649</v>
      </c>
      <c r="J7" s="61">
        <v>613</v>
      </c>
      <c r="K7" s="52">
        <v>0</v>
      </c>
      <c r="L7" s="170">
        <f>I7*K7</f>
        <v>0</v>
      </c>
      <c r="M7" s="171">
        <f>J7*K7</f>
        <v>0</v>
      </c>
    </row>
    <row r="8" spans="1:13" ht="39" customHeight="1" x14ac:dyDescent="0.25">
      <c r="A8" s="5"/>
      <c r="B8" s="165" t="s">
        <v>13</v>
      </c>
      <c r="C8" s="166">
        <v>3755</v>
      </c>
      <c r="D8" s="66">
        <v>5412533407471</v>
      </c>
      <c r="E8" s="167" t="s">
        <v>324</v>
      </c>
      <c r="F8" s="168" t="s">
        <v>298</v>
      </c>
      <c r="G8" s="169">
        <v>5</v>
      </c>
      <c r="H8" s="81">
        <v>1772</v>
      </c>
      <c r="I8" s="201">
        <v>1595</v>
      </c>
      <c r="J8" s="61">
        <v>1506</v>
      </c>
      <c r="K8" s="52">
        <v>0</v>
      </c>
      <c r="L8" s="170">
        <f>I8*K8</f>
        <v>0</v>
      </c>
      <c r="M8" s="171">
        <f>J8*K8</f>
        <v>0</v>
      </c>
    </row>
    <row r="9" spans="1:13" ht="39" customHeight="1" x14ac:dyDescent="0.25">
      <c r="A9" s="5"/>
      <c r="B9" s="165" t="s">
        <v>424</v>
      </c>
      <c r="C9" s="166" t="s">
        <v>425</v>
      </c>
      <c r="D9" s="66" t="s">
        <v>426</v>
      </c>
      <c r="E9" s="167" t="s">
        <v>466</v>
      </c>
      <c r="F9" s="168" t="s">
        <v>56</v>
      </c>
      <c r="G9" s="318">
        <v>4</v>
      </c>
      <c r="H9" s="81">
        <v>1707.59</v>
      </c>
      <c r="I9" s="201">
        <v>1537</v>
      </c>
      <c r="J9" s="61">
        <v>1451</v>
      </c>
      <c r="K9" s="52">
        <v>0</v>
      </c>
      <c r="L9" s="170">
        <f>I9*K9</f>
        <v>0</v>
      </c>
      <c r="M9" s="171">
        <f>J9*K9</f>
        <v>0</v>
      </c>
    </row>
    <row r="10" spans="1:13" ht="39" customHeight="1" x14ac:dyDescent="0.25">
      <c r="A10" s="5"/>
      <c r="B10" s="165" t="s">
        <v>427</v>
      </c>
      <c r="C10" s="166" t="s">
        <v>428</v>
      </c>
      <c r="D10" s="66" t="s">
        <v>429</v>
      </c>
      <c r="E10" s="167" t="s">
        <v>466</v>
      </c>
      <c r="F10" s="168" t="s">
        <v>125</v>
      </c>
      <c r="G10" s="322">
        <v>12</v>
      </c>
      <c r="H10" s="81">
        <v>380.53</v>
      </c>
      <c r="I10" s="201">
        <v>342</v>
      </c>
      <c r="J10" s="61">
        <v>323</v>
      </c>
      <c r="K10" s="52">
        <v>0</v>
      </c>
      <c r="L10" s="170">
        <f>I10*K10</f>
        <v>0</v>
      </c>
      <c r="M10" s="171">
        <f>J10*K10</f>
        <v>0</v>
      </c>
    </row>
    <row r="11" spans="1:13" ht="39" customHeight="1" x14ac:dyDescent="0.2">
      <c r="A11" s="3"/>
      <c r="B11" s="55" t="s">
        <v>14</v>
      </c>
      <c r="C11" s="56">
        <v>80</v>
      </c>
      <c r="D11" s="43">
        <v>5412533403244</v>
      </c>
      <c r="E11" s="58" t="s">
        <v>467</v>
      </c>
      <c r="F11" s="59" t="s">
        <v>15</v>
      </c>
      <c r="G11" s="60">
        <v>12</v>
      </c>
      <c r="H11" s="81">
        <v>357.33</v>
      </c>
      <c r="I11" s="201">
        <v>322</v>
      </c>
      <c r="J11" s="61">
        <v>304</v>
      </c>
      <c r="K11" s="52">
        <v>0</v>
      </c>
      <c r="L11" s="62">
        <f>I11*K11</f>
        <v>0</v>
      </c>
      <c r="M11" s="63">
        <f>J11*K11</f>
        <v>0</v>
      </c>
    </row>
    <row r="12" spans="1:13" ht="39" customHeight="1" x14ac:dyDescent="0.25">
      <c r="A12" s="5"/>
      <c r="B12" s="55" t="s">
        <v>16</v>
      </c>
      <c r="C12" s="56">
        <v>581</v>
      </c>
      <c r="D12" s="57" t="s">
        <v>88</v>
      </c>
      <c r="E12" s="58" t="s">
        <v>325</v>
      </c>
      <c r="F12" s="59" t="s">
        <v>15</v>
      </c>
      <c r="G12" s="60">
        <v>12</v>
      </c>
      <c r="H12" s="81">
        <v>357.33</v>
      </c>
      <c r="I12" s="201">
        <v>322</v>
      </c>
      <c r="J12" s="61">
        <v>304</v>
      </c>
      <c r="K12" s="52">
        <v>0</v>
      </c>
      <c r="L12" s="62">
        <f>I12*K12</f>
        <v>0</v>
      </c>
      <c r="M12" s="63">
        <f>J12*K12</f>
        <v>0</v>
      </c>
    </row>
    <row r="13" spans="1:13" ht="39" customHeight="1" x14ac:dyDescent="0.25">
      <c r="A13" s="5"/>
      <c r="B13" s="55" t="s">
        <v>17</v>
      </c>
      <c r="C13" s="56">
        <v>745</v>
      </c>
      <c r="D13" s="57" t="s">
        <v>89</v>
      </c>
      <c r="E13" s="58" t="s">
        <v>468</v>
      </c>
      <c r="F13" s="59" t="s">
        <v>15</v>
      </c>
      <c r="G13" s="60">
        <v>12</v>
      </c>
      <c r="H13" s="81">
        <v>357.33</v>
      </c>
      <c r="I13" s="201">
        <v>322</v>
      </c>
      <c r="J13" s="61">
        <v>304</v>
      </c>
      <c r="K13" s="52">
        <v>0</v>
      </c>
      <c r="L13" s="62">
        <f>I13*K13</f>
        <v>0</v>
      </c>
      <c r="M13" s="63">
        <f>J13*K13</f>
        <v>0</v>
      </c>
    </row>
    <row r="14" spans="1:13" ht="39" customHeight="1" x14ac:dyDescent="0.25">
      <c r="A14" s="5"/>
      <c r="B14" s="72">
        <v>4000860</v>
      </c>
      <c r="C14" s="65">
        <v>3603</v>
      </c>
      <c r="D14" s="66">
        <v>5412533402049</v>
      </c>
      <c r="E14" s="161" t="s">
        <v>326</v>
      </c>
      <c r="F14" s="59" t="s">
        <v>15</v>
      </c>
      <c r="G14" s="68">
        <v>12</v>
      </c>
      <c r="H14" s="81">
        <v>357.33</v>
      </c>
      <c r="I14" s="201">
        <v>322</v>
      </c>
      <c r="J14" s="61">
        <v>304</v>
      </c>
      <c r="K14" s="52">
        <v>0</v>
      </c>
      <c r="L14" s="69">
        <f>I14*K14</f>
        <v>0</v>
      </c>
      <c r="M14" s="70">
        <f>J14*K14</f>
        <v>0</v>
      </c>
    </row>
    <row r="15" spans="1:13" ht="39" customHeight="1" x14ac:dyDescent="0.25">
      <c r="A15" s="5"/>
      <c r="B15" s="311" t="s">
        <v>18</v>
      </c>
      <c r="C15" s="56">
        <v>358</v>
      </c>
      <c r="D15" s="57">
        <v>5412533402148</v>
      </c>
      <c r="E15" s="58" t="s">
        <v>467</v>
      </c>
      <c r="F15" s="59" t="s">
        <v>19</v>
      </c>
      <c r="G15" s="60">
        <v>12</v>
      </c>
      <c r="H15" s="81">
        <v>228</v>
      </c>
      <c r="I15" s="201">
        <v>205</v>
      </c>
      <c r="J15" s="61">
        <v>194</v>
      </c>
      <c r="K15" s="52">
        <v>0</v>
      </c>
      <c r="L15" s="62">
        <f>I15*K15</f>
        <v>0</v>
      </c>
      <c r="M15" s="63">
        <f>J15*K15</f>
        <v>0</v>
      </c>
    </row>
    <row r="16" spans="1:13" ht="39" customHeight="1" x14ac:dyDescent="0.25">
      <c r="A16" s="5"/>
      <c r="B16" s="311" t="s">
        <v>20</v>
      </c>
      <c r="C16" s="56">
        <v>389</v>
      </c>
      <c r="D16" s="57">
        <v>5412533402162</v>
      </c>
      <c r="E16" s="58" t="s">
        <v>325</v>
      </c>
      <c r="F16" s="59" t="s">
        <v>21</v>
      </c>
      <c r="G16" s="60">
        <v>12</v>
      </c>
      <c r="H16" s="81">
        <v>228</v>
      </c>
      <c r="I16" s="201">
        <v>205</v>
      </c>
      <c r="J16" s="61">
        <v>194</v>
      </c>
      <c r="K16" s="52">
        <v>0</v>
      </c>
      <c r="L16" s="62">
        <f>I16*K16</f>
        <v>0</v>
      </c>
      <c r="M16" s="63">
        <f>J16*K16</f>
        <v>0</v>
      </c>
    </row>
    <row r="17" spans="1:13" ht="39" customHeight="1" x14ac:dyDescent="0.25">
      <c r="A17" s="5"/>
      <c r="B17" s="311" t="s">
        <v>22</v>
      </c>
      <c r="C17" s="56">
        <v>746</v>
      </c>
      <c r="D17" s="71">
        <v>5412533402186</v>
      </c>
      <c r="E17" s="58" t="s">
        <v>468</v>
      </c>
      <c r="F17" s="59" t="s">
        <v>21</v>
      </c>
      <c r="G17" s="60">
        <v>12</v>
      </c>
      <c r="H17" s="81">
        <v>228</v>
      </c>
      <c r="I17" s="201">
        <v>205</v>
      </c>
      <c r="J17" s="61">
        <v>194</v>
      </c>
      <c r="K17" s="52">
        <v>0</v>
      </c>
      <c r="L17" s="62">
        <f>I17*K17</f>
        <v>0</v>
      </c>
      <c r="M17" s="63">
        <f>J17*K17</f>
        <v>0</v>
      </c>
    </row>
    <row r="18" spans="1:13" ht="39" customHeight="1" x14ac:dyDescent="0.25">
      <c r="A18" s="5"/>
      <c r="B18" s="72">
        <v>4001737</v>
      </c>
      <c r="C18" s="65">
        <v>3604</v>
      </c>
      <c r="D18" s="57">
        <v>5412533406412</v>
      </c>
      <c r="E18" s="161" t="s">
        <v>469</v>
      </c>
      <c r="F18" s="59" t="s">
        <v>21</v>
      </c>
      <c r="G18" s="68">
        <v>8</v>
      </c>
      <c r="H18" s="81">
        <v>249.33</v>
      </c>
      <c r="I18" s="201">
        <v>224</v>
      </c>
      <c r="J18" s="61">
        <v>212</v>
      </c>
      <c r="K18" s="52">
        <v>0</v>
      </c>
      <c r="L18" s="69">
        <f>I18*K18</f>
        <v>0</v>
      </c>
      <c r="M18" s="70">
        <f>J18*K18</f>
        <v>0</v>
      </c>
    </row>
    <row r="19" spans="1:13" ht="30" x14ac:dyDescent="0.25">
      <c r="A19" s="5"/>
      <c r="B19" s="72" t="s">
        <v>23</v>
      </c>
      <c r="C19" s="65">
        <v>2830</v>
      </c>
      <c r="D19" s="66">
        <v>5412533404487</v>
      </c>
      <c r="E19" s="161" t="s">
        <v>327</v>
      </c>
      <c r="F19" s="59" t="s">
        <v>21</v>
      </c>
      <c r="G19" s="68">
        <v>12</v>
      </c>
      <c r="H19" s="447"/>
      <c r="I19" s="448" t="s">
        <v>470</v>
      </c>
      <c r="J19" s="449"/>
      <c r="K19" s="73">
        <v>0</v>
      </c>
      <c r="L19" s="74"/>
      <c r="M19" s="75"/>
    </row>
    <row r="20" spans="1:13" ht="39" customHeight="1" x14ac:dyDescent="0.25">
      <c r="A20" s="5"/>
      <c r="B20" s="55" t="s">
        <v>24</v>
      </c>
      <c r="C20" s="56">
        <v>2845</v>
      </c>
      <c r="D20" s="76">
        <v>5412533403008</v>
      </c>
      <c r="E20" s="58" t="s">
        <v>471</v>
      </c>
      <c r="F20" s="59" t="s">
        <v>25</v>
      </c>
      <c r="G20" s="60">
        <v>12</v>
      </c>
      <c r="H20" s="81">
        <v>309.33</v>
      </c>
      <c r="I20" s="201">
        <v>278</v>
      </c>
      <c r="J20" s="61">
        <v>263</v>
      </c>
      <c r="K20" s="73">
        <v>0</v>
      </c>
      <c r="L20" s="62">
        <f>I20*K20</f>
        <v>0</v>
      </c>
      <c r="M20" s="63">
        <f>J20*K20</f>
        <v>0</v>
      </c>
    </row>
    <row r="21" spans="1:13" ht="39" customHeight="1" x14ac:dyDescent="0.25">
      <c r="A21" s="5"/>
      <c r="B21" s="55" t="s">
        <v>26</v>
      </c>
      <c r="C21" s="56">
        <v>924</v>
      </c>
      <c r="D21" s="57">
        <v>5412533000054</v>
      </c>
      <c r="E21" s="58" t="s">
        <v>467</v>
      </c>
      <c r="F21" s="59" t="s">
        <v>27</v>
      </c>
      <c r="G21" s="60">
        <v>4</v>
      </c>
      <c r="H21" s="81">
        <v>1534.67</v>
      </c>
      <c r="I21" s="201">
        <v>1381</v>
      </c>
      <c r="J21" s="61">
        <v>1304</v>
      </c>
      <c r="K21" s="73">
        <v>0</v>
      </c>
      <c r="L21" s="62">
        <f>I21*K21</f>
        <v>0</v>
      </c>
      <c r="M21" s="63">
        <f>J21*K21</f>
        <v>0</v>
      </c>
    </row>
    <row r="22" spans="1:13" ht="39" customHeight="1" x14ac:dyDescent="0.25">
      <c r="A22" s="5"/>
      <c r="B22" s="55" t="s">
        <v>28</v>
      </c>
      <c r="C22" s="56">
        <v>1065</v>
      </c>
      <c r="D22" s="71">
        <v>5412533001655</v>
      </c>
      <c r="E22" s="58" t="s">
        <v>472</v>
      </c>
      <c r="F22" s="59" t="s">
        <v>27</v>
      </c>
      <c r="G22" s="60">
        <v>4</v>
      </c>
      <c r="H22" s="81">
        <v>1534.67</v>
      </c>
      <c r="I22" s="201">
        <v>1381</v>
      </c>
      <c r="J22" s="61">
        <v>1304</v>
      </c>
      <c r="K22" s="73">
        <v>0</v>
      </c>
      <c r="L22" s="62">
        <f>I22*K22</f>
        <v>0</v>
      </c>
      <c r="M22" s="63">
        <f>J22*K22</f>
        <v>0</v>
      </c>
    </row>
    <row r="23" spans="1:13" ht="39" customHeight="1" x14ac:dyDescent="0.25">
      <c r="A23" s="5"/>
      <c r="B23" s="55" t="s">
        <v>29</v>
      </c>
      <c r="C23" s="56">
        <v>2873</v>
      </c>
      <c r="D23" s="76">
        <v>5412533007169</v>
      </c>
      <c r="E23" s="58" t="s">
        <v>473</v>
      </c>
      <c r="F23" s="59" t="s">
        <v>30</v>
      </c>
      <c r="G23" s="60">
        <v>1</v>
      </c>
      <c r="H23" s="81">
        <v>4537.33</v>
      </c>
      <c r="I23" s="201">
        <v>4084</v>
      </c>
      <c r="J23" s="61">
        <v>3857</v>
      </c>
      <c r="K23" s="73">
        <v>0</v>
      </c>
      <c r="L23" s="62">
        <f>I23*K23</f>
        <v>0</v>
      </c>
      <c r="M23" s="63">
        <f>J23*K23</f>
        <v>0</v>
      </c>
    </row>
    <row r="24" spans="1:13" ht="39" customHeight="1" x14ac:dyDescent="0.25">
      <c r="A24" s="5"/>
      <c r="B24" s="72" t="s">
        <v>31</v>
      </c>
      <c r="C24" s="77" t="s">
        <v>32</v>
      </c>
      <c r="D24" s="76">
        <v>5412533007152</v>
      </c>
      <c r="E24" s="58" t="s">
        <v>474</v>
      </c>
      <c r="F24" s="59" t="s">
        <v>30</v>
      </c>
      <c r="G24" s="60">
        <v>1</v>
      </c>
      <c r="H24" s="81">
        <v>4537.33</v>
      </c>
      <c r="I24" s="201">
        <v>4084</v>
      </c>
      <c r="J24" s="61">
        <v>3857</v>
      </c>
      <c r="K24" s="73">
        <v>0</v>
      </c>
      <c r="L24" s="62">
        <f>I24*K24</f>
        <v>0</v>
      </c>
      <c r="M24" s="63">
        <f>J24*K24</f>
        <v>0</v>
      </c>
    </row>
    <row r="25" spans="1:13" ht="36.75" customHeight="1" x14ac:dyDescent="0.25">
      <c r="A25" s="5"/>
      <c r="B25" s="458" t="s">
        <v>475</v>
      </c>
      <c r="C25" s="459"/>
      <c r="D25" s="459"/>
      <c r="E25" s="459"/>
      <c r="F25" s="325"/>
      <c r="G25" s="325"/>
      <c r="H25" s="325"/>
      <c r="I25" s="325"/>
      <c r="J25" s="450"/>
      <c r="K25" s="73">
        <v>0</v>
      </c>
      <c r="L25" s="53"/>
      <c r="M25" s="54"/>
    </row>
    <row r="26" spans="1:13" ht="40.5" customHeight="1" x14ac:dyDescent="0.25">
      <c r="A26" s="5"/>
      <c r="B26" s="78">
        <v>40019</v>
      </c>
      <c r="C26" s="56">
        <v>2035</v>
      </c>
      <c r="D26" s="57">
        <v>5412533400199</v>
      </c>
      <c r="E26" s="79" t="s">
        <v>328</v>
      </c>
      <c r="F26" s="60" t="s">
        <v>33</v>
      </c>
      <c r="G26" s="60">
        <v>7</v>
      </c>
      <c r="H26" s="81">
        <v>640</v>
      </c>
      <c r="I26" s="201">
        <v>576</v>
      </c>
      <c r="J26" s="61">
        <v>544</v>
      </c>
      <c r="K26" s="52">
        <v>0</v>
      </c>
      <c r="L26" s="62">
        <f>I26*K26</f>
        <v>0</v>
      </c>
      <c r="M26" s="63">
        <f>J26*K26</f>
        <v>0</v>
      </c>
    </row>
    <row r="27" spans="1:13" ht="40.5" customHeight="1" x14ac:dyDescent="0.25">
      <c r="A27" s="5"/>
      <c r="B27" s="78">
        <v>40034</v>
      </c>
      <c r="C27" s="56">
        <v>2034</v>
      </c>
      <c r="D27" s="411" t="s">
        <v>90</v>
      </c>
      <c r="E27" s="79" t="s">
        <v>329</v>
      </c>
      <c r="F27" s="60" t="s">
        <v>33</v>
      </c>
      <c r="G27" s="60">
        <v>7</v>
      </c>
      <c r="H27" s="81">
        <v>640</v>
      </c>
      <c r="I27" s="201">
        <v>576</v>
      </c>
      <c r="J27" s="61">
        <v>544</v>
      </c>
      <c r="K27" s="52">
        <v>0</v>
      </c>
      <c r="L27" s="62">
        <f>I27*K27</f>
        <v>0</v>
      </c>
      <c r="M27" s="63">
        <f>J27*K27</f>
        <v>0</v>
      </c>
    </row>
    <row r="28" spans="1:13" ht="40.5" customHeight="1" x14ac:dyDescent="0.25">
      <c r="A28" s="5"/>
      <c r="B28" s="78">
        <v>4001105</v>
      </c>
      <c r="C28" s="56">
        <v>2846</v>
      </c>
      <c r="D28" s="76">
        <v>5412533403817</v>
      </c>
      <c r="E28" s="79" t="s">
        <v>330</v>
      </c>
      <c r="F28" s="60" t="s">
        <v>34</v>
      </c>
      <c r="G28" s="60">
        <v>6</v>
      </c>
      <c r="H28" s="81">
        <v>593.33000000000004</v>
      </c>
      <c r="I28" s="201">
        <v>534</v>
      </c>
      <c r="J28" s="61">
        <v>504</v>
      </c>
      <c r="K28" s="52">
        <v>0</v>
      </c>
      <c r="L28" s="62">
        <f>I28*K28</f>
        <v>0</v>
      </c>
      <c r="M28" s="63">
        <f>J28*K28</f>
        <v>0</v>
      </c>
    </row>
    <row r="29" spans="1:13" ht="40.5" customHeight="1" x14ac:dyDescent="0.25">
      <c r="A29" s="5"/>
      <c r="B29" s="78">
        <v>40016</v>
      </c>
      <c r="C29" s="56">
        <v>2099</v>
      </c>
      <c r="D29" s="57">
        <v>5412533400168</v>
      </c>
      <c r="E29" s="80" t="s">
        <v>331</v>
      </c>
      <c r="F29" s="60" t="s">
        <v>35</v>
      </c>
      <c r="G29" s="60">
        <v>6</v>
      </c>
      <c r="H29" s="81">
        <v>804</v>
      </c>
      <c r="I29" s="201">
        <v>724</v>
      </c>
      <c r="J29" s="61">
        <v>683</v>
      </c>
      <c r="K29" s="52">
        <v>0</v>
      </c>
      <c r="L29" s="62">
        <f>I29*K29</f>
        <v>0</v>
      </c>
      <c r="M29" s="63">
        <f>J29*K29</f>
        <v>0</v>
      </c>
    </row>
    <row r="30" spans="1:13" ht="40.5" customHeight="1" x14ac:dyDescent="0.25">
      <c r="A30" s="5"/>
      <c r="B30" s="78">
        <v>40027</v>
      </c>
      <c r="C30" s="56">
        <v>2100</v>
      </c>
      <c r="D30" s="57">
        <v>5412533400274</v>
      </c>
      <c r="E30" s="80" t="s">
        <v>332</v>
      </c>
      <c r="F30" s="60" t="s">
        <v>35</v>
      </c>
      <c r="G30" s="60">
        <v>6</v>
      </c>
      <c r="H30" s="81">
        <v>804</v>
      </c>
      <c r="I30" s="201">
        <v>724</v>
      </c>
      <c r="J30" s="61">
        <v>683</v>
      </c>
      <c r="K30" s="52">
        <v>0</v>
      </c>
      <c r="L30" s="62">
        <f>I30*K30</f>
        <v>0</v>
      </c>
      <c r="M30" s="63">
        <f>J30*K30</f>
        <v>0</v>
      </c>
    </row>
    <row r="31" spans="1:13" ht="40.5" customHeight="1" x14ac:dyDescent="0.25">
      <c r="A31" s="5"/>
      <c r="B31" s="69">
        <v>4001107</v>
      </c>
      <c r="C31" s="81">
        <v>2847</v>
      </c>
      <c r="D31" s="412">
        <v>5412533403787</v>
      </c>
      <c r="E31" s="80" t="s">
        <v>330</v>
      </c>
      <c r="F31" s="60" t="s">
        <v>36</v>
      </c>
      <c r="G31" s="60">
        <v>3</v>
      </c>
      <c r="H31" s="81">
        <v>1336</v>
      </c>
      <c r="I31" s="201">
        <v>1202</v>
      </c>
      <c r="J31" s="61">
        <v>1136</v>
      </c>
      <c r="K31" s="52">
        <v>0</v>
      </c>
      <c r="L31" s="62">
        <f>I31*K31</f>
        <v>0</v>
      </c>
      <c r="M31" s="63">
        <f>J31*K31</f>
        <v>0</v>
      </c>
    </row>
    <row r="32" spans="1:13" ht="40.5" customHeight="1" x14ac:dyDescent="0.25">
      <c r="A32" s="5"/>
      <c r="B32" s="78">
        <v>40012</v>
      </c>
      <c r="C32" s="56">
        <v>2031</v>
      </c>
      <c r="D32" s="57">
        <v>5412533400120</v>
      </c>
      <c r="E32" s="80" t="s">
        <v>333</v>
      </c>
      <c r="F32" s="60" t="s">
        <v>37</v>
      </c>
      <c r="G32" s="60">
        <v>3</v>
      </c>
      <c r="H32" s="81">
        <v>1940</v>
      </c>
      <c r="I32" s="201">
        <v>1746</v>
      </c>
      <c r="J32" s="61">
        <v>1649</v>
      </c>
      <c r="K32" s="52">
        <v>0</v>
      </c>
      <c r="L32" s="62">
        <f>I32*K32</f>
        <v>0</v>
      </c>
      <c r="M32" s="63">
        <f>J32*K32</f>
        <v>0</v>
      </c>
    </row>
    <row r="33" spans="1:13" ht="40.5" customHeight="1" x14ac:dyDescent="0.25">
      <c r="A33" s="5"/>
      <c r="B33" s="78">
        <v>40023</v>
      </c>
      <c r="C33" s="56">
        <v>2030</v>
      </c>
      <c r="D33" s="57">
        <v>5412533400236</v>
      </c>
      <c r="E33" s="80" t="s">
        <v>332</v>
      </c>
      <c r="F33" s="60" t="s">
        <v>37</v>
      </c>
      <c r="G33" s="60">
        <v>3</v>
      </c>
      <c r="H33" s="81">
        <v>1940</v>
      </c>
      <c r="I33" s="201">
        <v>1746</v>
      </c>
      <c r="J33" s="61">
        <v>1649</v>
      </c>
      <c r="K33" s="52">
        <v>0</v>
      </c>
      <c r="L33" s="62">
        <f>I33*K33</f>
        <v>0</v>
      </c>
      <c r="M33" s="63">
        <f>J33*K33</f>
        <v>0</v>
      </c>
    </row>
    <row r="34" spans="1:13" ht="40.5" customHeight="1" x14ac:dyDescent="0.25">
      <c r="A34" s="5"/>
      <c r="B34" s="78">
        <v>40018</v>
      </c>
      <c r="C34" s="56">
        <v>2032</v>
      </c>
      <c r="D34" s="57">
        <v>5412533400182</v>
      </c>
      <c r="E34" s="80" t="s">
        <v>331</v>
      </c>
      <c r="F34" s="60" t="s">
        <v>38</v>
      </c>
      <c r="G34" s="60">
        <v>1</v>
      </c>
      <c r="H34" s="81">
        <v>4513.33</v>
      </c>
      <c r="I34" s="201">
        <v>4062</v>
      </c>
      <c r="J34" s="61">
        <v>3836</v>
      </c>
      <c r="K34" s="52">
        <v>0</v>
      </c>
      <c r="L34" s="62">
        <f>I34*K34</f>
        <v>0</v>
      </c>
      <c r="M34" s="63">
        <f>J34*K34</f>
        <v>0</v>
      </c>
    </row>
    <row r="35" spans="1:13" ht="40.5" customHeight="1" x14ac:dyDescent="0.25">
      <c r="A35" s="5"/>
      <c r="B35" s="78">
        <v>40029</v>
      </c>
      <c r="C35" s="56">
        <v>2033</v>
      </c>
      <c r="D35" s="57">
        <v>5412533400298</v>
      </c>
      <c r="E35" s="80" t="s">
        <v>332</v>
      </c>
      <c r="F35" s="60" t="s">
        <v>38</v>
      </c>
      <c r="G35" s="60">
        <v>1</v>
      </c>
      <c r="H35" s="81">
        <v>4513.33</v>
      </c>
      <c r="I35" s="201">
        <v>4062</v>
      </c>
      <c r="J35" s="61">
        <v>3836</v>
      </c>
      <c r="K35" s="52">
        <v>0</v>
      </c>
      <c r="L35" s="62">
        <f>I35*K35</f>
        <v>0</v>
      </c>
      <c r="M35" s="63">
        <f>J35*K35</f>
        <v>0</v>
      </c>
    </row>
    <row r="36" spans="1:13" ht="40.5" customHeight="1" x14ac:dyDescent="0.25">
      <c r="A36" s="5"/>
      <c r="B36" s="311" t="s">
        <v>39</v>
      </c>
      <c r="C36" s="56">
        <v>84</v>
      </c>
      <c r="D36" s="57">
        <v>5412533403091</v>
      </c>
      <c r="E36" s="58" t="s">
        <v>299</v>
      </c>
      <c r="F36" s="59" t="s">
        <v>40</v>
      </c>
      <c r="G36" s="60">
        <v>6</v>
      </c>
      <c r="H36" s="81">
        <v>796</v>
      </c>
      <c r="I36" s="201">
        <v>716</v>
      </c>
      <c r="J36" s="61">
        <v>677</v>
      </c>
      <c r="K36" s="52">
        <v>0</v>
      </c>
      <c r="L36" s="62">
        <f>I36*K36</f>
        <v>0</v>
      </c>
      <c r="M36" s="63">
        <f>J36*K36</f>
        <v>0</v>
      </c>
    </row>
    <row r="37" spans="1:13" ht="40.5" customHeight="1" x14ac:dyDescent="0.25">
      <c r="A37" s="5"/>
      <c r="B37" s="55" t="s">
        <v>41</v>
      </c>
      <c r="C37" s="56">
        <v>2853</v>
      </c>
      <c r="D37" s="412">
        <v>5412533403725</v>
      </c>
      <c r="E37" s="58" t="s">
        <v>334</v>
      </c>
      <c r="F37" s="59" t="s">
        <v>40</v>
      </c>
      <c r="G37" s="60">
        <v>6</v>
      </c>
      <c r="H37" s="81">
        <v>921.33</v>
      </c>
      <c r="I37" s="201">
        <v>829</v>
      </c>
      <c r="J37" s="61">
        <v>783</v>
      </c>
      <c r="K37" s="52">
        <v>0</v>
      </c>
      <c r="L37" s="62">
        <f>I37*K37</f>
        <v>0</v>
      </c>
      <c r="M37" s="63">
        <f>J37*K37</f>
        <v>0</v>
      </c>
    </row>
    <row r="38" spans="1:13" ht="40.5" customHeight="1" x14ac:dyDescent="0.25">
      <c r="A38" s="5"/>
      <c r="B38" s="55" t="s">
        <v>42</v>
      </c>
      <c r="C38" s="56">
        <v>2857</v>
      </c>
      <c r="D38" s="412">
        <v>5412533404296</v>
      </c>
      <c r="E38" s="58" t="s">
        <v>476</v>
      </c>
      <c r="F38" s="59" t="s">
        <v>43</v>
      </c>
      <c r="G38" s="60">
        <v>8</v>
      </c>
      <c r="H38" s="81">
        <v>1044</v>
      </c>
      <c r="I38" s="201">
        <v>940</v>
      </c>
      <c r="J38" s="61">
        <v>887</v>
      </c>
      <c r="K38" s="52">
        <v>0</v>
      </c>
      <c r="L38" s="62">
        <f>I38*K38</f>
        <v>0</v>
      </c>
      <c r="M38" s="63">
        <f>J38*K38</f>
        <v>0</v>
      </c>
    </row>
    <row r="39" spans="1:13" ht="40.5" customHeight="1" x14ac:dyDescent="0.25">
      <c r="A39" s="5"/>
      <c r="B39" s="55" t="s">
        <v>44</v>
      </c>
      <c r="C39" s="56">
        <v>2871</v>
      </c>
      <c r="D39" s="71">
        <v>5412533007176</v>
      </c>
      <c r="E39" s="58" t="s">
        <v>335</v>
      </c>
      <c r="F39" s="59" t="s">
        <v>30</v>
      </c>
      <c r="G39" s="60">
        <v>1</v>
      </c>
      <c r="H39" s="81">
        <v>6822.67</v>
      </c>
      <c r="I39" s="201">
        <v>6140</v>
      </c>
      <c r="J39" s="61">
        <v>5799</v>
      </c>
      <c r="K39" s="52">
        <v>0</v>
      </c>
      <c r="L39" s="62">
        <f>I39*K39</f>
        <v>0</v>
      </c>
      <c r="M39" s="63">
        <f>J39*K39</f>
        <v>0</v>
      </c>
    </row>
    <row r="40" spans="1:13" ht="40.5" customHeight="1" x14ac:dyDescent="0.25">
      <c r="A40" s="7"/>
      <c r="B40" s="55" t="s">
        <v>45</v>
      </c>
      <c r="C40" s="56">
        <v>82</v>
      </c>
      <c r="D40" s="57">
        <v>5412533002355</v>
      </c>
      <c r="E40" s="58" t="s">
        <v>342</v>
      </c>
      <c r="F40" s="59" t="s">
        <v>15</v>
      </c>
      <c r="G40" s="60">
        <v>12</v>
      </c>
      <c r="H40" s="81">
        <v>425.33</v>
      </c>
      <c r="I40" s="201">
        <v>383</v>
      </c>
      <c r="J40" s="61">
        <v>362</v>
      </c>
      <c r="K40" s="52">
        <v>0</v>
      </c>
      <c r="L40" s="62">
        <f>I40*K40</f>
        <v>0</v>
      </c>
      <c r="M40" s="63">
        <f>J40*K40</f>
        <v>0</v>
      </c>
    </row>
    <row r="41" spans="1:13" ht="40.5" customHeight="1" x14ac:dyDescent="0.25">
      <c r="A41" s="7"/>
      <c r="B41" s="55" t="s">
        <v>46</v>
      </c>
      <c r="C41" s="56">
        <v>86</v>
      </c>
      <c r="D41" s="82">
        <v>5412533002652</v>
      </c>
      <c r="E41" s="58" t="s">
        <v>341</v>
      </c>
      <c r="F41" s="59" t="s">
        <v>47</v>
      </c>
      <c r="G41" s="60">
        <v>9</v>
      </c>
      <c r="H41" s="81">
        <v>352</v>
      </c>
      <c r="I41" s="201">
        <v>317</v>
      </c>
      <c r="J41" s="61">
        <v>299</v>
      </c>
      <c r="K41" s="52">
        <v>0</v>
      </c>
      <c r="L41" s="62">
        <f>I41*K41</f>
        <v>0</v>
      </c>
      <c r="M41" s="63">
        <f>J41*K41</f>
        <v>0</v>
      </c>
    </row>
    <row r="42" spans="1:13" ht="40.5" customHeight="1" x14ac:dyDescent="0.25">
      <c r="A42" s="7"/>
      <c r="B42" s="55" t="s">
        <v>48</v>
      </c>
      <c r="C42" s="56">
        <v>77</v>
      </c>
      <c r="D42" s="82">
        <v>5412533140408</v>
      </c>
      <c r="E42" s="58" t="s">
        <v>340</v>
      </c>
      <c r="F42" s="59" t="s">
        <v>49</v>
      </c>
      <c r="G42" s="60">
        <v>6</v>
      </c>
      <c r="H42" s="81">
        <v>302.67</v>
      </c>
      <c r="I42" s="201">
        <v>272</v>
      </c>
      <c r="J42" s="61">
        <v>257</v>
      </c>
      <c r="K42" s="52">
        <v>0</v>
      </c>
      <c r="L42" s="62">
        <f>I42*K42</f>
        <v>0</v>
      </c>
      <c r="M42" s="63">
        <f>J42*K42</f>
        <v>0</v>
      </c>
    </row>
    <row r="43" spans="1:13" ht="40.5" customHeight="1" x14ac:dyDescent="0.25">
      <c r="A43" s="7"/>
      <c r="B43" s="311" t="s">
        <v>50</v>
      </c>
      <c r="C43" s="56">
        <v>2036</v>
      </c>
      <c r="D43" s="82">
        <v>5412533403152</v>
      </c>
      <c r="E43" s="58" t="s">
        <v>477</v>
      </c>
      <c r="F43" s="59" t="s">
        <v>51</v>
      </c>
      <c r="G43" s="60">
        <v>12</v>
      </c>
      <c r="H43" s="81">
        <v>304</v>
      </c>
      <c r="I43" s="201">
        <v>274</v>
      </c>
      <c r="J43" s="61">
        <v>258</v>
      </c>
      <c r="K43" s="52">
        <v>0</v>
      </c>
      <c r="L43" s="62">
        <f>I43*K43</f>
        <v>0</v>
      </c>
      <c r="M43" s="63">
        <f>J43*K43</f>
        <v>0</v>
      </c>
    </row>
    <row r="44" spans="1:13" ht="40.5" customHeight="1" x14ac:dyDescent="0.25">
      <c r="A44" s="7"/>
      <c r="B44" s="311" t="s">
        <v>52</v>
      </c>
      <c r="C44" s="56">
        <v>2037</v>
      </c>
      <c r="D44" s="82">
        <v>5412533403176</v>
      </c>
      <c r="E44" s="58" t="s">
        <v>478</v>
      </c>
      <c r="F44" s="59" t="s">
        <v>51</v>
      </c>
      <c r="G44" s="60">
        <v>12</v>
      </c>
      <c r="H44" s="81">
        <v>304</v>
      </c>
      <c r="I44" s="201">
        <v>274</v>
      </c>
      <c r="J44" s="61">
        <v>258</v>
      </c>
      <c r="K44" s="52">
        <v>0</v>
      </c>
      <c r="L44" s="62">
        <f>I44*K44</f>
        <v>0</v>
      </c>
      <c r="M44" s="63">
        <f>J44*K44</f>
        <v>0</v>
      </c>
    </row>
    <row r="45" spans="1:13" ht="40.5" customHeight="1" x14ac:dyDescent="0.25">
      <c r="A45" s="7"/>
      <c r="B45" s="55" t="s">
        <v>53</v>
      </c>
      <c r="C45" s="56">
        <v>2855</v>
      </c>
      <c r="D45" s="76">
        <v>5412533403749</v>
      </c>
      <c r="E45" s="58" t="s">
        <v>336</v>
      </c>
      <c r="F45" s="59" t="s">
        <v>25</v>
      </c>
      <c r="G45" s="60">
        <v>12</v>
      </c>
      <c r="H45" s="81">
        <v>309.33</v>
      </c>
      <c r="I45" s="201">
        <v>278</v>
      </c>
      <c r="J45" s="61">
        <v>263</v>
      </c>
      <c r="K45" s="52">
        <v>0</v>
      </c>
      <c r="L45" s="62">
        <f>I45*K45</f>
        <v>0</v>
      </c>
      <c r="M45" s="63">
        <f>J45*K45</f>
        <v>0</v>
      </c>
    </row>
    <row r="46" spans="1:13" ht="40.5" customHeight="1" x14ac:dyDescent="0.25">
      <c r="A46" s="7"/>
      <c r="B46" s="55" t="s">
        <v>54</v>
      </c>
      <c r="C46" s="56">
        <v>709</v>
      </c>
      <c r="D46" s="82">
        <v>5412533001921</v>
      </c>
      <c r="E46" s="58" t="s">
        <v>479</v>
      </c>
      <c r="F46" s="59" t="s">
        <v>284</v>
      </c>
      <c r="G46" s="60">
        <v>5</v>
      </c>
      <c r="H46" s="81">
        <v>1045.33</v>
      </c>
      <c r="I46" s="201">
        <v>941</v>
      </c>
      <c r="J46" s="61">
        <v>889</v>
      </c>
      <c r="K46" s="52">
        <v>0</v>
      </c>
      <c r="L46" s="62">
        <f>I46*K46</f>
        <v>0</v>
      </c>
      <c r="M46" s="63">
        <f>J46*K46</f>
        <v>0</v>
      </c>
    </row>
    <row r="47" spans="1:13" ht="40.5" customHeight="1" x14ac:dyDescent="0.25">
      <c r="A47" s="7"/>
      <c r="B47" s="55" t="s">
        <v>55</v>
      </c>
      <c r="C47" s="56">
        <v>971</v>
      </c>
      <c r="D47" s="82">
        <v>5412533000115</v>
      </c>
      <c r="E47" s="58" t="s">
        <v>480</v>
      </c>
      <c r="F47" s="59" t="s">
        <v>56</v>
      </c>
      <c r="G47" s="60">
        <v>4</v>
      </c>
      <c r="H47" s="81">
        <v>1520</v>
      </c>
      <c r="I47" s="201">
        <v>1368</v>
      </c>
      <c r="J47" s="61">
        <v>1292</v>
      </c>
      <c r="K47" s="52">
        <v>0</v>
      </c>
      <c r="L47" s="62">
        <f>I47*K47</f>
        <v>0</v>
      </c>
      <c r="M47" s="63">
        <f>J47*K47</f>
        <v>0</v>
      </c>
    </row>
    <row r="48" spans="1:13" ht="40.5" customHeight="1" x14ac:dyDescent="0.25">
      <c r="A48" s="7"/>
      <c r="B48" s="55" t="s">
        <v>57</v>
      </c>
      <c r="C48" s="56">
        <v>1063</v>
      </c>
      <c r="D48" s="57">
        <v>5412533008784</v>
      </c>
      <c r="E48" s="58" t="s">
        <v>343</v>
      </c>
      <c r="F48" s="59" t="s">
        <v>56</v>
      </c>
      <c r="G48" s="60">
        <v>1</v>
      </c>
      <c r="H48" s="81">
        <v>2276</v>
      </c>
      <c r="I48" s="201">
        <v>2048</v>
      </c>
      <c r="J48" s="61">
        <v>1935</v>
      </c>
      <c r="K48" s="52">
        <v>0</v>
      </c>
      <c r="L48" s="62">
        <f>I48*K48</f>
        <v>0</v>
      </c>
      <c r="M48" s="63">
        <f>J48*K48</f>
        <v>0</v>
      </c>
    </row>
    <row r="49" spans="1:19" ht="39" customHeight="1" x14ac:dyDescent="0.25">
      <c r="A49" s="7"/>
      <c r="B49" s="458" t="s">
        <v>481</v>
      </c>
      <c r="C49" s="459"/>
      <c r="D49" s="459"/>
      <c r="E49" s="459"/>
      <c r="F49" s="326"/>
      <c r="G49" s="326"/>
      <c r="H49" s="451"/>
      <c r="I49" s="451"/>
      <c r="J49" s="451"/>
      <c r="K49" s="52">
        <v>0</v>
      </c>
      <c r="L49" s="53"/>
      <c r="M49" s="54"/>
    </row>
    <row r="50" spans="1:19" ht="39" customHeight="1" x14ac:dyDescent="0.25">
      <c r="B50" s="413" t="s">
        <v>58</v>
      </c>
      <c r="C50" s="83">
        <v>903</v>
      </c>
      <c r="D50" s="414">
        <v>5412533004335</v>
      </c>
      <c r="E50" s="415" t="s">
        <v>344</v>
      </c>
      <c r="F50" s="59" t="s">
        <v>21</v>
      </c>
      <c r="G50" s="60">
        <v>6</v>
      </c>
      <c r="H50" s="416">
        <v>393.33</v>
      </c>
      <c r="I50" s="203">
        <v>354</v>
      </c>
      <c r="J50" s="61">
        <v>334</v>
      </c>
      <c r="K50" s="52">
        <v>0</v>
      </c>
      <c r="L50" s="62">
        <f>I50*K50</f>
        <v>0</v>
      </c>
      <c r="M50" s="63">
        <f>J50*K50</f>
        <v>0</v>
      </c>
    </row>
    <row r="51" spans="1:19" s="8" customFormat="1" ht="39" customHeight="1" x14ac:dyDescent="0.25">
      <c r="B51" s="72" t="s">
        <v>59</v>
      </c>
      <c r="C51" s="84" t="s">
        <v>60</v>
      </c>
      <c r="D51" s="43">
        <v>5412533004205</v>
      </c>
      <c r="E51" s="85" t="s">
        <v>482</v>
      </c>
      <c r="F51" s="81" t="s">
        <v>21</v>
      </c>
      <c r="G51" s="81">
        <v>6</v>
      </c>
      <c r="H51" s="416">
        <v>589.33000000000004</v>
      </c>
      <c r="I51" s="203">
        <v>530</v>
      </c>
      <c r="J51" s="61">
        <v>501</v>
      </c>
      <c r="K51" s="52">
        <v>0</v>
      </c>
      <c r="L51" s="86">
        <f>I51*K51</f>
        <v>0</v>
      </c>
      <c r="M51" s="87">
        <f>J51*K51</f>
        <v>0</v>
      </c>
      <c r="N51" s="6"/>
      <c r="O51" s="6"/>
      <c r="P51" s="6"/>
      <c r="Q51" s="6"/>
      <c r="R51" s="6"/>
      <c r="S51" s="6"/>
    </row>
    <row r="52" spans="1:19" ht="39" customHeight="1" x14ac:dyDescent="0.25">
      <c r="B52" s="72" t="s">
        <v>61</v>
      </c>
      <c r="C52" s="77" t="s">
        <v>62</v>
      </c>
      <c r="D52" s="43">
        <v>5412533003857</v>
      </c>
      <c r="E52" s="58" t="s">
        <v>483</v>
      </c>
      <c r="F52" s="59" t="s">
        <v>25</v>
      </c>
      <c r="G52" s="60">
        <v>6</v>
      </c>
      <c r="H52" s="416">
        <v>337.33</v>
      </c>
      <c r="I52" s="203">
        <v>304</v>
      </c>
      <c r="J52" s="61">
        <v>287</v>
      </c>
      <c r="K52" s="52">
        <v>0</v>
      </c>
      <c r="L52" s="62">
        <f>I52*K52</f>
        <v>0</v>
      </c>
      <c r="M52" s="63">
        <f>J52*K52</f>
        <v>0</v>
      </c>
    </row>
    <row r="53" spans="1:19" ht="39" customHeight="1" x14ac:dyDescent="0.25">
      <c r="B53" s="72" t="s">
        <v>63</v>
      </c>
      <c r="C53" s="77" t="s">
        <v>64</v>
      </c>
      <c r="D53" s="43">
        <v>5412533002287</v>
      </c>
      <c r="E53" s="58" t="s">
        <v>484</v>
      </c>
      <c r="F53" s="59" t="s">
        <v>25</v>
      </c>
      <c r="G53" s="60">
        <v>6</v>
      </c>
      <c r="H53" s="416">
        <v>337.33</v>
      </c>
      <c r="I53" s="203">
        <v>304</v>
      </c>
      <c r="J53" s="61">
        <v>287</v>
      </c>
      <c r="K53" s="52">
        <v>0</v>
      </c>
      <c r="L53" s="62">
        <f>I53*K53</f>
        <v>0</v>
      </c>
      <c r="M53" s="63">
        <f>J53*K53</f>
        <v>0</v>
      </c>
    </row>
    <row r="54" spans="1:19" ht="39" customHeight="1" x14ac:dyDescent="0.25">
      <c r="B54" s="72">
        <v>4001483</v>
      </c>
      <c r="C54" s="64">
        <v>3602</v>
      </c>
      <c r="D54" s="66">
        <v>5412533405859</v>
      </c>
      <c r="E54" s="161" t="s">
        <v>485</v>
      </c>
      <c r="F54" s="59" t="s">
        <v>25</v>
      </c>
      <c r="G54" s="68">
        <v>6</v>
      </c>
      <c r="H54" s="416">
        <v>337.33</v>
      </c>
      <c r="I54" s="203">
        <v>304</v>
      </c>
      <c r="J54" s="61">
        <v>287</v>
      </c>
      <c r="K54" s="52">
        <v>0</v>
      </c>
      <c r="L54" s="69">
        <f>I54*K54</f>
        <v>0</v>
      </c>
      <c r="M54" s="70">
        <f>J54*K54</f>
        <v>0</v>
      </c>
    </row>
    <row r="55" spans="1:19" ht="39" customHeight="1" x14ac:dyDescent="0.25">
      <c r="B55" s="72" t="s">
        <v>65</v>
      </c>
      <c r="C55" s="65">
        <v>91</v>
      </c>
      <c r="D55" s="43">
        <v>5412533006018</v>
      </c>
      <c r="E55" s="67" t="s">
        <v>486</v>
      </c>
      <c r="F55" s="59" t="s">
        <v>15</v>
      </c>
      <c r="G55" s="68">
        <v>12</v>
      </c>
      <c r="H55" s="416">
        <v>428</v>
      </c>
      <c r="I55" s="203">
        <v>385</v>
      </c>
      <c r="J55" s="61">
        <v>364</v>
      </c>
      <c r="K55" s="52">
        <v>0</v>
      </c>
      <c r="L55" s="69">
        <f>I55*K55</f>
        <v>0</v>
      </c>
      <c r="M55" s="70">
        <f>J55*K55</f>
        <v>0</v>
      </c>
    </row>
    <row r="56" spans="1:19" ht="39" customHeight="1" x14ac:dyDescent="0.25">
      <c r="B56" s="72" t="s">
        <v>66</v>
      </c>
      <c r="C56" s="65">
        <v>89</v>
      </c>
      <c r="D56" s="43">
        <v>5412533004052</v>
      </c>
      <c r="E56" s="67" t="s">
        <v>487</v>
      </c>
      <c r="F56" s="59" t="s">
        <v>21</v>
      </c>
      <c r="G56" s="68">
        <v>12</v>
      </c>
      <c r="H56" s="416">
        <v>322.67</v>
      </c>
      <c r="I56" s="203">
        <v>290</v>
      </c>
      <c r="J56" s="61">
        <v>274</v>
      </c>
      <c r="K56" s="52">
        <v>0</v>
      </c>
      <c r="L56" s="69">
        <f>I56*K56</f>
        <v>0</v>
      </c>
      <c r="M56" s="70">
        <f>J56*K56</f>
        <v>0</v>
      </c>
    </row>
    <row r="57" spans="1:19" ht="39" customHeight="1" x14ac:dyDescent="0.25">
      <c r="B57" s="72" t="s">
        <v>67</v>
      </c>
      <c r="C57" s="65">
        <v>92</v>
      </c>
      <c r="D57" s="43">
        <v>5412533004618</v>
      </c>
      <c r="E57" s="67" t="s">
        <v>488</v>
      </c>
      <c r="F57" s="59" t="s">
        <v>21</v>
      </c>
      <c r="G57" s="68">
        <v>6</v>
      </c>
      <c r="H57" s="416">
        <v>393.33</v>
      </c>
      <c r="I57" s="203">
        <v>354</v>
      </c>
      <c r="J57" s="61">
        <v>334</v>
      </c>
      <c r="K57" s="52">
        <v>0</v>
      </c>
      <c r="L57" s="69">
        <f>I57*K57</f>
        <v>0</v>
      </c>
      <c r="M57" s="70">
        <f>J57*K57</f>
        <v>0</v>
      </c>
    </row>
    <row r="58" spans="1:19" ht="39" customHeight="1" x14ac:dyDescent="0.25">
      <c r="B58" s="72" t="s">
        <v>68</v>
      </c>
      <c r="C58" s="65">
        <v>90</v>
      </c>
      <c r="D58" s="43">
        <v>5412533403305</v>
      </c>
      <c r="E58" s="67" t="s">
        <v>489</v>
      </c>
      <c r="F58" s="59" t="s">
        <v>15</v>
      </c>
      <c r="G58" s="68">
        <v>12</v>
      </c>
      <c r="H58" s="416">
        <v>353.33</v>
      </c>
      <c r="I58" s="203">
        <v>318</v>
      </c>
      <c r="J58" s="61">
        <v>300</v>
      </c>
      <c r="K58" s="52">
        <v>0</v>
      </c>
      <c r="L58" s="69">
        <f>I58*K58</f>
        <v>0</v>
      </c>
      <c r="M58" s="70">
        <f>J58*K58</f>
        <v>0</v>
      </c>
    </row>
    <row r="59" spans="1:19" ht="39" customHeight="1" x14ac:dyDescent="0.25">
      <c r="B59" s="72">
        <v>4000991</v>
      </c>
      <c r="C59" s="65">
        <v>3605</v>
      </c>
      <c r="D59" s="66">
        <v>5412533403053</v>
      </c>
      <c r="E59" s="161" t="s">
        <v>337</v>
      </c>
      <c r="F59" s="59" t="s">
        <v>40</v>
      </c>
      <c r="G59" s="68">
        <v>6</v>
      </c>
      <c r="H59" s="416">
        <v>510.67</v>
      </c>
      <c r="I59" s="203">
        <v>460</v>
      </c>
      <c r="J59" s="61">
        <v>434</v>
      </c>
      <c r="K59" s="52">
        <v>0</v>
      </c>
      <c r="L59" s="69">
        <f>I59*K59</f>
        <v>0</v>
      </c>
      <c r="M59" s="70">
        <f>J59*K59</f>
        <v>0</v>
      </c>
    </row>
    <row r="60" spans="1:19" ht="39" customHeight="1" x14ac:dyDescent="0.25">
      <c r="B60" s="55" t="s">
        <v>69</v>
      </c>
      <c r="C60" s="56">
        <v>94</v>
      </c>
      <c r="D60" s="66">
        <v>5412533002911</v>
      </c>
      <c r="E60" s="58" t="s">
        <v>490</v>
      </c>
      <c r="F60" s="59" t="s">
        <v>21</v>
      </c>
      <c r="G60" s="60">
        <v>6</v>
      </c>
      <c r="H60" s="416">
        <v>377.33</v>
      </c>
      <c r="I60" s="203">
        <v>340</v>
      </c>
      <c r="J60" s="61">
        <v>321</v>
      </c>
      <c r="K60" s="52">
        <v>0</v>
      </c>
      <c r="L60" s="62">
        <f>I60*K60</f>
        <v>0</v>
      </c>
      <c r="M60" s="63">
        <f>J60*K60</f>
        <v>0</v>
      </c>
    </row>
    <row r="61" spans="1:19" ht="39" customHeight="1" x14ac:dyDescent="0.25">
      <c r="B61" s="55" t="s">
        <v>70</v>
      </c>
      <c r="C61" s="56">
        <v>631</v>
      </c>
      <c r="D61" s="43">
        <v>5412533003925</v>
      </c>
      <c r="E61" s="58" t="s">
        <v>491</v>
      </c>
      <c r="F61" s="59" t="s">
        <v>21</v>
      </c>
      <c r="G61" s="60">
        <v>6</v>
      </c>
      <c r="H61" s="416">
        <v>394.67</v>
      </c>
      <c r="I61" s="203">
        <v>355</v>
      </c>
      <c r="J61" s="61">
        <v>335</v>
      </c>
      <c r="K61" s="52">
        <v>0</v>
      </c>
      <c r="L61" s="62">
        <f>I61*K61</f>
        <v>0</v>
      </c>
      <c r="M61" s="63">
        <f>J61*K61</f>
        <v>0</v>
      </c>
    </row>
    <row r="62" spans="1:19" ht="39" customHeight="1" x14ac:dyDescent="0.25">
      <c r="B62" s="55" t="s">
        <v>71</v>
      </c>
      <c r="C62" s="56">
        <v>1064</v>
      </c>
      <c r="D62" s="43" t="s">
        <v>303</v>
      </c>
      <c r="E62" s="58" t="s">
        <v>489</v>
      </c>
      <c r="F62" s="59" t="s">
        <v>27</v>
      </c>
      <c r="G62" s="60">
        <v>4</v>
      </c>
      <c r="H62" s="416">
        <v>1589.33</v>
      </c>
      <c r="I62" s="203">
        <v>1430</v>
      </c>
      <c r="J62" s="61">
        <v>1351</v>
      </c>
      <c r="K62" s="52">
        <v>0</v>
      </c>
      <c r="L62" s="62">
        <f>I62*K62</f>
        <v>0</v>
      </c>
      <c r="M62" s="63">
        <f>J62*K62</f>
        <v>0</v>
      </c>
    </row>
    <row r="63" spans="1:19" ht="39" customHeight="1" x14ac:dyDescent="0.25">
      <c r="B63" s="417" t="s">
        <v>72</v>
      </c>
      <c r="C63" s="418">
        <v>2875</v>
      </c>
      <c r="D63" s="419">
        <v>5412533004601</v>
      </c>
      <c r="E63" s="420" t="s">
        <v>492</v>
      </c>
      <c r="F63" s="421" t="s">
        <v>30</v>
      </c>
      <c r="G63" s="422">
        <v>1</v>
      </c>
      <c r="H63" s="452">
        <v>4537.33</v>
      </c>
      <c r="I63" s="453">
        <v>4084</v>
      </c>
      <c r="J63" s="202">
        <v>3857</v>
      </c>
      <c r="K63" s="52">
        <v>0</v>
      </c>
      <c r="L63" s="62">
        <f>I63*K63</f>
        <v>0</v>
      </c>
      <c r="M63" s="63">
        <f>J63*K63</f>
        <v>0</v>
      </c>
    </row>
    <row r="64" spans="1:19" ht="33" customHeight="1" x14ac:dyDescent="0.25">
      <c r="B64" s="458" t="s">
        <v>73</v>
      </c>
      <c r="C64" s="459"/>
      <c r="D64" s="459"/>
      <c r="E64" s="459"/>
      <c r="F64" s="327"/>
      <c r="G64" s="327"/>
      <c r="H64" s="454"/>
      <c r="I64" s="454"/>
      <c r="J64" s="454"/>
      <c r="K64" s="52">
        <v>0</v>
      </c>
      <c r="L64" s="53"/>
      <c r="M64" s="54"/>
    </row>
    <row r="65" spans="2:15" ht="39" customHeight="1" x14ac:dyDescent="0.25">
      <c r="B65" s="423" t="s">
        <v>74</v>
      </c>
      <c r="C65" s="424">
        <v>95</v>
      </c>
      <c r="D65" s="425" t="s">
        <v>304</v>
      </c>
      <c r="E65" s="426" t="s">
        <v>493</v>
      </c>
      <c r="F65" s="427" t="s">
        <v>75</v>
      </c>
      <c r="G65" s="428">
        <v>6</v>
      </c>
      <c r="H65" s="81">
        <v>496</v>
      </c>
      <c r="I65" s="455">
        <v>446</v>
      </c>
      <c r="J65" s="455">
        <v>422</v>
      </c>
      <c r="K65" s="52">
        <v>0</v>
      </c>
      <c r="L65" s="62">
        <f>I65*K65</f>
        <v>0</v>
      </c>
      <c r="M65" s="63">
        <f>J65*K65</f>
        <v>0</v>
      </c>
    </row>
    <row r="66" spans="2:15" ht="27.75" customHeight="1" x14ac:dyDescent="0.25">
      <c r="B66" s="458" t="s">
        <v>76</v>
      </c>
      <c r="C66" s="459"/>
      <c r="D66" s="459"/>
      <c r="E66" s="459"/>
      <c r="F66" s="327"/>
      <c r="G66" s="327"/>
      <c r="H66" s="454"/>
      <c r="I66" s="454"/>
      <c r="J66" s="454"/>
      <c r="K66" s="52">
        <v>0</v>
      </c>
      <c r="L66" s="53"/>
      <c r="M66" s="54"/>
    </row>
    <row r="67" spans="2:15" ht="39" customHeight="1" x14ac:dyDescent="0.25">
      <c r="B67" s="413" t="s">
        <v>77</v>
      </c>
      <c r="C67" s="429">
        <v>1061</v>
      </c>
      <c r="D67" s="414">
        <v>5412533030051</v>
      </c>
      <c r="E67" s="415" t="s">
        <v>494</v>
      </c>
      <c r="F67" s="430" t="s">
        <v>75</v>
      </c>
      <c r="G67" s="431">
        <v>6</v>
      </c>
      <c r="H67" s="416">
        <v>400</v>
      </c>
      <c r="I67" s="456">
        <v>360</v>
      </c>
      <c r="J67" s="204">
        <v>340</v>
      </c>
      <c r="K67" s="52">
        <v>0</v>
      </c>
      <c r="L67" s="62">
        <f>I67*K67</f>
        <v>0</v>
      </c>
      <c r="M67" s="63">
        <f>J67*K67</f>
        <v>0</v>
      </c>
    </row>
    <row r="68" spans="2:15" ht="39" customHeight="1" x14ac:dyDescent="0.25">
      <c r="B68" s="55" t="s">
        <v>78</v>
      </c>
      <c r="C68" s="56">
        <v>1165</v>
      </c>
      <c r="D68" s="43">
        <v>5412533001075</v>
      </c>
      <c r="E68" s="58" t="s">
        <v>495</v>
      </c>
      <c r="F68" s="59" t="s">
        <v>75</v>
      </c>
      <c r="G68" s="60">
        <v>6</v>
      </c>
      <c r="H68" s="416">
        <v>400</v>
      </c>
      <c r="I68" s="203">
        <v>360</v>
      </c>
      <c r="J68" s="61">
        <v>340</v>
      </c>
      <c r="K68" s="52">
        <v>0</v>
      </c>
      <c r="L68" s="62">
        <f>I68*K68</f>
        <v>0</v>
      </c>
      <c r="M68" s="63">
        <f>J68*K68</f>
        <v>0</v>
      </c>
    </row>
    <row r="69" spans="2:15" ht="39" customHeight="1" x14ac:dyDescent="0.25">
      <c r="B69" s="55" t="s">
        <v>79</v>
      </c>
      <c r="C69" s="56">
        <v>1281</v>
      </c>
      <c r="D69" s="43">
        <v>5412533003703</v>
      </c>
      <c r="E69" s="58" t="s">
        <v>338</v>
      </c>
      <c r="F69" s="59" t="s">
        <v>15</v>
      </c>
      <c r="G69" s="60">
        <v>6</v>
      </c>
      <c r="H69" s="416">
        <v>1057.33</v>
      </c>
      <c r="I69" s="203">
        <v>952</v>
      </c>
      <c r="J69" s="61">
        <v>899</v>
      </c>
      <c r="K69" s="52">
        <v>0</v>
      </c>
      <c r="L69" s="62">
        <f>I69*K69</f>
        <v>0</v>
      </c>
      <c r="M69" s="63">
        <f>J69*K69</f>
        <v>0</v>
      </c>
    </row>
    <row r="70" spans="2:15" ht="39" customHeight="1" x14ac:dyDescent="0.25">
      <c r="B70" s="55" t="s">
        <v>80</v>
      </c>
      <c r="C70" s="56">
        <v>1522</v>
      </c>
      <c r="D70" s="43">
        <v>5412533001099</v>
      </c>
      <c r="E70" s="58" t="s">
        <v>339</v>
      </c>
      <c r="F70" s="59" t="s">
        <v>15</v>
      </c>
      <c r="G70" s="60">
        <v>6</v>
      </c>
      <c r="H70" s="416">
        <v>1057.33</v>
      </c>
      <c r="I70" s="203">
        <v>952</v>
      </c>
      <c r="J70" s="61">
        <v>899</v>
      </c>
      <c r="K70" s="52">
        <v>0</v>
      </c>
      <c r="L70" s="62">
        <f>I70*K70</f>
        <v>0</v>
      </c>
      <c r="M70" s="63">
        <f>J70*K70</f>
        <v>0</v>
      </c>
    </row>
    <row r="71" spans="2:15" ht="39" customHeight="1" x14ac:dyDescent="0.25">
      <c r="B71" s="55" t="s">
        <v>354</v>
      </c>
      <c r="C71" s="56">
        <v>4523</v>
      </c>
      <c r="D71" s="43">
        <v>5412533137002</v>
      </c>
      <c r="E71" s="58" t="s">
        <v>496</v>
      </c>
      <c r="F71" s="59" t="s">
        <v>19</v>
      </c>
      <c r="G71" s="60">
        <v>12</v>
      </c>
      <c r="H71" s="416">
        <v>406.75</v>
      </c>
      <c r="I71" s="203">
        <v>366</v>
      </c>
      <c r="J71" s="61">
        <v>346</v>
      </c>
      <c r="K71" s="52">
        <v>0</v>
      </c>
      <c r="L71" s="62">
        <f>I71*K71</f>
        <v>0</v>
      </c>
      <c r="M71" s="63">
        <f>J71*K71</f>
        <v>0</v>
      </c>
    </row>
    <row r="72" spans="2:15" ht="39" customHeight="1" x14ac:dyDescent="0.25">
      <c r="B72" s="432"/>
      <c r="C72" s="433"/>
      <c r="D72" s="434"/>
      <c r="E72" s="435"/>
      <c r="F72" s="436"/>
      <c r="G72" s="437"/>
      <c r="H72" s="438"/>
      <c r="I72" s="439"/>
      <c r="J72" s="439"/>
      <c r="K72" s="52">
        <v>0</v>
      </c>
      <c r="L72" s="196"/>
      <c r="M72" s="197"/>
    </row>
    <row r="73" spans="2:15" ht="39" customHeight="1" x14ac:dyDescent="0.25">
      <c r="B73" s="55"/>
      <c r="C73" s="56">
        <v>3206</v>
      </c>
      <c r="D73" s="43">
        <v>5412533009453</v>
      </c>
      <c r="E73" s="58" t="s">
        <v>316</v>
      </c>
      <c r="F73" s="59"/>
      <c r="G73" s="60"/>
      <c r="H73" s="416">
        <v>560</v>
      </c>
      <c r="I73" s="457">
        <v>504</v>
      </c>
      <c r="J73" s="61">
        <v>476</v>
      </c>
      <c r="K73" s="52">
        <v>0</v>
      </c>
      <c r="L73" s="62">
        <f>I73*K73</f>
        <v>0</v>
      </c>
      <c r="M73" s="63">
        <f>J73*K73</f>
        <v>0</v>
      </c>
    </row>
    <row r="74" spans="2:15" ht="39" customHeight="1" thickBot="1" x14ac:dyDescent="0.3">
      <c r="B74" s="172" t="s">
        <v>81</v>
      </c>
      <c r="C74" s="173"/>
      <c r="D74" s="173"/>
      <c r="E74" s="173"/>
      <c r="F74" s="173"/>
      <c r="G74" s="173"/>
      <c r="H74" s="173"/>
      <c r="I74" s="173"/>
      <c r="J74" s="173"/>
      <c r="K74" s="52">
        <v>0</v>
      </c>
      <c r="L74" s="101">
        <f>SUM(L5:L73)</f>
        <v>0</v>
      </c>
      <c r="M74" s="102">
        <f>SUM(M5:M73)</f>
        <v>0</v>
      </c>
    </row>
    <row r="75" spans="2:15" ht="51.75" customHeight="1" x14ac:dyDescent="0.25">
      <c r="B75" s="103"/>
      <c r="C75" s="104"/>
      <c r="D75" s="104"/>
      <c r="E75" s="108" t="s">
        <v>82</v>
      </c>
      <c r="F75" s="174" t="s">
        <v>83</v>
      </c>
      <c r="G75" s="174"/>
      <c r="H75" s="440"/>
      <c r="I75" s="174"/>
      <c r="J75" s="174"/>
      <c r="K75" s="441">
        <f>O75</f>
        <v>0</v>
      </c>
      <c r="L75" s="105"/>
      <c r="M75" s="105"/>
      <c r="O75" s="9">
        <f>IF(M74&lt;40000,L74,0)</f>
        <v>0</v>
      </c>
    </row>
    <row r="76" spans="2:15" ht="50.25" customHeight="1" x14ac:dyDescent="0.25">
      <c r="B76" s="103"/>
      <c r="C76" s="104"/>
      <c r="D76" s="104"/>
      <c r="E76" s="108" t="s">
        <v>82</v>
      </c>
      <c r="F76" s="174" t="s">
        <v>84</v>
      </c>
      <c r="G76" s="174"/>
      <c r="H76" s="440"/>
      <c r="I76" s="174"/>
      <c r="J76" s="174"/>
      <c r="K76" s="441" t="e">
        <f>O76</f>
        <v>#REF!</v>
      </c>
      <c r="L76" s="105"/>
      <c r="M76" s="105"/>
      <c r="O76" s="10" t="e">
        <f>IF(AND(M74&gt;40000,M74&lt;60000),M74,IF(AND(#REF!&lt;60000,M74&gt;40000),M74,0))</f>
        <v>#REF!</v>
      </c>
    </row>
    <row r="77" spans="2:15" ht="52.5" customHeight="1" thickBot="1" x14ac:dyDescent="0.3">
      <c r="B77" s="106"/>
      <c r="C77" s="107"/>
      <c r="D77" s="185"/>
      <c r="E77" s="109" t="s">
        <v>82</v>
      </c>
      <c r="F77" s="175" t="s">
        <v>85</v>
      </c>
      <c r="G77" s="175"/>
      <c r="H77" s="442"/>
      <c r="I77" s="175"/>
      <c r="J77" s="175"/>
      <c r="K77" s="443">
        <f>O77</f>
        <v>0</v>
      </c>
      <c r="L77" s="105"/>
      <c r="M77" s="105"/>
      <c r="O77" s="11">
        <f>IF(AND(M74&gt;64421,M74&gt;40000),#REF!,IF(M74&gt;64421,#REF!,0))</f>
        <v>0</v>
      </c>
    </row>
  </sheetData>
  <mergeCells count="7">
    <mergeCell ref="B66:E66"/>
    <mergeCell ref="I2:M2"/>
    <mergeCell ref="B25:E25"/>
    <mergeCell ref="B4:E4"/>
    <mergeCell ref="B49:E49"/>
    <mergeCell ref="B64:E64"/>
    <mergeCell ref="L3:M3"/>
  </mergeCells>
  <pageMargins left="0.7" right="0.7" top="0.75" bottom="0.75" header="0.3" footer="0.3"/>
  <pageSetup paperSize="9" scale="43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M28"/>
  <sheetViews>
    <sheetView topLeftCell="C1" zoomScale="85" zoomScaleNormal="85" workbookViewId="0">
      <selection activeCell="I16" sqref="I16:L17"/>
    </sheetView>
  </sheetViews>
  <sheetFormatPr defaultRowHeight="82.5" customHeight="1" x14ac:dyDescent="0.25"/>
  <cols>
    <col min="1" max="1" width="4" style="17" customWidth="1"/>
    <col min="2" max="3" width="14.140625" style="20" customWidth="1"/>
    <col min="4" max="4" width="18" style="17" customWidth="1"/>
    <col min="5" max="5" width="61" style="17" customWidth="1"/>
    <col min="6" max="6" width="10.5703125" style="17" customWidth="1"/>
    <col min="7" max="7" width="13.7109375" style="17" customWidth="1"/>
    <col min="8" max="8" width="12.5703125" style="17" customWidth="1"/>
    <col min="9" max="9" width="15.42578125" style="181" customWidth="1"/>
    <col min="10" max="10" width="11.7109375" style="17" customWidth="1"/>
    <col min="11" max="11" width="12.28515625" style="17" customWidth="1"/>
    <col min="12" max="12" width="13.7109375" style="17" customWidth="1"/>
    <col min="13" max="13" width="13.28515625" style="17" customWidth="1"/>
    <col min="14" max="16384" width="9.140625" style="17"/>
  </cols>
  <sheetData>
    <row r="1" spans="2:13" ht="117.75" customHeight="1" thickBot="1" x14ac:dyDescent="0.25">
      <c r="B1" s="466"/>
      <c r="C1" s="467"/>
      <c r="D1" s="467"/>
      <c r="E1" s="468"/>
      <c r="F1" s="468"/>
      <c r="G1" s="468"/>
      <c r="H1" s="468"/>
      <c r="I1" s="468"/>
      <c r="J1" s="468"/>
      <c r="K1" s="469"/>
      <c r="L1" s="469"/>
      <c r="M1" s="470"/>
    </row>
    <row r="2" spans="2:13" s="18" customFormat="1" ht="63.75" thickBot="1" x14ac:dyDescent="0.3">
      <c r="B2" s="44" t="s">
        <v>1</v>
      </c>
      <c r="C2" s="265" t="s">
        <v>2</v>
      </c>
      <c r="D2" s="217" t="s">
        <v>87</v>
      </c>
      <c r="E2" s="218" t="s">
        <v>3</v>
      </c>
      <c r="F2" s="218" t="s">
        <v>91</v>
      </c>
      <c r="G2" s="219" t="s">
        <v>92</v>
      </c>
      <c r="H2" s="220" t="s">
        <v>93</v>
      </c>
      <c r="I2" s="221" t="s">
        <v>94</v>
      </c>
      <c r="J2" s="219" t="s">
        <v>300</v>
      </c>
      <c r="K2" s="219" t="s">
        <v>95</v>
      </c>
      <c r="L2" s="222" t="s">
        <v>301</v>
      </c>
      <c r="M2" s="45" t="s">
        <v>96</v>
      </c>
    </row>
    <row r="3" spans="2:13" ht="15.75" x14ac:dyDescent="0.25">
      <c r="B3" s="471" t="s">
        <v>97</v>
      </c>
      <c r="C3" s="472"/>
      <c r="D3" s="472"/>
      <c r="E3" s="472"/>
      <c r="F3" s="472"/>
      <c r="G3" s="472"/>
      <c r="H3" s="216"/>
      <c r="I3" s="216"/>
      <c r="J3" s="216"/>
      <c r="K3" s="216"/>
      <c r="L3" s="216"/>
      <c r="M3" s="216"/>
    </row>
    <row r="4" spans="2:13" s="19" customFormat="1" ht="47.25" x14ac:dyDescent="0.25">
      <c r="B4" s="22" t="s">
        <v>98</v>
      </c>
      <c r="C4" s="266" t="s">
        <v>379</v>
      </c>
      <c r="D4" s="23" t="s">
        <v>99</v>
      </c>
      <c r="E4" s="24" t="s">
        <v>351</v>
      </c>
      <c r="F4" s="25" t="s">
        <v>56</v>
      </c>
      <c r="G4" s="25" t="s">
        <v>100</v>
      </c>
      <c r="H4" s="26">
        <v>1810</v>
      </c>
      <c r="I4" s="176">
        <v>1649.33</v>
      </c>
      <c r="J4" s="26">
        <v>1484</v>
      </c>
      <c r="K4" s="26">
        <v>1402</v>
      </c>
      <c r="L4" s="27">
        <v>1319</v>
      </c>
      <c r="M4" s="46"/>
    </row>
    <row r="5" spans="2:13" s="19" customFormat="1" ht="34.5" x14ac:dyDescent="0.25">
      <c r="B5" s="313" t="s">
        <v>419</v>
      </c>
      <c r="C5" s="314" t="s">
        <v>420</v>
      </c>
      <c r="D5" s="315" t="s">
        <v>421</v>
      </c>
      <c r="E5" s="312" t="s">
        <v>433</v>
      </c>
      <c r="F5" s="25" t="s">
        <v>422</v>
      </c>
      <c r="G5" s="25" t="s">
        <v>423</v>
      </c>
      <c r="H5" s="26">
        <v>760</v>
      </c>
      <c r="I5" s="176">
        <v>688.39</v>
      </c>
      <c r="J5" s="26">
        <v>620</v>
      </c>
      <c r="K5" s="26">
        <v>585</v>
      </c>
      <c r="L5" s="27">
        <v>551</v>
      </c>
      <c r="M5" s="46"/>
    </row>
    <row r="6" spans="2:13" s="19" customFormat="1" ht="31.5" x14ac:dyDescent="0.25">
      <c r="B6" s="22" t="s">
        <v>101</v>
      </c>
      <c r="C6" s="266" t="s">
        <v>380</v>
      </c>
      <c r="D6" s="23" t="s">
        <v>102</v>
      </c>
      <c r="E6" s="24" t="s">
        <v>103</v>
      </c>
      <c r="F6" s="25" t="s">
        <v>56</v>
      </c>
      <c r="G6" s="25" t="s">
        <v>100</v>
      </c>
      <c r="H6" s="26">
        <v>1810</v>
      </c>
      <c r="I6" s="176">
        <v>1649.33</v>
      </c>
      <c r="J6" s="26">
        <v>1484</v>
      </c>
      <c r="K6" s="26">
        <v>1402</v>
      </c>
      <c r="L6" s="27">
        <v>1319</v>
      </c>
      <c r="M6" s="46"/>
    </row>
    <row r="7" spans="2:13" s="19" customFormat="1" ht="47.25" x14ac:dyDescent="0.25">
      <c r="B7" s="22" t="s">
        <v>356</v>
      </c>
      <c r="C7" s="266" t="s">
        <v>381</v>
      </c>
      <c r="D7" s="23" t="s">
        <v>104</v>
      </c>
      <c r="E7" s="24" t="s">
        <v>350</v>
      </c>
      <c r="F7" s="25" t="s">
        <v>56</v>
      </c>
      <c r="G7" s="25" t="s">
        <v>100</v>
      </c>
      <c r="H7" s="26">
        <v>1810</v>
      </c>
      <c r="I7" s="176">
        <v>1649.33</v>
      </c>
      <c r="J7" s="26">
        <v>1484</v>
      </c>
      <c r="K7" s="26">
        <v>1402</v>
      </c>
      <c r="L7" s="27">
        <v>1319</v>
      </c>
      <c r="M7" s="46"/>
    </row>
    <row r="8" spans="2:13" s="19" customFormat="1" ht="47.25" x14ac:dyDescent="0.25">
      <c r="B8" s="22" t="s">
        <v>357</v>
      </c>
      <c r="C8" s="266" t="s">
        <v>382</v>
      </c>
      <c r="D8" s="23" t="s">
        <v>105</v>
      </c>
      <c r="E8" s="24" t="s">
        <v>349</v>
      </c>
      <c r="F8" s="25" t="s">
        <v>56</v>
      </c>
      <c r="G8" s="25" t="s">
        <v>100</v>
      </c>
      <c r="H8" s="26">
        <v>1810</v>
      </c>
      <c r="I8" s="176">
        <v>1649.33</v>
      </c>
      <c r="J8" s="26">
        <v>1484</v>
      </c>
      <c r="K8" s="26">
        <v>1402</v>
      </c>
      <c r="L8" s="27">
        <v>1319</v>
      </c>
      <c r="M8" s="46"/>
    </row>
    <row r="9" spans="2:13" s="19" customFormat="1" ht="15.75" x14ac:dyDescent="0.2">
      <c r="B9" s="473" t="s">
        <v>106</v>
      </c>
      <c r="C9" s="474"/>
      <c r="D9" s="474"/>
      <c r="E9" s="474"/>
      <c r="F9" s="474"/>
      <c r="G9" s="474"/>
      <c r="H9" s="214"/>
      <c r="I9" s="214"/>
      <c r="J9" s="214"/>
      <c r="K9" s="214"/>
      <c r="L9" s="214"/>
      <c r="M9" s="215"/>
    </row>
    <row r="10" spans="2:13" s="19" customFormat="1" ht="31.5" x14ac:dyDescent="0.25">
      <c r="B10" s="22" t="s">
        <v>355</v>
      </c>
      <c r="C10" s="266" t="s">
        <v>383</v>
      </c>
      <c r="D10" s="23" t="s">
        <v>107</v>
      </c>
      <c r="E10" s="24" t="s">
        <v>348</v>
      </c>
      <c r="F10" s="25" t="s">
        <v>51</v>
      </c>
      <c r="G10" s="25" t="s">
        <v>108</v>
      </c>
      <c r="H10" s="26">
        <v>420</v>
      </c>
      <c r="I10" s="176">
        <v>378.67</v>
      </c>
      <c r="J10" s="26">
        <v>341</v>
      </c>
      <c r="K10" s="26">
        <v>322</v>
      </c>
      <c r="L10" s="27">
        <v>303</v>
      </c>
      <c r="M10" s="46"/>
    </row>
    <row r="11" spans="2:13" s="19" customFormat="1" ht="63" x14ac:dyDescent="0.25">
      <c r="B11" s="22" t="s">
        <v>358</v>
      </c>
      <c r="C11" s="266" t="s">
        <v>384</v>
      </c>
      <c r="D11" s="23" t="s">
        <v>109</v>
      </c>
      <c r="E11" s="24" t="s">
        <v>385</v>
      </c>
      <c r="F11" s="25" t="s">
        <v>56</v>
      </c>
      <c r="G11" s="25" t="s">
        <v>100</v>
      </c>
      <c r="H11" s="26">
        <v>2280</v>
      </c>
      <c r="I11" s="176">
        <v>2069.33</v>
      </c>
      <c r="J11" s="26">
        <v>1862</v>
      </c>
      <c r="K11" s="26">
        <v>1759</v>
      </c>
      <c r="L11" s="27">
        <v>1655</v>
      </c>
      <c r="M11" s="46"/>
    </row>
    <row r="12" spans="2:13" s="19" customFormat="1" ht="47.25" x14ac:dyDescent="0.25">
      <c r="B12" s="22" t="s">
        <v>110</v>
      </c>
      <c r="C12" s="266" t="s">
        <v>387</v>
      </c>
      <c r="D12" s="23" t="s">
        <v>111</v>
      </c>
      <c r="E12" s="24" t="s">
        <v>386</v>
      </c>
      <c r="F12" s="25" t="s">
        <v>56</v>
      </c>
      <c r="G12" s="25" t="s">
        <v>100</v>
      </c>
      <c r="H12" s="26">
        <v>1810</v>
      </c>
      <c r="I12" s="176">
        <v>1649.33</v>
      </c>
      <c r="J12" s="26">
        <v>1484</v>
      </c>
      <c r="K12" s="26">
        <v>1402</v>
      </c>
      <c r="L12" s="27">
        <v>1319</v>
      </c>
      <c r="M12" s="46"/>
    </row>
    <row r="13" spans="2:13" s="19" customFormat="1" ht="31.5" x14ac:dyDescent="0.25">
      <c r="B13" s="22" t="s">
        <v>359</v>
      </c>
      <c r="C13" s="266" t="s">
        <v>388</v>
      </c>
      <c r="D13" s="23" t="s">
        <v>112</v>
      </c>
      <c r="E13" s="24" t="s">
        <v>352</v>
      </c>
      <c r="F13" s="25" t="s">
        <v>19</v>
      </c>
      <c r="G13" s="25" t="s">
        <v>113</v>
      </c>
      <c r="H13" s="26">
        <v>570</v>
      </c>
      <c r="I13" s="176">
        <v>520</v>
      </c>
      <c r="J13" s="26">
        <v>468</v>
      </c>
      <c r="K13" s="26">
        <v>442</v>
      </c>
      <c r="L13" s="27">
        <v>416</v>
      </c>
      <c r="M13" s="46"/>
    </row>
    <row r="14" spans="2:13" s="19" customFormat="1" ht="15.75" x14ac:dyDescent="0.2">
      <c r="B14" s="473" t="s">
        <v>114</v>
      </c>
      <c r="C14" s="474"/>
      <c r="D14" s="474"/>
      <c r="E14" s="474"/>
      <c r="F14" s="474"/>
      <c r="G14" s="474"/>
      <c r="H14" s="214"/>
      <c r="I14" s="214"/>
      <c r="J14" s="214"/>
      <c r="K14" s="214"/>
      <c r="L14" s="214"/>
      <c r="M14" s="215"/>
    </row>
    <row r="15" spans="2:13" s="19" customFormat="1" ht="47.25" x14ac:dyDescent="0.25">
      <c r="B15" s="22" t="s">
        <v>360</v>
      </c>
      <c r="C15" s="266" t="s">
        <v>389</v>
      </c>
      <c r="D15" s="23" t="s">
        <v>295</v>
      </c>
      <c r="E15" s="24" t="s">
        <v>353</v>
      </c>
      <c r="F15" s="25" t="s">
        <v>56</v>
      </c>
      <c r="G15" s="25" t="s">
        <v>100</v>
      </c>
      <c r="H15" s="26">
        <v>2360</v>
      </c>
      <c r="I15" s="176">
        <v>2145.33</v>
      </c>
      <c r="J15" s="26">
        <v>1931</v>
      </c>
      <c r="K15" s="26">
        <v>1824</v>
      </c>
      <c r="L15" s="27">
        <v>1716</v>
      </c>
      <c r="M15" s="46"/>
    </row>
    <row r="16" spans="2:13" s="19" customFormat="1" ht="34.5" x14ac:dyDescent="0.2">
      <c r="B16" s="22" t="s">
        <v>424</v>
      </c>
      <c r="C16" s="266" t="s">
        <v>425</v>
      </c>
      <c r="D16" s="23" t="s">
        <v>426</v>
      </c>
      <c r="E16" s="317" t="s">
        <v>431</v>
      </c>
      <c r="F16" s="318" t="s">
        <v>56</v>
      </c>
      <c r="G16" s="318" t="s">
        <v>100</v>
      </c>
      <c r="H16" s="26">
        <v>1880</v>
      </c>
      <c r="I16" s="320">
        <v>1707.6</v>
      </c>
      <c r="J16" s="319">
        <v>1537</v>
      </c>
      <c r="K16" s="319">
        <v>1451</v>
      </c>
      <c r="L16" s="321">
        <v>1366</v>
      </c>
      <c r="M16" s="316"/>
    </row>
    <row r="17" spans="2:13" s="19" customFormat="1" ht="34.5" x14ac:dyDescent="0.25">
      <c r="B17" s="22" t="s">
        <v>427</v>
      </c>
      <c r="C17" s="266" t="s">
        <v>428</v>
      </c>
      <c r="D17" s="23" t="s">
        <v>429</v>
      </c>
      <c r="E17" s="317" t="s">
        <v>432</v>
      </c>
      <c r="F17" s="318" t="s">
        <v>125</v>
      </c>
      <c r="G17" s="322" t="s">
        <v>423</v>
      </c>
      <c r="H17" s="26">
        <v>420</v>
      </c>
      <c r="I17" s="320">
        <v>380.53</v>
      </c>
      <c r="J17" s="319">
        <v>342</v>
      </c>
      <c r="K17" s="319">
        <v>323</v>
      </c>
      <c r="L17" s="321">
        <v>304</v>
      </c>
      <c r="M17" s="323"/>
    </row>
    <row r="18" spans="2:13" s="19" customFormat="1" ht="31.5" x14ac:dyDescent="0.2">
      <c r="B18" s="22" t="s">
        <v>115</v>
      </c>
      <c r="C18" s="266" t="s">
        <v>390</v>
      </c>
      <c r="D18" s="23" t="s">
        <v>116</v>
      </c>
      <c r="E18" s="24" t="s">
        <v>397</v>
      </c>
      <c r="F18" s="25" t="s">
        <v>56</v>
      </c>
      <c r="G18" s="25" t="s">
        <v>100</v>
      </c>
      <c r="H18" s="26">
        <v>2400</v>
      </c>
      <c r="I18" s="176">
        <v>2177.33</v>
      </c>
      <c r="J18" s="26">
        <v>1960</v>
      </c>
      <c r="K18" s="26">
        <v>1851</v>
      </c>
      <c r="L18" s="27">
        <v>1742</v>
      </c>
      <c r="M18" s="226"/>
    </row>
    <row r="19" spans="2:13" s="19" customFormat="1" ht="31.5" x14ac:dyDescent="0.25">
      <c r="B19" s="22" t="s">
        <v>117</v>
      </c>
      <c r="C19" s="266" t="s">
        <v>391</v>
      </c>
      <c r="D19" s="23" t="s">
        <v>118</v>
      </c>
      <c r="E19" s="24" t="s">
        <v>119</v>
      </c>
      <c r="F19" s="25">
        <v>20</v>
      </c>
      <c r="G19" s="28" t="s">
        <v>120</v>
      </c>
      <c r="H19" s="26">
        <v>10170</v>
      </c>
      <c r="I19" s="176">
        <v>9249.33</v>
      </c>
      <c r="J19" s="26">
        <v>8324</v>
      </c>
      <c r="K19" s="26">
        <v>7862</v>
      </c>
      <c r="L19" s="27">
        <v>7399</v>
      </c>
      <c r="M19" s="46"/>
    </row>
    <row r="20" spans="2:13" s="19" customFormat="1" ht="29.25" customHeight="1" x14ac:dyDescent="0.25">
      <c r="B20" s="22" t="s">
        <v>121</v>
      </c>
      <c r="C20" s="266" t="s">
        <v>392</v>
      </c>
      <c r="D20" s="23" t="s">
        <v>122</v>
      </c>
      <c r="E20" s="24" t="s">
        <v>123</v>
      </c>
      <c r="F20" s="25" t="s">
        <v>56</v>
      </c>
      <c r="G20" s="29" t="s">
        <v>100</v>
      </c>
      <c r="H20" s="26">
        <v>2400</v>
      </c>
      <c r="I20" s="176">
        <v>2177.33</v>
      </c>
      <c r="J20" s="26">
        <v>1960</v>
      </c>
      <c r="K20" s="26">
        <v>1851</v>
      </c>
      <c r="L20" s="27">
        <v>1742</v>
      </c>
      <c r="M20" s="46"/>
    </row>
    <row r="21" spans="2:13" s="19" customFormat="1" ht="15.75" x14ac:dyDescent="0.2">
      <c r="B21" s="473" t="s">
        <v>124</v>
      </c>
      <c r="C21" s="474"/>
      <c r="D21" s="474"/>
      <c r="E21" s="474"/>
      <c r="F21" s="474"/>
      <c r="G21" s="474"/>
      <c r="H21" s="214"/>
      <c r="I21" s="214"/>
      <c r="J21" s="214"/>
      <c r="K21" s="214"/>
      <c r="L21" s="214"/>
      <c r="M21" s="215"/>
    </row>
    <row r="22" spans="2:13" s="19" customFormat="1" ht="31.5" x14ac:dyDescent="0.2">
      <c r="B22" s="22" t="s">
        <v>361</v>
      </c>
      <c r="C22" s="266" t="s">
        <v>393</v>
      </c>
      <c r="D22" s="23" t="s">
        <v>256</v>
      </c>
      <c r="E22" s="24" t="s">
        <v>347</v>
      </c>
      <c r="F22" s="30" t="s">
        <v>125</v>
      </c>
      <c r="G22" s="30" t="s">
        <v>126</v>
      </c>
      <c r="H22" s="31">
        <v>750</v>
      </c>
      <c r="I22" s="177">
        <v>729.33</v>
      </c>
      <c r="J22" s="31">
        <v>656</v>
      </c>
      <c r="K22" s="31">
        <v>620</v>
      </c>
      <c r="L22" s="32">
        <v>583</v>
      </c>
      <c r="M22" s="47"/>
    </row>
    <row r="23" spans="2:13" s="19" customFormat="1" ht="31.5" x14ac:dyDescent="0.25">
      <c r="B23" s="22" t="s">
        <v>127</v>
      </c>
      <c r="C23" s="266" t="s">
        <v>394</v>
      </c>
      <c r="D23" s="23" t="s">
        <v>128</v>
      </c>
      <c r="E23" s="24" t="s">
        <v>129</v>
      </c>
      <c r="F23" s="25">
        <v>20</v>
      </c>
      <c r="G23" s="28" t="s">
        <v>120</v>
      </c>
      <c r="H23" s="26">
        <v>11460</v>
      </c>
      <c r="I23" s="186">
        <v>10420</v>
      </c>
      <c r="J23" s="26">
        <v>9378</v>
      </c>
      <c r="K23" s="26">
        <v>8857</v>
      </c>
      <c r="L23" s="27">
        <v>8336</v>
      </c>
      <c r="M23" s="46"/>
    </row>
    <row r="24" spans="2:13" s="19" customFormat="1" ht="31.5" x14ac:dyDescent="0.25">
      <c r="B24" s="205" t="s">
        <v>362</v>
      </c>
      <c r="C24" s="267" t="s">
        <v>395</v>
      </c>
      <c r="D24" s="206" t="s">
        <v>130</v>
      </c>
      <c r="E24" s="207" t="s">
        <v>131</v>
      </c>
      <c r="F24" s="208" t="s">
        <v>19</v>
      </c>
      <c r="G24" s="208" t="s">
        <v>113</v>
      </c>
      <c r="H24" s="209">
        <v>690</v>
      </c>
      <c r="I24" s="210">
        <v>625.33000000000004</v>
      </c>
      <c r="J24" s="209">
        <v>563</v>
      </c>
      <c r="K24" s="209">
        <v>532</v>
      </c>
      <c r="L24" s="38">
        <v>500</v>
      </c>
      <c r="M24" s="48"/>
    </row>
    <row r="25" spans="2:13" s="19" customFormat="1" ht="15.75" x14ac:dyDescent="0.25">
      <c r="B25" s="463" t="s">
        <v>346</v>
      </c>
      <c r="C25" s="464"/>
      <c r="D25" s="464"/>
      <c r="E25" s="464"/>
      <c r="F25" s="464"/>
      <c r="G25" s="465"/>
      <c r="H25" s="223"/>
      <c r="I25" s="224"/>
      <c r="J25" s="223"/>
      <c r="K25" s="223"/>
      <c r="L25" s="223"/>
      <c r="M25" s="225"/>
    </row>
    <row r="26" spans="2:13" s="19" customFormat="1" ht="16.5" thickBot="1" x14ac:dyDescent="0.3">
      <c r="B26" s="33" t="s">
        <v>354</v>
      </c>
      <c r="C26" s="268" t="s">
        <v>396</v>
      </c>
      <c r="D26" s="34" t="s">
        <v>363</v>
      </c>
      <c r="E26" s="35" t="s">
        <v>430</v>
      </c>
      <c r="F26" s="36" t="s">
        <v>19</v>
      </c>
      <c r="G26" s="36" t="s">
        <v>113</v>
      </c>
      <c r="H26" s="37">
        <v>420</v>
      </c>
      <c r="I26" s="178">
        <v>406.75</v>
      </c>
      <c r="J26" s="37">
        <v>366</v>
      </c>
      <c r="K26" s="37">
        <v>346</v>
      </c>
      <c r="L26" s="37">
        <v>325</v>
      </c>
      <c r="M26" s="213"/>
    </row>
    <row r="27" spans="2:13" ht="16.5" thickBot="1" x14ac:dyDescent="0.3">
      <c r="B27" s="49"/>
      <c r="C27" s="49"/>
      <c r="D27" s="50"/>
      <c r="E27" s="39"/>
      <c r="F27" s="51"/>
      <c r="G27" s="50"/>
      <c r="H27" s="51"/>
      <c r="I27" s="179"/>
      <c r="J27" s="50"/>
      <c r="K27" s="50"/>
      <c r="L27" s="211" t="s">
        <v>151</v>
      </c>
      <c r="M27" s="212">
        <f>SUM(M4:M26)</f>
        <v>0</v>
      </c>
    </row>
    <row r="28" spans="2:13" ht="15.75" x14ac:dyDescent="0.25">
      <c r="E28" s="16"/>
      <c r="F28" s="21"/>
      <c r="H28" s="21"/>
      <c r="I28" s="180"/>
      <c r="L28" s="110"/>
      <c r="M28" s="110"/>
    </row>
  </sheetData>
  <mergeCells count="7">
    <mergeCell ref="B25:G25"/>
    <mergeCell ref="B1:D1"/>
    <mergeCell ref="E1:M1"/>
    <mergeCell ref="B3:G3"/>
    <mergeCell ref="B9:G9"/>
    <mergeCell ref="B14:G14"/>
    <mergeCell ref="B21:G21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K27"/>
  <sheetViews>
    <sheetView topLeftCell="B1" workbookViewId="0">
      <selection activeCell="G11" sqref="G11"/>
    </sheetView>
  </sheetViews>
  <sheetFormatPr defaultRowHeight="15" x14ac:dyDescent="0.25"/>
  <cols>
    <col min="1" max="1" width="2.42578125" hidden="1" customWidth="1"/>
    <col min="2" max="2" width="15.42578125" customWidth="1"/>
    <col min="3" max="3" width="9.85546875" style="184" customWidth="1"/>
    <col min="4" max="4" width="12" style="184" customWidth="1"/>
    <col min="5" max="5" width="68.7109375" customWidth="1"/>
    <col min="6" max="7" width="16.42578125" style="41" customWidth="1"/>
    <col min="8" max="8" width="11.5703125" customWidth="1"/>
    <col min="9" max="9" width="13.5703125" customWidth="1"/>
    <col min="258" max="258" width="0" hidden="1" customWidth="1"/>
    <col min="259" max="259" width="15.42578125" customWidth="1"/>
    <col min="260" max="260" width="9.85546875" customWidth="1"/>
    <col min="261" max="261" width="12" customWidth="1"/>
    <col min="262" max="262" width="68.7109375" customWidth="1"/>
    <col min="263" max="263" width="16.42578125" customWidth="1"/>
    <col min="264" max="264" width="11.5703125" customWidth="1"/>
    <col min="265" max="265" width="13.5703125" customWidth="1"/>
    <col min="514" max="514" width="0" hidden="1" customWidth="1"/>
    <col min="515" max="515" width="15.42578125" customWidth="1"/>
    <col min="516" max="516" width="9.85546875" customWidth="1"/>
    <col min="517" max="517" width="12" customWidth="1"/>
    <col min="518" max="518" width="68.7109375" customWidth="1"/>
    <col min="519" max="519" width="16.42578125" customWidth="1"/>
    <col min="520" max="520" width="11.5703125" customWidth="1"/>
    <col min="521" max="521" width="13.5703125" customWidth="1"/>
    <col min="770" max="770" width="0" hidden="1" customWidth="1"/>
    <col min="771" max="771" width="15.42578125" customWidth="1"/>
    <col min="772" max="772" width="9.85546875" customWidth="1"/>
    <col min="773" max="773" width="12" customWidth="1"/>
    <col min="774" max="774" width="68.7109375" customWidth="1"/>
    <col min="775" max="775" width="16.42578125" customWidth="1"/>
    <col min="776" max="776" width="11.5703125" customWidth="1"/>
    <col min="777" max="777" width="13.5703125" customWidth="1"/>
    <col min="1026" max="1026" width="0" hidden="1" customWidth="1"/>
    <col min="1027" max="1027" width="15.42578125" customWidth="1"/>
    <col min="1028" max="1028" width="9.85546875" customWidth="1"/>
    <col min="1029" max="1029" width="12" customWidth="1"/>
    <col min="1030" max="1030" width="68.7109375" customWidth="1"/>
    <col min="1031" max="1031" width="16.42578125" customWidth="1"/>
    <col min="1032" max="1032" width="11.5703125" customWidth="1"/>
    <col min="1033" max="1033" width="13.5703125" customWidth="1"/>
    <col min="1282" max="1282" width="0" hidden="1" customWidth="1"/>
    <col min="1283" max="1283" width="15.42578125" customWidth="1"/>
    <col min="1284" max="1284" width="9.85546875" customWidth="1"/>
    <col min="1285" max="1285" width="12" customWidth="1"/>
    <col min="1286" max="1286" width="68.7109375" customWidth="1"/>
    <col min="1287" max="1287" width="16.42578125" customWidth="1"/>
    <col min="1288" max="1288" width="11.5703125" customWidth="1"/>
    <col min="1289" max="1289" width="13.5703125" customWidth="1"/>
    <col min="1538" max="1538" width="0" hidden="1" customWidth="1"/>
    <col min="1539" max="1539" width="15.42578125" customWidth="1"/>
    <col min="1540" max="1540" width="9.85546875" customWidth="1"/>
    <col min="1541" max="1541" width="12" customWidth="1"/>
    <col min="1542" max="1542" width="68.7109375" customWidth="1"/>
    <col min="1543" max="1543" width="16.42578125" customWidth="1"/>
    <col min="1544" max="1544" width="11.5703125" customWidth="1"/>
    <col min="1545" max="1545" width="13.5703125" customWidth="1"/>
    <col min="1794" max="1794" width="0" hidden="1" customWidth="1"/>
    <col min="1795" max="1795" width="15.42578125" customWidth="1"/>
    <col min="1796" max="1796" width="9.85546875" customWidth="1"/>
    <col min="1797" max="1797" width="12" customWidth="1"/>
    <col min="1798" max="1798" width="68.7109375" customWidth="1"/>
    <col min="1799" max="1799" width="16.42578125" customWidth="1"/>
    <col min="1800" max="1800" width="11.5703125" customWidth="1"/>
    <col min="1801" max="1801" width="13.5703125" customWidth="1"/>
    <col min="2050" max="2050" width="0" hidden="1" customWidth="1"/>
    <col min="2051" max="2051" width="15.42578125" customWidth="1"/>
    <col min="2052" max="2052" width="9.85546875" customWidth="1"/>
    <col min="2053" max="2053" width="12" customWidth="1"/>
    <col min="2054" max="2054" width="68.7109375" customWidth="1"/>
    <col min="2055" max="2055" width="16.42578125" customWidth="1"/>
    <col min="2056" max="2056" width="11.5703125" customWidth="1"/>
    <col min="2057" max="2057" width="13.5703125" customWidth="1"/>
    <col min="2306" max="2306" width="0" hidden="1" customWidth="1"/>
    <col min="2307" max="2307" width="15.42578125" customWidth="1"/>
    <col min="2308" max="2308" width="9.85546875" customWidth="1"/>
    <col min="2309" max="2309" width="12" customWidth="1"/>
    <col min="2310" max="2310" width="68.7109375" customWidth="1"/>
    <col min="2311" max="2311" width="16.42578125" customWidth="1"/>
    <col min="2312" max="2312" width="11.5703125" customWidth="1"/>
    <col min="2313" max="2313" width="13.5703125" customWidth="1"/>
    <col min="2562" max="2562" width="0" hidden="1" customWidth="1"/>
    <col min="2563" max="2563" width="15.42578125" customWidth="1"/>
    <col min="2564" max="2564" width="9.85546875" customWidth="1"/>
    <col min="2565" max="2565" width="12" customWidth="1"/>
    <col min="2566" max="2566" width="68.7109375" customWidth="1"/>
    <col min="2567" max="2567" width="16.42578125" customWidth="1"/>
    <col min="2568" max="2568" width="11.5703125" customWidth="1"/>
    <col min="2569" max="2569" width="13.5703125" customWidth="1"/>
    <col min="2818" max="2818" width="0" hidden="1" customWidth="1"/>
    <col min="2819" max="2819" width="15.42578125" customWidth="1"/>
    <col min="2820" max="2820" width="9.85546875" customWidth="1"/>
    <col min="2821" max="2821" width="12" customWidth="1"/>
    <col min="2822" max="2822" width="68.7109375" customWidth="1"/>
    <col min="2823" max="2823" width="16.42578125" customWidth="1"/>
    <col min="2824" max="2824" width="11.5703125" customWidth="1"/>
    <col min="2825" max="2825" width="13.5703125" customWidth="1"/>
    <col min="3074" max="3074" width="0" hidden="1" customWidth="1"/>
    <col min="3075" max="3075" width="15.42578125" customWidth="1"/>
    <col min="3076" max="3076" width="9.85546875" customWidth="1"/>
    <col min="3077" max="3077" width="12" customWidth="1"/>
    <col min="3078" max="3078" width="68.7109375" customWidth="1"/>
    <col min="3079" max="3079" width="16.42578125" customWidth="1"/>
    <col min="3080" max="3080" width="11.5703125" customWidth="1"/>
    <col min="3081" max="3081" width="13.5703125" customWidth="1"/>
    <col min="3330" max="3330" width="0" hidden="1" customWidth="1"/>
    <col min="3331" max="3331" width="15.42578125" customWidth="1"/>
    <col min="3332" max="3332" width="9.85546875" customWidth="1"/>
    <col min="3333" max="3333" width="12" customWidth="1"/>
    <col min="3334" max="3334" width="68.7109375" customWidth="1"/>
    <col min="3335" max="3335" width="16.42578125" customWidth="1"/>
    <col min="3336" max="3336" width="11.5703125" customWidth="1"/>
    <col min="3337" max="3337" width="13.5703125" customWidth="1"/>
    <col min="3586" max="3586" width="0" hidden="1" customWidth="1"/>
    <col min="3587" max="3587" width="15.42578125" customWidth="1"/>
    <col min="3588" max="3588" width="9.85546875" customWidth="1"/>
    <col min="3589" max="3589" width="12" customWidth="1"/>
    <col min="3590" max="3590" width="68.7109375" customWidth="1"/>
    <col min="3591" max="3591" width="16.42578125" customWidth="1"/>
    <col min="3592" max="3592" width="11.5703125" customWidth="1"/>
    <col min="3593" max="3593" width="13.5703125" customWidth="1"/>
    <col min="3842" max="3842" width="0" hidden="1" customWidth="1"/>
    <col min="3843" max="3843" width="15.42578125" customWidth="1"/>
    <col min="3844" max="3844" width="9.85546875" customWidth="1"/>
    <col min="3845" max="3845" width="12" customWidth="1"/>
    <col min="3846" max="3846" width="68.7109375" customWidth="1"/>
    <col min="3847" max="3847" width="16.42578125" customWidth="1"/>
    <col min="3848" max="3848" width="11.5703125" customWidth="1"/>
    <col min="3849" max="3849" width="13.5703125" customWidth="1"/>
    <col min="4098" max="4098" width="0" hidden="1" customWidth="1"/>
    <col min="4099" max="4099" width="15.42578125" customWidth="1"/>
    <col min="4100" max="4100" width="9.85546875" customWidth="1"/>
    <col min="4101" max="4101" width="12" customWidth="1"/>
    <col min="4102" max="4102" width="68.7109375" customWidth="1"/>
    <col min="4103" max="4103" width="16.42578125" customWidth="1"/>
    <col min="4104" max="4104" width="11.5703125" customWidth="1"/>
    <col min="4105" max="4105" width="13.5703125" customWidth="1"/>
    <col min="4354" max="4354" width="0" hidden="1" customWidth="1"/>
    <col min="4355" max="4355" width="15.42578125" customWidth="1"/>
    <col min="4356" max="4356" width="9.85546875" customWidth="1"/>
    <col min="4357" max="4357" width="12" customWidth="1"/>
    <col min="4358" max="4358" width="68.7109375" customWidth="1"/>
    <col min="4359" max="4359" width="16.42578125" customWidth="1"/>
    <col min="4360" max="4360" width="11.5703125" customWidth="1"/>
    <col min="4361" max="4361" width="13.5703125" customWidth="1"/>
    <col min="4610" max="4610" width="0" hidden="1" customWidth="1"/>
    <col min="4611" max="4611" width="15.42578125" customWidth="1"/>
    <col min="4612" max="4612" width="9.85546875" customWidth="1"/>
    <col min="4613" max="4613" width="12" customWidth="1"/>
    <col min="4614" max="4614" width="68.7109375" customWidth="1"/>
    <col min="4615" max="4615" width="16.42578125" customWidth="1"/>
    <col min="4616" max="4616" width="11.5703125" customWidth="1"/>
    <col min="4617" max="4617" width="13.5703125" customWidth="1"/>
    <col min="4866" max="4866" width="0" hidden="1" customWidth="1"/>
    <col min="4867" max="4867" width="15.42578125" customWidth="1"/>
    <col min="4868" max="4868" width="9.85546875" customWidth="1"/>
    <col min="4869" max="4869" width="12" customWidth="1"/>
    <col min="4870" max="4870" width="68.7109375" customWidth="1"/>
    <col min="4871" max="4871" width="16.42578125" customWidth="1"/>
    <col min="4872" max="4872" width="11.5703125" customWidth="1"/>
    <col min="4873" max="4873" width="13.5703125" customWidth="1"/>
    <col min="5122" max="5122" width="0" hidden="1" customWidth="1"/>
    <col min="5123" max="5123" width="15.42578125" customWidth="1"/>
    <col min="5124" max="5124" width="9.85546875" customWidth="1"/>
    <col min="5125" max="5125" width="12" customWidth="1"/>
    <col min="5126" max="5126" width="68.7109375" customWidth="1"/>
    <col min="5127" max="5127" width="16.42578125" customWidth="1"/>
    <col min="5128" max="5128" width="11.5703125" customWidth="1"/>
    <col min="5129" max="5129" width="13.5703125" customWidth="1"/>
    <col min="5378" max="5378" width="0" hidden="1" customWidth="1"/>
    <col min="5379" max="5379" width="15.42578125" customWidth="1"/>
    <col min="5380" max="5380" width="9.85546875" customWidth="1"/>
    <col min="5381" max="5381" width="12" customWidth="1"/>
    <col min="5382" max="5382" width="68.7109375" customWidth="1"/>
    <col min="5383" max="5383" width="16.42578125" customWidth="1"/>
    <col min="5384" max="5384" width="11.5703125" customWidth="1"/>
    <col min="5385" max="5385" width="13.5703125" customWidth="1"/>
    <col min="5634" max="5634" width="0" hidden="1" customWidth="1"/>
    <col min="5635" max="5635" width="15.42578125" customWidth="1"/>
    <col min="5636" max="5636" width="9.85546875" customWidth="1"/>
    <col min="5637" max="5637" width="12" customWidth="1"/>
    <col min="5638" max="5638" width="68.7109375" customWidth="1"/>
    <col min="5639" max="5639" width="16.42578125" customWidth="1"/>
    <col min="5640" max="5640" width="11.5703125" customWidth="1"/>
    <col min="5641" max="5641" width="13.5703125" customWidth="1"/>
    <col min="5890" max="5890" width="0" hidden="1" customWidth="1"/>
    <col min="5891" max="5891" width="15.42578125" customWidth="1"/>
    <col min="5892" max="5892" width="9.85546875" customWidth="1"/>
    <col min="5893" max="5893" width="12" customWidth="1"/>
    <col min="5894" max="5894" width="68.7109375" customWidth="1"/>
    <col min="5895" max="5895" width="16.42578125" customWidth="1"/>
    <col min="5896" max="5896" width="11.5703125" customWidth="1"/>
    <col min="5897" max="5897" width="13.5703125" customWidth="1"/>
    <col min="6146" max="6146" width="0" hidden="1" customWidth="1"/>
    <col min="6147" max="6147" width="15.42578125" customWidth="1"/>
    <col min="6148" max="6148" width="9.85546875" customWidth="1"/>
    <col min="6149" max="6149" width="12" customWidth="1"/>
    <col min="6150" max="6150" width="68.7109375" customWidth="1"/>
    <col min="6151" max="6151" width="16.42578125" customWidth="1"/>
    <col min="6152" max="6152" width="11.5703125" customWidth="1"/>
    <col min="6153" max="6153" width="13.5703125" customWidth="1"/>
    <col min="6402" max="6402" width="0" hidden="1" customWidth="1"/>
    <col min="6403" max="6403" width="15.42578125" customWidth="1"/>
    <col min="6404" max="6404" width="9.85546875" customWidth="1"/>
    <col min="6405" max="6405" width="12" customWidth="1"/>
    <col min="6406" max="6406" width="68.7109375" customWidth="1"/>
    <col min="6407" max="6407" width="16.42578125" customWidth="1"/>
    <col min="6408" max="6408" width="11.5703125" customWidth="1"/>
    <col min="6409" max="6409" width="13.5703125" customWidth="1"/>
    <col min="6658" max="6658" width="0" hidden="1" customWidth="1"/>
    <col min="6659" max="6659" width="15.42578125" customWidth="1"/>
    <col min="6660" max="6660" width="9.85546875" customWidth="1"/>
    <col min="6661" max="6661" width="12" customWidth="1"/>
    <col min="6662" max="6662" width="68.7109375" customWidth="1"/>
    <col min="6663" max="6663" width="16.42578125" customWidth="1"/>
    <col min="6664" max="6664" width="11.5703125" customWidth="1"/>
    <col min="6665" max="6665" width="13.5703125" customWidth="1"/>
    <col min="6914" max="6914" width="0" hidden="1" customWidth="1"/>
    <col min="6915" max="6915" width="15.42578125" customWidth="1"/>
    <col min="6916" max="6916" width="9.85546875" customWidth="1"/>
    <col min="6917" max="6917" width="12" customWidth="1"/>
    <col min="6918" max="6918" width="68.7109375" customWidth="1"/>
    <col min="6919" max="6919" width="16.42578125" customWidth="1"/>
    <col min="6920" max="6920" width="11.5703125" customWidth="1"/>
    <col min="6921" max="6921" width="13.5703125" customWidth="1"/>
    <col min="7170" max="7170" width="0" hidden="1" customWidth="1"/>
    <col min="7171" max="7171" width="15.42578125" customWidth="1"/>
    <col min="7172" max="7172" width="9.85546875" customWidth="1"/>
    <col min="7173" max="7173" width="12" customWidth="1"/>
    <col min="7174" max="7174" width="68.7109375" customWidth="1"/>
    <col min="7175" max="7175" width="16.42578125" customWidth="1"/>
    <col min="7176" max="7176" width="11.5703125" customWidth="1"/>
    <col min="7177" max="7177" width="13.5703125" customWidth="1"/>
    <col min="7426" max="7426" width="0" hidden="1" customWidth="1"/>
    <col min="7427" max="7427" width="15.42578125" customWidth="1"/>
    <col min="7428" max="7428" width="9.85546875" customWidth="1"/>
    <col min="7429" max="7429" width="12" customWidth="1"/>
    <col min="7430" max="7430" width="68.7109375" customWidth="1"/>
    <col min="7431" max="7431" width="16.42578125" customWidth="1"/>
    <col min="7432" max="7432" width="11.5703125" customWidth="1"/>
    <col min="7433" max="7433" width="13.5703125" customWidth="1"/>
    <col min="7682" max="7682" width="0" hidden="1" customWidth="1"/>
    <col min="7683" max="7683" width="15.42578125" customWidth="1"/>
    <col min="7684" max="7684" width="9.85546875" customWidth="1"/>
    <col min="7685" max="7685" width="12" customWidth="1"/>
    <col min="7686" max="7686" width="68.7109375" customWidth="1"/>
    <col min="7687" max="7687" width="16.42578125" customWidth="1"/>
    <col min="7688" max="7688" width="11.5703125" customWidth="1"/>
    <col min="7689" max="7689" width="13.5703125" customWidth="1"/>
    <col min="7938" max="7938" width="0" hidden="1" customWidth="1"/>
    <col min="7939" max="7939" width="15.42578125" customWidth="1"/>
    <col min="7940" max="7940" width="9.85546875" customWidth="1"/>
    <col min="7941" max="7941" width="12" customWidth="1"/>
    <col min="7942" max="7942" width="68.7109375" customWidth="1"/>
    <col min="7943" max="7943" width="16.42578125" customWidth="1"/>
    <col min="7944" max="7944" width="11.5703125" customWidth="1"/>
    <col min="7945" max="7945" width="13.5703125" customWidth="1"/>
    <col min="8194" max="8194" width="0" hidden="1" customWidth="1"/>
    <col min="8195" max="8195" width="15.42578125" customWidth="1"/>
    <col min="8196" max="8196" width="9.85546875" customWidth="1"/>
    <col min="8197" max="8197" width="12" customWidth="1"/>
    <col min="8198" max="8198" width="68.7109375" customWidth="1"/>
    <col min="8199" max="8199" width="16.42578125" customWidth="1"/>
    <col min="8200" max="8200" width="11.5703125" customWidth="1"/>
    <col min="8201" max="8201" width="13.5703125" customWidth="1"/>
    <col min="8450" max="8450" width="0" hidden="1" customWidth="1"/>
    <col min="8451" max="8451" width="15.42578125" customWidth="1"/>
    <col min="8452" max="8452" width="9.85546875" customWidth="1"/>
    <col min="8453" max="8453" width="12" customWidth="1"/>
    <col min="8454" max="8454" width="68.7109375" customWidth="1"/>
    <col min="8455" max="8455" width="16.42578125" customWidth="1"/>
    <col min="8456" max="8456" width="11.5703125" customWidth="1"/>
    <col min="8457" max="8457" width="13.5703125" customWidth="1"/>
    <col min="8706" max="8706" width="0" hidden="1" customWidth="1"/>
    <col min="8707" max="8707" width="15.42578125" customWidth="1"/>
    <col min="8708" max="8708" width="9.85546875" customWidth="1"/>
    <col min="8709" max="8709" width="12" customWidth="1"/>
    <col min="8710" max="8710" width="68.7109375" customWidth="1"/>
    <col min="8711" max="8711" width="16.42578125" customWidth="1"/>
    <col min="8712" max="8712" width="11.5703125" customWidth="1"/>
    <col min="8713" max="8713" width="13.5703125" customWidth="1"/>
    <col min="8962" max="8962" width="0" hidden="1" customWidth="1"/>
    <col min="8963" max="8963" width="15.42578125" customWidth="1"/>
    <col min="8964" max="8964" width="9.85546875" customWidth="1"/>
    <col min="8965" max="8965" width="12" customWidth="1"/>
    <col min="8966" max="8966" width="68.7109375" customWidth="1"/>
    <col min="8967" max="8967" width="16.42578125" customWidth="1"/>
    <col min="8968" max="8968" width="11.5703125" customWidth="1"/>
    <col min="8969" max="8969" width="13.5703125" customWidth="1"/>
    <col min="9218" max="9218" width="0" hidden="1" customWidth="1"/>
    <col min="9219" max="9219" width="15.42578125" customWidth="1"/>
    <col min="9220" max="9220" width="9.85546875" customWidth="1"/>
    <col min="9221" max="9221" width="12" customWidth="1"/>
    <col min="9222" max="9222" width="68.7109375" customWidth="1"/>
    <col min="9223" max="9223" width="16.42578125" customWidth="1"/>
    <col min="9224" max="9224" width="11.5703125" customWidth="1"/>
    <col min="9225" max="9225" width="13.5703125" customWidth="1"/>
    <col min="9474" max="9474" width="0" hidden="1" customWidth="1"/>
    <col min="9475" max="9475" width="15.42578125" customWidth="1"/>
    <col min="9476" max="9476" width="9.85546875" customWidth="1"/>
    <col min="9477" max="9477" width="12" customWidth="1"/>
    <col min="9478" max="9478" width="68.7109375" customWidth="1"/>
    <col min="9479" max="9479" width="16.42578125" customWidth="1"/>
    <col min="9480" max="9480" width="11.5703125" customWidth="1"/>
    <col min="9481" max="9481" width="13.5703125" customWidth="1"/>
    <col min="9730" max="9730" width="0" hidden="1" customWidth="1"/>
    <col min="9731" max="9731" width="15.42578125" customWidth="1"/>
    <col min="9732" max="9732" width="9.85546875" customWidth="1"/>
    <col min="9733" max="9733" width="12" customWidth="1"/>
    <col min="9734" max="9734" width="68.7109375" customWidth="1"/>
    <col min="9735" max="9735" width="16.42578125" customWidth="1"/>
    <col min="9736" max="9736" width="11.5703125" customWidth="1"/>
    <col min="9737" max="9737" width="13.5703125" customWidth="1"/>
    <col min="9986" max="9986" width="0" hidden="1" customWidth="1"/>
    <col min="9987" max="9987" width="15.42578125" customWidth="1"/>
    <col min="9988" max="9988" width="9.85546875" customWidth="1"/>
    <col min="9989" max="9989" width="12" customWidth="1"/>
    <col min="9990" max="9990" width="68.7109375" customWidth="1"/>
    <col min="9991" max="9991" width="16.42578125" customWidth="1"/>
    <col min="9992" max="9992" width="11.5703125" customWidth="1"/>
    <col min="9993" max="9993" width="13.5703125" customWidth="1"/>
    <col min="10242" max="10242" width="0" hidden="1" customWidth="1"/>
    <col min="10243" max="10243" width="15.42578125" customWidth="1"/>
    <col min="10244" max="10244" width="9.85546875" customWidth="1"/>
    <col min="10245" max="10245" width="12" customWidth="1"/>
    <col min="10246" max="10246" width="68.7109375" customWidth="1"/>
    <col min="10247" max="10247" width="16.42578125" customWidth="1"/>
    <col min="10248" max="10248" width="11.5703125" customWidth="1"/>
    <col min="10249" max="10249" width="13.5703125" customWidth="1"/>
    <col min="10498" max="10498" width="0" hidden="1" customWidth="1"/>
    <col min="10499" max="10499" width="15.42578125" customWidth="1"/>
    <col min="10500" max="10500" width="9.85546875" customWidth="1"/>
    <col min="10501" max="10501" width="12" customWidth="1"/>
    <col min="10502" max="10502" width="68.7109375" customWidth="1"/>
    <col min="10503" max="10503" width="16.42578125" customWidth="1"/>
    <col min="10504" max="10504" width="11.5703125" customWidth="1"/>
    <col min="10505" max="10505" width="13.5703125" customWidth="1"/>
    <col min="10754" max="10754" width="0" hidden="1" customWidth="1"/>
    <col min="10755" max="10755" width="15.42578125" customWidth="1"/>
    <col min="10756" max="10756" width="9.85546875" customWidth="1"/>
    <col min="10757" max="10757" width="12" customWidth="1"/>
    <col min="10758" max="10758" width="68.7109375" customWidth="1"/>
    <col min="10759" max="10759" width="16.42578125" customWidth="1"/>
    <col min="10760" max="10760" width="11.5703125" customWidth="1"/>
    <col min="10761" max="10761" width="13.5703125" customWidth="1"/>
    <col min="11010" max="11010" width="0" hidden="1" customWidth="1"/>
    <col min="11011" max="11011" width="15.42578125" customWidth="1"/>
    <col min="11012" max="11012" width="9.85546875" customWidth="1"/>
    <col min="11013" max="11013" width="12" customWidth="1"/>
    <col min="11014" max="11014" width="68.7109375" customWidth="1"/>
    <col min="11015" max="11015" width="16.42578125" customWidth="1"/>
    <col min="11016" max="11016" width="11.5703125" customWidth="1"/>
    <col min="11017" max="11017" width="13.5703125" customWidth="1"/>
    <col min="11266" max="11266" width="0" hidden="1" customWidth="1"/>
    <col min="11267" max="11267" width="15.42578125" customWidth="1"/>
    <col min="11268" max="11268" width="9.85546875" customWidth="1"/>
    <col min="11269" max="11269" width="12" customWidth="1"/>
    <col min="11270" max="11270" width="68.7109375" customWidth="1"/>
    <col min="11271" max="11271" width="16.42578125" customWidth="1"/>
    <col min="11272" max="11272" width="11.5703125" customWidth="1"/>
    <col min="11273" max="11273" width="13.5703125" customWidth="1"/>
    <col min="11522" max="11522" width="0" hidden="1" customWidth="1"/>
    <col min="11523" max="11523" width="15.42578125" customWidth="1"/>
    <col min="11524" max="11524" width="9.85546875" customWidth="1"/>
    <col min="11525" max="11525" width="12" customWidth="1"/>
    <col min="11526" max="11526" width="68.7109375" customWidth="1"/>
    <col min="11527" max="11527" width="16.42578125" customWidth="1"/>
    <col min="11528" max="11528" width="11.5703125" customWidth="1"/>
    <col min="11529" max="11529" width="13.5703125" customWidth="1"/>
    <col min="11778" max="11778" width="0" hidden="1" customWidth="1"/>
    <col min="11779" max="11779" width="15.42578125" customWidth="1"/>
    <col min="11780" max="11780" width="9.85546875" customWidth="1"/>
    <col min="11781" max="11781" width="12" customWidth="1"/>
    <col min="11782" max="11782" width="68.7109375" customWidth="1"/>
    <col min="11783" max="11783" width="16.42578125" customWidth="1"/>
    <col min="11784" max="11784" width="11.5703125" customWidth="1"/>
    <col min="11785" max="11785" width="13.5703125" customWidth="1"/>
    <col min="12034" max="12034" width="0" hidden="1" customWidth="1"/>
    <col min="12035" max="12035" width="15.42578125" customWidth="1"/>
    <col min="12036" max="12036" width="9.85546875" customWidth="1"/>
    <col min="12037" max="12037" width="12" customWidth="1"/>
    <col min="12038" max="12038" width="68.7109375" customWidth="1"/>
    <col min="12039" max="12039" width="16.42578125" customWidth="1"/>
    <col min="12040" max="12040" width="11.5703125" customWidth="1"/>
    <col min="12041" max="12041" width="13.5703125" customWidth="1"/>
    <col min="12290" max="12290" width="0" hidden="1" customWidth="1"/>
    <col min="12291" max="12291" width="15.42578125" customWidth="1"/>
    <col min="12292" max="12292" width="9.85546875" customWidth="1"/>
    <col min="12293" max="12293" width="12" customWidth="1"/>
    <col min="12294" max="12294" width="68.7109375" customWidth="1"/>
    <col min="12295" max="12295" width="16.42578125" customWidth="1"/>
    <col min="12296" max="12296" width="11.5703125" customWidth="1"/>
    <col min="12297" max="12297" width="13.5703125" customWidth="1"/>
    <col min="12546" max="12546" width="0" hidden="1" customWidth="1"/>
    <col min="12547" max="12547" width="15.42578125" customWidth="1"/>
    <col min="12548" max="12548" width="9.85546875" customWidth="1"/>
    <col min="12549" max="12549" width="12" customWidth="1"/>
    <col min="12550" max="12550" width="68.7109375" customWidth="1"/>
    <col min="12551" max="12551" width="16.42578125" customWidth="1"/>
    <col min="12552" max="12552" width="11.5703125" customWidth="1"/>
    <col min="12553" max="12553" width="13.5703125" customWidth="1"/>
    <col min="12802" max="12802" width="0" hidden="1" customWidth="1"/>
    <col min="12803" max="12803" width="15.42578125" customWidth="1"/>
    <col min="12804" max="12804" width="9.85546875" customWidth="1"/>
    <col min="12805" max="12805" width="12" customWidth="1"/>
    <col min="12806" max="12806" width="68.7109375" customWidth="1"/>
    <col min="12807" max="12807" width="16.42578125" customWidth="1"/>
    <col min="12808" max="12808" width="11.5703125" customWidth="1"/>
    <col min="12809" max="12809" width="13.5703125" customWidth="1"/>
    <col min="13058" max="13058" width="0" hidden="1" customWidth="1"/>
    <col min="13059" max="13059" width="15.42578125" customWidth="1"/>
    <col min="13060" max="13060" width="9.85546875" customWidth="1"/>
    <col min="13061" max="13061" width="12" customWidth="1"/>
    <col min="13062" max="13062" width="68.7109375" customWidth="1"/>
    <col min="13063" max="13063" width="16.42578125" customWidth="1"/>
    <col min="13064" max="13064" width="11.5703125" customWidth="1"/>
    <col min="13065" max="13065" width="13.5703125" customWidth="1"/>
    <col min="13314" max="13314" width="0" hidden="1" customWidth="1"/>
    <col min="13315" max="13315" width="15.42578125" customWidth="1"/>
    <col min="13316" max="13316" width="9.85546875" customWidth="1"/>
    <col min="13317" max="13317" width="12" customWidth="1"/>
    <col min="13318" max="13318" width="68.7109375" customWidth="1"/>
    <col min="13319" max="13319" width="16.42578125" customWidth="1"/>
    <col min="13320" max="13320" width="11.5703125" customWidth="1"/>
    <col min="13321" max="13321" width="13.5703125" customWidth="1"/>
    <col min="13570" max="13570" width="0" hidden="1" customWidth="1"/>
    <col min="13571" max="13571" width="15.42578125" customWidth="1"/>
    <col min="13572" max="13572" width="9.85546875" customWidth="1"/>
    <col min="13573" max="13573" width="12" customWidth="1"/>
    <col min="13574" max="13574" width="68.7109375" customWidth="1"/>
    <col min="13575" max="13575" width="16.42578125" customWidth="1"/>
    <col min="13576" max="13576" width="11.5703125" customWidth="1"/>
    <col min="13577" max="13577" width="13.5703125" customWidth="1"/>
    <col min="13826" max="13826" width="0" hidden="1" customWidth="1"/>
    <col min="13827" max="13827" width="15.42578125" customWidth="1"/>
    <col min="13828" max="13828" width="9.85546875" customWidth="1"/>
    <col min="13829" max="13829" width="12" customWidth="1"/>
    <col min="13830" max="13830" width="68.7109375" customWidth="1"/>
    <col min="13831" max="13831" width="16.42578125" customWidth="1"/>
    <col min="13832" max="13832" width="11.5703125" customWidth="1"/>
    <col min="13833" max="13833" width="13.5703125" customWidth="1"/>
    <col min="14082" max="14082" width="0" hidden="1" customWidth="1"/>
    <col min="14083" max="14083" width="15.42578125" customWidth="1"/>
    <col min="14084" max="14084" width="9.85546875" customWidth="1"/>
    <col min="14085" max="14085" width="12" customWidth="1"/>
    <col min="14086" max="14086" width="68.7109375" customWidth="1"/>
    <col min="14087" max="14087" width="16.42578125" customWidth="1"/>
    <col min="14088" max="14088" width="11.5703125" customWidth="1"/>
    <col min="14089" max="14089" width="13.5703125" customWidth="1"/>
    <col min="14338" max="14338" width="0" hidden="1" customWidth="1"/>
    <col min="14339" max="14339" width="15.42578125" customWidth="1"/>
    <col min="14340" max="14340" width="9.85546875" customWidth="1"/>
    <col min="14341" max="14341" width="12" customWidth="1"/>
    <col min="14342" max="14342" width="68.7109375" customWidth="1"/>
    <col min="14343" max="14343" width="16.42578125" customWidth="1"/>
    <col min="14344" max="14344" width="11.5703125" customWidth="1"/>
    <col min="14345" max="14345" width="13.5703125" customWidth="1"/>
    <col min="14594" max="14594" width="0" hidden="1" customWidth="1"/>
    <col min="14595" max="14595" width="15.42578125" customWidth="1"/>
    <col min="14596" max="14596" width="9.85546875" customWidth="1"/>
    <col min="14597" max="14597" width="12" customWidth="1"/>
    <col min="14598" max="14598" width="68.7109375" customWidth="1"/>
    <col min="14599" max="14599" width="16.42578125" customWidth="1"/>
    <col min="14600" max="14600" width="11.5703125" customWidth="1"/>
    <col min="14601" max="14601" width="13.5703125" customWidth="1"/>
    <col min="14850" max="14850" width="0" hidden="1" customWidth="1"/>
    <col min="14851" max="14851" width="15.42578125" customWidth="1"/>
    <col min="14852" max="14852" width="9.85546875" customWidth="1"/>
    <col min="14853" max="14853" width="12" customWidth="1"/>
    <col min="14854" max="14854" width="68.7109375" customWidth="1"/>
    <col min="14855" max="14855" width="16.42578125" customWidth="1"/>
    <col min="14856" max="14856" width="11.5703125" customWidth="1"/>
    <col min="14857" max="14857" width="13.5703125" customWidth="1"/>
    <col min="15106" max="15106" width="0" hidden="1" customWidth="1"/>
    <col min="15107" max="15107" width="15.42578125" customWidth="1"/>
    <col min="15108" max="15108" width="9.85546875" customWidth="1"/>
    <col min="15109" max="15109" width="12" customWidth="1"/>
    <col min="15110" max="15110" width="68.7109375" customWidth="1"/>
    <col min="15111" max="15111" width="16.42578125" customWidth="1"/>
    <col min="15112" max="15112" width="11.5703125" customWidth="1"/>
    <col min="15113" max="15113" width="13.5703125" customWidth="1"/>
    <col min="15362" max="15362" width="0" hidden="1" customWidth="1"/>
    <col min="15363" max="15363" width="15.42578125" customWidth="1"/>
    <col min="15364" max="15364" width="9.85546875" customWidth="1"/>
    <col min="15365" max="15365" width="12" customWidth="1"/>
    <col min="15366" max="15366" width="68.7109375" customWidth="1"/>
    <col min="15367" max="15367" width="16.42578125" customWidth="1"/>
    <col min="15368" max="15368" width="11.5703125" customWidth="1"/>
    <col min="15369" max="15369" width="13.5703125" customWidth="1"/>
    <col min="15618" max="15618" width="0" hidden="1" customWidth="1"/>
    <col min="15619" max="15619" width="15.42578125" customWidth="1"/>
    <col min="15620" max="15620" width="9.85546875" customWidth="1"/>
    <col min="15621" max="15621" width="12" customWidth="1"/>
    <col min="15622" max="15622" width="68.7109375" customWidth="1"/>
    <col min="15623" max="15623" width="16.42578125" customWidth="1"/>
    <col min="15624" max="15624" width="11.5703125" customWidth="1"/>
    <col min="15625" max="15625" width="13.5703125" customWidth="1"/>
    <col min="15874" max="15874" width="0" hidden="1" customWidth="1"/>
    <col min="15875" max="15875" width="15.42578125" customWidth="1"/>
    <col min="15876" max="15876" width="9.85546875" customWidth="1"/>
    <col min="15877" max="15877" width="12" customWidth="1"/>
    <col min="15878" max="15878" width="68.7109375" customWidth="1"/>
    <col min="15879" max="15879" width="16.42578125" customWidth="1"/>
    <col min="15880" max="15880" width="11.5703125" customWidth="1"/>
    <col min="15881" max="15881" width="13.5703125" customWidth="1"/>
    <col min="16130" max="16130" width="0" hidden="1" customWidth="1"/>
    <col min="16131" max="16131" width="15.42578125" customWidth="1"/>
    <col min="16132" max="16132" width="9.85546875" customWidth="1"/>
    <col min="16133" max="16133" width="12" customWidth="1"/>
    <col min="16134" max="16134" width="68.7109375" customWidth="1"/>
    <col min="16135" max="16135" width="16.42578125" customWidth="1"/>
    <col min="16136" max="16136" width="11.5703125" customWidth="1"/>
    <col min="16137" max="16137" width="13.5703125" customWidth="1"/>
  </cols>
  <sheetData>
    <row r="1" spans="1:11" ht="102" customHeight="1" x14ac:dyDescent="0.25">
      <c r="A1" s="40"/>
      <c r="B1" s="475"/>
      <c r="C1" s="475"/>
      <c r="D1" s="475"/>
      <c r="E1" s="187"/>
      <c r="F1" s="476" t="s">
        <v>152</v>
      </c>
      <c r="G1" s="476"/>
      <c r="H1" s="477"/>
      <c r="I1" s="478"/>
    </row>
    <row r="2" spans="1:11" ht="30.75" customHeight="1" x14ac:dyDescent="0.25">
      <c r="A2" s="182"/>
      <c r="B2" s="346" t="s">
        <v>132</v>
      </c>
      <c r="C2" s="346" t="s">
        <v>133</v>
      </c>
      <c r="D2" s="346" t="s">
        <v>166</v>
      </c>
      <c r="E2" s="346" t="s">
        <v>3</v>
      </c>
      <c r="F2" s="346" t="s">
        <v>302</v>
      </c>
      <c r="G2" s="346" t="s">
        <v>434</v>
      </c>
      <c r="H2" s="346" t="s">
        <v>134</v>
      </c>
      <c r="I2" s="346" t="s">
        <v>135</v>
      </c>
    </row>
    <row r="3" spans="1:11" x14ac:dyDescent="0.25">
      <c r="A3" s="182"/>
      <c r="B3" s="195"/>
      <c r="C3" s="195"/>
      <c r="D3" s="195"/>
      <c r="E3" s="347" t="s">
        <v>136</v>
      </c>
      <c r="F3" s="348"/>
      <c r="G3" s="348"/>
      <c r="H3" s="349"/>
      <c r="I3" s="350"/>
    </row>
    <row r="4" spans="1:11" x14ac:dyDescent="0.25">
      <c r="A4" s="183">
        <v>854</v>
      </c>
      <c r="B4" s="329">
        <v>8016867009997</v>
      </c>
      <c r="C4" s="330">
        <v>2637</v>
      </c>
      <c r="D4" s="331">
        <v>12</v>
      </c>
      <c r="E4" s="332" t="s">
        <v>137</v>
      </c>
      <c r="F4" s="444">
        <v>317</v>
      </c>
      <c r="G4" s="361"/>
      <c r="H4" s="352"/>
      <c r="I4" s="333">
        <f>H4*F4</f>
        <v>0</v>
      </c>
      <c r="J4" s="188"/>
      <c r="K4" s="188"/>
    </row>
    <row r="5" spans="1:11" x14ac:dyDescent="0.25">
      <c r="A5" s="183"/>
      <c r="B5" s="334">
        <v>8016867001267</v>
      </c>
      <c r="C5" s="335">
        <v>3714</v>
      </c>
      <c r="D5" s="336">
        <v>12</v>
      </c>
      <c r="E5" s="337" t="s">
        <v>435</v>
      </c>
      <c r="F5" s="445">
        <v>287</v>
      </c>
      <c r="G5" s="362"/>
      <c r="H5" s="352"/>
      <c r="I5" s="333">
        <f t="shared" ref="I5:I26" si="0">H5*F5</f>
        <v>0</v>
      </c>
      <c r="J5" s="188"/>
      <c r="K5" s="188"/>
    </row>
    <row r="6" spans="1:11" x14ac:dyDescent="0.25">
      <c r="A6" s="183"/>
      <c r="B6" s="355"/>
      <c r="C6" s="356"/>
      <c r="D6" s="357"/>
      <c r="E6" s="347" t="s">
        <v>257</v>
      </c>
      <c r="F6" s="446"/>
      <c r="G6" s="363"/>
      <c r="H6" s="351"/>
      <c r="I6" s="358"/>
      <c r="J6" s="188"/>
      <c r="K6" s="188"/>
    </row>
    <row r="7" spans="1:11" x14ac:dyDescent="0.25">
      <c r="A7" s="183"/>
      <c r="B7" s="334">
        <v>8016867001274</v>
      </c>
      <c r="C7" s="335">
        <v>3711</v>
      </c>
      <c r="D7" s="336">
        <v>12</v>
      </c>
      <c r="E7" s="337" t="s">
        <v>317</v>
      </c>
      <c r="F7" s="444">
        <v>287</v>
      </c>
      <c r="G7" s="361"/>
      <c r="H7" s="352"/>
      <c r="I7" s="333">
        <f t="shared" si="0"/>
        <v>0</v>
      </c>
      <c r="J7" s="188"/>
      <c r="K7" s="188"/>
    </row>
    <row r="8" spans="1:11" x14ac:dyDescent="0.25">
      <c r="A8" s="183"/>
      <c r="B8" s="334">
        <v>8016867001694</v>
      </c>
      <c r="C8" s="335">
        <v>3713</v>
      </c>
      <c r="D8" s="336">
        <v>4</v>
      </c>
      <c r="E8" s="337" t="s">
        <v>318</v>
      </c>
      <c r="F8" s="444">
        <v>444</v>
      </c>
      <c r="G8" s="361"/>
      <c r="H8" s="352"/>
      <c r="I8" s="333">
        <f t="shared" si="0"/>
        <v>0</v>
      </c>
      <c r="J8" s="188"/>
      <c r="K8" s="188"/>
    </row>
    <row r="9" spans="1:11" x14ac:dyDescent="0.25">
      <c r="A9" s="183"/>
      <c r="B9" s="329">
        <v>8016867008952</v>
      </c>
      <c r="C9" s="338">
        <v>2584</v>
      </c>
      <c r="D9" s="339">
        <v>12</v>
      </c>
      <c r="E9" s="332" t="s">
        <v>143</v>
      </c>
      <c r="F9" s="444">
        <v>246</v>
      </c>
      <c r="G9" s="361"/>
      <c r="H9" s="352"/>
      <c r="I9" s="333">
        <f>H9*F9</f>
        <v>0</v>
      </c>
      <c r="J9" s="188"/>
      <c r="K9" s="188"/>
    </row>
    <row r="10" spans="1:11" ht="16.5" customHeight="1" x14ac:dyDescent="0.25">
      <c r="A10" s="183">
        <v>855</v>
      </c>
      <c r="B10" s="195"/>
      <c r="C10" s="359"/>
      <c r="D10" s="360"/>
      <c r="E10" s="347" t="s">
        <v>138</v>
      </c>
      <c r="F10" s="446"/>
      <c r="G10" s="363"/>
      <c r="H10" s="351"/>
      <c r="I10" s="358"/>
      <c r="J10" s="188"/>
      <c r="K10" s="188"/>
    </row>
    <row r="11" spans="1:11" ht="16.5" customHeight="1" x14ac:dyDescent="0.25">
      <c r="A11" s="183"/>
      <c r="B11" s="340">
        <v>8016867003056</v>
      </c>
      <c r="C11" s="341">
        <v>2592</v>
      </c>
      <c r="D11" s="342">
        <v>12</v>
      </c>
      <c r="E11" s="337" t="s">
        <v>436</v>
      </c>
      <c r="F11" s="445">
        <v>475</v>
      </c>
      <c r="G11" s="362"/>
      <c r="H11" s="352"/>
      <c r="I11" s="333">
        <f>F11*H11</f>
        <v>0</v>
      </c>
      <c r="J11" s="188"/>
      <c r="K11" s="188"/>
    </row>
    <row r="12" spans="1:11" ht="16.5" customHeight="1" x14ac:dyDescent="0.25">
      <c r="A12" s="183"/>
      <c r="B12" s="340">
        <v>8016867007023</v>
      </c>
      <c r="C12" s="341">
        <v>3715</v>
      </c>
      <c r="D12" s="342">
        <v>12</v>
      </c>
      <c r="E12" s="337" t="s">
        <v>319</v>
      </c>
      <c r="F12" s="445">
        <v>172</v>
      </c>
      <c r="G12" s="362"/>
      <c r="H12" s="352"/>
      <c r="I12" s="333">
        <f t="shared" si="0"/>
        <v>0</v>
      </c>
      <c r="J12" s="188"/>
      <c r="K12" s="188"/>
    </row>
    <row r="13" spans="1:11" ht="16.5" customHeight="1" x14ac:dyDescent="0.25">
      <c r="A13" s="183"/>
      <c r="B13" s="340">
        <v>8016867007047</v>
      </c>
      <c r="C13" s="341">
        <v>3716</v>
      </c>
      <c r="D13" s="342">
        <v>12</v>
      </c>
      <c r="E13" s="337" t="s">
        <v>320</v>
      </c>
      <c r="F13" s="445">
        <v>172</v>
      </c>
      <c r="G13" s="362"/>
      <c r="H13" s="352"/>
      <c r="I13" s="333">
        <f t="shared" si="0"/>
        <v>0</v>
      </c>
      <c r="J13" s="188"/>
      <c r="K13" s="188"/>
    </row>
    <row r="14" spans="1:11" ht="16.5" customHeight="1" x14ac:dyDescent="0.25">
      <c r="A14" s="183"/>
      <c r="B14" s="340">
        <v>8016867001281</v>
      </c>
      <c r="C14" s="341">
        <v>3717</v>
      </c>
      <c r="D14" s="342">
        <v>12</v>
      </c>
      <c r="E14" s="343" t="s">
        <v>321</v>
      </c>
      <c r="F14" s="445">
        <v>207</v>
      </c>
      <c r="G14" s="362"/>
      <c r="H14" s="352"/>
      <c r="I14" s="333">
        <f t="shared" si="0"/>
        <v>0</v>
      </c>
      <c r="J14" s="188"/>
      <c r="K14" s="188"/>
    </row>
    <row r="15" spans="1:11" ht="18" customHeight="1" x14ac:dyDescent="0.25">
      <c r="A15" s="183"/>
      <c r="B15" s="340">
        <v>8016867007030</v>
      </c>
      <c r="C15" s="341">
        <v>3718</v>
      </c>
      <c r="D15" s="342">
        <v>12</v>
      </c>
      <c r="E15" s="343" t="s">
        <v>322</v>
      </c>
      <c r="F15" s="445">
        <v>141</v>
      </c>
      <c r="G15" s="362"/>
      <c r="H15" s="352"/>
      <c r="I15" s="333">
        <f t="shared" si="0"/>
        <v>0</v>
      </c>
      <c r="J15" s="188"/>
      <c r="K15" s="188"/>
    </row>
    <row r="16" spans="1:11" x14ac:dyDescent="0.25">
      <c r="A16" s="183">
        <v>856</v>
      </c>
      <c r="B16" s="329">
        <v>8016867009959</v>
      </c>
      <c r="C16" s="338">
        <v>2559</v>
      </c>
      <c r="D16" s="339">
        <v>12</v>
      </c>
      <c r="E16" s="332" t="s">
        <v>139</v>
      </c>
      <c r="F16" s="444">
        <v>269</v>
      </c>
      <c r="G16" s="361"/>
      <c r="H16" s="352"/>
      <c r="I16" s="333">
        <f t="shared" si="0"/>
        <v>0</v>
      </c>
      <c r="J16" s="188"/>
      <c r="K16" s="188"/>
    </row>
    <row r="17" spans="1:11" x14ac:dyDescent="0.25">
      <c r="A17" s="183">
        <v>857</v>
      </c>
      <c r="B17" s="344">
        <v>8016867008945</v>
      </c>
      <c r="C17" s="338">
        <v>2560</v>
      </c>
      <c r="D17" s="339">
        <v>12</v>
      </c>
      <c r="E17" s="332" t="s">
        <v>140</v>
      </c>
      <c r="F17" s="444">
        <v>239</v>
      </c>
      <c r="G17" s="361"/>
      <c r="H17" s="352"/>
      <c r="I17" s="333">
        <f t="shared" si="0"/>
        <v>0</v>
      </c>
      <c r="J17" s="188"/>
      <c r="K17" s="188"/>
    </row>
    <row r="18" spans="1:11" x14ac:dyDescent="0.25">
      <c r="A18" s="183">
        <v>858</v>
      </c>
      <c r="B18" s="329">
        <v>8016867009942</v>
      </c>
      <c r="C18" s="330">
        <v>2582</v>
      </c>
      <c r="D18" s="339">
        <v>12</v>
      </c>
      <c r="E18" s="332" t="s">
        <v>141</v>
      </c>
      <c r="F18" s="444">
        <v>269</v>
      </c>
      <c r="G18" s="361"/>
      <c r="H18" s="352"/>
      <c r="I18" s="333">
        <f t="shared" si="0"/>
        <v>0</v>
      </c>
      <c r="J18" s="188"/>
      <c r="K18" s="188"/>
    </row>
    <row r="19" spans="1:11" x14ac:dyDescent="0.25">
      <c r="A19" s="183">
        <v>861</v>
      </c>
      <c r="B19" s="329">
        <v>8016867009935</v>
      </c>
      <c r="C19" s="338">
        <v>2583</v>
      </c>
      <c r="D19" s="339">
        <v>12</v>
      </c>
      <c r="E19" s="332" t="s">
        <v>142</v>
      </c>
      <c r="F19" s="444">
        <v>284</v>
      </c>
      <c r="G19" s="361"/>
      <c r="H19" s="352"/>
      <c r="I19" s="333">
        <f t="shared" si="0"/>
        <v>0</v>
      </c>
      <c r="J19" s="188"/>
      <c r="K19" s="188"/>
    </row>
    <row r="20" spans="1:11" x14ac:dyDescent="0.25">
      <c r="A20" s="183">
        <v>862</v>
      </c>
      <c r="B20" s="329">
        <v>8016867008976</v>
      </c>
      <c r="C20" s="338">
        <v>2585</v>
      </c>
      <c r="D20" s="339">
        <v>6</v>
      </c>
      <c r="E20" s="332" t="s">
        <v>144</v>
      </c>
      <c r="F20" s="444">
        <v>323</v>
      </c>
      <c r="G20" s="361"/>
      <c r="H20" s="352"/>
      <c r="I20" s="333">
        <f t="shared" si="0"/>
        <v>0</v>
      </c>
      <c r="J20" s="188"/>
      <c r="K20" s="188"/>
    </row>
    <row r="21" spans="1:11" x14ac:dyDescent="0.25">
      <c r="A21" s="183">
        <v>817</v>
      </c>
      <c r="B21" s="329">
        <v>8016867008969</v>
      </c>
      <c r="C21" s="338">
        <v>2586</v>
      </c>
      <c r="D21" s="339">
        <v>6</v>
      </c>
      <c r="E21" s="332" t="s">
        <v>145</v>
      </c>
      <c r="F21" s="444">
        <v>323</v>
      </c>
      <c r="G21" s="361"/>
      <c r="H21" s="352"/>
      <c r="I21" s="333">
        <f t="shared" si="0"/>
        <v>0</v>
      </c>
      <c r="J21" s="188"/>
      <c r="K21" s="188"/>
    </row>
    <row r="22" spans="1:11" x14ac:dyDescent="0.25">
      <c r="A22" s="183">
        <v>818</v>
      </c>
      <c r="B22" s="344">
        <v>8016867008990</v>
      </c>
      <c r="C22" s="338">
        <v>2587</v>
      </c>
      <c r="D22" s="339">
        <v>6</v>
      </c>
      <c r="E22" s="332" t="s">
        <v>146</v>
      </c>
      <c r="F22" s="444">
        <v>329</v>
      </c>
      <c r="G22" s="361"/>
      <c r="H22" s="352"/>
      <c r="I22" s="333">
        <f t="shared" si="0"/>
        <v>0</v>
      </c>
      <c r="J22" s="188"/>
      <c r="K22" s="188"/>
    </row>
    <row r="23" spans="1:11" x14ac:dyDescent="0.25">
      <c r="A23" s="183">
        <v>715</v>
      </c>
      <c r="B23" s="329">
        <v>8016867009928</v>
      </c>
      <c r="C23" s="338">
        <v>2588</v>
      </c>
      <c r="D23" s="339">
        <v>12</v>
      </c>
      <c r="E23" s="332" t="s">
        <v>147</v>
      </c>
      <c r="F23" s="444">
        <v>289</v>
      </c>
      <c r="G23" s="361"/>
      <c r="H23" s="352"/>
      <c r="I23" s="333">
        <f t="shared" si="0"/>
        <v>0</v>
      </c>
      <c r="J23" s="188"/>
      <c r="K23" s="188"/>
    </row>
    <row r="24" spans="1:11" x14ac:dyDescent="0.25">
      <c r="A24" s="183">
        <v>716</v>
      </c>
      <c r="B24" s="329">
        <v>8016867009911</v>
      </c>
      <c r="C24" s="338">
        <v>2589</v>
      </c>
      <c r="D24" s="339">
        <v>12</v>
      </c>
      <c r="E24" s="332" t="s">
        <v>148</v>
      </c>
      <c r="F24" s="444">
        <v>301</v>
      </c>
      <c r="G24" s="361"/>
      <c r="H24" s="352"/>
      <c r="I24" s="333">
        <f t="shared" si="0"/>
        <v>0</v>
      </c>
      <c r="J24" s="188"/>
      <c r="K24" s="188"/>
    </row>
    <row r="25" spans="1:11" x14ac:dyDescent="0.25">
      <c r="A25" s="183">
        <v>717</v>
      </c>
      <c r="B25" s="329">
        <v>8016867009904</v>
      </c>
      <c r="C25" s="338">
        <v>2590</v>
      </c>
      <c r="D25" s="339">
        <v>12</v>
      </c>
      <c r="E25" s="332" t="s">
        <v>149</v>
      </c>
      <c r="F25" s="444">
        <v>314</v>
      </c>
      <c r="G25" s="361"/>
      <c r="H25" s="352"/>
      <c r="I25" s="333">
        <f t="shared" si="0"/>
        <v>0</v>
      </c>
      <c r="J25" s="188"/>
      <c r="K25" s="188"/>
    </row>
    <row r="26" spans="1:11" x14ac:dyDescent="0.25">
      <c r="A26" s="183">
        <v>718</v>
      </c>
      <c r="B26" s="329">
        <v>8016867008860</v>
      </c>
      <c r="C26" s="338">
        <v>2591</v>
      </c>
      <c r="D26" s="339">
        <v>12</v>
      </c>
      <c r="E26" s="332" t="s">
        <v>150</v>
      </c>
      <c r="F26" s="444">
        <v>236</v>
      </c>
      <c r="G26" s="361"/>
      <c r="H26" s="352"/>
      <c r="I26" s="333">
        <f t="shared" si="0"/>
        <v>0</v>
      </c>
      <c r="J26" s="188"/>
      <c r="K26" s="188"/>
    </row>
    <row r="27" spans="1:11" ht="18.75" x14ac:dyDescent="0.3">
      <c r="B27" s="328"/>
      <c r="C27" s="345"/>
      <c r="D27" s="345"/>
      <c r="E27" s="328"/>
      <c r="F27" s="353" t="s">
        <v>151</v>
      </c>
      <c r="G27" s="353"/>
      <c r="H27" s="353"/>
      <c r="I27" s="354">
        <f>SUM(I4:I26)</f>
        <v>0</v>
      </c>
    </row>
  </sheetData>
  <mergeCells count="2">
    <mergeCell ref="B1:D1"/>
    <mergeCell ref="F1:I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116"/>
  <sheetViews>
    <sheetView workbookViewId="0">
      <selection activeCell="E118" sqref="E118"/>
    </sheetView>
  </sheetViews>
  <sheetFormatPr defaultColWidth="8" defaultRowHeight="10.5" x14ac:dyDescent="0.25"/>
  <cols>
    <col min="1" max="1" width="4.140625" style="40" customWidth="1"/>
    <col min="2" max="2" width="7.5703125" style="144" customWidth="1"/>
    <col min="3" max="3" width="9.5703125" style="40" customWidth="1"/>
    <col min="4" max="4" width="15.42578125" style="40" customWidth="1"/>
    <col min="5" max="5" width="65" style="40" customWidth="1"/>
    <col min="6" max="6" width="5" style="40" customWidth="1"/>
    <col min="7" max="7" width="13.85546875" style="40" customWidth="1"/>
    <col min="8" max="8" width="15.85546875" style="145" customWidth="1"/>
    <col min="9" max="9" width="11.42578125" style="40" customWidth="1"/>
    <col min="10" max="10" width="9.140625" style="40" customWidth="1"/>
    <col min="11" max="11" width="8.7109375" style="40" customWidth="1"/>
    <col min="12" max="12" width="13.28515625" style="40" customWidth="1"/>
    <col min="13" max="16384" width="8" style="40"/>
  </cols>
  <sheetData>
    <row r="1" spans="1:11" x14ac:dyDescent="0.25">
      <c r="A1" s="399"/>
      <c r="B1" s="42"/>
      <c r="C1" s="198"/>
      <c r="D1" s="198"/>
      <c r="E1" s="42"/>
      <c r="F1" s="42"/>
      <c r="G1" s="42"/>
      <c r="H1" s="479" t="s">
        <v>296</v>
      </c>
      <c r="I1" s="479"/>
      <c r="J1" s="479"/>
      <c r="K1" s="480"/>
    </row>
    <row r="2" spans="1:11" ht="47.25" customHeight="1" x14ac:dyDescent="0.25">
      <c r="A2" s="400"/>
      <c r="B2" s="112"/>
      <c r="C2" s="199"/>
      <c r="D2" s="199"/>
      <c r="E2" s="112"/>
      <c r="F2" s="112"/>
      <c r="G2" s="112"/>
      <c r="H2" s="481"/>
      <c r="I2" s="481"/>
      <c r="J2" s="481"/>
      <c r="K2" s="482"/>
    </row>
    <row r="3" spans="1:11" ht="54.75" customHeight="1" x14ac:dyDescent="0.25">
      <c r="A3" s="400"/>
      <c r="B3" s="112"/>
      <c r="C3" s="199"/>
      <c r="D3" s="199"/>
      <c r="E3" s="112"/>
      <c r="F3" s="112"/>
      <c r="G3" s="112"/>
      <c r="H3" s="481"/>
      <c r="I3" s="481"/>
      <c r="J3" s="481"/>
      <c r="K3" s="482"/>
    </row>
    <row r="4" spans="1:11" ht="19.5" customHeight="1" thickBot="1" x14ac:dyDescent="0.3">
      <c r="A4" s="364"/>
      <c r="B4" s="365" t="s">
        <v>437</v>
      </c>
      <c r="C4" s="365"/>
      <c r="D4" s="366"/>
      <c r="E4" s="365"/>
      <c r="F4" s="365"/>
      <c r="G4" s="365"/>
      <c r="H4" s="365"/>
      <c r="I4" s="365"/>
      <c r="J4" s="367"/>
      <c r="K4" s="368"/>
    </row>
    <row r="5" spans="1:11" ht="24.75" customHeight="1" x14ac:dyDescent="0.25">
      <c r="A5" s="483" t="s">
        <v>177</v>
      </c>
      <c r="B5" s="483" t="s">
        <v>155</v>
      </c>
      <c r="C5" s="485" t="s">
        <v>438</v>
      </c>
      <c r="D5" s="485" t="s">
        <v>87</v>
      </c>
      <c r="E5" s="488" t="s">
        <v>3</v>
      </c>
      <c r="F5" s="485" t="s">
        <v>178</v>
      </c>
      <c r="G5" s="485" t="s">
        <v>179</v>
      </c>
      <c r="H5" s="492" t="s">
        <v>305</v>
      </c>
      <c r="I5" s="492" t="s">
        <v>180</v>
      </c>
      <c r="J5" s="490" t="s">
        <v>153</v>
      </c>
      <c r="K5" s="490" t="s">
        <v>154</v>
      </c>
    </row>
    <row r="6" spans="1:11" ht="11.25" thickBot="1" x14ac:dyDescent="0.3">
      <c r="A6" s="484"/>
      <c r="B6" s="484"/>
      <c r="C6" s="486"/>
      <c r="D6" s="487"/>
      <c r="E6" s="489"/>
      <c r="F6" s="486"/>
      <c r="G6" s="486"/>
      <c r="H6" s="493"/>
      <c r="I6" s="493"/>
      <c r="J6" s="491"/>
      <c r="K6" s="491"/>
    </row>
    <row r="7" spans="1:11" ht="15" x14ac:dyDescent="0.25">
      <c r="A7" s="113"/>
      <c r="B7" s="114"/>
      <c r="C7" s="369"/>
      <c r="D7" s="370"/>
      <c r="E7" s="371" t="s">
        <v>181</v>
      </c>
      <c r="F7" s="115"/>
      <c r="G7" s="116"/>
      <c r="H7" s="117"/>
      <c r="I7" s="118"/>
      <c r="J7" s="118"/>
      <c r="K7" s="118"/>
    </row>
    <row r="8" spans="1:11" s="111" customFormat="1" ht="15" x14ac:dyDescent="0.25">
      <c r="A8" s="119">
        <v>1</v>
      </c>
      <c r="B8" s="120">
        <v>9651</v>
      </c>
      <c r="C8" s="372">
        <v>699</v>
      </c>
      <c r="D8" s="373">
        <v>4001638096515</v>
      </c>
      <c r="E8" s="374" t="s">
        <v>182</v>
      </c>
      <c r="F8" s="121" t="s">
        <v>183</v>
      </c>
      <c r="G8" s="122">
        <v>36</v>
      </c>
      <c r="H8" s="375">
        <v>554</v>
      </c>
      <c r="I8" s="189">
        <v>775</v>
      </c>
      <c r="J8" s="376"/>
      <c r="K8" s="123">
        <f t="shared" ref="K8:K18" si="0">H8*J8</f>
        <v>0</v>
      </c>
    </row>
    <row r="9" spans="1:11" s="111" customFormat="1" ht="15" x14ac:dyDescent="0.25">
      <c r="A9" s="119">
        <v>2</v>
      </c>
      <c r="B9" s="120">
        <v>9658</v>
      </c>
      <c r="C9" s="372">
        <v>107</v>
      </c>
      <c r="D9" s="373">
        <v>4001638096584</v>
      </c>
      <c r="E9" s="374" t="s">
        <v>184</v>
      </c>
      <c r="F9" s="121" t="s">
        <v>183</v>
      </c>
      <c r="G9" s="122">
        <v>36</v>
      </c>
      <c r="H9" s="375">
        <v>709</v>
      </c>
      <c r="I9" s="189">
        <v>992</v>
      </c>
      <c r="J9" s="376"/>
      <c r="K9" s="123">
        <f t="shared" si="0"/>
        <v>0</v>
      </c>
    </row>
    <row r="10" spans="1:11" s="111" customFormat="1" ht="15" x14ac:dyDescent="0.25">
      <c r="A10" s="119">
        <v>3</v>
      </c>
      <c r="B10" s="120">
        <v>9663</v>
      </c>
      <c r="C10" s="372">
        <v>3413</v>
      </c>
      <c r="D10" s="373">
        <v>4001638096638</v>
      </c>
      <c r="E10" s="374" t="s">
        <v>185</v>
      </c>
      <c r="F10" s="121" t="s">
        <v>183</v>
      </c>
      <c r="G10" s="122">
        <v>72</v>
      </c>
      <c r="H10" s="375">
        <v>383</v>
      </c>
      <c r="I10" s="189">
        <v>536</v>
      </c>
      <c r="J10" s="376"/>
      <c r="K10" s="123">
        <f t="shared" si="0"/>
        <v>0</v>
      </c>
    </row>
    <row r="11" spans="1:11" s="111" customFormat="1" ht="15" x14ac:dyDescent="0.25">
      <c r="A11" s="119">
        <v>4</v>
      </c>
      <c r="B11" s="120">
        <v>9661</v>
      </c>
      <c r="C11" s="372">
        <v>788</v>
      </c>
      <c r="D11" s="373">
        <v>4001638096614</v>
      </c>
      <c r="E11" s="374" t="s">
        <v>186</v>
      </c>
      <c r="F11" s="121" t="s">
        <v>183</v>
      </c>
      <c r="G11" s="122">
        <v>60</v>
      </c>
      <c r="H11" s="375">
        <v>470</v>
      </c>
      <c r="I11" s="189">
        <v>657</v>
      </c>
      <c r="J11" s="376"/>
      <c r="K11" s="123">
        <f t="shared" si="0"/>
        <v>0</v>
      </c>
    </row>
    <row r="12" spans="1:11" s="111" customFormat="1" ht="15" x14ac:dyDescent="0.25">
      <c r="A12" s="119">
        <v>5</v>
      </c>
      <c r="B12" s="120">
        <v>9831</v>
      </c>
      <c r="C12" s="372">
        <v>109</v>
      </c>
      <c r="D12" s="373">
        <v>4001638098311</v>
      </c>
      <c r="E12" s="374" t="s">
        <v>187</v>
      </c>
      <c r="F12" s="121" t="s">
        <v>183</v>
      </c>
      <c r="G12" s="122">
        <v>36</v>
      </c>
      <c r="H12" s="375">
        <v>347</v>
      </c>
      <c r="I12" s="189">
        <v>486</v>
      </c>
      <c r="J12" s="376"/>
      <c r="K12" s="123">
        <f t="shared" si="0"/>
        <v>0</v>
      </c>
    </row>
    <row r="13" spans="1:11" s="111" customFormat="1" ht="15" x14ac:dyDescent="0.25">
      <c r="A13" s="119">
        <v>6</v>
      </c>
      <c r="B13" s="120">
        <v>9508</v>
      </c>
      <c r="C13" s="372">
        <v>369</v>
      </c>
      <c r="D13" s="373">
        <v>4001638095082</v>
      </c>
      <c r="E13" s="374" t="s">
        <v>188</v>
      </c>
      <c r="F13" s="121" t="s">
        <v>183</v>
      </c>
      <c r="G13" s="122">
        <v>54</v>
      </c>
      <c r="H13" s="375">
        <v>704</v>
      </c>
      <c r="I13" s="189">
        <v>985</v>
      </c>
      <c r="J13" s="376"/>
      <c r="K13" s="123">
        <f t="shared" si="0"/>
        <v>0</v>
      </c>
    </row>
    <row r="14" spans="1:11" s="111" customFormat="1" ht="15" x14ac:dyDescent="0.25">
      <c r="A14" s="119">
        <v>7</v>
      </c>
      <c r="B14" s="120">
        <v>9656</v>
      </c>
      <c r="C14" s="372">
        <v>655</v>
      </c>
      <c r="D14" s="373">
        <v>4001638096560</v>
      </c>
      <c r="E14" s="374" t="s">
        <v>189</v>
      </c>
      <c r="F14" s="121" t="s">
        <v>183</v>
      </c>
      <c r="G14" s="122">
        <v>36</v>
      </c>
      <c r="H14" s="375">
        <v>819</v>
      </c>
      <c r="I14" s="189">
        <v>1147</v>
      </c>
      <c r="J14" s="376"/>
      <c r="K14" s="123">
        <f t="shared" si="0"/>
        <v>0</v>
      </c>
    </row>
    <row r="15" spans="1:11" s="111" customFormat="1" ht="15" x14ac:dyDescent="0.25">
      <c r="A15" s="119">
        <v>8</v>
      </c>
      <c r="B15" s="120">
        <v>9655</v>
      </c>
      <c r="C15" s="372">
        <v>368</v>
      </c>
      <c r="D15" s="373">
        <v>4001638096553</v>
      </c>
      <c r="E15" s="374" t="s">
        <v>190</v>
      </c>
      <c r="F15" s="121" t="s">
        <v>183</v>
      </c>
      <c r="G15" s="122">
        <v>36</v>
      </c>
      <c r="H15" s="375">
        <v>819</v>
      </c>
      <c r="I15" s="189">
        <v>1147</v>
      </c>
      <c r="J15" s="376"/>
      <c r="K15" s="123">
        <f t="shared" si="0"/>
        <v>0</v>
      </c>
    </row>
    <row r="16" spans="1:11" s="111" customFormat="1" ht="15" x14ac:dyDescent="0.25">
      <c r="A16" s="119">
        <v>9</v>
      </c>
      <c r="B16" s="120">
        <v>9659</v>
      </c>
      <c r="C16" s="372">
        <v>127</v>
      </c>
      <c r="D16" s="373">
        <v>4001638096591</v>
      </c>
      <c r="E16" s="374" t="s">
        <v>191</v>
      </c>
      <c r="F16" s="121" t="s">
        <v>183</v>
      </c>
      <c r="G16" s="122">
        <v>36</v>
      </c>
      <c r="H16" s="375">
        <v>709</v>
      </c>
      <c r="I16" s="189">
        <v>992</v>
      </c>
      <c r="J16" s="376"/>
      <c r="K16" s="123">
        <f t="shared" si="0"/>
        <v>0</v>
      </c>
    </row>
    <row r="17" spans="1:12" s="111" customFormat="1" ht="15" x14ac:dyDescent="0.25">
      <c r="A17" s="119">
        <v>10</v>
      </c>
      <c r="B17" s="120">
        <v>9653</v>
      </c>
      <c r="C17" s="372">
        <v>254</v>
      </c>
      <c r="D17" s="373">
        <v>4001638096539</v>
      </c>
      <c r="E17" s="374" t="s">
        <v>192</v>
      </c>
      <c r="F17" s="121" t="s">
        <v>183</v>
      </c>
      <c r="G17" s="122">
        <v>36</v>
      </c>
      <c r="H17" s="375">
        <v>762</v>
      </c>
      <c r="I17" s="189">
        <v>1067</v>
      </c>
      <c r="J17" s="376"/>
      <c r="K17" s="123">
        <f t="shared" si="0"/>
        <v>0</v>
      </c>
    </row>
    <row r="18" spans="1:12" s="111" customFormat="1" ht="30" x14ac:dyDescent="0.25">
      <c r="A18" s="119">
        <v>11</v>
      </c>
      <c r="B18" s="120">
        <v>9654</v>
      </c>
      <c r="C18" s="372">
        <v>317</v>
      </c>
      <c r="D18" s="401" t="s">
        <v>460</v>
      </c>
      <c r="E18" s="374" t="s">
        <v>439</v>
      </c>
      <c r="F18" s="121" t="s">
        <v>183</v>
      </c>
      <c r="G18" s="122">
        <v>36</v>
      </c>
      <c r="H18" s="375">
        <v>374</v>
      </c>
      <c r="I18" s="189">
        <v>523</v>
      </c>
      <c r="J18" s="376"/>
      <c r="K18" s="123">
        <f t="shared" si="0"/>
        <v>0</v>
      </c>
    </row>
    <row r="19" spans="1:12" s="111" customFormat="1" ht="15" x14ac:dyDescent="0.25">
      <c r="A19" s="114"/>
      <c r="B19" s="114"/>
      <c r="C19" s="369"/>
      <c r="D19" s="377"/>
      <c r="E19" s="371" t="s">
        <v>283</v>
      </c>
      <c r="F19" s="114"/>
      <c r="G19" s="114"/>
      <c r="H19" s="114"/>
      <c r="I19" s="114"/>
      <c r="J19" s="114"/>
      <c r="K19" s="114"/>
    </row>
    <row r="20" spans="1:12" s="111" customFormat="1" ht="25.5" x14ac:dyDescent="0.25">
      <c r="A20" s="119">
        <v>12</v>
      </c>
      <c r="B20" s="160">
        <v>9665</v>
      </c>
      <c r="C20" s="200">
        <v>4133</v>
      </c>
      <c r="D20" s="373">
        <v>4001638096652</v>
      </c>
      <c r="E20" s="374" t="s">
        <v>440</v>
      </c>
      <c r="F20" s="121" t="s">
        <v>183</v>
      </c>
      <c r="G20" s="122">
        <v>48</v>
      </c>
      <c r="H20" s="375">
        <v>441</v>
      </c>
      <c r="I20" s="189">
        <v>617</v>
      </c>
      <c r="J20" s="376"/>
      <c r="K20" s="123">
        <f>J20*H20</f>
        <v>0</v>
      </c>
    </row>
    <row r="21" spans="1:12" s="111" customFormat="1" ht="15" x14ac:dyDescent="0.25">
      <c r="A21" s="119">
        <v>13</v>
      </c>
      <c r="B21" s="160">
        <v>9666</v>
      </c>
      <c r="C21" s="200">
        <v>3938</v>
      </c>
      <c r="D21" s="373">
        <v>4001638096669</v>
      </c>
      <c r="E21" s="374" t="s">
        <v>441</v>
      </c>
      <c r="F21" s="121" t="s">
        <v>183</v>
      </c>
      <c r="G21" s="122">
        <v>48</v>
      </c>
      <c r="H21" s="375">
        <v>567.00000000000011</v>
      </c>
      <c r="I21" s="189">
        <v>794</v>
      </c>
      <c r="J21" s="376"/>
      <c r="K21" s="123">
        <f>J21*H21</f>
        <v>0</v>
      </c>
    </row>
    <row r="22" spans="1:12" s="111" customFormat="1" ht="15" x14ac:dyDescent="0.25">
      <c r="A22" s="119">
        <v>14</v>
      </c>
      <c r="B22" s="160">
        <v>9682</v>
      </c>
      <c r="C22" s="200">
        <v>3939</v>
      </c>
      <c r="D22" s="373">
        <v>4001638096829</v>
      </c>
      <c r="E22" s="374" t="s">
        <v>345</v>
      </c>
      <c r="F22" s="121" t="s">
        <v>183</v>
      </c>
      <c r="G22" s="122">
        <v>36</v>
      </c>
      <c r="H22" s="375">
        <v>882</v>
      </c>
      <c r="I22" s="189">
        <v>1235</v>
      </c>
      <c r="J22" s="376"/>
      <c r="K22" s="123">
        <f>J22*H22</f>
        <v>0</v>
      </c>
    </row>
    <row r="23" spans="1:12" ht="25.5" x14ac:dyDescent="0.25">
      <c r="A23" s="124"/>
      <c r="B23" s="125"/>
      <c r="C23" s="378"/>
      <c r="D23" s="377"/>
      <c r="E23" s="379" t="s">
        <v>193</v>
      </c>
      <c r="F23" s="127"/>
      <c r="G23" s="128"/>
      <c r="H23" s="129"/>
      <c r="I23" s="114"/>
      <c r="J23" s="129"/>
      <c r="K23" s="129"/>
      <c r="L23" s="111"/>
    </row>
    <row r="24" spans="1:12" ht="15" x14ac:dyDescent="0.25">
      <c r="A24" s="138">
        <v>15</v>
      </c>
      <c r="B24" s="380">
        <v>9509</v>
      </c>
      <c r="C24" s="381">
        <v>122</v>
      </c>
      <c r="D24" s="382">
        <v>4001638095099</v>
      </c>
      <c r="E24" s="383" t="s">
        <v>194</v>
      </c>
      <c r="F24" s="384" t="s">
        <v>183</v>
      </c>
      <c r="G24" s="137">
        <v>54</v>
      </c>
      <c r="H24" s="385">
        <v>629</v>
      </c>
      <c r="I24" s="189">
        <v>881</v>
      </c>
      <c r="J24" s="123"/>
      <c r="K24" s="123">
        <f>H24*J24</f>
        <v>0</v>
      </c>
      <c r="L24" s="111"/>
    </row>
    <row r="25" spans="1:12" ht="15" x14ac:dyDescent="0.25">
      <c r="A25" s="130">
        <v>16</v>
      </c>
      <c r="B25" s="131">
        <v>9510</v>
      </c>
      <c r="C25" s="386">
        <v>315</v>
      </c>
      <c r="D25" s="373">
        <v>4001638095105</v>
      </c>
      <c r="E25" s="383" t="s">
        <v>442</v>
      </c>
      <c r="F25" s="132" t="s">
        <v>183</v>
      </c>
      <c r="G25" s="133">
        <v>54</v>
      </c>
      <c r="H25" s="375">
        <v>629</v>
      </c>
      <c r="I25" s="189">
        <v>881</v>
      </c>
      <c r="J25" s="376"/>
      <c r="K25" s="123">
        <f>H25*J25</f>
        <v>0</v>
      </c>
      <c r="L25" s="111"/>
    </row>
    <row r="26" spans="1:12" ht="15" x14ac:dyDescent="0.25">
      <c r="A26" s="130">
        <v>17</v>
      </c>
      <c r="B26" s="131">
        <v>9511</v>
      </c>
      <c r="C26" s="386">
        <v>123</v>
      </c>
      <c r="D26" s="373">
        <v>4001638095112</v>
      </c>
      <c r="E26" s="383" t="s">
        <v>195</v>
      </c>
      <c r="F26" s="132" t="s">
        <v>183</v>
      </c>
      <c r="G26" s="133">
        <v>42</v>
      </c>
      <c r="H26" s="375">
        <v>1008.0000000000001</v>
      </c>
      <c r="I26" s="189">
        <v>1411</v>
      </c>
      <c r="J26" s="376"/>
      <c r="K26" s="123">
        <f>H26*J26</f>
        <v>0</v>
      </c>
      <c r="L26" s="111"/>
    </row>
    <row r="27" spans="1:12" ht="15" x14ac:dyDescent="0.25">
      <c r="A27" s="124"/>
      <c r="B27" s="125"/>
      <c r="C27" s="378"/>
      <c r="D27" s="377"/>
      <c r="E27" s="379" t="s">
        <v>196</v>
      </c>
      <c r="F27" s="127"/>
      <c r="G27" s="128"/>
      <c r="H27" s="134"/>
      <c r="I27" s="114"/>
      <c r="J27" s="135"/>
      <c r="K27" s="135"/>
      <c r="L27" s="111"/>
    </row>
    <row r="28" spans="1:12" ht="15" x14ac:dyDescent="0.25">
      <c r="A28" s="130">
        <v>18</v>
      </c>
      <c r="B28" s="136">
        <v>9894</v>
      </c>
      <c r="C28" s="387">
        <v>108</v>
      </c>
      <c r="D28" s="373">
        <v>4001638098946</v>
      </c>
      <c r="E28" s="383" t="s">
        <v>197</v>
      </c>
      <c r="F28" s="132" t="s">
        <v>183</v>
      </c>
      <c r="G28" s="137">
        <v>66</v>
      </c>
      <c r="H28" s="375">
        <v>303</v>
      </c>
      <c r="I28" s="189">
        <v>424</v>
      </c>
      <c r="J28" s="376"/>
      <c r="K28" s="123">
        <f>H28*J28</f>
        <v>0</v>
      </c>
      <c r="L28" s="111"/>
    </row>
    <row r="29" spans="1:12" ht="15" x14ac:dyDescent="0.25">
      <c r="A29" s="130">
        <v>19</v>
      </c>
      <c r="B29" s="131">
        <v>9883</v>
      </c>
      <c r="C29" s="386">
        <v>115</v>
      </c>
      <c r="D29" s="373">
        <v>4001638098830</v>
      </c>
      <c r="E29" s="383" t="s">
        <v>443</v>
      </c>
      <c r="F29" s="132" t="s">
        <v>183</v>
      </c>
      <c r="G29" s="137">
        <v>66</v>
      </c>
      <c r="H29" s="375">
        <v>472</v>
      </c>
      <c r="I29" s="189">
        <v>661</v>
      </c>
      <c r="J29" s="376"/>
      <c r="K29" s="123">
        <f>H29*J29</f>
        <v>0</v>
      </c>
      <c r="L29" s="111"/>
    </row>
    <row r="30" spans="1:12" ht="15" x14ac:dyDescent="0.25">
      <c r="A30" s="130">
        <v>20</v>
      </c>
      <c r="B30" s="131">
        <v>9882</v>
      </c>
      <c r="C30" s="386">
        <v>106</v>
      </c>
      <c r="D30" s="373">
        <v>4001638098823</v>
      </c>
      <c r="E30" s="383" t="s">
        <v>444</v>
      </c>
      <c r="F30" s="132" t="s">
        <v>183</v>
      </c>
      <c r="G30" s="133">
        <v>66</v>
      </c>
      <c r="H30" s="375">
        <v>285</v>
      </c>
      <c r="I30" s="189">
        <v>400</v>
      </c>
      <c r="J30" s="376"/>
      <c r="K30" s="123">
        <f>H30*J30</f>
        <v>0</v>
      </c>
      <c r="L30" s="111"/>
    </row>
    <row r="31" spans="1:12" ht="15" x14ac:dyDescent="0.25">
      <c r="A31" s="130">
        <v>21</v>
      </c>
      <c r="B31" s="131">
        <v>9816</v>
      </c>
      <c r="C31" s="386">
        <v>2988</v>
      </c>
      <c r="D31" s="373">
        <v>4001638098168</v>
      </c>
      <c r="E31" s="383" t="s">
        <v>445</v>
      </c>
      <c r="F31" s="132" t="s">
        <v>183</v>
      </c>
      <c r="G31" s="133">
        <v>66</v>
      </c>
      <c r="H31" s="375">
        <v>285</v>
      </c>
      <c r="I31" s="189">
        <v>400</v>
      </c>
      <c r="J31" s="376"/>
      <c r="K31" s="123">
        <f>H31*J31</f>
        <v>0</v>
      </c>
      <c r="L31" s="111"/>
    </row>
    <row r="32" spans="1:12" ht="15" x14ac:dyDescent="0.25">
      <c r="A32" s="124"/>
      <c r="B32" s="125"/>
      <c r="C32" s="378"/>
      <c r="D32" s="377"/>
      <c r="E32" s="379" t="s">
        <v>198</v>
      </c>
      <c r="F32" s="127"/>
      <c r="G32" s="128"/>
      <c r="H32" s="134"/>
      <c r="I32" s="114"/>
      <c r="J32" s="135"/>
      <c r="K32" s="135"/>
      <c r="L32" s="111"/>
    </row>
    <row r="33" spans="1:12" ht="15" x14ac:dyDescent="0.25">
      <c r="A33" s="124"/>
      <c r="B33" s="125"/>
      <c r="C33" s="378"/>
      <c r="D33" s="377"/>
      <c r="E33" s="379" t="s">
        <v>199</v>
      </c>
      <c r="F33" s="127"/>
      <c r="G33" s="128"/>
      <c r="H33" s="134"/>
      <c r="I33" s="114"/>
      <c r="J33" s="135"/>
      <c r="K33" s="135"/>
      <c r="L33" s="111"/>
    </row>
    <row r="34" spans="1:12" ht="15" x14ac:dyDescent="0.25">
      <c r="A34" s="130">
        <v>22</v>
      </c>
      <c r="B34" s="131">
        <v>8803</v>
      </c>
      <c r="C34" s="386">
        <v>199</v>
      </c>
      <c r="D34" s="373">
        <v>4001638088039</v>
      </c>
      <c r="E34" s="383" t="s">
        <v>200</v>
      </c>
      <c r="F34" s="132" t="s">
        <v>183</v>
      </c>
      <c r="G34" s="133">
        <v>42</v>
      </c>
      <c r="H34" s="375">
        <v>1020</v>
      </c>
      <c r="I34" s="189">
        <v>1428</v>
      </c>
      <c r="J34" s="376"/>
      <c r="K34" s="123">
        <f>H34*J34</f>
        <v>0</v>
      </c>
      <c r="L34" s="111"/>
    </row>
    <row r="35" spans="1:12" ht="15" x14ac:dyDescent="0.25">
      <c r="A35" s="130">
        <v>23</v>
      </c>
      <c r="B35" s="131">
        <v>8833</v>
      </c>
      <c r="C35" s="386">
        <v>810</v>
      </c>
      <c r="D35" s="373">
        <v>4001638088336</v>
      </c>
      <c r="E35" s="383" t="s">
        <v>201</v>
      </c>
      <c r="F35" s="132" t="s">
        <v>183</v>
      </c>
      <c r="G35" s="133">
        <v>30</v>
      </c>
      <c r="H35" s="375">
        <v>1852</v>
      </c>
      <c r="I35" s="189">
        <v>2593</v>
      </c>
      <c r="J35" s="376"/>
      <c r="K35" s="123">
        <f>H35*J35</f>
        <v>0</v>
      </c>
      <c r="L35" s="111"/>
    </row>
    <row r="36" spans="1:12" ht="15" x14ac:dyDescent="0.25">
      <c r="A36" s="130">
        <v>24</v>
      </c>
      <c r="B36" s="136">
        <v>8831</v>
      </c>
      <c r="C36" s="387">
        <v>698</v>
      </c>
      <c r="D36" s="373">
        <v>4001638088312</v>
      </c>
      <c r="E36" s="383" t="s">
        <v>202</v>
      </c>
      <c r="F36" s="132" t="s">
        <v>183</v>
      </c>
      <c r="G36" s="133">
        <v>36</v>
      </c>
      <c r="H36" s="375">
        <v>445</v>
      </c>
      <c r="I36" s="189">
        <v>623</v>
      </c>
      <c r="J36" s="376"/>
      <c r="K36" s="123">
        <f>H36*J36</f>
        <v>0</v>
      </c>
      <c r="L36" s="111"/>
    </row>
    <row r="37" spans="1:12" ht="15" x14ac:dyDescent="0.25">
      <c r="A37" s="124"/>
      <c r="B37" s="125"/>
      <c r="C37" s="378"/>
      <c r="D37" s="377"/>
      <c r="E37" s="379" t="s">
        <v>203</v>
      </c>
      <c r="F37" s="127"/>
      <c r="G37" s="128"/>
      <c r="H37" s="134"/>
      <c r="I37" s="114"/>
      <c r="J37" s="135"/>
      <c r="K37" s="135"/>
      <c r="L37" s="111"/>
    </row>
    <row r="38" spans="1:12" ht="15" x14ac:dyDescent="0.25">
      <c r="A38" s="130">
        <v>25</v>
      </c>
      <c r="B38" s="131">
        <v>9398</v>
      </c>
      <c r="C38" s="386">
        <v>4722</v>
      </c>
      <c r="D38" s="373">
        <v>4001638093989</v>
      </c>
      <c r="E38" s="383" t="s">
        <v>446</v>
      </c>
      <c r="F38" s="132" t="s">
        <v>183</v>
      </c>
      <c r="G38" s="133">
        <v>36</v>
      </c>
      <c r="H38" s="375">
        <v>579</v>
      </c>
      <c r="I38" s="189">
        <v>810</v>
      </c>
      <c r="J38" s="376"/>
      <c r="K38" s="123">
        <f>H38*J38</f>
        <v>0</v>
      </c>
      <c r="L38" s="111"/>
    </row>
    <row r="39" spans="1:12" ht="15" x14ac:dyDescent="0.25">
      <c r="A39" s="130">
        <v>26</v>
      </c>
      <c r="B39" s="131">
        <v>8675</v>
      </c>
      <c r="C39" s="386">
        <v>4723</v>
      </c>
      <c r="D39" s="373">
        <v>4001638086752</v>
      </c>
      <c r="E39" s="383" t="s">
        <v>447</v>
      </c>
      <c r="F39" s="132" t="s">
        <v>183</v>
      </c>
      <c r="G39" s="133">
        <v>60</v>
      </c>
      <c r="H39" s="375">
        <v>443</v>
      </c>
      <c r="I39" s="189">
        <v>620</v>
      </c>
      <c r="J39" s="376"/>
      <c r="K39" s="123">
        <f>H39*J39</f>
        <v>0</v>
      </c>
      <c r="L39" s="111"/>
    </row>
    <row r="40" spans="1:12" ht="15" x14ac:dyDescent="0.25">
      <c r="A40" s="130">
        <v>27</v>
      </c>
      <c r="B40" s="131">
        <v>8676</v>
      </c>
      <c r="C40" s="386">
        <v>4724</v>
      </c>
      <c r="D40" s="373">
        <v>4001638086769</v>
      </c>
      <c r="E40" s="383" t="s">
        <v>448</v>
      </c>
      <c r="F40" s="132" t="s">
        <v>183</v>
      </c>
      <c r="G40" s="133">
        <v>36</v>
      </c>
      <c r="H40" s="375">
        <v>389</v>
      </c>
      <c r="I40" s="189">
        <v>544</v>
      </c>
      <c r="J40" s="376"/>
      <c r="K40" s="123">
        <f>H40*J40</f>
        <v>0</v>
      </c>
      <c r="L40" s="111"/>
    </row>
    <row r="41" spans="1:12" ht="15" x14ac:dyDescent="0.25">
      <c r="A41" s="130">
        <v>28</v>
      </c>
      <c r="B41" s="131">
        <v>8677</v>
      </c>
      <c r="C41" s="386">
        <v>4725</v>
      </c>
      <c r="D41" s="373">
        <v>4001638086776</v>
      </c>
      <c r="E41" s="383" t="s">
        <v>449</v>
      </c>
      <c r="F41" s="132" t="s">
        <v>183</v>
      </c>
      <c r="G41" s="133">
        <v>45</v>
      </c>
      <c r="H41" s="375">
        <v>851</v>
      </c>
      <c r="I41" s="189">
        <v>1191</v>
      </c>
      <c r="J41" s="376"/>
      <c r="K41" s="123">
        <f>H41*J41</f>
        <v>0</v>
      </c>
      <c r="L41" s="111"/>
    </row>
    <row r="42" spans="1:12" ht="15" x14ac:dyDescent="0.25">
      <c r="A42" s="130">
        <v>29</v>
      </c>
      <c r="B42" s="131">
        <v>9749</v>
      </c>
      <c r="C42" s="386">
        <v>251</v>
      </c>
      <c r="D42" s="373">
        <v>4001638097499</v>
      </c>
      <c r="E42" s="383" t="s">
        <v>204</v>
      </c>
      <c r="F42" s="132" t="s">
        <v>183</v>
      </c>
      <c r="G42" s="133">
        <v>60</v>
      </c>
      <c r="H42" s="375">
        <v>429</v>
      </c>
      <c r="I42" s="189">
        <v>600</v>
      </c>
      <c r="J42" s="376"/>
      <c r="K42" s="123">
        <f t="shared" ref="K42:K56" si="1">H42*J42</f>
        <v>0</v>
      </c>
      <c r="L42" s="111"/>
    </row>
    <row r="43" spans="1:12" ht="15" x14ac:dyDescent="0.25">
      <c r="A43" s="130">
        <v>30</v>
      </c>
      <c r="B43" s="131">
        <v>8845</v>
      </c>
      <c r="C43" s="386">
        <v>2799</v>
      </c>
      <c r="D43" s="373">
        <v>4001638088459</v>
      </c>
      <c r="E43" s="383" t="s">
        <v>205</v>
      </c>
      <c r="F43" s="132" t="s">
        <v>183</v>
      </c>
      <c r="G43" s="133">
        <v>60</v>
      </c>
      <c r="H43" s="375">
        <v>537</v>
      </c>
      <c r="I43" s="189">
        <v>752</v>
      </c>
      <c r="J43" s="376"/>
      <c r="K43" s="123">
        <f t="shared" si="1"/>
        <v>0</v>
      </c>
      <c r="L43" s="111"/>
    </row>
    <row r="44" spans="1:12" ht="15" x14ac:dyDescent="0.25">
      <c r="A44" s="130">
        <v>31</v>
      </c>
      <c r="B44" s="131">
        <v>8859</v>
      </c>
      <c r="C44" s="386">
        <v>2677</v>
      </c>
      <c r="D44" s="373">
        <v>4001638088596</v>
      </c>
      <c r="E44" s="383" t="s">
        <v>206</v>
      </c>
      <c r="F44" s="132" t="s">
        <v>183</v>
      </c>
      <c r="G44" s="133">
        <v>45</v>
      </c>
      <c r="H44" s="375">
        <v>1018</v>
      </c>
      <c r="I44" s="189">
        <v>1425</v>
      </c>
      <c r="J44" s="376"/>
      <c r="K44" s="123">
        <f t="shared" si="1"/>
        <v>0</v>
      </c>
      <c r="L44" s="111"/>
    </row>
    <row r="45" spans="1:12" ht="15" x14ac:dyDescent="0.25">
      <c r="A45" s="130">
        <v>32</v>
      </c>
      <c r="B45" s="131">
        <v>8858</v>
      </c>
      <c r="C45" s="386">
        <v>2679</v>
      </c>
      <c r="D45" s="373">
        <v>4001638088589</v>
      </c>
      <c r="E45" s="383" t="s">
        <v>207</v>
      </c>
      <c r="F45" s="132" t="s">
        <v>183</v>
      </c>
      <c r="G45" s="133">
        <v>45</v>
      </c>
      <c r="H45" s="375">
        <v>851</v>
      </c>
      <c r="I45" s="189">
        <v>1191</v>
      </c>
      <c r="J45" s="376"/>
      <c r="K45" s="123">
        <f t="shared" si="1"/>
        <v>0</v>
      </c>
      <c r="L45" s="111"/>
    </row>
    <row r="46" spans="1:12" ht="15" x14ac:dyDescent="0.25">
      <c r="A46" s="130">
        <v>33</v>
      </c>
      <c r="B46" s="131">
        <v>8857</v>
      </c>
      <c r="C46" s="386">
        <v>2710</v>
      </c>
      <c r="D46" s="373">
        <v>4001638088572</v>
      </c>
      <c r="E46" s="383" t="s">
        <v>208</v>
      </c>
      <c r="F46" s="132" t="s">
        <v>183</v>
      </c>
      <c r="G46" s="133">
        <v>45</v>
      </c>
      <c r="H46" s="375">
        <v>851</v>
      </c>
      <c r="I46" s="189">
        <v>1191</v>
      </c>
      <c r="J46" s="376"/>
      <c r="K46" s="123">
        <f t="shared" si="1"/>
        <v>0</v>
      </c>
      <c r="L46" s="111"/>
    </row>
    <row r="47" spans="1:12" ht="15" x14ac:dyDescent="0.25">
      <c r="A47" s="130">
        <v>34</v>
      </c>
      <c r="B47" s="131">
        <v>8856</v>
      </c>
      <c r="C47" s="386">
        <v>2678</v>
      </c>
      <c r="D47" s="373">
        <v>4001638088565</v>
      </c>
      <c r="E47" s="383" t="s">
        <v>209</v>
      </c>
      <c r="F47" s="132" t="s">
        <v>183</v>
      </c>
      <c r="G47" s="133">
        <v>45</v>
      </c>
      <c r="H47" s="375">
        <v>694</v>
      </c>
      <c r="I47" s="189">
        <v>972.00000000000011</v>
      </c>
      <c r="J47" s="376"/>
      <c r="K47" s="123">
        <f t="shared" si="1"/>
        <v>0</v>
      </c>
      <c r="L47" s="111"/>
    </row>
    <row r="48" spans="1:12" ht="15" x14ac:dyDescent="0.25">
      <c r="A48" s="130">
        <v>35</v>
      </c>
      <c r="B48" s="131">
        <v>8843</v>
      </c>
      <c r="C48" s="386">
        <v>888</v>
      </c>
      <c r="D48" s="373">
        <v>4001638088435</v>
      </c>
      <c r="E48" s="383" t="s">
        <v>210</v>
      </c>
      <c r="F48" s="132" t="s">
        <v>183</v>
      </c>
      <c r="G48" s="133">
        <v>36</v>
      </c>
      <c r="H48" s="375">
        <v>389</v>
      </c>
      <c r="I48" s="189">
        <v>544</v>
      </c>
      <c r="J48" s="376"/>
      <c r="K48" s="123">
        <f t="shared" si="1"/>
        <v>0</v>
      </c>
      <c r="L48" s="111"/>
    </row>
    <row r="49" spans="1:12" ht="15" x14ac:dyDescent="0.25">
      <c r="A49" s="130">
        <v>36</v>
      </c>
      <c r="B49" s="131">
        <v>8828</v>
      </c>
      <c r="C49" s="386">
        <v>322</v>
      </c>
      <c r="D49" s="373">
        <v>4001638088282</v>
      </c>
      <c r="E49" s="383" t="s">
        <v>211</v>
      </c>
      <c r="F49" s="132" t="s">
        <v>183</v>
      </c>
      <c r="G49" s="133">
        <v>36</v>
      </c>
      <c r="H49" s="375">
        <v>389</v>
      </c>
      <c r="I49" s="189">
        <v>544</v>
      </c>
      <c r="J49" s="376"/>
      <c r="K49" s="123">
        <f t="shared" si="1"/>
        <v>0</v>
      </c>
      <c r="L49" s="111"/>
    </row>
    <row r="50" spans="1:12" ht="15" x14ac:dyDescent="0.25">
      <c r="A50" s="130">
        <v>37</v>
      </c>
      <c r="B50" s="131">
        <v>8827</v>
      </c>
      <c r="C50" s="386">
        <v>321</v>
      </c>
      <c r="D50" s="373">
        <v>4001638088275</v>
      </c>
      <c r="E50" s="383" t="s">
        <v>212</v>
      </c>
      <c r="F50" s="132" t="s">
        <v>183</v>
      </c>
      <c r="G50" s="133">
        <v>36</v>
      </c>
      <c r="H50" s="375">
        <v>389</v>
      </c>
      <c r="I50" s="189">
        <v>544</v>
      </c>
      <c r="J50" s="376"/>
      <c r="K50" s="123">
        <f t="shared" si="1"/>
        <v>0</v>
      </c>
      <c r="L50" s="111"/>
    </row>
    <row r="51" spans="1:12" ht="15" x14ac:dyDescent="0.25">
      <c r="A51" s="130">
        <v>38</v>
      </c>
      <c r="B51" s="131">
        <v>8826</v>
      </c>
      <c r="C51" s="386">
        <v>323</v>
      </c>
      <c r="D51" s="373">
        <v>4001638088268</v>
      </c>
      <c r="E51" s="383" t="s">
        <v>213</v>
      </c>
      <c r="F51" s="132" t="s">
        <v>183</v>
      </c>
      <c r="G51" s="133">
        <v>36</v>
      </c>
      <c r="H51" s="375">
        <v>389</v>
      </c>
      <c r="I51" s="189">
        <v>544</v>
      </c>
      <c r="J51" s="376"/>
      <c r="K51" s="123">
        <f t="shared" si="1"/>
        <v>0</v>
      </c>
      <c r="L51" s="111"/>
    </row>
    <row r="52" spans="1:12" ht="15" x14ac:dyDescent="0.25">
      <c r="A52" s="130">
        <v>39</v>
      </c>
      <c r="B52" s="131">
        <v>8844</v>
      </c>
      <c r="C52" s="386">
        <v>2800</v>
      </c>
      <c r="D52" s="373">
        <v>4001638088442</v>
      </c>
      <c r="E52" s="383" t="s">
        <v>214</v>
      </c>
      <c r="F52" s="132" t="s">
        <v>183</v>
      </c>
      <c r="G52" s="133">
        <v>36</v>
      </c>
      <c r="H52" s="375">
        <v>445</v>
      </c>
      <c r="I52" s="189">
        <v>623</v>
      </c>
      <c r="J52" s="376"/>
      <c r="K52" s="123">
        <f t="shared" si="1"/>
        <v>0</v>
      </c>
      <c r="L52" s="111"/>
    </row>
    <row r="53" spans="1:12" ht="15" x14ac:dyDescent="0.25">
      <c r="A53" s="130">
        <v>40</v>
      </c>
      <c r="B53" s="131">
        <v>8841</v>
      </c>
      <c r="C53" s="386">
        <v>3904</v>
      </c>
      <c r="D53" s="373">
        <v>4001638088411</v>
      </c>
      <c r="E53" s="383" t="s">
        <v>306</v>
      </c>
      <c r="F53" s="132" t="s">
        <v>183</v>
      </c>
      <c r="G53" s="133">
        <v>36</v>
      </c>
      <c r="H53" s="375">
        <v>389</v>
      </c>
      <c r="I53" s="189">
        <v>544</v>
      </c>
      <c r="J53" s="376"/>
      <c r="K53" s="123">
        <f t="shared" si="1"/>
        <v>0</v>
      </c>
      <c r="L53" s="111"/>
    </row>
    <row r="54" spans="1:12" ht="15" x14ac:dyDescent="0.25">
      <c r="A54" s="130">
        <v>41</v>
      </c>
      <c r="B54" s="131">
        <v>9707</v>
      </c>
      <c r="C54" s="386">
        <v>3507</v>
      </c>
      <c r="D54" s="373">
        <v>4001638097079</v>
      </c>
      <c r="E54" s="383" t="s">
        <v>215</v>
      </c>
      <c r="F54" s="132" t="s">
        <v>183</v>
      </c>
      <c r="G54" s="133">
        <v>42</v>
      </c>
      <c r="H54" s="375">
        <v>559</v>
      </c>
      <c r="I54" s="189">
        <v>783</v>
      </c>
      <c r="J54" s="376"/>
      <c r="K54" s="123">
        <f t="shared" si="1"/>
        <v>0</v>
      </c>
      <c r="L54" s="111"/>
    </row>
    <row r="55" spans="1:12" ht="15" x14ac:dyDescent="0.25">
      <c r="A55" s="130">
        <v>42</v>
      </c>
      <c r="B55" s="131">
        <v>9706</v>
      </c>
      <c r="C55" s="386">
        <v>3540</v>
      </c>
      <c r="D55" s="373">
        <v>4001638097062</v>
      </c>
      <c r="E55" s="383" t="s">
        <v>216</v>
      </c>
      <c r="F55" s="132" t="s">
        <v>183</v>
      </c>
      <c r="G55" s="133">
        <v>120</v>
      </c>
      <c r="H55" s="375">
        <v>284</v>
      </c>
      <c r="I55" s="189">
        <v>397</v>
      </c>
      <c r="J55" s="376"/>
      <c r="K55" s="123">
        <f t="shared" si="1"/>
        <v>0</v>
      </c>
      <c r="L55" s="111"/>
    </row>
    <row r="56" spans="1:12" ht="15" x14ac:dyDescent="0.25">
      <c r="A56" s="130">
        <v>43</v>
      </c>
      <c r="B56" s="131">
        <v>8838</v>
      </c>
      <c r="C56" s="386">
        <v>3551</v>
      </c>
      <c r="D56" s="373">
        <v>4001638088381</v>
      </c>
      <c r="E56" s="383" t="s">
        <v>450</v>
      </c>
      <c r="F56" s="132" t="s">
        <v>183</v>
      </c>
      <c r="G56" s="133">
        <v>48</v>
      </c>
      <c r="H56" s="375">
        <v>267</v>
      </c>
      <c r="I56" s="189">
        <v>374</v>
      </c>
      <c r="J56" s="376"/>
      <c r="K56" s="123">
        <f t="shared" si="1"/>
        <v>0</v>
      </c>
      <c r="L56" s="111"/>
    </row>
    <row r="57" spans="1:12" ht="15" x14ac:dyDescent="0.25">
      <c r="A57" s="125"/>
      <c r="B57" s="125"/>
      <c r="C57" s="378"/>
      <c r="D57" s="377"/>
      <c r="E57" s="379" t="s">
        <v>217</v>
      </c>
      <c r="F57" s="127"/>
      <c r="G57" s="128"/>
      <c r="H57" s="134"/>
      <c r="I57" s="114"/>
      <c r="J57" s="135"/>
      <c r="K57" s="135"/>
      <c r="L57" s="111"/>
    </row>
    <row r="58" spans="1:12" ht="15" x14ac:dyDescent="0.25">
      <c r="A58" s="124">
        <v>44</v>
      </c>
      <c r="B58" s="388">
        <v>9939</v>
      </c>
      <c r="C58" s="389">
        <v>362</v>
      </c>
      <c r="D58" s="377">
        <v>4001638099394</v>
      </c>
      <c r="E58" s="390" t="s">
        <v>218</v>
      </c>
      <c r="F58" s="391" t="s">
        <v>183</v>
      </c>
      <c r="G58" s="392">
        <v>42</v>
      </c>
      <c r="H58" s="393">
        <v>923</v>
      </c>
      <c r="I58" s="394">
        <v>1293</v>
      </c>
      <c r="J58" s="395"/>
      <c r="K58" s="395">
        <f t="shared" ref="K58:K65" si="2">H58*J58</f>
        <v>0</v>
      </c>
      <c r="L58" s="111"/>
    </row>
    <row r="59" spans="1:12" ht="15" x14ac:dyDescent="0.25">
      <c r="A59" s="130">
        <v>45</v>
      </c>
      <c r="B59" s="136">
        <v>9363</v>
      </c>
      <c r="C59" s="387">
        <v>679</v>
      </c>
      <c r="D59" s="373" t="s">
        <v>451</v>
      </c>
      <c r="E59" s="383" t="s">
        <v>452</v>
      </c>
      <c r="F59" s="132" t="s">
        <v>183</v>
      </c>
      <c r="G59" s="133">
        <v>56</v>
      </c>
      <c r="H59" s="375">
        <v>419</v>
      </c>
      <c r="I59" s="189">
        <v>586</v>
      </c>
      <c r="J59" s="376"/>
      <c r="K59" s="123">
        <f t="shared" si="2"/>
        <v>0</v>
      </c>
      <c r="L59" s="111"/>
    </row>
    <row r="60" spans="1:12" ht="15" x14ac:dyDescent="0.25">
      <c r="A60" s="130">
        <v>46</v>
      </c>
      <c r="B60" s="131">
        <v>9922</v>
      </c>
      <c r="C60" s="386">
        <v>120</v>
      </c>
      <c r="D60" s="373">
        <v>4001638099226</v>
      </c>
      <c r="E60" s="383" t="s">
        <v>219</v>
      </c>
      <c r="F60" s="132" t="s">
        <v>183</v>
      </c>
      <c r="G60" s="133">
        <v>42</v>
      </c>
      <c r="H60" s="375">
        <v>621.00000000000011</v>
      </c>
      <c r="I60" s="189">
        <v>869</v>
      </c>
      <c r="J60" s="376"/>
      <c r="K60" s="123">
        <f t="shared" si="2"/>
        <v>0</v>
      </c>
      <c r="L60" s="111"/>
    </row>
    <row r="61" spans="1:12" ht="15" x14ac:dyDescent="0.25">
      <c r="A61" s="130">
        <v>47</v>
      </c>
      <c r="B61" s="136">
        <v>9924</v>
      </c>
      <c r="C61" s="387">
        <v>361</v>
      </c>
      <c r="D61" s="373">
        <v>4001638099240</v>
      </c>
      <c r="E61" s="383" t="s">
        <v>220</v>
      </c>
      <c r="F61" s="132" t="s">
        <v>183</v>
      </c>
      <c r="G61" s="133">
        <v>30</v>
      </c>
      <c r="H61" s="375">
        <v>1157</v>
      </c>
      <c r="I61" s="189">
        <v>1620</v>
      </c>
      <c r="J61" s="376"/>
      <c r="K61" s="123">
        <f t="shared" si="2"/>
        <v>0</v>
      </c>
      <c r="L61" s="111"/>
    </row>
    <row r="62" spans="1:12" ht="15" x14ac:dyDescent="0.25">
      <c r="A62" s="130">
        <v>48</v>
      </c>
      <c r="B62" s="131">
        <v>9995</v>
      </c>
      <c r="C62" s="386">
        <v>121</v>
      </c>
      <c r="D62" s="373">
        <v>4001638099950</v>
      </c>
      <c r="E62" s="383" t="s">
        <v>221</v>
      </c>
      <c r="F62" s="132" t="s">
        <v>183</v>
      </c>
      <c r="G62" s="133">
        <v>42</v>
      </c>
      <c r="H62" s="375">
        <v>923</v>
      </c>
      <c r="I62" s="189">
        <v>1292</v>
      </c>
      <c r="J62" s="376"/>
      <c r="K62" s="123">
        <f t="shared" si="2"/>
        <v>0</v>
      </c>
      <c r="L62" s="111"/>
    </row>
    <row r="63" spans="1:12" ht="15" x14ac:dyDescent="0.25">
      <c r="A63" s="130">
        <v>49</v>
      </c>
      <c r="B63" s="131">
        <v>9994</v>
      </c>
      <c r="C63" s="386">
        <v>258</v>
      </c>
      <c r="D63" s="373">
        <v>4001638099943</v>
      </c>
      <c r="E63" s="383" t="s">
        <v>222</v>
      </c>
      <c r="F63" s="132" t="s">
        <v>183</v>
      </c>
      <c r="G63" s="133">
        <v>42</v>
      </c>
      <c r="H63" s="375">
        <v>748</v>
      </c>
      <c r="I63" s="189">
        <v>1048</v>
      </c>
      <c r="J63" s="376"/>
      <c r="K63" s="123">
        <f t="shared" si="2"/>
        <v>0</v>
      </c>
      <c r="L63" s="111"/>
    </row>
    <row r="64" spans="1:12" ht="30" x14ac:dyDescent="0.25">
      <c r="A64" s="130">
        <v>50</v>
      </c>
      <c r="B64" s="136">
        <v>9329</v>
      </c>
      <c r="C64" s="386">
        <v>308</v>
      </c>
      <c r="D64" s="401" t="s">
        <v>461</v>
      </c>
      <c r="E64" s="383" t="s">
        <v>453</v>
      </c>
      <c r="F64" s="132" t="s">
        <v>183</v>
      </c>
      <c r="G64" s="133">
        <v>42</v>
      </c>
      <c r="H64" s="375">
        <v>786</v>
      </c>
      <c r="I64" s="189">
        <v>1101</v>
      </c>
      <c r="J64" s="376"/>
      <c r="K64" s="123">
        <f t="shared" si="2"/>
        <v>0</v>
      </c>
      <c r="L64" s="111"/>
    </row>
    <row r="65" spans="1:12" ht="15" x14ac:dyDescent="0.25">
      <c r="A65" s="130">
        <v>51</v>
      </c>
      <c r="B65" s="131">
        <v>8847</v>
      </c>
      <c r="C65" s="386">
        <v>2807</v>
      </c>
      <c r="D65" s="373">
        <v>4001638088473</v>
      </c>
      <c r="E65" s="383" t="s">
        <v>223</v>
      </c>
      <c r="F65" s="132" t="s">
        <v>183</v>
      </c>
      <c r="G65" s="133">
        <v>42</v>
      </c>
      <c r="H65" s="375">
        <v>1153</v>
      </c>
      <c r="I65" s="189">
        <v>1614</v>
      </c>
      <c r="J65" s="376"/>
      <c r="K65" s="123">
        <f t="shared" si="2"/>
        <v>0</v>
      </c>
      <c r="L65" s="111"/>
    </row>
    <row r="66" spans="1:12" ht="15" x14ac:dyDescent="0.25">
      <c r="A66" s="125"/>
      <c r="B66" s="125"/>
      <c r="C66" s="378"/>
      <c r="D66" s="377"/>
      <c r="E66" s="379" t="s">
        <v>224</v>
      </c>
      <c r="F66" s="127"/>
      <c r="G66" s="128"/>
      <c r="H66" s="134"/>
      <c r="I66" s="114"/>
      <c r="J66" s="135"/>
      <c r="K66" s="135"/>
      <c r="L66" s="111"/>
    </row>
    <row r="67" spans="1:12" ht="15" x14ac:dyDescent="0.25">
      <c r="A67" s="125"/>
      <c r="B67" s="125"/>
      <c r="C67" s="378"/>
      <c r="D67" s="377"/>
      <c r="E67" s="379" t="s">
        <v>225</v>
      </c>
      <c r="F67" s="127"/>
      <c r="G67" s="128"/>
      <c r="H67" s="134"/>
      <c r="I67" s="114"/>
      <c r="J67" s="135"/>
      <c r="K67" s="135"/>
      <c r="L67" s="111"/>
    </row>
    <row r="68" spans="1:12" ht="15" x14ac:dyDescent="0.25">
      <c r="A68" s="130">
        <v>52</v>
      </c>
      <c r="B68" s="160">
        <v>9573</v>
      </c>
      <c r="C68" s="200">
        <v>1527</v>
      </c>
      <c r="D68" s="373">
        <v>4001638095730</v>
      </c>
      <c r="E68" s="383" t="s">
        <v>307</v>
      </c>
      <c r="F68" s="132" t="s">
        <v>183</v>
      </c>
      <c r="G68" s="133">
        <v>42</v>
      </c>
      <c r="H68" s="375">
        <v>575</v>
      </c>
      <c r="I68" s="189">
        <v>805</v>
      </c>
      <c r="J68" s="376"/>
      <c r="K68" s="123">
        <f>H68*J68</f>
        <v>0</v>
      </c>
      <c r="L68" s="111"/>
    </row>
    <row r="69" spans="1:12" ht="25.5" x14ac:dyDescent="0.25">
      <c r="A69" s="130">
        <v>53</v>
      </c>
      <c r="B69" s="160">
        <v>9572</v>
      </c>
      <c r="C69" s="200">
        <v>3902</v>
      </c>
      <c r="D69" s="373">
        <v>4001638095723</v>
      </c>
      <c r="E69" s="383" t="s">
        <v>308</v>
      </c>
      <c r="F69" s="132" t="s">
        <v>183</v>
      </c>
      <c r="G69" s="133">
        <v>42</v>
      </c>
      <c r="H69" s="375">
        <v>575</v>
      </c>
      <c r="I69" s="189">
        <v>805</v>
      </c>
      <c r="J69" s="376"/>
      <c r="K69" s="123">
        <f>H69*J69</f>
        <v>0</v>
      </c>
      <c r="L69" s="111"/>
    </row>
    <row r="70" spans="1:12" ht="15" x14ac:dyDescent="0.25">
      <c r="A70" s="130">
        <v>54</v>
      </c>
      <c r="B70" s="160">
        <v>9570</v>
      </c>
      <c r="C70" s="200">
        <v>1528</v>
      </c>
      <c r="D70" s="373">
        <v>4001638095709</v>
      </c>
      <c r="E70" s="383" t="s">
        <v>309</v>
      </c>
      <c r="F70" s="132" t="s">
        <v>183</v>
      </c>
      <c r="G70" s="133">
        <v>42</v>
      </c>
      <c r="H70" s="375">
        <v>575</v>
      </c>
      <c r="I70" s="189">
        <v>805</v>
      </c>
      <c r="J70" s="376"/>
      <c r="K70" s="123">
        <f>H70*J70</f>
        <v>0</v>
      </c>
      <c r="L70" s="111"/>
    </row>
    <row r="71" spans="1:12" ht="15" x14ac:dyDescent="0.25">
      <c r="A71" s="125"/>
      <c r="B71" s="125"/>
      <c r="C71" s="378"/>
      <c r="D71" s="377"/>
      <c r="E71" s="379" t="s">
        <v>226</v>
      </c>
      <c r="F71" s="127"/>
      <c r="G71" s="128"/>
      <c r="H71" s="134"/>
      <c r="I71" s="114"/>
      <c r="J71" s="129"/>
      <c r="K71" s="135"/>
      <c r="L71" s="111"/>
    </row>
    <row r="72" spans="1:12" ht="15" x14ac:dyDescent="0.25">
      <c r="A72" s="130">
        <v>55</v>
      </c>
      <c r="B72" s="131">
        <v>8175</v>
      </c>
      <c r="C72" s="386">
        <v>1590</v>
      </c>
      <c r="D72" s="373">
        <v>4001638081757</v>
      </c>
      <c r="E72" s="383" t="s">
        <v>454</v>
      </c>
      <c r="F72" s="132" t="s">
        <v>183</v>
      </c>
      <c r="G72" s="133">
        <v>72</v>
      </c>
      <c r="H72" s="375">
        <v>656</v>
      </c>
      <c r="I72" s="189">
        <v>919</v>
      </c>
      <c r="J72" s="376"/>
      <c r="K72" s="123">
        <f>H72*J72</f>
        <v>0</v>
      </c>
      <c r="L72" s="111"/>
    </row>
    <row r="73" spans="1:12" ht="15" x14ac:dyDescent="0.25">
      <c r="A73" s="130">
        <v>56</v>
      </c>
      <c r="B73" s="131">
        <v>8876</v>
      </c>
      <c r="C73" s="386">
        <v>1591</v>
      </c>
      <c r="D73" s="373">
        <v>4001638088763</v>
      </c>
      <c r="E73" s="383" t="s">
        <v>227</v>
      </c>
      <c r="F73" s="132" t="s">
        <v>183</v>
      </c>
      <c r="G73" s="133">
        <v>72</v>
      </c>
      <c r="H73" s="375">
        <v>656</v>
      </c>
      <c r="I73" s="189">
        <v>919</v>
      </c>
      <c r="J73" s="376"/>
      <c r="K73" s="123">
        <f>H73*J73</f>
        <v>0</v>
      </c>
      <c r="L73" s="111"/>
    </row>
    <row r="74" spans="1:12" ht="15" x14ac:dyDescent="0.25">
      <c r="A74" s="130">
        <v>57</v>
      </c>
      <c r="B74" s="131">
        <v>8026</v>
      </c>
      <c r="C74" s="386">
        <v>1592</v>
      </c>
      <c r="D74" s="373">
        <v>4001638080262</v>
      </c>
      <c r="E74" s="383" t="s">
        <v>310</v>
      </c>
      <c r="F74" s="132" t="s">
        <v>183</v>
      </c>
      <c r="G74" s="133">
        <v>72</v>
      </c>
      <c r="H74" s="375">
        <v>707</v>
      </c>
      <c r="I74" s="189">
        <v>990</v>
      </c>
      <c r="J74" s="376"/>
      <c r="K74" s="123">
        <f>H74*J74</f>
        <v>0</v>
      </c>
      <c r="L74" s="111"/>
    </row>
    <row r="75" spans="1:12" ht="15" x14ac:dyDescent="0.25">
      <c r="A75" s="125"/>
      <c r="B75" s="125"/>
      <c r="C75" s="378"/>
      <c r="D75" s="377"/>
      <c r="E75" s="379" t="s">
        <v>228</v>
      </c>
      <c r="F75" s="127"/>
      <c r="G75" s="128"/>
      <c r="H75" s="134"/>
      <c r="I75" s="114"/>
      <c r="J75" s="129"/>
      <c r="K75" s="135"/>
      <c r="L75" s="111"/>
    </row>
    <row r="76" spans="1:12" ht="15" x14ac:dyDescent="0.25">
      <c r="A76" s="130">
        <v>58</v>
      </c>
      <c r="B76" s="131">
        <v>8688</v>
      </c>
      <c r="C76" s="386">
        <v>1620</v>
      </c>
      <c r="D76" s="373">
        <v>4001638086882</v>
      </c>
      <c r="E76" s="383" t="s">
        <v>229</v>
      </c>
      <c r="F76" s="132" t="s">
        <v>183</v>
      </c>
      <c r="G76" s="133">
        <v>72</v>
      </c>
      <c r="H76" s="375">
        <v>799</v>
      </c>
      <c r="I76" s="189">
        <v>1119</v>
      </c>
      <c r="J76" s="376"/>
      <c r="K76" s="123">
        <f>H76*J76</f>
        <v>0</v>
      </c>
      <c r="L76" s="111"/>
    </row>
    <row r="77" spans="1:12" ht="15" x14ac:dyDescent="0.25">
      <c r="A77" s="130">
        <v>59</v>
      </c>
      <c r="B77" s="131">
        <v>8600</v>
      </c>
      <c r="C77" s="386">
        <v>1621</v>
      </c>
      <c r="D77" s="373">
        <v>4001638086004</v>
      </c>
      <c r="E77" s="383" t="s">
        <v>230</v>
      </c>
      <c r="F77" s="132" t="s">
        <v>183</v>
      </c>
      <c r="G77" s="133">
        <v>72</v>
      </c>
      <c r="H77" s="375">
        <v>799</v>
      </c>
      <c r="I77" s="189">
        <v>1119</v>
      </c>
      <c r="J77" s="376"/>
      <c r="K77" s="123">
        <f>H77*J77</f>
        <v>0</v>
      </c>
      <c r="L77" s="111"/>
    </row>
    <row r="78" spans="1:12" ht="15" x14ac:dyDescent="0.25">
      <c r="A78" s="130">
        <v>60</v>
      </c>
      <c r="B78" s="131">
        <v>8031</v>
      </c>
      <c r="C78" s="386">
        <v>1623</v>
      </c>
      <c r="D78" s="373">
        <v>4001638080316</v>
      </c>
      <c r="E78" s="383" t="s">
        <v>231</v>
      </c>
      <c r="F78" s="132" t="s">
        <v>183</v>
      </c>
      <c r="G78" s="133">
        <v>36</v>
      </c>
      <c r="H78" s="375">
        <v>577</v>
      </c>
      <c r="I78" s="189">
        <v>808</v>
      </c>
      <c r="J78" s="376"/>
      <c r="K78" s="123">
        <f>H78*J78</f>
        <v>0</v>
      </c>
      <c r="L78" s="111"/>
    </row>
    <row r="79" spans="1:12" ht="15" x14ac:dyDescent="0.25">
      <c r="A79" s="130">
        <v>61</v>
      </c>
      <c r="B79" s="131">
        <v>9361</v>
      </c>
      <c r="C79" s="386">
        <v>1593</v>
      </c>
      <c r="D79" s="373">
        <v>4001638093613</v>
      </c>
      <c r="E79" s="383" t="s">
        <v>399</v>
      </c>
      <c r="F79" s="132" t="s">
        <v>183</v>
      </c>
      <c r="G79" s="133">
        <v>56</v>
      </c>
      <c r="H79" s="375">
        <v>854</v>
      </c>
      <c r="I79" s="189">
        <v>1195</v>
      </c>
      <c r="J79" s="376"/>
      <c r="K79" s="123">
        <f>H79*J79</f>
        <v>0</v>
      </c>
      <c r="L79" s="111"/>
    </row>
    <row r="80" spans="1:12" ht="15" x14ac:dyDescent="0.25">
      <c r="A80" s="125"/>
      <c r="B80" s="125"/>
      <c r="C80" s="378"/>
      <c r="D80" s="377"/>
      <c r="E80" s="379" t="s">
        <v>232</v>
      </c>
      <c r="F80" s="127"/>
      <c r="G80" s="128"/>
      <c r="H80" s="134"/>
      <c r="I80" s="114"/>
      <c r="J80" s="129"/>
      <c r="K80" s="135"/>
      <c r="L80" s="111"/>
    </row>
    <row r="81" spans="1:12" ht="25.5" x14ac:dyDescent="0.25">
      <c r="A81" s="130">
        <v>62</v>
      </c>
      <c r="B81" s="131">
        <v>8008</v>
      </c>
      <c r="C81" s="386">
        <v>2149</v>
      </c>
      <c r="D81" s="373">
        <v>4001638080088</v>
      </c>
      <c r="E81" s="383" t="s">
        <v>233</v>
      </c>
      <c r="F81" s="132" t="s">
        <v>183</v>
      </c>
      <c r="G81" s="133">
        <v>120</v>
      </c>
      <c r="H81" s="375">
        <v>921</v>
      </c>
      <c r="I81" s="189">
        <v>1290</v>
      </c>
      <c r="J81" s="376"/>
      <c r="K81" s="123">
        <f>H81*J81</f>
        <v>0</v>
      </c>
      <c r="L81" s="111"/>
    </row>
    <row r="82" spans="1:12" ht="15" x14ac:dyDescent="0.25">
      <c r="A82" s="130">
        <v>63</v>
      </c>
      <c r="B82" s="131">
        <v>8687</v>
      </c>
      <c r="C82" s="386">
        <v>1594</v>
      </c>
      <c r="D82" s="373">
        <v>4001638086875</v>
      </c>
      <c r="E82" s="383" t="s">
        <v>234</v>
      </c>
      <c r="F82" s="132" t="s">
        <v>183</v>
      </c>
      <c r="G82" s="133">
        <v>72</v>
      </c>
      <c r="H82" s="375">
        <v>921</v>
      </c>
      <c r="I82" s="189">
        <v>1290</v>
      </c>
      <c r="J82" s="376"/>
      <c r="K82" s="123">
        <f>H82*J82</f>
        <v>0</v>
      </c>
      <c r="L82" s="111"/>
    </row>
    <row r="83" spans="1:12" ht="15" x14ac:dyDescent="0.25">
      <c r="A83" s="130">
        <v>64</v>
      </c>
      <c r="B83" s="131">
        <v>8965</v>
      </c>
      <c r="C83" s="386">
        <v>1624</v>
      </c>
      <c r="D83" s="373">
        <v>4001638089654</v>
      </c>
      <c r="E83" s="383" t="s">
        <v>235</v>
      </c>
      <c r="F83" s="132" t="s">
        <v>183</v>
      </c>
      <c r="G83" s="133">
        <v>72</v>
      </c>
      <c r="H83" s="375">
        <v>921</v>
      </c>
      <c r="I83" s="189">
        <v>1290</v>
      </c>
      <c r="J83" s="376"/>
      <c r="K83" s="123">
        <f>H83*J83</f>
        <v>0</v>
      </c>
      <c r="L83" s="111"/>
    </row>
    <row r="84" spans="1:12" ht="15" x14ac:dyDescent="0.25">
      <c r="A84" s="130">
        <v>65</v>
      </c>
      <c r="B84" s="131">
        <v>8601</v>
      </c>
      <c r="C84" s="386">
        <v>1625</v>
      </c>
      <c r="D84" s="373">
        <v>4001638086011</v>
      </c>
      <c r="E84" s="383" t="s">
        <v>236</v>
      </c>
      <c r="F84" s="132" t="s">
        <v>183</v>
      </c>
      <c r="G84" s="133">
        <v>72</v>
      </c>
      <c r="H84" s="375">
        <v>964</v>
      </c>
      <c r="I84" s="189">
        <v>1350</v>
      </c>
      <c r="J84" s="376"/>
      <c r="K84" s="123">
        <f>H84*J84</f>
        <v>0</v>
      </c>
      <c r="L84" s="111"/>
    </row>
    <row r="85" spans="1:12" ht="15" x14ac:dyDescent="0.25">
      <c r="A85" s="124">
        <v>66</v>
      </c>
      <c r="B85" s="388">
        <v>8190</v>
      </c>
      <c r="C85" s="389">
        <v>4467</v>
      </c>
      <c r="D85" s="377">
        <v>4001638081900</v>
      </c>
      <c r="E85" s="390" t="s">
        <v>378</v>
      </c>
      <c r="F85" s="391" t="s">
        <v>183</v>
      </c>
      <c r="G85" s="392">
        <v>54</v>
      </c>
      <c r="H85" s="393">
        <v>679</v>
      </c>
      <c r="I85" s="394">
        <v>950</v>
      </c>
      <c r="J85" s="395"/>
      <c r="K85" s="395">
        <f>H85*J85</f>
        <v>0</v>
      </c>
      <c r="L85" s="111"/>
    </row>
    <row r="86" spans="1:12" ht="15" x14ac:dyDescent="0.25">
      <c r="A86" s="125"/>
      <c r="B86" s="125"/>
      <c r="C86" s="378"/>
      <c r="D86" s="377"/>
      <c r="E86" s="379" t="s">
        <v>237</v>
      </c>
      <c r="F86" s="127"/>
      <c r="G86" s="128"/>
      <c r="H86" s="134"/>
      <c r="I86" s="114"/>
      <c r="J86" s="129"/>
      <c r="K86" s="135"/>
      <c r="L86" s="111"/>
    </row>
    <row r="87" spans="1:12" ht="15" x14ac:dyDescent="0.25">
      <c r="A87" s="130">
        <v>67</v>
      </c>
      <c r="B87" s="131">
        <v>9725</v>
      </c>
      <c r="C87" s="386">
        <v>2803</v>
      </c>
      <c r="D87" s="373">
        <v>4001638097253</v>
      </c>
      <c r="E87" s="383" t="s">
        <v>238</v>
      </c>
      <c r="F87" s="132" t="s">
        <v>183</v>
      </c>
      <c r="G87" s="133">
        <v>120</v>
      </c>
      <c r="H87" s="375">
        <v>1182</v>
      </c>
      <c r="I87" s="189">
        <v>1655</v>
      </c>
      <c r="J87" s="376"/>
      <c r="K87" s="123">
        <f>H87*J87</f>
        <v>0</v>
      </c>
      <c r="L87" s="111"/>
    </row>
    <row r="88" spans="1:12" ht="15" x14ac:dyDescent="0.25">
      <c r="A88" s="130">
        <v>68</v>
      </c>
      <c r="B88" s="131">
        <v>9088</v>
      </c>
      <c r="C88" s="386">
        <v>2804</v>
      </c>
      <c r="D88" s="373">
        <v>4001638090889</v>
      </c>
      <c r="E88" s="383" t="s">
        <v>239</v>
      </c>
      <c r="F88" s="132" t="s">
        <v>183</v>
      </c>
      <c r="G88" s="133">
        <v>72</v>
      </c>
      <c r="H88" s="375">
        <v>1182</v>
      </c>
      <c r="I88" s="189">
        <v>1655</v>
      </c>
      <c r="J88" s="376"/>
      <c r="K88" s="123">
        <f>H88*J88</f>
        <v>0</v>
      </c>
      <c r="L88" s="111"/>
    </row>
    <row r="89" spans="1:12" ht="15" x14ac:dyDescent="0.25">
      <c r="A89" s="130">
        <v>69</v>
      </c>
      <c r="B89" s="131">
        <v>9101</v>
      </c>
      <c r="C89" s="386">
        <v>2805</v>
      </c>
      <c r="D89" s="373">
        <v>4001638091015</v>
      </c>
      <c r="E89" s="383" t="s">
        <v>240</v>
      </c>
      <c r="F89" s="132" t="s">
        <v>183</v>
      </c>
      <c r="G89" s="133">
        <v>72</v>
      </c>
      <c r="H89" s="375">
        <v>1245</v>
      </c>
      <c r="I89" s="189">
        <v>1743</v>
      </c>
      <c r="J89" s="376"/>
      <c r="K89" s="123">
        <f>H89*J89</f>
        <v>0</v>
      </c>
      <c r="L89" s="111"/>
    </row>
    <row r="90" spans="1:12" ht="15" x14ac:dyDescent="0.25">
      <c r="A90" s="130">
        <v>70</v>
      </c>
      <c r="B90" s="131">
        <v>8004</v>
      </c>
      <c r="C90" s="386">
        <v>2806</v>
      </c>
      <c r="D90" s="373">
        <v>4001638080040</v>
      </c>
      <c r="E90" s="383" t="s">
        <v>241</v>
      </c>
      <c r="F90" s="132" t="s">
        <v>183</v>
      </c>
      <c r="G90" s="133">
        <v>72</v>
      </c>
      <c r="H90" s="375">
        <v>1425</v>
      </c>
      <c r="I90" s="189">
        <v>1995</v>
      </c>
      <c r="J90" s="376"/>
      <c r="K90" s="123">
        <f>H90*J90</f>
        <v>0</v>
      </c>
      <c r="L90" s="111"/>
    </row>
    <row r="91" spans="1:12" ht="15" x14ac:dyDescent="0.25">
      <c r="A91" s="126"/>
      <c r="B91" s="126"/>
      <c r="C91" s="396"/>
      <c r="D91" s="377"/>
      <c r="E91" s="379" t="s">
        <v>242</v>
      </c>
      <c r="F91" s="126"/>
      <c r="G91" s="126"/>
      <c r="H91" s="127"/>
      <c r="I91" s="114"/>
      <c r="J91" s="126"/>
      <c r="K91" s="135"/>
      <c r="L91" s="111"/>
    </row>
    <row r="92" spans="1:12" ht="15" x14ac:dyDescent="0.25">
      <c r="A92" s="130">
        <v>71</v>
      </c>
      <c r="B92" s="131">
        <v>8656</v>
      </c>
      <c r="C92" s="386">
        <v>3767</v>
      </c>
      <c r="D92" s="373">
        <v>4001638086561</v>
      </c>
      <c r="E92" s="383" t="s">
        <v>311</v>
      </c>
      <c r="F92" s="132" t="s">
        <v>183</v>
      </c>
      <c r="G92" s="133">
        <v>72</v>
      </c>
      <c r="H92" s="375">
        <v>589</v>
      </c>
      <c r="I92" s="189">
        <v>824</v>
      </c>
      <c r="J92" s="376"/>
      <c r="K92" s="123">
        <f>H92*J92</f>
        <v>0</v>
      </c>
      <c r="L92" s="111"/>
    </row>
    <row r="93" spans="1:12" ht="15" x14ac:dyDescent="0.25">
      <c r="A93" s="130">
        <v>72</v>
      </c>
      <c r="B93" s="131">
        <v>9880</v>
      </c>
      <c r="C93" s="386">
        <v>105</v>
      </c>
      <c r="D93" s="373">
        <v>4001638098809</v>
      </c>
      <c r="E93" s="383" t="s">
        <v>312</v>
      </c>
      <c r="F93" s="132" t="s">
        <v>183</v>
      </c>
      <c r="G93" s="133">
        <v>36</v>
      </c>
      <c r="H93" s="375">
        <v>344.00000000000006</v>
      </c>
      <c r="I93" s="189">
        <v>482</v>
      </c>
      <c r="J93" s="376"/>
      <c r="K93" s="123">
        <f>H93*J93</f>
        <v>0</v>
      </c>
      <c r="L93" s="111"/>
    </row>
    <row r="94" spans="1:12" ht="15" x14ac:dyDescent="0.25">
      <c r="A94" s="130">
        <v>73</v>
      </c>
      <c r="B94" s="131">
        <v>9574</v>
      </c>
      <c r="C94" s="386">
        <v>3773</v>
      </c>
      <c r="D94" s="373">
        <v>4001638095747</v>
      </c>
      <c r="E94" s="383" t="s">
        <v>313</v>
      </c>
      <c r="F94" s="132" t="s">
        <v>183</v>
      </c>
      <c r="G94" s="133">
        <v>42</v>
      </c>
      <c r="H94" s="375">
        <v>747</v>
      </c>
      <c r="I94" s="189">
        <v>1046</v>
      </c>
      <c r="J94" s="376"/>
      <c r="K94" s="123">
        <f>H94*J94</f>
        <v>0</v>
      </c>
      <c r="L94" s="111"/>
    </row>
    <row r="95" spans="1:12" ht="15" x14ac:dyDescent="0.25">
      <c r="A95" s="130">
        <v>74</v>
      </c>
      <c r="B95" s="131">
        <v>9881</v>
      </c>
      <c r="C95" s="386">
        <v>3768</v>
      </c>
      <c r="D95" s="373">
        <v>4001638098816</v>
      </c>
      <c r="E95" s="383" t="s">
        <v>314</v>
      </c>
      <c r="F95" s="132" t="s">
        <v>183</v>
      </c>
      <c r="G95" s="133">
        <v>42</v>
      </c>
      <c r="H95" s="375">
        <v>747</v>
      </c>
      <c r="I95" s="189">
        <v>1046</v>
      </c>
      <c r="J95" s="376"/>
      <c r="K95" s="123">
        <f>H95*J95</f>
        <v>0</v>
      </c>
      <c r="L95" s="111"/>
    </row>
    <row r="96" spans="1:12" ht="15" x14ac:dyDescent="0.25">
      <c r="A96" s="125"/>
      <c r="B96" s="125"/>
      <c r="C96" s="378"/>
      <c r="D96" s="377"/>
      <c r="E96" s="379" t="s">
        <v>243</v>
      </c>
      <c r="F96" s="127"/>
      <c r="G96" s="128"/>
      <c r="H96" s="134"/>
      <c r="I96" s="114"/>
      <c r="J96" s="129"/>
      <c r="K96" s="135"/>
      <c r="L96" s="111"/>
    </row>
    <row r="97" spans="1:12" ht="15" x14ac:dyDescent="0.25">
      <c r="A97" s="130">
        <v>75</v>
      </c>
      <c r="B97" s="131">
        <v>9555</v>
      </c>
      <c r="C97" s="386">
        <v>2982</v>
      </c>
      <c r="D97" s="373">
        <v>4001638095556</v>
      </c>
      <c r="E97" s="383" t="s">
        <v>244</v>
      </c>
      <c r="F97" s="132" t="s">
        <v>183</v>
      </c>
      <c r="G97" s="133">
        <v>36</v>
      </c>
      <c r="H97" s="375">
        <v>532</v>
      </c>
      <c r="I97" s="189">
        <v>745</v>
      </c>
      <c r="J97" s="376"/>
      <c r="K97" s="123">
        <f t="shared" ref="K97:K103" si="3">H97*J97</f>
        <v>0</v>
      </c>
      <c r="L97" s="111"/>
    </row>
    <row r="98" spans="1:12" ht="15" x14ac:dyDescent="0.25">
      <c r="A98" s="130">
        <v>76</v>
      </c>
      <c r="B98" s="131">
        <v>9557</v>
      </c>
      <c r="C98" s="386">
        <v>2983</v>
      </c>
      <c r="D98" s="373">
        <v>4001638095570</v>
      </c>
      <c r="E98" s="383" t="s">
        <v>245</v>
      </c>
      <c r="F98" s="132" t="s">
        <v>183</v>
      </c>
      <c r="G98" s="133">
        <v>36</v>
      </c>
      <c r="H98" s="375">
        <v>532</v>
      </c>
      <c r="I98" s="189">
        <v>745</v>
      </c>
      <c r="J98" s="376"/>
      <c r="K98" s="123">
        <f t="shared" si="3"/>
        <v>0</v>
      </c>
      <c r="L98" s="111"/>
    </row>
    <row r="99" spans="1:12" ht="25.5" x14ac:dyDescent="0.25">
      <c r="A99" s="130">
        <v>77</v>
      </c>
      <c r="B99" s="131">
        <v>9558</v>
      </c>
      <c r="C99" s="386">
        <v>2985</v>
      </c>
      <c r="D99" s="373">
        <v>4001638095587</v>
      </c>
      <c r="E99" s="383" t="s">
        <v>246</v>
      </c>
      <c r="F99" s="132" t="s">
        <v>183</v>
      </c>
      <c r="G99" s="133">
        <v>36</v>
      </c>
      <c r="H99" s="375">
        <v>568</v>
      </c>
      <c r="I99" s="189">
        <v>795</v>
      </c>
      <c r="J99" s="376"/>
      <c r="K99" s="123">
        <f t="shared" si="3"/>
        <v>0</v>
      </c>
      <c r="L99" s="111"/>
    </row>
    <row r="100" spans="1:12" ht="15" x14ac:dyDescent="0.25">
      <c r="A100" s="130">
        <v>78</v>
      </c>
      <c r="B100" s="131">
        <v>9559</v>
      </c>
      <c r="C100" s="386">
        <v>2986</v>
      </c>
      <c r="D100" s="373">
        <v>4001638095594</v>
      </c>
      <c r="E100" s="383" t="s">
        <v>247</v>
      </c>
      <c r="F100" s="132" t="s">
        <v>183</v>
      </c>
      <c r="G100" s="133">
        <v>36</v>
      </c>
      <c r="H100" s="375">
        <v>568</v>
      </c>
      <c r="I100" s="189">
        <v>795</v>
      </c>
      <c r="J100" s="376"/>
      <c r="K100" s="123">
        <f t="shared" si="3"/>
        <v>0</v>
      </c>
      <c r="L100" s="111"/>
    </row>
    <row r="101" spans="1:12" ht="15" x14ac:dyDescent="0.25">
      <c r="A101" s="130">
        <v>79</v>
      </c>
      <c r="B101" s="160">
        <v>9571</v>
      </c>
      <c r="C101" s="200">
        <v>4070</v>
      </c>
      <c r="D101" s="373">
        <v>4001638095716</v>
      </c>
      <c r="E101" s="383" t="s">
        <v>315</v>
      </c>
      <c r="F101" s="132" t="s">
        <v>183</v>
      </c>
      <c r="G101" s="133">
        <v>42</v>
      </c>
      <c r="H101" s="375">
        <v>568</v>
      </c>
      <c r="I101" s="189">
        <v>795</v>
      </c>
      <c r="J101" s="376"/>
      <c r="K101" s="123">
        <f t="shared" si="3"/>
        <v>0</v>
      </c>
      <c r="L101" s="111"/>
    </row>
    <row r="102" spans="1:12" ht="15" x14ac:dyDescent="0.25">
      <c r="A102" s="130">
        <v>80</v>
      </c>
      <c r="B102" s="131">
        <v>9562</v>
      </c>
      <c r="C102" s="386">
        <v>2984</v>
      </c>
      <c r="D102" s="373">
        <v>4001638095624</v>
      </c>
      <c r="E102" s="383" t="s">
        <v>248</v>
      </c>
      <c r="F102" s="132" t="s">
        <v>183</v>
      </c>
      <c r="G102" s="133">
        <v>36</v>
      </c>
      <c r="H102" s="375">
        <v>532</v>
      </c>
      <c r="I102" s="189">
        <v>745</v>
      </c>
      <c r="J102" s="376"/>
      <c r="K102" s="123">
        <f t="shared" si="3"/>
        <v>0</v>
      </c>
      <c r="L102" s="111"/>
    </row>
    <row r="103" spans="1:12" ht="15" x14ac:dyDescent="0.25">
      <c r="A103" s="130">
        <v>81</v>
      </c>
      <c r="B103" s="131">
        <v>9362</v>
      </c>
      <c r="C103" s="386">
        <v>3766</v>
      </c>
      <c r="D103" s="373">
        <v>4001638093620</v>
      </c>
      <c r="E103" s="383" t="s">
        <v>400</v>
      </c>
      <c r="F103" s="132" t="s">
        <v>183</v>
      </c>
      <c r="G103" s="133">
        <v>56</v>
      </c>
      <c r="H103" s="375">
        <v>640</v>
      </c>
      <c r="I103" s="189">
        <v>896</v>
      </c>
      <c r="J103" s="376"/>
      <c r="K103" s="123">
        <f t="shared" si="3"/>
        <v>0</v>
      </c>
      <c r="L103" s="111"/>
    </row>
    <row r="104" spans="1:12" ht="15" x14ac:dyDescent="0.25">
      <c r="A104" s="125"/>
      <c r="B104" s="125"/>
      <c r="C104" s="378"/>
      <c r="D104" s="377"/>
      <c r="E104" s="379" t="s">
        <v>249</v>
      </c>
      <c r="F104" s="127"/>
      <c r="G104" s="128"/>
      <c r="H104" s="134"/>
      <c r="I104" s="114"/>
      <c r="J104" s="129"/>
      <c r="K104" s="135"/>
      <c r="L104" s="111"/>
    </row>
    <row r="105" spans="1:12" ht="15" x14ac:dyDescent="0.25">
      <c r="A105" s="130">
        <v>82</v>
      </c>
      <c r="B105" s="131">
        <v>8806</v>
      </c>
      <c r="C105" s="386">
        <v>307</v>
      </c>
      <c r="D105" s="373">
        <v>4001638088060</v>
      </c>
      <c r="E105" s="383" t="s">
        <v>250</v>
      </c>
      <c r="F105" s="132" t="s">
        <v>183</v>
      </c>
      <c r="G105" s="133">
        <v>72</v>
      </c>
      <c r="H105" s="375">
        <v>404</v>
      </c>
      <c r="I105" s="189">
        <v>566</v>
      </c>
      <c r="J105" s="376"/>
      <c r="K105" s="123">
        <f t="shared" ref="K105:K110" si="4">H105*J105</f>
        <v>0</v>
      </c>
      <c r="L105" s="111"/>
    </row>
    <row r="106" spans="1:12" ht="15" x14ac:dyDescent="0.25">
      <c r="A106" s="130">
        <v>83</v>
      </c>
      <c r="B106" s="131">
        <v>8186</v>
      </c>
      <c r="C106" s="386">
        <v>96</v>
      </c>
      <c r="D106" s="373">
        <v>4001638081863</v>
      </c>
      <c r="E106" s="383" t="s">
        <v>251</v>
      </c>
      <c r="F106" s="132" t="s">
        <v>183</v>
      </c>
      <c r="G106" s="133">
        <v>60</v>
      </c>
      <c r="H106" s="375">
        <v>270</v>
      </c>
      <c r="I106" s="189">
        <v>378</v>
      </c>
      <c r="J106" s="376"/>
      <c r="K106" s="123">
        <f t="shared" si="4"/>
        <v>0</v>
      </c>
      <c r="L106" s="111"/>
    </row>
    <row r="107" spans="1:12" ht="15" x14ac:dyDescent="0.25">
      <c r="A107" s="130">
        <v>84</v>
      </c>
      <c r="B107" s="131">
        <v>9809</v>
      </c>
      <c r="C107" s="386">
        <v>88</v>
      </c>
      <c r="D107" s="373">
        <v>4001638098090</v>
      </c>
      <c r="E107" s="383" t="s">
        <v>252</v>
      </c>
      <c r="F107" s="132" t="s">
        <v>183</v>
      </c>
      <c r="G107" s="133">
        <v>36</v>
      </c>
      <c r="H107" s="375">
        <v>351.00000000000006</v>
      </c>
      <c r="I107" s="189">
        <v>491</v>
      </c>
      <c r="J107" s="376"/>
      <c r="K107" s="123">
        <f t="shared" si="4"/>
        <v>0</v>
      </c>
      <c r="L107" s="111"/>
    </row>
    <row r="108" spans="1:12" ht="15" x14ac:dyDescent="0.25">
      <c r="A108" s="130">
        <v>85</v>
      </c>
      <c r="B108" s="131">
        <v>9801</v>
      </c>
      <c r="C108" s="386">
        <v>629</v>
      </c>
      <c r="D108" s="373">
        <v>4001638098014</v>
      </c>
      <c r="E108" s="383" t="s">
        <v>253</v>
      </c>
      <c r="F108" s="132" t="s">
        <v>183</v>
      </c>
      <c r="G108" s="133">
        <v>36</v>
      </c>
      <c r="H108" s="375">
        <v>320</v>
      </c>
      <c r="I108" s="189">
        <v>448</v>
      </c>
      <c r="J108" s="376"/>
      <c r="K108" s="123">
        <f t="shared" si="4"/>
        <v>0</v>
      </c>
      <c r="L108" s="111"/>
    </row>
    <row r="109" spans="1:12" ht="15" x14ac:dyDescent="0.25">
      <c r="A109" s="130">
        <v>86</v>
      </c>
      <c r="B109" s="131">
        <v>9808</v>
      </c>
      <c r="C109" s="386">
        <v>253</v>
      </c>
      <c r="D109" s="373">
        <v>4001638098083</v>
      </c>
      <c r="E109" s="383" t="s">
        <v>364</v>
      </c>
      <c r="F109" s="132" t="s">
        <v>183</v>
      </c>
      <c r="G109" s="133">
        <v>36</v>
      </c>
      <c r="H109" s="375">
        <v>320</v>
      </c>
      <c r="I109" s="189">
        <v>448</v>
      </c>
      <c r="J109" s="376"/>
      <c r="K109" s="123">
        <f t="shared" si="4"/>
        <v>0</v>
      </c>
      <c r="L109" s="111"/>
    </row>
    <row r="110" spans="1:12" ht="15" x14ac:dyDescent="0.25">
      <c r="A110" s="130">
        <v>87</v>
      </c>
      <c r="B110" s="139">
        <v>8655</v>
      </c>
      <c r="C110" s="397">
        <v>98</v>
      </c>
      <c r="D110" s="373">
        <v>4001638086554</v>
      </c>
      <c r="E110" s="398" t="s">
        <v>455</v>
      </c>
      <c r="F110" s="140" t="s">
        <v>183</v>
      </c>
      <c r="G110" s="141">
        <v>36</v>
      </c>
      <c r="H110" s="375">
        <v>320</v>
      </c>
      <c r="I110" s="189">
        <v>448</v>
      </c>
      <c r="J110" s="376"/>
      <c r="K110" s="123">
        <f t="shared" si="4"/>
        <v>0</v>
      </c>
      <c r="L110" s="111"/>
    </row>
    <row r="111" spans="1:12" ht="15" x14ac:dyDescent="0.25">
      <c r="A111" s="125"/>
      <c r="B111" s="125"/>
      <c r="C111" s="378"/>
      <c r="D111" s="377"/>
      <c r="E111" s="379" t="s">
        <v>456</v>
      </c>
      <c r="F111" s="127"/>
      <c r="G111" s="128"/>
      <c r="H111" s="134"/>
      <c r="I111" s="114"/>
      <c r="J111" s="129"/>
      <c r="K111" s="129"/>
      <c r="L111" s="111"/>
    </row>
    <row r="112" spans="1:12" ht="15" x14ac:dyDescent="0.25">
      <c r="A112" s="130">
        <v>88</v>
      </c>
      <c r="B112" s="264" t="s">
        <v>377</v>
      </c>
      <c r="C112" s="386">
        <v>4573</v>
      </c>
      <c r="D112" s="373">
        <v>7930047400033</v>
      </c>
      <c r="E112" s="383" t="s">
        <v>457</v>
      </c>
      <c r="F112" s="132" t="s">
        <v>183</v>
      </c>
      <c r="G112" s="133">
        <v>9</v>
      </c>
      <c r="H112" s="375">
        <v>1290</v>
      </c>
      <c r="I112" s="189">
        <v>1806</v>
      </c>
      <c r="J112" s="376"/>
      <c r="K112" s="123">
        <f>H112*J112</f>
        <v>0</v>
      </c>
      <c r="L112" s="111"/>
    </row>
    <row r="113" spans="1:12" ht="38.25" x14ac:dyDescent="0.25">
      <c r="A113" s="130">
        <v>89</v>
      </c>
      <c r="B113" s="131">
        <v>9500</v>
      </c>
      <c r="C113" s="386">
        <v>630</v>
      </c>
      <c r="D113" s="373">
        <v>4001638095006</v>
      </c>
      <c r="E113" s="383" t="s">
        <v>458</v>
      </c>
      <c r="F113" s="132" t="s">
        <v>183</v>
      </c>
      <c r="G113" s="133">
        <v>12</v>
      </c>
      <c r="H113" s="375">
        <v>1464</v>
      </c>
      <c r="I113" s="189">
        <v>2050</v>
      </c>
      <c r="J113" s="376"/>
      <c r="K113" s="123">
        <f>H113*J113</f>
        <v>0</v>
      </c>
      <c r="L113" s="111"/>
    </row>
    <row r="114" spans="1:12" ht="15" x14ac:dyDescent="0.25">
      <c r="A114" s="125"/>
      <c r="B114" s="125"/>
      <c r="C114" s="378"/>
      <c r="D114" s="377"/>
      <c r="E114" s="379" t="s">
        <v>254</v>
      </c>
      <c r="F114" s="127"/>
      <c r="G114" s="128"/>
      <c r="H114" s="134"/>
      <c r="I114" s="114"/>
      <c r="J114" s="129"/>
      <c r="K114" s="135"/>
      <c r="L114" s="111"/>
    </row>
    <row r="115" spans="1:12" ht="15.75" thickBot="1" x14ac:dyDescent="0.3">
      <c r="A115" s="130">
        <v>90</v>
      </c>
      <c r="B115" s="131">
        <v>3265</v>
      </c>
      <c r="C115" s="386">
        <v>580</v>
      </c>
      <c r="D115" s="373">
        <v>4001638032650</v>
      </c>
      <c r="E115" s="383" t="s">
        <v>255</v>
      </c>
      <c r="F115" s="132" t="s">
        <v>183</v>
      </c>
      <c r="G115" s="137">
        <v>35</v>
      </c>
      <c r="H115" s="375">
        <v>1257</v>
      </c>
      <c r="I115" s="189">
        <v>1760</v>
      </c>
      <c r="J115" s="142"/>
      <c r="K115" s="143">
        <f>H115*J115</f>
        <v>0</v>
      </c>
      <c r="L115" s="111"/>
    </row>
    <row r="116" spans="1:12" ht="18.75" x14ac:dyDescent="0.25">
      <c r="A116" s="144"/>
      <c r="B116" s="40"/>
      <c r="D116" s="309"/>
      <c r="E116" s="402" t="s">
        <v>459</v>
      </c>
      <c r="F116" s="403"/>
      <c r="G116" s="403"/>
      <c r="H116" s="404"/>
      <c r="I116" s="403"/>
      <c r="J116" s="403"/>
      <c r="K116" s="405">
        <f>SUM(K8:K115)</f>
        <v>0</v>
      </c>
    </row>
  </sheetData>
  <mergeCells count="12">
    <mergeCell ref="H1:K3"/>
    <mergeCell ref="A5:A6"/>
    <mergeCell ref="B5:B6"/>
    <mergeCell ref="C5:C6"/>
    <mergeCell ref="D5:D6"/>
    <mergeCell ref="E5:E6"/>
    <mergeCell ref="K5:K6"/>
    <mergeCell ref="F5:F6"/>
    <mergeCell ref="G5:G6"/>
    <mergeCell ref="H5:H6"/>
    <mergeCell ref="I5:I6"/>
    <mergeCell ref="J5:J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20"/>
  <sheetViews>
    <sheetView topLeftCell="A4" zoomScale="85" zoomScaleNormal="85" workbookViewId="0">
      <selection activeCell="I13" sqref="I13"/>
    </sheetView>
  </sheetViews>
  <sheetFormatPr defaultRowHeight="15" x14ac:dyDescent="0.25"/>
  <cols>
    <col min="1" max="1" width="1.85546875" style="91" customWidth="1"/>
    <col min="2" max="2" width="7.7109375" style="269" customWidth="1"/>
    <col min="3" max="3" width="16.28515625" style="269" customWidth="1"/>
    <col min="4" max="4" width="58.85546875" style="91" customWidth="1"/>
    <col min="5" max="5" width="13.42578125" style="91" customWidth="1"/>
    <col min="6" max="6" width="13.42578125" style="269" customWidth="1"/>
    <col min="7" max="7" width="19.5703125" style="269" customWidth="1"/>
    <col min="8" max="8" width="8.28515625" style="270" customWidth="1"/>
    <col min="9" max="9" width="12" style="270" customWidth="1"/>
    <col min="10" max="10" width="13.5703125" style="91" customWidth="1"/>
    <col min="11" max="16384" width="9.140625" style="91"/>
  </cols>
  <sheetData>
    <row r="1" spans="2:10" ht="9.75" customHeight="1" thickBot="1" x14ac:dyDescent="0.3"/>
    <row r="2" spans="2:10" ht="155.25" customHeight="1" thickBot="1" x14ac:dyDescent="0.3">
      <c r="B2" s="497"/>
      <c r="C2" s="498"/>
      <c r="D2" s="498"/>
      <c r="E2" s="494" t="s">
        <v>86</v>
      </c>
      <c r="F2" s="495"/>
      <c r="G2" s="495"/>
      <c r="H2" s="495"/>
      <c r="I2" s="496"/>
      <c r="J2" s="271"/>
    </row>
    <row r="3" spans="2:10" ht="58.5" x14ac:dyDescent="0.25">
      <c r="B3" s="227" t="s">
        <v>373</v>
      </c>
      <c r="C3" s="227" t="s">
        <v>365</v>
      </c>
      <c r="D3" s="227" t="s">
        <v>3</v>
      </c>
      <c r="E3" s="227" t="s">
        <v>4</v>
      </c>
      <c r="F3" s="227" t="s">
        <v>157</v>
      </c>
      <c r="G3" s="227" t="s">
        <v>158</v>
      </c>
      <c r="H3" s="228" t="s">
        <v>159</v>
      </c>
      <c r="I3" s="272" t="s">
        <v>160</v>
      </c>
    </row>
    <row r="4" spans="2:10" ht="66.75" customHeight="1" x14ac:dyDescent="0.3">
      <c r="B4" s="273">
        <v>2980</v>
      </c>
      <c r="C4" s="274">
        <v>5425001841844</v>
      </c>
      <c r="D4" s="229" t="s">
        <v>161</v>
      </c>
      <c r="E4" s="275" t="s">
        <v>162</v>
      </c>
      <c r="F4" s="276">
        <v>538</v>
      </c>
      <c r="G4" s="276">
        <v>780</v>
      </c>
      <c r="H4" s="277"/>
      <c r="I4" s="276">
        <f>F4*H4</f>
        <v>0</v>
      </c>
    </row>
    <row r="5" spans="2:10" ht="42" x14ac:dyDescent="0.3">
      <c r="B5" s="273">
        <v>2981</v>
      </c>
      <c r="C5" s="274">
        <v>5425001841851</v>
      </c>
      <c r="D5" s="229" t="s">
        <v>366</v>
      </c>
      <c r="E5" s="275" t="s">
        <v>162</v>
      </c>
      <c r="F5" s="276">
        <v>609</v>
      </c>
      <c r="G5" s="276">
        <v>880</v>
      </c>
      <c r="H5" s="277"/>
      <c r="I5" s="276">
        <f t="shared" ref="I5:I11" si="0">F5*H5</f>
        <v>0</v>
      </c>
    </row>
    <row r="6" spans="2:10" ht="42" x14ac:dyDescent="0.3">
      <c r="B6" s="273">
        <v>4538</v>
      </c>
      <c r="C6" s="274">
        <v>5425001842001</v>
      </c>
      <c r="D6" s="229" t="s">
        <v>163</v>
      </c>
      <c r="E6" s="275" t="s">
        <v>367</v>
      </c>
      <c r="F6" s="276">
        <v>377</v>
      </c>
      <c r="G6" s="276">
        <v>550</v>
      </c>
      <c r="H6" s="277"/>
      <c r="I6" s="276">
        <f t="shared" si="0"/>
        <v>0</v>
      </c>
    </row>
    <row r="7" spans="2:10" ht="42" x14ac:dyDescent="0.3">
      <c r="B7" s="273">
        <v>2943</v>
      </c>
      <c r="C7" s="274">
        <v>5425001841684</v>
      </c>
      <c r="D7" s="229" t="s">
        <v>164</v>
      </c>
      <c r="E7" s="275" t="s">
        <v>165</v>
      </c>
      <c r="F7" s="276">
        <v>492</v>
      </c>
      <c r="G7" s="276">
        <v>710</v>
      </c>
      <c r="H7" s="277"/>
      <c r="I7" s="276">
        <f t="shared" si="0"/>
        <v>0</v>
      </c>
    </row>
    <row r="8" spans="2:10" ht="42" x14ac:dyDescent="0.3">
      <c r="B8" s="273">
        <v>2945</v>
      </c>
      <c r="C8" s="274">
        <v>5425001841707</v>
      </c>
      <c r="D8" s="230" t="s">
        <v>368</v>
      </c>
      <c r="E8" s="278" t="s">
        <v>369</v>
      </c>
      <c r="F8" s="279">
        <v>492</v>
      </c>
      <c r="G8" s="279">
        <v>710</v>
      </c>
      <c r="H8" s="280"/>
      <c r="I8" s="276">
        <f t="shared" si="0"/>
        <v>0</v>
      </c>
    </row>
    <row r="9" spans="2:10" ht="63" x14ac:dyDescent="0.3">
      <c r="B9" s="281">
        <v>2949</v>
      </c>
      <c r="C9" s="274">
        <v>5425001841660</v>
      </c>
      <c r="D9" s="231" t="s">
        <v>370</v>
      </c>
      <c r="E9" s="282" t="s">
        <v>162</v>
      </c>
      <c r="F9" s="279">
        <v>725</v>
      </c>
      <c r="G9" s="279">
        <v>1050</v>
      </c>
      <c r="H9" s="280"/>
      <c r="I9" s="276">
        <f t="shared" si="0"/>
        <v>0</v>
      </c>
    </row>
    <row r="10" spans="2:10" ht="42" x14ac:dyDescent="0.3">
      <c r="B10" s="283">
        <v>2950</v>
      </c>
      <c r="C10" s="284">
        <v>5425001841721</v>
      </c>
      <c r="D10" s="231" t="s">
        <v>371</v>
      </c>
      <c r="E10" s="282" t="s">
        <v>372</v>
      </c>
      <c r="F10" s="279">
        <v>434</v>
      </c>
      <c r="G10" s="279">
        <v>630</v>
      </c>
      <c r="H10" s="280"/>
      <c r="I10" s="276">
        <f t="shared" si="0"/>
        <v>0</v>
      </c>
    </row>
    <row r="11" spans="2:10" ht="42" x14ac:dyDescent="0.25">
      <c r="B11" s="283">
        <v>2948</v>
      </c>
      <c r="C11" s="284">
        <v>5425001841424</v>
      </c>
      <c r="D11" s="231" t="s">
        <v>398</v>
      </c>
      <c r="E11" s="279" t="s">
        <v>367</v>
      </c>
      <c r="F11" s="279">
        <v>492</v>
      </c>
      <c r="G11" s="279">
        <v>710</v>
      </c>
      <c r="H11" s="91"/>
      <c r="I11" s="276">
        <f t="shared" si="0"/>
        <v>0</v>
      </c>
    </row>
    <row r="12" spans="2:10" ht="27" x14ac:dyDescent="0.5">
      <c r="B12" s="285"/>
      <c r="C12" s="285"/>
      <c r="D12" s="286"/>
      <c r="E12" s="287"/>
      <c r="F12" s="285"/>
      <c r="G12" s="499" t="s">
        <v>151</v>
      </c>
      <c r="H12" s="500"/>
      <c r="I12" s="288">
        <f>SUM(I4:I11)</f>
        <v>0</v>
      </c>
    </row>
    <row r="13" spans="2:10" x14ac:dyDescent="0.25">
      <c r="B13" s="91"/>
      <c r="C13" s="91"/>
      <c r="F13" s="91"/>
      <c r="G13" s="91"/>
      <c r="H13" s="91"/>
      <c r="I13" s="289"/>
    </row>
    <row r="14" spans="2:10" x14ac:dyDescent="0.25">
      <c r="B14" s="91"/>
      <c r="C14" s="91"/>
      <c r="F14" s="91"/>
      <c r="G14" s="91"/>
    </row>
    <row r="15" spans="2:10" x14ac:dyDescent="0.25">
      <c r="B15" s="91"/>
      <c r="C15" s="91"/>
      <c r="F15" s="91"/>
      <c r="G15" s="91"/>
    </row>
    <row r="16" spans="2:10" x14ac:dyDescent="0.25">
      <c r="B16" s="91"/>
      <c r="C16" s="91"/>
      <c r="F16" s="91"/>
      <c r="G16" s="91"/>
    </row>
    <row r="17" spans="2:7" x14ac:dyDescent="0.25">
      <c r="B17" s="91"/>
      <c r="C17" s="91"/>
      <c r="F17" s="91"/>
      <c r="G17" s="91"/>
    </row>
    <row r="18" spans="2:7" x14ac:dyDescent="0.25">
      <c r="B18" s="91"/>
      <c r="C18" s="91"/>
      <c r="F18" s="91"/>
      <c r="G18" s="91"/>
    </row>
    <row r="19" spans="2:7" x14ac:dyDescent="0.25">
      <c r="B19" s="91"/>
      <c r="C19" s="91"/>
      <c r="F19" s="91"/>
      <c r="G19" s="91"/>
    </row>
    <row r="20" spans="2:7" x14ac:dyDescent="0.25">
      <c r="B20" s="91"/>
      <c r="C20" s="91"/>
      <c r="F20" s="91"/>
      <c r="G20" s="91"/>
    </row>
  </sheetData>
  <mergeCells count="3">
    <mergeCell ref="E2:I2"/>
    <mergeCell ref="B2:D2"/>
    <mergeCell ref="G12:H12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L15"/>
  <sheetViews>
    <sheetView workbookViewId="0">
      <selection activeCell="E3" sqref="E3"/>
    </sheetView>
  </sheetViews>
  <sheetFormatPr defaultRowHeight="15" x14ac:dyDescent="0.25"/>
  <cols>
    <col min="1" max="1" width="2.42578125" customWidth="1"/>
    <col min="2" max="2" width="16.7109375" customWidth="1"/>
    <col min="3" max="3" width="12.28515625" customWidth="1"/>
    <col min="4" max="5" width="19.140625" customWidth="1"/>
    <col min="6" max="6" width="13" customWidth="1"/>
    <col min="7" max="7" width="17.5703125" customWidth="1"/>
    <col min="8" max="8" width="23.85546875" customWidth="1"/>
    <col min="9" max="9" width="20.140625" customWidth="1"/>
    <col min="11" max="11" width="13.5703125" customWidth="1"/>
    <col min="12" max="12" width="27.140625" customWidth="1"/>
  </cols>
  <sheetData>
    <row r="1" spans="2:12" ht="126.75" customHeight="1" thickBot="1" x14ac:dyDescent="0.3">
      <c r="B1" s="88"/>
      <c r="C1" s="190"/>
      <c r="D1" s="191"/>
      <c r="E1" s="191"/>
      <c r="F1" s="89"/>
      <c r="G1" s="146"/>
      <c r="H1" s="192"/>
      <c r="I1" s="501" t="s">
        <v>86</v>
      </c>
      <c r="J1" s="501"/>
      <c r="K1" s="502"/>
    </row>
    <row r="2" spans="2:12" ht="29.25" customHeight="1" thickBot="1" x14ac:dyDescent="0.3">
      <c r="B2" s="238" t="s">
        <v>156</v>
      </c>
      <c r="C2" s="239" t="s">
        <v>167</v>
      </c>
      <c r="D2" s="240" t="s">
        <v>87</v>
      </c>
      <c r="E2" s="240" t="s">
        <v>3</v>
      </c>
      <c r="F2" s="239" t="s">
        <v>376</v>
      </c>
      <c r="G2" s="239" t="s">
        <v>260</v>
      </c>
      <c r="H2" s="239" t="s">
        <v>259</v>
      </c>
      <c r="I2" s="239" t="s">
        <v>258</v>
      </c>
      <c r="J2" s="240" t="s">
        <v>168</v>
      </c>
      <c r="K2" s="241" t="s">
        <v>160</v>
      </c>
    </row>
    <row r="3" spans="2:12" ht="67.5" customHeight="1" x14ac:dyDescent="0.25">
      <c r="B3" s="232"/>
      <c r="C3" s="233">
        <v>914</v>
      </c>
      <c r="D3" s="248" t="s">
        <v>170</v>
      </c>
      <c r="E3" s="249" t="s">
        <v>375</v>
      </c>
      <c r="F3" s="234" t="s">
        <v>169</v>
      </c>
      <c r="G3" s="235">
        <v>849</v>
      </c>
      <c r="H3" s="236">
        <v>679</v>
      </c>
      <c r="I3" s="236">
        <v>544</v>
      </c>
      <c r="J3" s="250"/>
      <c r="K3" s="237">
        <f>H3*J3</f>
        <v>0</v>
      </c>
    </row>
    <row r="4" spans="2:12" ht="67.5" customHeight="1" x14ac:dyDescent="0.25">
      <c r="B4" s="92"/>
      <c r="C4" s="93">
        <v>915</v>
      </c>
      <c r="D4" s="244" t="s">
        <v>172</v>
      </c>
      <c r="E4" s="245" t="s">
        <v>375</v>
      </c>
      <c r="F4" s="97" t="s">
        <v>171</v>
      </c>
      <c r="G4" s="148">
        <v>446</v>
      </c>
      <c r="H4" s="94">
        <v>358</v>
      </c>
      <c r="I4" s="94">
        <v>285</v>
      </c>
      <c r="J4" s="246"/>
      <c r="K4" s="95">
        <f>H4*J4</f>
        <v>0</v>
      </c>
    </row>
    <row r="5" spans="2:12" ht="15.75" hidden="1" customHeight="1" x14ac:dyDescent="0.25">
      <c r="B5" s="92"/>
      <c r="C5" s="93"/>
      <c r="D5" s="247"/>
      <c r="E5" s="245" t="s">
        <v>374</v>
      </c>
      <c r="F5" s="97"/>
      <c r="G5" s="147">
        <v>0</v>
      </c>
      <c r="H5" s="94">
        <v>0</v>
      </c>
      <c r="I5" s="94">
        <v>0</v>
      </c>
      <c r="J5" s="246"/>
      <c r="K5" s="95">
        <f t="shared" ref="K5:K6" si="0">H5*J5</f>
        <v>0</v>
      </c>
    </row>
    <row r="6" spans="2:12" ht="72" customHeight="1" thickBot="1" x14ac:dyDescent="0.3">
      <c r="B6" s="251"/>
      <c r="C6" s="252">
        <v>916</v>
      </c>
      <c r="D6" s="253" t="s">
        <v>174</v>
      </c>
      <c r="E6" s="254" t="s">
        <v>375</v>
      </c>
      <c r="F6" s="255" t="s">
        <v>173</v>
      </c>
      <c r="G6" s="256">
        <v>236</v>
      </c>
      <c r="H6" s="257">
        <v>189</v>
      </c>
      <c r="I6" s="162">
        <v>151</v>
      </c>
      <c r="J6" s="258"/>
      <c r="K6" s="259">
        <f t="shared" si="0"/>
        <v>0</v>
      </c>
      <c r="L6" s="96"/>
    </row>
    <row r="7" spans="2:12" ht="26.25" customHeight="1" thickBot="1" x14ac:dyDescent="0.3">
      <c r="B7" s="242"/>
      <c r="C7" s="243"/>
      <c r="D7" s="243"/>
      <c r="E7" s="243"/>
      <c r="F7" s="243"/>
      <c r="G7" s="243"/>
      <c r="H7" s="243"/>
      <c r="I7" s="260" t="s">
        <v>175</v>
      </c>
      <c r="J7" s="261"/>
      <c r="K7" s="262">
        <f>SUM(K3:K6)</f>
        <v>0</v>
      </c>
    </row>
    <row r="15" spans="2:12" x14ac:dyDescent="0.25">
      <c r="F15" s="90"/>
      <c r="G15" s="90"/>
    </row>
  </sheetData>
  <mergeCells count="1">
    <mergeCell ref="I1:K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G34"/>
  <sheetViews>
    <sheetView zoomScaleNormal="100" workbookViewId="0">
      <selection activeCell="J12" sqref="J12"/>
    </sheetView>
  </sheetViews>
  <sheetFormatPr defaultRowHeight="15" x14ac:dyDescent="0.25"/>
  <cols>
    <col min="1" max="1" width="16" customWidth="1"/>
    <col min="2" max="2" width="9.85546875" customWidth="1"/>
    <col min="3" max="3" width="69.42578125" customWidth="1"/>
    <col min="4" max="4" width="11.5703125" customWidth="1"/>
    <col min="5" max="5" width="11.85546875" customWidth="1"/>
    <col min="6" max="6" width="10.42578125" customWidth="1"/>
    <col min="7" max="7" width="15.28515625" customWidth="1"/>
  </cols>
  <sheetData>
    <row r="1" spans="1:7" ht="104.25" customHeight="1" x14ac:dyDescent="0.25">
      <c r="B1" s="149"/>
      <c r="C1" s="111"/>
      <c r="D1" s="111"/>
      <c r="E1" s="503" t="s">
        <v>152</v>
      </c>
      <c r="F1" s="504"/>
      <c r="G1" s="505"/>
    </row>
    <row r="2" spans="1:7" ht="49.5" customHeight="1" x14ac:dyDescent="0.25">
      <c r="A2" s="506" t="s">
        <v>269</v>
      </c>
      <c r="B2" s="506"/>
      <c r="C2" s="506"/>
      <c r="D2" s="506"/>
      <c r="E2" s="506"/>
      <c r="F2" s="506"/>
      <c r="G2" s="506"/>
    </row>
    <row r="3" spans="1:7" ht="17.25" customHeight="1" x14ac:dyDescent="0.25">
      <c r="A3" s="510" t="s">
        <v>270</v>
      </c>
      <c r="B3" s="511"/>
      <c r="C3" s="511"/>
      <c r="D3" s="511"/>
      <c r="E3" s="511"/>
      <c r="F3" s="511"/>
      <c r="G3" s="512"/>
    </row>
    <row r="4" spans="1:7" ht="33" x14ac:dyDescent="0.25">
      <c r="A4" s="193" t="s">
        <v>87</v>
      </c>
      <c r="B4" s="193" t="s">
        <v>133</v>
      </c>
      <c r="C4" s="194" t="s">
        <v>3</v>
      </c>
      <c r="D4" s="194" t="s">
        <v>92</v>
      </c>
      <c r="E4" s="194" t="s">
        <v>268</v>
      </c>
      <c r="F4" s="194" t="s">
        <v>134</v>
      </c>
      <c r="G4" s="194" t="s">
        <v>135</v>
      </c>
    </row>
    <row r="5" spans="1:7" ht="16.5" customHeight="1" x14ac:dyDescent="0.25">
      <c r="A5" s="159">
        <v>4044889001006</v>
      </c>
      <c r="B5" s="156">
        <v>2429</v>
      </c>
      <c r="C5" s="152" t="s">
        <v>262</v>
      </c>
      <c r="D5" s="152">
        <v>10</v>
      </c>
      <c r="E5" s="152">
        <v>168</v>
      </c>
      <c r="F5" s="152"/>
      <c r="G5" s="152">
        <f>E5*F5</f>
        <v>0</v>
      </c>
    </row>
    <row r="6" spans="1:7" ht="15.75" x14ac:dyDescent="0.25">
      <c r="A6" s="159">
        <v>4044889001013</v>
      </c>
      <c r="B6" s="156">
        <v>2430</v>
      </c>
      <c r="C6" s="152" t="s">
        <v>271</v>
      </c>
      <c r="D6" s="152">
        <v>10</v>
      </c>
      <c r="E6" s="152">
        <v>175</v>
      </c>
      <c r="F6" s="152"/>
      <c r="G6" s="152">
        <f t="shared" ref="G6:G32" si="0">E6*F6</f>
        <v>0</v>
      </c>
    </row>
    <row r="7" spans="1:7" ht="15.75" x14ac:dyDescent="0.25">
      <c r="A7" s="159">
        <v>4044889000054</v>
      </c>
      <c r="B7" s="156">
        <v>2431</v>
      </c>
      <c r="C7" s="152" t="s">
        <v>263</v>
      </c>
      <c r="D7" s="152">
        <v>10</v>
      </c>
      <c r="E7" s="152">
        <v>196</v>
      </c>
      <c r="F7" s="152"/>
      <c r="G7" s="152">
        <f t="shared" si="0"/>
        <v>0</v>
      </c>
    </row>
    <row r="8" spans="1:7" ht="15.75" x14ac:dyDescent="0.25">
      <c r="A8" s="159">
        <v>4044889000610</v>
      </c>
      <c r="B8" s="156">
        <v>2432</v>
      </c>
      <c r="C8" s="152" t="s">
        <v>264</v>
      </c>
      <c r="D8" s="152">
        <v>10</v>
      </c>
      <c r="E8" s="152">
        <v>196</v>
      </c>
      <c r="F8" s="152"/>
      <c r="G8" s="152">
        <f t="shared" si="0"/>
        <v>0</v>
      </c>
    </row>
    <row r="9" spans="1:7" ht="15.75" x14ac:dyDescent="0.25">
      <c r="A9" s="159">
        <v>4044889011593</v>
      </c>
      <c r="B9" s="156">
        <v>2434</v>
      </c>
      <c r="C9" s="152" t="s">
        <v>272</v>
      </c>
      <c r="D9" s="152">
        <v>10</v>
      </c>
      <c r="E9" s="152">
        <v>196</v>
      </c>
      <c r="F9" s="152"/>
      <c r="G9" s="152">
        <f t="shared" si="0"/>
        <v>0</v>
      </c>
    </row>
    <row r="10" spans="1:7" ht="15.75" x14ac:dyDescent="0.25">
      <c r="A10" s="159">
        <v>4044889011586</v>
      </c>
      <c r="B10" s="156">
        <v>2435</v>
      </c>
      <c r="C10" s="152" t="s">
        <v>286</v>
      </c>
      <c r="D10" s="152">
        <v>10</v>
      </c>
      <c r="E10" s="152">
        <v>196</v>
      </c>
      <c r="F10" s="152"/>
      <c r="G10" s="152">
        <f t="shared" si="0"/>
        <v>0</v>
      </c>
    </row>
    <row r="11" spans="1:7" ht="15.75" x14ac:dyDescent="0.25">
      <c r="A11" s="159">
        <v>4044889001051</v>
      </c>
      <c r="B11" s="156">
        <v>2436</v>
      </c>
      <c r="C11" s="152" t="s">
        <v>287</v>
      </c>
      <c r="D11" s="152">
        <v>10</v>
      </c>
      <c r="E11" s="152">
        <v>175</v>
      </c>
      <c r="F11" s="152"/>
      <c r="G11" s="152">
        <f t="shared" si="0"/>
        <v>0</v>
      </c>
    </row>
    <row r="12" spans="1:7" ht="15.75" x14ac:dyDescent="0.25">
      <c r="A12" s="159">
        <v>4044889001044</v>
      </c>
      <c r="B12" s="156">
        <v>2437</v>
      </c>
      <c r="C12" s="152" t="s">
        <v>288</v>
      </c>
      <c r="D12" s="152">
        <v>10</v>
      </c>
      <c r="E12" s="152">
        <v>175</v>
      </c>
      <c r="F12" s="152"/>
      <c r="G12" s="152">
        <f t="shared" si="0"/>
        <v>0</v>
      </c>
    </row>
    <row r="13" spans="1:7" ht="15.75" x14ac:dyDescent="0.25">
      <c r="A13" s="159">
        <v>4044889001099</v>
      </c>
      <c r="B13" s="156">
        <v>2438</v>
      </c>
      <c r="C13" s="152" t="s">
        <v>273</v>
      </c>
      <c r="D13" s="152">
        <v>10</v>
      </c>
      <c r="E13" s="152">
        <v>185</v>
      </c>
      <c r="F13" s="152"/>
      <c r="G13" s="152">
        <f t="shared" si="0"/>
        <v>0</v>
      </c>
    </row>
    <row r="14" spans="1:7" ht="15.75" x14ac:dyDescent="0.25">
      <c r="A14" s="159">
        <v>4044889001075</v>
      </c>
      <c r="B14" s="156">
        <v>2439</v>
      </c>
      <c r="C14" s="152" t="s">
        <v>289</v>
      </c>
      <c r="D14" s="152">
        <v>10</v>
      </c>
      <c r="E14" s="152">
        <v>185</v>
      </c>
      <c r="F14" s="152"/>
      <c r="G14" s="152">
        <f t="shared" si="0"/>
        <v>0</v>
      </c>
    </row>
    <row r="15" spans="1:7" ht="15.75" x14ac:dyDescent="0.25">
      <c r="A15" s="159">
        <v>4044889001501</v>
      </c>
      <c r="B15" s="156">
        <v>2440</v>
      </c>
      <c r="C15" s="152" t="s">
        <v>290</v>
      </c>
      <c r="D15" s="152">
        <v>10</v>
      </c>
      <c r="E15" s="152">
        <v>185</v>
      </c>
      <c r="F15" s="152"/>
      <c r="G15" s="152">
        <f t="shared" si="0"/>
        <v>0</v>
      </c>
    </row>
    <row r="16" spans="1:7" ht="15.75" x14ac:dyDescent="0.25">
      <c r="A16" s="159">
        <v>4044889000719</v>
      </c>
      <c r="B16" s="156">
        <v>2441</v>
      </c>
      <c r="C16" s="152" t="s">
        <v>274</v>
      </c>
      <c r="D16" s="152">
        <v>10</v>
      </c>
      <c r="E16" s="152">
        <v>196</v>
      </c>
      <c r="F16" s="152"/>
      <c r="G16" s="152">
        <f t="shared" si="0"/>
        <v>0</v>
      </c>
    </row>
    <row r="17" spans="1:7" ht="15.75" x14ac:dyDescent="0.25">
      <c r="A17" s="159">
        <v>4044889000078</v>
      </c>
      <c r="B17" s="156">
        <v>2442</v>
      </c>
      <c r="C17" s="152" t="s">
        <v>275</v>
      </c>
      <c r="D17" s="152">
        <v>10</v>
      </c>
      <c r="E17" s="152">
        <v>196</v>
      </c>
      <c r="F17" s="152"/>
      <c r="G17" s="152">
        <f t="shared" si="0"/>
        <v>0</v>
      </c>
    </row>
    <row r="18" spans="1:7" ht="15.75" x14ac:dyDescent="0.25">
      <c r="A18" s="159">
        <v>4044889000740</v>
      </c>
      <c r="B18" s="156">
        <v>2443</v>
      </c>
      <c r="C18" s="152" t="s">
        <v>276</v>
      </c>
      <c r="D18" s="152">
        <v>10</v>
      </c>
      <c r="E18" s="152">
        <v>224</v>
      </c>
      <c r="F18" s="152"/>
      <c r="G18" s="152">
        <f t="shared" si="0"/>
        <v>0</v>
      </c>
    </row>
    <row r="19" spans="1:7" ht="15.75" x14ac:dyDescent="0.25">
      <c r="A19" s="159">
        <v>4044889001068</v>
      </c>
      <c r="B19" s="156">
        <v>2444</v>
      </c>
      <c r="C19" s="152" t="s">
        <v>277</v>
      </c>
      <c r="D19" s="152">
        <v>10</v>
      </c>
      <c r="E19" s="152">
        <v>175</v>
      </c>
      <c r="F19" s="152"/>
      <c r="G19" s="152">
        <f t="shared" si="0"/>
        <v>0</v>
      </c>
    </row>
    <row r="20" spans="1:7" ht="31.5" x14ac:dyDescent="0.25">
      <c r="A20" s="159">
        <v>4044889000733</v>
      </c>
      <c r="B20" s="156">
        <v>2573</v>
      </c>
      <c r="C20" s="152" t="s">
        <v>265</v>
      </c>
      <c r="D20" s="152">
        <v>10</v>
      </c>
      <c r="E20" s="152">
        <v>196</v>
      </c>
      <c r="F20" s="152"/>
      <c r="G20" s="152">
        <f t="shared" si="0"/>
        <v>0</v>
      </c>
    </row>
    <row r="21" spans="1:7" ht="15.75" x14ac:dyDescent="0.25">
      <c r="A21" s="159">
        <v>4044889001082</v>
      </c>
      <c r="B21" s="156">
        <v>2574</v>
      </c>
      <c r="C21" s="152" t="s">
        <v>278</v>
      </c>
      <c r="D21" s="152">
        <v>10</v>
      </c>
      <c r="E21" s="152">
        <v>196</v>
      </c>
      <c r="F21" s="152"/>
      <c r="G21" s="152">
        <f t="shared" si="0"/>
        <v>0</v>
      </c>
    </row>
    <row r="22" spans="1:7" ht="15.75" x14ac:dyDescent="0.25">
      <c r="A22" s="159">
        <v>4044889001518</v>
      </c>
      <c r="B22" s="156">
        <v>2795</v>
      </c>
      <c r="C22" s="152" t="s">
        <v>279</v>
      </c>
      <c r="D22" s="152">
        <v>10</v>
      </c>
      <c r="E22" s="152">
        <v>185</v>
      </c>
      <c r="F22" s="152"/>
      <c r="G22" s="152">
        <f t="shared" si="0"/>
        <v>0</v>
      </c>
    </row>
    <row r="23" spans="1:7" ht="15.75" x14ac:dyDescent="0.25">
      <c r="A23" s="159">
        <v>4044889001495</v>
      </c>
      <c r="B23" s="156">
        <v>2796</v>
      </c>
      <c r="C23" s="152" t="s">
        <v>280</v>
      </c>
      <c r="D23" s="152">
        <v>10</v>
      </c>
      <c r="E23" s="152">
        <v>224</v>
      </c>
      <c r="F23" s="152"/>
      <c r="G23" s="152">
        <f t="shared" si="0"/>
        <v>0</v>
      </c>
    </row>
    <row r="24" spans="1:7" ht="15.75" x14ac:dyDescent="0.25">
      <c r="A24" s="159">
        <v>4044889002171</v>
      </c>
      <c r="B24" s="156">
        <v>2839</v>
      </c>
      <c r="C24" s="152" t="s">
        <v>266</v>
      </c>
      <c r="D24" s="152">
        <v>10</v>
      </c>
      <c r="E24" s="152">
        <v>196</v>
      </c>
      <c r="F24" s="152"/>
      <c r="G24" s="152">
        <f t="shared" si="0"/>
        <v>0</v>
      </c>
    </row>
    <row r="25" spans="1:7" ht="15.75" x14ac:dyDescent="0.25">
      <c r="A25" s="159">
        <v>4044889001488</v>
      </c>
      <c r="B25" s="156">
        <v>2860</v>
      </c>
      <c r="C25" s="152" t="s">
        <v>281</v>
      </c>
      <c r="D25" s="152">
        <v>10</v>
      </c>
      <c r="E25" s="152">
        <v>224</v>
      </c>
      <c r="F25" s="152"/>
      <c r="G25" s="152">
        <f t="shared" si="0"/>
        <v>0</v>
      </c>
    </row>
    <row r="26" spans="1:7" ht="31.5" x14ac:dyDescent="0.25">
      <c r="A26" s="159">
        <v>4044889002119</v>
      </c>
      <c r="B26" s="156">
        <v>3122</v>
      </c>
      <c r="C26" s="152" t="s">
        <v>267</v>
      </c>
      <c r="D26" s="152">
        <v>10</v>
      </c>
      <c r="E26" s="152">
        <v>224</v>
      </c>
      <c r="F26" s="152"/>
      <c r="G26" s="152">
        <f t="shared" si="0"/>
        <v>0</v>
      </c>
    </row>
    <row r="27" spans="1:7" ht="15.75" x14ac:dyDescent="0.25">
      <c r="A27" s="159">
        <v>4044889001105</v>
      </c>
      <c r="B27" s="156">
        <v>3123</v>
      </c>
      <c r="C27" s="152" t="s">
        <v>291</v>
      </c>
      <c r="D27" s="152">
        <v>10</v>
      </c>
      <c r="E27" s="152">
        <v>185</v>
      </c>
      <c r="F27" s="152"/>
      <c r="G27" s="152">
        <f t="shared" si="0"/>
        <v>0</v>
      </c>
    </row>
    <row r="28" spans="1:7" ht="15.75" x14ac:dyDescent="0.25">
      <c r="A28" s="159">
        <v>4044889000627</v>
      </c>
      <c r="B28" s="156">
        <v>3124</v>
      </c>
      <c r="C28" s="152" t="s">
        <v>292</v>
      </c>
      <c r="D28" s="152">
        <v>10</v>
      </c>
      <c r="E28" s="152">
        <v>196</v>
      </c>
      <c r="F28" s="152"/>
      <c r="G28" s="152">
        <f t="shared" si="0"/>
        <v>0</v>
      </c>
    </row>
    <row r="29" spans="1:7" ht="15.75" x14ac:dyDescent="0.25">
      <c r="A29" s="159">
        <v>4044889001037</v>
      </c>
      <c r="B29" s="156">
        <v>3757</v>
      </c>
      <c r="C29" s="152" t="s">
        <v>282</v>
      </c>
      <c r="D29" s="152">
        <v>10</v>
      </c>
      <c r="E29" s="152">
        <v>168</v>
      </c>
      <c r="F29" s="152"/>
      <c r="G29" s="152">
        <f t="shared" si="0"/>
        <v>0</v>
      </c>
    </row>
    <row r="30" spans="1:7" ht="15.75" x14ac:dyDescent="0.25">
      <c r="A30" s="159">
        <v>4044889000351</v>
      </c>
      <c r="B30" s="156">
        <v>2575</v>
      </c>
      <c r="C30" s="152" t="s">
        <v>285</v>
      </c>
      <c r="D30" s="152">
        <v>10</v>
      </c>
      <c r="E30" s="152">
        <v>493</v>
      </c>
      <c r="F30" s="152"/>
      <c r="G30" s="152">
        <f>E30*F30</f>
        <v>0</v>
      </c>
    </row>
    <row r="31" spans="1:7" ht="15.75" x14ac:dyDescent="0.25">
      <c r="A31" s="157"/>
      <c r="B31" s="157"/>
      <c r="C31" s="151" t="s">
        <v>261</v>
      </c>
      <c r="D31" s="151"/>
      <c r="E31" s="153"/>
      <c r="F31" s="153"/>
      <c r="G31" s="154"/>
    </row>
    <row r="32" spans="1:7" ht="15.75" x14ac:dyDescent="0.25">
      <c r="A32" s="159">
        <v>4044889000344</v>
      </c>
      <c r="B32" s="158">
        <v>2454</v>
      </c>
      <c r="C32" s="155" t="s">
        <v>293</v>
      </c>
      <c r="D32" s="155">
        <v>12</v>
      </c>
      <c r="E32" s="152">
        <v>392</v>
      </c>
      <c r="F32" s="155"/>
      <c r="G32" s="152">
        <f t="shared" si="0"/>
        <v>0</v>
      </c>
    </row>
    <row r="33" spans="1:7" ht="15.75" x14ac:dyDescent="0.25">
      <c r="A33" s="159">
        <v>4044889000900</v>
      </c>
      <c r="B33" s="156">
        <v>2453</v>
      </c>
      <c r="C33" s="152" t="s">
        <v>294</v>
      </c>
      <c r="D33" s="152">
        <v>12</v>
      </c>
      <c r="E33" s="152">
        <v>690</v>
      </c>
      <c r="F33" s="152"/>
      <c r="G33" s="152">
        <f>E33*F33</f>
        <v>0</v>
      </c>
    </row>
    <row r="34" spans="1:7" ht="18.75" x14ac:dyDescent="0.3">
      <c r="A34" s="507" t="s">
        <v>7</v>
      </c>
      <c r="B34" s="508"/>
      <c r="C34" s="508"/>
      <c r="D34" s="508"/>
      <c r="E34" s="508"/>
      <c r="F34" s="509"/>
      <c r="G34" s="150">
        <f>SUM(G5:G32)</f>
        <v>0</v>
      </c>
    </row>
  </sheetData>
  <mergeCells count="4">
    <mergeCell ref="E1:G1"/>
    <mergeCell ref="A2:G2"/>
    <mergeCell ref="A34:F34"/>
    <mergeCell ref="A3:G3"/>
  </mergeCells>
  <pageMargins left="0.7" right="0.7" top="0.75" bottom="0.75" header="0.3" footer="0.3"/>
  <pageSetup paperSize="9"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21"/>
  <sheetViews>
    <sheetView workbookViewId="0">
      <selection activeCell="D27" sqref="D27"/>
    </sheetView>
  </sheetViews>
  <sheetFormatPr defaultRowHeight="10.5" x14ac:dyDescent="0.25"/>
  <cols>
    <col min="1" max="1" width="3.42578125" style="40" customWidth="1"/>
    <col min="2" max="2" width="4.140625" style="310" customWidth="1"/>
    <col min="3" max="3" width="9.42578125" style="144" customWidth="1"/>
    <col min="4" max="4" width="57.7109375" style="40" customWidth="1"/>
    <col min="5" max="5" width="11.5703125" style="145" customWidth="1"/>
    <col min="6" max="6" width="7.85546875" style="40" customWidth="1"/>
    <col min="7" max="7" width="13.7109375" style="40" customWidth="1"/>
    <col min="8" max="8" width="17.140625" style="40" customWidth="1"/>
    <col min="9" max="256" width="9.140625" style="40"/>
    <col min="257" max="257" width="3.42578125" style="40" customWidth="1"/>
    <col min="258" max="258" width="4.140625" style="40" customWidth="1"/>
    <col min="259" max="259" width="9.42578125" style="40" customWidth="1"/>
    <col min="260" max="260" width="57.7109375" style="40" customWidth="1"/>
    <col min="261" max="261" width="11.5703125" style="40" customWidth="1"/>
    <col min="262" max="262" width="7.85546875" style="40" customWidth="1"/>
    <col min="263" max="263" width="13.7109375" style="40" customWidth="1"/>
    <col min="264" max="264" width="17.140625" style="40" customWidth="1"/>
    <col min="265" max="512" width="9.140625" style="40"/>
    <col min="513" max="513" width="3.42578125" style="40" customWidth="1"/>
    <col min="514" max="514" width="4.140625" style="40" customWidth="1"/>
    <col min="515" max="515" width="9.42578125" style="40" customWidth="1"/>
    <col min="516" max="516" width="57.7109375" style="40" customWidth="1"/>
    <col min="517" max="517" width="11.5703125" style="40" customWidth="1"/>
    <col min="518" max="518" width="7.85546875" style="40" customWidth="1"/>
    <col min="519" max="519" width="13.7109375" style="40" customWidth="1"/>
    <col min="520" max="520" width="17.140625" style="40" customWidth="1"/>
    <col min="521" max="768" width="9.140625" style="40"/>
    <col min="769" max="769" width="3.42578125" style="40" customWidth="1"/>
    <col min="770" max="770" width="4.140625" style="40" customWidth="1"/>
    <col min="771" max="771" width="9.42578125" style="40" customWidth="1"/>
    <col min="772" max="772" width="57.7109375" style="40" customWidth="1"/>
    <col min="773" max="773" width="11.5703125" style="40" customWidth="1"/>
    <col min="774" max="774" width="7.85546875" style="40" customWidth="1"/>
    <col min="775" max="775" width="13.7109375" style="40" customWidth="1"/>
    <col min="776" max="776" width="17.140625" style="40" customWidth="1"/>
    <col min="777" max="1024" width="9.140625" style="40"/>
    <col min="1025" max="1025" width="3.42578125" style="40" customWidth="1"/>
    <col min="1026" max="1026" width="4.140625" style="40" customWidth="1"/>
    <col min="1027" max="1027" width="9.42578125" style="40" customWidth="1"/>
    <col min="1028" max="1028" width="57.7109375" style="40" customWidth="1"/>
    <col min="1029" max="1029" width="11.5703125" style="40" customWidth="1"/>
    <col min="1030" max="1030" width="7.85546875" style="40" customWidth="1"/>
    <col min="1031" max="1031" width="13.7109375" style="40" customWidth="1"/>
    <col min="1032" max="1032" width="17.140625" style="40" customWidth="1"/>
    <col min="1033" max="1280" width="9.140625" style="40"/>
    <col min="1281" max="1281" width="3.42578125" style="40" customWidth="1"/>
    <col min="1282" max="1282" width="4.140625" style="40" customWidth="1"/>
    <col min="1283" max="1283" width="9.42578125" style="40" customWidth="1"/>
    <col min="1284" max="1284" width="57.7109375" style="40" customWidth="1"/>
    <col min="1285" max="1285" width="11.5703125" style="40" customWidth="1"/>
    <col min="1286" max="1286" width="7.85546875" style="40" customWidth="1"/>
    <col min="1287" max="1287" width="13.7109375" style="40" customWidth="1"/>
    <col min="1288" max="1288" width="17.140625" style="40" customWidth="1"/>
    <col min="1289" max="1536" width="9.140625" style="40"/>
    <col min="1537" max="1537" width="3.42578125" style="40" customWidth="1"/>
    <col min="1538" max="1538" width="4.140625" style="40" customWidth="1"/>
    <col min="1539" max="1539" width="9.42578125" style="40" customWidth="1"/>
    <col min="1540" max="1540" width="57.7109375" style="40" customWidth="1"/>
    <col min="1541" max="1541" width="11.5703125" style="40" customWidth="1"/>
    <col min="1542" max="1542" width="7.85546875" style="40" customWidth="1"/>
    <col min="1543" max="1543" width="13.7109375" style="40" customWidth="1"/>
    <col min="1544" max="1544" width="17.140625" style="40" customWidth="1"/>
    <col min="1545" max="1792" width="9.140625" style="40"/>
    <col min="1793" max="1793" width="3.42578125" style="40" customWidth="1"/>
    <col min="1794" max="1794" width="4.140625" style="40" customWidth="1"/>
    <col min="1795" max="1795" width="9.42578125" style="40" customWidth="1"/>
    <col min="1796" max="1796" width="57.7109375" style="40" customWidth="1"/>
    <col min="1797" max="1797" width="11.5703125" style="40" customWidth="1"/>
    <col min="1798" max="1798" width="7.85546875" style="40" customWidth="1"/>
    <col min="1799" max="1799" width="13.7109375" style="40" customWidth="1"/>
    <col min="1800" max="1800" width="17.140625" style="40" customWidth="1"/>
    <col min="1801" max="2048" width="9.140625" style="40"/>
    <col min="2049" max="2049" width="3.42578125" style="40" customWidth="1"/>
    <col min="2050" max="2050" width="4.140625" style="40" customWidth="1"/>
    <col min="2051" max="2051" width="9.42578125" style="40" customWidth="1"/>
    <col min="2052" max="2052" width="57.7109375" style="40" customWidth="1"/>
    <col min="2053" max="2053" width="11.5703125" style="40" customWidth="1"/>
    <col min="2054" max="2054" width="7.85546875" style="40" customWidth="1"/>
    <col min="2055" max="2055" width="13.7109375" style="40" customWidth="1"/>
    <col min="2056" max="2056" width="17.140625" style="40" customWidth="1"/>
    <col min="2057" max="2304" width="9.140625" style="40"/>
    <col min="2305" max="2305" width="3.42578125" style="40" customWidth="1"/>
    <col min="2306" max="2306" width="4.140625" style="40" customWidth="1"/>
    <col min="2307" max="2307" width="9.42578125" style="40" customWidth="1"/>
    <col min="2308" max="2308" width="57.7109375" style="40" customWidth="1"/>
    <col min="2309" max="2309" width="11.5703125" style="40" customWidth="1"/>
    <col min="2310" max="2310" width="7.85546875" style="40" customWidth="1"/>
    <col min="2311" max="2311" width="13.7109375" style="40" customWidth="1"/>
    <col min="2312" max="2312" width="17.140625" style="40" customWidth="1"/>
    <col min="2313" max="2560" width="9.140625" style="40"/>
    <col min="2561" max="2561" width="3.42578125" style="40" customWidth="1"/>
    <col min="2562" max="2562" width="4.140625" style="40" customWidth="1"/>
    <col min="2563" max="2563" width="9.42578125" style="40" customWidth="1"/>
    <col min="2564" max="2564" width="57.7109375" style="40" customWidth="1"/>
    <col min="2565" max="2565" width="11.5703125" style="40" customWidth="1"/>
    <col min="2566" max="2566" width="7.85546875" style="40" customWidth="1"/>
    <col min="2567" max="2567" width="13.7109375" style="40" customWidth="1"/>
    <col min="2568" max="2568" width="17.140625" style="40" customWidth="1"/>
    <col min="2569" max="2816" width="9.140625" style="40"/>
    <col min="2817" max="2817" width="3.42578125" style="40" customWidth="1"/>
    <col min="2818" max="2818" width="4.140625" style="40" customWidth="1"/>
    <col min="2819" max="2819" width="9.42578125" style="40" customWidth="1"/>
    <col min="2820" max="2820" width="57.7109375" style="40" customWidth="1"/>
    <col min="2821" max="2821" width="11.5703125" style="40" customWidth="1"/>
    <col min="2822" max="2822" width="7.85546875" style="40" customWidth="1"/>
    <col min="2823" max="2823" width="13.7109375" style="40" customWidth="1"/>
    <col min="2824" max="2824" width="17.140625" style="40" customWidth="1"/>
    <col min="2825" max="3072" width="9.140625" style="40"/>
    <col min="3073" max="3073" width="3.42578125" style="40" customWidth="1"/>
    <col min="3074" max="3074" width="4.140625" style="40" customWidth="1"/>
    <col min="3075" max="3075" width="9.42578125" style="40" customWidth="1"/>
    <col min="3076" max="3076" width="57.7109375" style="40" customWidth="1"/>
    <col min="3077" max="3077" width="11.5703125" style="40" customWidth="1"/>
    <col min="3078" max="3078" width="7.85546875" style="40" customWidth="1"/>
    <col min="3079" max="3079" width="13.7109375" style="40" customWidth="1"/>
    <col min="3080" max="3080" width="17.140625" style="40" customWidth="1"/>
    <col min="3081" max="3328" width="9.140625" style="40"/>
    <col min="3329" max="3329" width="3.42578125" style="40" customWidth="1"/>
    <col min="3330" max="3330" width="4.140625" style="40" customWidth="1"/>
    <col min="3331" max="3331" width="9.42578125" style="40" customWidth="1"/>
    <col min="3332" max="3332" width="57.7109375" style="40" customWidth="1"/>
    <col min="3333" max="3333" width="11.5703125" style="40" customWidth="1"/>
    <col min="3334" max="3334" width="7.85546875" style="40" customWidth="1"/>
    <col min="3335" max="3335" width="13.7109375" style="40" customWidth="1"/>
    <col min="3336" max="3336" width="17.140625" style="40" customWidth="1"/>
    <col min="3337" max="3584" width="9.140625" style="40"/>
    <col min="3585" max="3585" width="3.42578125" style="40" customWidth="1"/>
    <col min="3586" max="3586" width="4.140625" style="40" customWidth="1"/>
    <col min="3587" max="3587" width="9.42578125" style="40" customWidth="1"/>
    <col min="3588" max="3588" width="57.7109375" style="40" customWidth="1"/>
    <col min="3589" max="3589" width="11.5703125" style="40" customWidth="1"/>
    <col min="3590" max="3590" width="7.85546875" style="40" customWidth="1"/>
    <col min="3591" max="3591" width="13.7109375" style="40" customWidth="1"/>
    <col min="3592" max="3592" width="17.140625" style="40" customWidth="1"/>
    <col min="3593" max="3840" width="9.140625" style="40"/>
    <col min="3841" max="3841" width="3.42578125" style="40" customWidth="1"/>
    <col min="3842" max="3842" width="4.140625" style="40" customWidth="1"/>
    <col min="3843" max="3843" width="9.42578125" style="40" customWidth="1"/>
    <col min="3844" max="3844" width="57.7109375" style="40" customWidth="1"/>
    <col min="3845" max="3845" width="11.5703125" style="40" customWidth="1"/>
    <col min="3846" max="3846" width="7.85546875" style="40" customWidth="1"/>
    <col min="3847" max="3847" width="13.7109375" style="40" customWidth="1"/>
    <col min="3848" max="3848" width="17.140625" style="40" customWidth="1"/>
    <col min="3849" max="4096" width="9.140625" style="40"/>
    <col min="4097" max="4097" width="3.42578125" style="40" customWidth="1"/>
    <col min="4098" max="4098" width="4.140625" style="40" customWidth="1"/>
    <col min="4099" max="4099" width="9.42578125" style="40" customWidth="1"/>
    <col min="4100" max="4100" width="57.7109375" style="40" customWidth="1"/>
    <col min="4101" max="4101" width="11.5703125" style="40" customWidth="1"/>
    <col min="4102" max="4102" width="7.85546875" style="40" customWidth="1"/>
    <col min="4103" max="4103" width="13.7109375" style="40" customWidth="1"/>
    <col min="4104" max="4104" width="17.140625" style="40" customWidth="1"/>
    <col min="4105" max="4352" width="9.140625" style="40"/>
    <col min="4353" max="4353" width="3.42578125" style="40" customWidth="1"/>
    <col min="4354" max="4354" width="4.140625" style="40" customWidth="1"/>
    <col min="4355" max="4355" width="9.42578125" style="40" customWidth="1"/>
    <col min="4356" max="4356" width="57.7109375" style="40" customWidth="1"/>
    <col min="4357" max="4357" width="11.5703125" style="40" customWidth="1"/>
    <col min="4358" max="4358" width="7.85546875" style="40" customWidth="1"/>
    <col min="4359" max="4359" width="13.7109375" style="40" customWidth="1"/>
    <col min="4360" max="4360" width="17.140625" style="40" customWidth="1"/>
    <col min="4361" max="4608" width="9.140625" style="40"/>
    <col min="4609" max="4609" width="3.42578125" style="40" customWidth="1"/>
    <col min="4610" max="4610" width="4.140625" style="40" customWidth="1"/>
    <col min="4611" max="4611" width="9.42578125" style="40" customWidth="1"/>
    <col min="4612" max="4612" width="57.7109375" style="40" customWidth="1"/>
    <col min="4613" max="4613" width="11.5703125" style="40" customWidth="1"/>
    <col min="4614" max="4614" width="7.85546875" style="40" customWidth="1"/>
    <col min="4615" max="4615" width="13.7109375" style="40" customWidth="1"/>
    <col min="4616" max="4616" width="17.140625" style="40" customWidth="1"/>
    <col min="4617" max="4864" width="9.140625" style="40"/>
    <col min="4865" max="4865" width="3.42578125" style="40" customWidth="1"/>
    <col min="4866" max="4866" width="4.140625" style="40" customWidth="1"/>
    <col min="4867" max="4867" width="9.42578125" style="40" customWidth="1"/>
    <col min="4868" max="4868" width="57.7109375" style="40" customWidth="1"/>
    <col min="4869" max="4869" width="11.5703125" style="40" customWidth="1"/>
    <col min="4870" max="4870" width="7.85546875" style="40" customWidth="1"/>
    <col min="4871" max="4871" width="13.7109375" style="40" customWidth="1"/>
    <col min="4872" max="4872" width="17.140625" style="40" customWidth="1"/>
    <col min="4873" max="5120" width="9.140625" style="40"/>
    <col min="5121" max="5121" width="3.42578125" style="40" customWidth="1"/>
    <col min="5122" max="5122" width="4.140625" style="40" customWidth="1"/>
    <col min="5123" max="5123" width="9.42578125" style="40" customWidth="1"/>
    <col min="5124" max="5124" width="57.7109375" style="40" customWidth="1"/>
    <col min="5125" max="5125" width="11.5703125" style="40" customWidth="1"/>
    <col min="5126" max="5126" width="7.85546875" style="40" customWidth="1"/>
    <col min="5127" max="5127" width="13.7109375" style="40" customWidth="1"/>
    <col min="5128" max="5128" width="17.140625" style="40" customWidth="1"/>
    <col min="5129" max="5376" width="9.140625" style="40"/>
    <col min="5377" max="5377" width="3.42578125" style="40" customWidth="1"/>
    <col min="5378" max="5378" width="4.140625" style="40" customWidth="1"/>
    <col min="5379" max="5379" width="9.42578125" style="40" customWidth="1"/>
    <col min="5380" max="5380" width="57.7109375" style="40" customWidth="1"/>
    <col min="5381" max="5381" width="11.5703125" style="40" customWidth="1"/>
    <col min="5382" max="5382" width="7.85546875" style="40" customWidth="1"/>
    <col min="5383" max="5383" width="13.7109375" style="40" customWidth="1"/>
    <col min="5384" max="5384" width="17.140625" style="40" customWidth="1"/>
    <col min="5385" max="5632" width="9.140625" style="40"/>
    <col min="5633" max="5633" width="3.42578125" style="40" customWidth="1"/>
    <col min="5634" max="5634" width="4.140625" style="40" customWidth="1"/>
    <col min="5635" max="5635" width="9.42578125" style="40" customWidth="1"/>
    <col min="5636" max="5636" width="57.7109375" style="40" customWidth="1"/>
    <col min="5637" max="5637" width="11.5703125" style="40" customWidth="1"/>
    <col min="5638" max="5638" width="7.85546875" style="40" customWidth="1"/>
    <col min="5639" max="5639" width="13.7109375" style="40" customWidth="1"/>
    <col min="5640" max="5640" width="17.140625" style="40" customWidth="1"/>
    <col min="5641" max="5888" width="9.140625" style="40"/>
    <col min="5889" max="5889" width="3.42578125" style="40" customWidth="1"/>
    <col min="5890" max="5890" width="4.140625" style="40" customWidth="1"/>
    <col min="5891" max="5891" width="9.42578125" style="40" customWidth="1"/>
    <col min="5892" max="5892" width="57.7109375" style="40" customWidth="1"/>
    <col min="5893" max="5893" width="11.5703125" style="40" customWidth="1"/>
    <col min="5894" max="5894" width="7.85546875" style="40" customWidth="1"/>
    <col min="5895" max="5895" width="13.7109375" style="40" customWidth="1"/>
    <col min="5896" max="5896" width="17.140625" style="40" customWidth="1"/>
    <col min="5897" max="6144" width="9.140625" style="40"/>
    <col min="6145" max="6145" width="3.42578125" style="40" customWidth="1"/>
    <col min="6146" max="6146" width="4.140625" style="40" customWidth="1"/>
    <col min="6147" max="6147" width="9.42578125" style="40" customWidth="1"/>
    <col min="6148" max="6148" width="57.7109375" style="40" customWidth="1"/>
    <col min="6149" max="6149" width="11.5703125" style="40" customWidth="1"/>
    <col min="6150" max="6150" width="7.85546875" style="40" customWidth="1"/>
    <col min="6151" max="6151" width="13.7109375" style="40" customWidth="1"/>
    <col min="6152" max="6152" width="17.140625" style="40" customWidth="1"/>
    <col min="6153" max="6400" width="9.140625" style="40"/>
    <col min="6401" max="6401" width="3.42578125" style="40" customWidth="1"/>
    <col min="6402" max="6402" width="4.140625" style="40" customWidth="1"/>
    <col min="6403" max="6403" width="9.42578125" style="40" customWidth="1"/>
    <col min="6404" max="6404" width="57.7109375" style="40" customWidth="1"/>
    <col min="6405" max="6405" width="11.5703125" style="40" customWidth="1"/>
    <col min="6406" max="6406" width="7.85546875" style="40" customWidth="1"/>
    <col min="6407" max="6407" width="13.7109375" style="40" customWidth="1"/>
    <col min="6408" max="6408" width="17.140625" style="40" customWidth="1"/>
    <col min="6409" max="6656" width="9.140625" style="40"/>
    <col min="6657" max="6657" width="3.42578125" style="40" customWidth="1"/>
    <col min="6658" max="6658" width="4.140625" style="40" customWidth="1"/>
    <col min="6659" max="6659" width="9.42578125" style="40" customWidth="1"/>
    <col min="6660" max="6660" width="57.7109375" style="40" customWidth="1"/>
    <col min="6661" max="6661" width="11.5703125" style="40" customWidth="1"/>
    <col min="6662" max="6662" width="7.85546875" style="40" customWidth="1"/>
    <col min="6663" max="6663" width="13.7109375" style="40" customWidth="1"/>
    <col min="6664" max="6664" width="17.140625" style="40" customWidth="1"/>
    <col min="6665" max="6912" width="9.140625" style="40"/>
    <col min="6913" max="6913" width="3.42578125" style="40" customWidth="1"/>
    <col min="6914" max="6914" width="4.140625" style="40" customWidth="1"/>
    <col min="6915" max="6915" width="9.42578125" style="40" customWidth="1"/>
    <col min="6916" max="6916" width="57.7109375" style="40" customWidth="1"/>
    <col min="6917" max="6917" width="11.5703125" style="40" customWidth="1"/>
    <col min="6918" max="6918" width="7.85546875" style="40" customWidth="1"/>
    <col min="6919" max="6919" width="13.7109375" style="40" customWidth="1"/>
    <col min="6920" max="6920" width="17.140625" style="40" customWidth="1"/>
    <col min="6921" max="7168" width="9.140625" style="40"/>
    <col min="7169" max="7169" width="3.42578125" style="40" customWidth="1"/>
    <col min="7170" max="7170" width="4.140625" style="40" customWidth="1"/>
    <col min="7171" max="7171" width="9.42578125" style="40" customWidth="1"/>
    <col min="7172" max="7172" width="57.7109375" style="40" customWidth="1"/>
    <col min="7173" max="7173" width="11.5703125" style="40" customWidth="1"/>
    <col min="7174" max="7174" width="7.85546875" style="40" customWidth="1"/>
    <col min="7175" max="7175" width="13.7109375" style="40" customWidth="1"/>
    <col min="7176" max="7176" width="17.140625" style="40" customWidth="1"/>
    <col min="7177" max="7424" width="9.140625" style="40"/>
    <col min="7425" max="7425" width="3.42578125" style="40" customWidth="1"/>
    <col min="7426" max="7426" width="4.140625" style="40" customWidth="1"/>
    <col min="7427" max="7427" width="9.42578125" style="40" customWidth="1"/>
    <col min="7428" max="7428" width="57.7109375" style="40" customWidth="1"/>
    <col min="7429" max="7429" width="11.5703125" style="40" customWidth="1"/>
    <col min="7430" max="7430" width="7.85546875" style="40" customWidth="1"/>
    <col min="7431" max="7431" width="13.7109375" style="40" customWidth="1"/>
    <col min="7432" max="7432" width="17.140625" style="40" customWidth="1"/>
    <col min="7433" max="7680" width="9.140625" style="40"/>
    <col min="7681" max="7681" width="3.42578125" style="40" customWidth="1"/>
    <col min="7682" max="7682" width="4.140625" style="40" customWidth="1"/>
    <col min="7683" max="7683" width="9.42578125" style="40" customWidth="1"/>
    <col min="7684" max="7684" width="57.7109375" style="40" customWidth="1"/>
    <col min="7685" max="7685" width="11.5703125" style="40" customWidth="1"/>
    <col min="7686" max="7686" width="7.85546875" style="40" customWidth="1"/>
    <col min="7687" max="7687" width="13.7109375" style="40" customWidth="1"/>
    <col min="7688" max="7688" width="17.140625" style="40" customWidth="1"/>
    <col min="7689" max="7936" width="9.140625" style="40"/>
    <col min="7937" max="7937" width="3.42578125" style="40" customWidth="1"/>
    <col min="7938" max="7938" width="4.140625" style="40" customWidth="1"/>
    <col min="7939" max="7939" width="9.42578125" style="40" customWidth="1"/>
    <col min="7940" max="7940" width="57.7109375" style="40" customWidth="1"/>
    <col min="7941" max="7941" width="11.5703125" style="40" customWidth="1"/>
    <col min="7942" max="7942" width="7.85546875" style="40" customWidth="1"/>
    <col min="7943" max="7943" width="13.7109375" style="40" customWidth="1"/>
    <col min="7944" max="7944" width="17.140625" style="40" customWidth="1"/>
    <col min="7945" max="8192" width="9.140625" style="40"/>
    <col min="8193" max="8193" width="3.42578125" style="40" customWidth="1"/>
    <col min="8194" max="8194" width="4.140625" style="40" customWidth="1"/>
    <col min="8195" max="8195" width="9.42578125" style="40" customWidth="1"/>
    <col min="8196" max="8196" width="57.7109375" style="40" customWidth="1"/>
    <col min="8197" max="8197" width="11.5703125" style="40" customWidth="1"/>
    <col min="8198" max="8198" width="7.85546875" style="40" customWidth="1"/>
    <col min="8199" max="8199" width="13.7109375" style="40" customWidth="1"/>
    <col min="8200" max="8200" width="17.140625" style="40" customWidth="1"/>
    <col min="8201" max="8448" width="9.140625" style="40"/>
    <col min="8449" max="8449" width="3.42578125" style="40" customWidth="1"/>
    <col min="8450" max="8450" width="4.140625" style="40" customWidth="1"/>
    <col min="8451" max="8451" width="9.42578125" style="40" customWidth="1"/>
    <col min="8452" max="8452" width="57.7109375" style="40" customWidth="1"/>
    <col min="8453" max="8453" width="11.5703125" style="40" customWidth="1"/>
    <col min="8454" max="8454" width="7.85546875" style="40" customWidth="1"/>
    <col min="8455" max="8455" width="13.7109375" style="40" customWidth="1"/>
    <col min="8456" max="8456" width="17.140625" style="40" customWidth="1"/>
    <col min="8457" max="8704" width="9.140625" style="40"/>
    <col min="8705" max="8705" width="3.42578125" style="40" customWidth="1"/>
    <col min="8706" max="8706" width="4.140625" style="40" customWidth="1"/>
    <col min="8707" max="8707" width="9.42578125" style="40" customWidth="1"/>
    <col min="8708" max="8708" width="57.7109375" style="40" customWidth="1"/>
    <col min="8709" max="8709" width="11.5703125" style="40" customWidth="1"/>
    <col min="8710" max="8710" width="7.85546875" style="40" customWidth="1"/>
    <col min="8711" max="8711" width="13.7109375" style="40" customWidth="1"/>
    <col min="8712" max="8712" width="17.140625" style="40" customWidth="1"/>
    <col min="8713" max="8960" width="9.140625" style="40"/>
    <col min="8961" max="8961" width="3.42578125" style="40" customWidth="1"/>
    <col min="8962" max="8962" width="4.140625" style="40" customWidth="1"/>
    <col min="8963" max="8963" width="9.42578125" style="40" customWidth="1"/>
    <col min="8964" max="8964" width="57.7109375" style="40" customWidth="1"/>
    <col min="8965" max="8965" width="11.5703125" style="40" customWidth="1"/>
    <col min="8966" max="8966" width="7.85546875" style="40" customWidth="1"/>
    <col min="8967" max="8967" width="13.7109375" style="40" customWidth="1"/>
    <col min="8968" max="8968" width="17.140625" style="40" customWidth="1"/>
    <col min="8969" max="9216" width="9.140625" style="40"/>
    <col min="9217" max="9217" width="3.42578125" style="40" customWidth="1"/>
    <col min="9218" max="9218" width="4.140625" style="40" customWidth="1"/>
    <col min="9219" max="9219" width="9.42578125" style="40" customWidth="1"/>
    <col min="9220" max="9220" width="57.7109375" style="40" customWidth="1"/>
    <col min="9221" max="9221" width="11.5703125" style="40" customWidth="1"/>
    <col min="9222" max="9222" width="7.85546875" style="40" customWidth="1"/>
    <col min="9223" max="9223" width="13.7109375" style="40" customWidth="1"/>
    <col min="9224" max="9224" width="17.140625" style="40" customWidth="1"/>
    <col min="9225" max="9472" width="9.140625" style="40"/>
    <col min="9473" max="9473" width="3.42578125" style="40" customWidth="1"/>
    <col min="9474" max="9474" width="4.140625" style="40" customWidth="1"/>
    <col min="9475" max="9475" width="9.42578125" style="40" customWidth="1"/>
    <col min="9476" max="9476" width="57.7109375" style="40" customWidth="1"/>
    <col min="9477" max="9477" width="11.5703125" style="40" customWidth="1"/>
    <col min="9478" max="9478" width="7.85546875" style="40" customWidth="1"/>
    <col min="9479" max="9479" width="13.7109375" style="40" customWidth="1"/>
    <col min="9480" max="9480" width="17.140625" style="40" customWidth="1"/>
    <col min="9481" max="9728" width="9.140625" style="40"/>
    <col min="9729" max="9729" width="3.42578125" style="40" customWidth="1"/>
    <col min="9730" max="9730" width="4.140625" style="40" customWidth="1"/>
    <col min="9731" max="9731" width="9.42578125" style="40" customWidth="1"/>
    <col min="9732" max="9732" width="57.7109375" style="40" customWidth="1"/>
    <col min="9733" max="9733" width="11.5703125" style="40" customWidth="1"/>
    <col min="9734" max="9734" width="7.85546875" style="40" customWidth="1"/>
    <col min="9735" max="9735" width="13.7109375" style="40" customWidth="1"/>
    <col min="9736" max="9736" width="17.140625" style="40" customWidth="1"/>
    <col min="9737" max="9984" width="9.140625" style="40"/>
    <col min="9985" max="9985" width="3.42578125" style="40" customWidth="1"/>
    <col min="9986" max="9986" width="4.140625" style="40" customWidth="1"/>
    <col min="9987" max="9987" width="9.42578125" style="40" customWidth="1"/>
    <col min="9988" max="9988" width="57.7109375" style="40" customWidth="1"/>
    <col min="9989" max="9989" width="11.5703125" style="40" customWidth="1"/>
    <col min="9990" max="9990" width="7.85546875" style="40" customWidth="1"/>
    <col min="9991" max="9991" width="13.7109375" style="40" customWidth="1"/>
    <col min="9992" max="9992" width="17.140625" style="40" customWidth="1"/>
    <col min="9993" max="10240" width="9.140625" style="40"/>
    <col min="10241" max="10241" width="3.42578125" style="40" customWidth="1"/>
    <col min="10242" max="10242" width="4.140625" style="40" customWidth="1"/>
    <col min="10243" max="10243" width="9.42578125" style="40" customWidth="1"/>
    <col min="10244" max="10244" width="57.7109375" style="40" customWidth="1"/>
    <col min="10245" max="10245" width="11.5703125" style="40" customWidth="1"/>
    <col min="10246" max="10246" width="7.85546875" style="40" customWidth="1"/>
    <col min="10247" max="10247" width="13.7109375" style="40" customWidth="1"/>
    <col min="10248" max="10248" width="17.140625" style="40" customWidth="1"/>
    <col min="10249" max="10496" width="9.140625" style="40"/>
    <col min="10497" max="10497" width="3.42578125" style="40" customWidth="1"/>
    <col min="10498" max="10498" width="4.140625" style="40" customWidth="1"/>
    <col min="10499" max="10499" width="9.42578125" style="40" customWidth="1"/>
    <col min="10500" max="10500" width="57.7109375" style="40" customWidth="1"/>
    <col min="10501" max="10501" width="11.5703125" style="40" customWidth="1"/>
    <col min="10502" max="10502" width="7.85546875" style="40" customWidth="1"/>
    <col min="10503" max="10503" width="13.7109375" style="40" customWidth="1"/>
    <col min="10504" max="10504" width="17.140625" style="40" customWidth="1"/>
    <col min="10505" max="10752" width="9.140625" style="40"/>
    <col min="10753" max="10753" width="3.42578125" style="40" customWidth="1"/>
    <col min="10754" max="10754" width="4.140625" style="40" customWidth="1"/>
    <col min="10755" max="10755" width="9.42578125" style="40" customWidth="1"/>
    <col min="10756" max="10756" width="57.7109375" style="40" customWidth="1"/>
    <col min="10757" max="10757" width="11.5703125" style="40" customWidth="1"/>
    <col min="10758" max="10758" width="7.85546875" style="40" customWidth="1"/>
    <col min="10759" max="10759" width="13.7109375" style="40" customWidth="1"/>
    <col min="10760" max="10760" width="17.140625" style="40" customWidth="1"/>
    <col min="10761" max="11008" width="9.140625" style="40"/>
    <col min="11009" max="11009" width="3.42578125" style="40" customWidth="1"/>
    <col min="11010" max="11010" width="4.140625" style="40" customWidth="1"/>
    <col min="11011" max="11011" width="9.42578125" style="40" customWidth="1"/>
    <col min="11012" max="11012" width="57.7109375" style="40" customWidth="1"/>
    <col min="11013" max="11013" width="11.5703125" style="40" customWidth="1"/>
    <col min="11014" max="11014" width="7.85546875" style="40" customWidth="1"/>
    <col min="11015" max="11015" width="13.7109375" style="40" customWidth="1"/>
    <col min="11016" max="11016" width="17.140625" style="40" customWidth="1"/>
    <col min="11017" max="11264" width="9.140625" style="40"/>
    <col min="11265" max="11265" width="3.42578125" style="40" customWidth="1"/>
    <col min="11266" max="11266" width="4.140625" style="40" customWidth="1"/>
    <col min="11267" max="11267" width="9.42578125" style="40" customWidth="1"/>
    <col min="11268" max="11268" width="57.7109375" style="40" customWidth="1"/>
    <col min="11269" max="11269" width="11.5703125" style="40" customWidth="1"/>
    <col min="11270" max="11270" width="7.85546875" style="40" customWidth="1"/>
    <col min="11271" max="11271" width="13.7109375" style="40" customWidth="1"/>
    <col min="11272" max="11272" width="17.140625" style="40" customWidth="1"/>
    <col min="11273" max="11520" width="9.140625" style="40"/>
    <col min="11521" max="11521" width="3.42578125" style="40" customWidth="1"/>
    <col min="11522" max="11522" width="4.140625" style="40" customWidth="1"/>
    <col min="11523" max="11523" width="9.42578125" style="40" customWidth="1"/>
    <col min="11524" max="11524" width="57.7109375" style="40" customWidth="1"/>
    <col min="11525" max="11525" width="11.5703125" style="40" customWidth="1"/>
    <col min="11526" max="11526" width="7.85546875" style="40" customWidth="1"/>
    <col min="11527" max="11527" width="13.7109375" style="40" customWidth="1"/>
    <col min="11528" max="11528" width="17.140625" style="40" customWidth="1"/>
    <col min="11529" max="11776" width="9.140625" style="40"/>
    <col min="11777" max="11777" width="3.42578125" style="40" customWidth="1"/>
    <col min="11778" max="11778" width="4.140625" style="40" customWidth="1"/>
    <col min="11779" max="11779" width="9.42578125" style="40" customWidth="1"/>
    <col min="11780" max="11780" width="57.7109375" style="40" customWidth="1"/>
    <col min="11781" max="11781" width="11.5703125" style="40" customWidth="1"/>
    <col min="11782" max="11782" width="7.85546875" style="40" customWidth="1"/>
    <col min="11783" max="11783" width="13.7109375" style="40" customWidth="1"/>
    <col min="11784" max="11784" width="17.140625" style="40" customWidth="1"/>
    <col min="11785" max="12032" width="9.140625" style="40"/>
    <col min="12033" max="12033" width="3.42578125" style="40" customWidth="1"/>
    <col min="12034" max="12034" width="4.140625" style="40" customWidth="1"/>
    <col min="12035" max="12035" width="9.42578125" style="40" customWidth="1"/>
    <col min="12036" max="12036" width="57.7109375" style="40" customWidth="1"/>
    <col min="12037" max="12037" width="11.5703125" style="40" customWidth="1"/>
    <col min="12038" max="12038" width="7.85546875" style="40" customWidth="1"/>
    <col min="12039" max="12039" width="13.7109375" style="40" customWidth="1"/>
    <col min="12040" max="12040" width="17.140625" style="40" customWidth="1"/>
    <col min="12041" max="12288" width="9.140625" style="40"/>
    <col min="12289" max="12289" width="3.42578125" style="40" customWidth="1"/>
    <col min="12290" max="12290" width="4.140625" style="40" customWidth="1"/>
    <col min="12291" max="12291" width="9.42578125" style="40" customWidth="1"/>
    <col min="12292" max="12292" width="57.7109375" style="40" customWidth="1"/>
    <col min="12293" max="12293" width="11.5703125" style="40" customWidth="1"/>
    <col min="12294" max="12294" width="7.85546875" style="40" customWidth="1"/>
    <col min="12295" max="12295" width="13.7109375" style="40" customWidth="1"/>
    <col min="12296" max="12296" width="17.140625" style="40" customWidth="1"/>
    <col min="12297" max="12544" width="9.140625" style="40"/>
    <col min="12545" max="12545" width="3.42578125" style="40" customWidth="1"/>
    <col min="12546" max="12546" width="4.140625" style="40" customWidth="1"/>
    <col min="12547" max="12547" width="9.42578125" style="40" customWidth="1"/>
    <col min="12548" max="12548" width="57.7109375" style="40" customWidth="1"/>
    <col min="12549" max="12549" width="11.5703125" style="40" customWidth="1"/>
    <col min="12550" max="12550" width="7.85546875" style="40" customWidth="1"/>
    <col min="12551" max="12551" width="13.7109375" style="40" customWidth="1"/>
    <col min="12552" max="12552" width="17.140625" style="40" customWidth="1"/>
    <col min="12553" max="12800" width="9.140625" style="40"/>
    <col min="12801" max="12801" width="3.42578125" style="40" customWidth="1"/>
    <col min="12802" max="12802" width="4.140625" style="40" customWidth="1"/>
    <col min="12803" max="12803" width="9.42578125" style="40" customWidth="1"/>
    <col min="12804" max="12804" width="57.7109375" style="40" customWidth="1"/>
    <col min="12805" max="12805" width="11.5703125" style="40" customWidth="1"/>
    <col min="12806" max="12806" width="7.85546875" style="40" customWidth="1"/>
    <col min="12807" max="12807" width="13.7109375" style="40" customWidth="1"/>
    <col min="12808" max="12808" width="17.140625" style="40" customWidth="1"/>
    <col min="12809" max="13056" width="9.140625" style="40"/>
    <col min="13057" max="13057" width="3.42578125" style="40" customWidth="1"/>
    <col min="13058" max="13058" width="4.140625" style="40" customWidth="1"/>
    <col min="13059" max="13059" width="9.42578125" style="40" customWidth="1"/>
    <col min="13060" max="13060" width="57.7109375" style="40" customWidth="1"/>
    <col min="13061" max="13061" width="11.5703125" style="40" customWidth="1"/>
    <col min="13062" max="13062" width="7.85546875" style="40" customWidth="1"/>
    <col min="13063" max="13063" width="13.7109375" style="40" customWidth="1"/>
    <col min="13064" max="13064" width="17.140625" style="40" customWidth="1"/>
    <col min="13065" max="13312" width="9.140625" style="40"/>
    <col min="13313" max="13313" width="3.42578125" style="40" customWidth="1"/>
    <col min="13314" max="13314" width="4.140625" style="40" customWidth="1"/>
    <col min="13315" max="13315" width="9.42578125" style="40" customWidth="1"/>
    <col min="13316" max="13316" width="57.7109375" style="40" customWidth="1"/>
    <col min="13317" max="13317" width="11.5703125" style="40" customWidth="1"/>
    <col min="13318" max="13318" width="7.85546875" style="40" customWidth="1"/>
    <col min="13319" max="13319" width="13.7109375" style="40" customWidth="1"/>
    <col min="13320" max="13320" width="17.140625" style="40" customWidth="1"/>
    <col min="13321" max="13568" width="9.140625" style="40"/>
    <col min="13569" max="13569" width="3.42578125" style="40" customWidth="1"/>
    <col min="13570" max="13570" width="4.140625" style="40" customWidth="1"/>
    <col min="13571" max="13571" width="9.42578125" style="40" customWidth="1"/>
    <col min="13572" max="13572" width="57.7109375" style="40" customWidth="1"/>
    <col min="13573" max="13573" width="11.5703125" style="40" customWidth="1"/>
    <col min="13574" max="13574" width="7.85546875" style="40" customWidth="1"/>
    <col min="13575" max="13575" width="13.7109375" style="40" customWidth="1"/>
    <col min="13576" max="13576" width="17.140625" style="40" customWidth="1"/>
    <col min="13577" max="13824" width="9.140625" style="40"/>
    <col min="13825" max="13825" width="3.42578125" style="40" customWidth="1"/>
    <col min="13826" max="13826" width="4.140625" style="40" customWidth="1"/>
    <col min="13827" max="13827" width="9.42578125" style="40" customWidth="1"/>
    <col min="13828" max="13828" width="57.7109375" style="40" customWidth="1"/>
    <col min="13829" max="13829" width="11.5703125" style="40" customWidth="1"/>
    <col min="13830" max="13830" width="7.85546875" style="40" customWidth="1"/>
    <col min="13831" max="13831" width="13.7109375" style="40" customWidth="1"/>
    <col min="13832" max="13832" width="17.140625" style="40" customWidth="1"/>
    <col min="13833" max="14080" width="9.140625" style="40"/>
    <col min="14081" max="14081" width="3.42578125" style="40" customWidth="1"/>
    <col min="14082" max="14082" width="4.140625" style="40" customWidth="1"/>
    <col min="14083" max="14083" width="9.42578125" style="40" customWidth="1"/>
    <col min="14084" max="14084" width="57.7109375" style="40" customWidth="1"/>
    <col min="14085" max="14085" width="11.5703125" style="40" customWidth="1"/>
    <col min="14086" max="14086" width="7.85546875" style="40" customWidth="1"/>
    <col min="14087" max="14087" width="13.7109375" style="40" customWidth="1"/>
    <col min="14088" max="14088" width="17.140625" style="40" customWidth="1"/>
    <col min="14089" max="14336" width="9.140625" style="40"/>
    <col min="14337" max="14337" width="3.42578125" style="40" customWidth="1"/>
    <col min="14338" max="14338" width="4.140625" style="40" customWidth="1"/>
    <col min="14339" max="14339" width="9.42578125" style="40" customWidth="1"/>
    <col min="14340" max="14340" width="57.7109375" style="40" customWidth="1"/>
    <col min="14341" max="14341" width="11.5703125" style="40" customWidth="1"/>
    <col min="14342" max="14342" width="7.85546875" style="40" customWidth="1"/>
    <col min="14343" max="14343" width="13.7109375" style="40" customWidth="1"/>
    <col min="14344" max="14344" width="17.140625" style="40" customWidth="1"/>
    <col min="14345" max="14592" width="9.140625" style="40"/>
    <col min="14593" max="14593" width="3.42578125" style="40" customWidth="1"/>
    <col min="14594" max="14594" width="4.140625" style="40" customWidth="1"/>
    <col min="14595" max="14595" width="9.42578125" style="40" customWidth="1"/>
    <col min="14596" max="14596" width="57.7109375" style="40" customWidth="1"/>
    <col min="14597" max="14597" width="11.5703125" style="40" customWidth="1"/>
    <col min="14598" max="14598" width="7.85546875" style="40" customWidth="1"/>
    <col min="14599" max="14599" width="13.7109375" style="40" customWidth="1"/>
    <col min="14600" max="14600" width="17.140625" style="40" customWidth="1"/>
    <col min="14601" max="14848" width="9.140625" style="40"/>
    <col min="14849" max="14849" width="3.42578125" style="40" customWidth="1"/>
    <col min="14850" max="14850" width="4.140625" style="40" customWidth="1"/>
    <col min="14851" max="14851" width="9.42578125" style="40" customWidth="1"/>
    <col min="14852" max="14852" width="57.7109375" style="40" customWidth="1"/>
    <col min="14853" max="14853" width="11.5703125" style="40" customWidth="1"/>
    <col min="14854" max="14854" width="7.85546875" style="40" customWidth="1"/>
    <col min="14855" max="14855" width="13.7109375" style="40" customWidth="1"/>
    <col min="14856" max="14856" width="17.140625" style="40" customWidth="1"/>
    <col min="14857" max="15104" width="9.140625" style="40"/>
    <col min="15105" max="15105" width="3.42578125" style="40" customWidth="1"/>
    <col min="15106" max="15106" width="4.140625" style="40" customWidth="1"/>
    <col min="15107" max="15107" width="9.42578125" style="40" customWidth="1"/>
    <col min="15108" max="15108" width="57.7109375" style="40" customWidth="1"/>
    <col min="15109" max="15109" width="11.5703125" style="40" customWidth="1"/>
    <col min="15110" max="15110" width="7.85546875" style="40" customWidth="1"/>
    <col min="15111" max="15111" width="13.7109375" style="40" customWidth="1"/>
    <col min="15112" max="15112" width="17.140625" style="40" customWidth="1"/>
    <col min="15113" max="15360" width="9.140625" style="40"/>
    <col min="15361" max="15361" width="3.42578125" style="40" customWidth="1"/>
    <col min="15362" max="15362" width="4.140625" style="40" customWidth="1"/>
    <col min="15363" max="15363" width="9.42578125" style="40" customWidth="1"/>
    <col min="15364" max="15364" width="57.7109375" style="40" customWidth="1"/>
    <col min="15365" max="15365" width="11.5703125" style="40" customWidth="1"/>
    <col min="15366" max="15366" width="7.85546875" style="40" customWidth="1"/>
    <col min="15367" max="15367" width="13.7109375" style="40" customWidth="1"/>
    <col min="15368" max="15368" width="17.140625" style="40" customWidth="1"/>
    <col min="15369" max="15616" width="9.140625" style="40"/>
    <col min="15617" max="15617" width="3.42578125" style="40" customWidth="1"/>
    <col min="15618" max="15618" width="4.140625" style="40" customWidth="1"/>
    <col min="15619" max="15619" width="9.42578125" style="40" customWidth="1"/>
    <col min="15620" max="15620" width="57.7109375" style="40" customWidth="1"/>
    <col min="15621" max="15621" width="11.5703125" style="40" customWidth="1"/>
    <col min="15622" max="15622" width="7.85546875" style="40" customWidth="1"/>
    <col min="15623" max="15623" width="13.7109375" style="40" customWidth="1"/>
    <col min="15624" max="15624" width="17.140625" style="40" customWidth="1"/>
    <col min="15625" max="15872" width="9.140625" style="40"/>
    <col min="15873" max="15873" width="3.42578125" style="40" customWidth="1"/>
    <col min="15874" max="15874" width="4.140625" style="40" customWidth="1"/>
    <col min="15875" max="15875" width="9.42578125" style="40" customWidth="1"/>
    <col min="15876" max="15876" width="57.7109375" style="40" customWidth="1"/>
    <col min="15877" max="15877" width="11.5703125" style="40" customWidth="1"/>
    <col min="15878" max="15878" width="7.85546875" style="40" customWidth="1"/>
    <col min="15879" max="15879" width="13.7109375" style="40" customWidth="1"/>
    <col min="15880" max="15880" width="17.140625" style="40" customWidth="1"/>
    <col min="15881" max="16128" width="9.140625" style="40"/>
    <col min="16129" max="16129" width="3.42578125" style="40" customWidth="1"/>
    <col min="16130" max="16130" width="4.140625" style="40" customWidth="1"/>
    <col min="16131" max="16131" width="9.42578125" style="40" customWidth="1"/>
    <col min="16132" max="16132" width="57.7109375" style="40" customWidth="1"/>
    <col min="16133" max="16133" width="11.5703125" style="40" customWidth="1"/>
    <col min="16134" max="16134" width="7.85546875" style="40" customWidth="1"/>
    <col min="16135" max="16135" width="13.7109375" style="40" customWidth="1"/>
    <col min="16136" max="16136" width="17.140625" style="40" customWidth="1"/>
    <col min="16137" max="16384" width="9.140625" style="40"/>
  </cols>
  <sheetData>
    <row r="1" spans="1:12" ht="101.25" customHeight="1" x14ac:dyDescent="0.25">
      <c r="A1" s="290"/>
      <c r="B1" s="291"/>
      <c r="C1" s="292"/>
      <c r="D1" s="42"/>
      <c r="E1" s="519"/>
      <c r="F1" s="520"/>
      <c r="G1" s="520"/>
      <c r="H1" s="293"/>
      <c r="L1"/>
    </row>
    <row r="2" spans="1:12" x14ac:dyDescent="0.25">
      <c r="B2" s="521" t="s">
        <v>177</v>
      </c>
      <c r="C2" s="523" t="s">
        <v>155</v>
      </c>
      <c r="D2" s="525" t="s">
        <v>3</v>
      </c>
      <c r="E2" s="525" t="s">
        <v>176</v>
      </c>
      <c r="F2" s="525" t="s">
        <v>153</v>
      </c>
      <c r="G2" s="525" t="s">
        <v>154</v>
      </c>
      <c r="H2" s="513" t="s">
        <v>401</v>
      </c>
    </row>
    <row r="3" spans="1:12" x14ac:dyDescent="0.25">
      <c r="B3" s="522"/>
      <c r="C3" s="524"/>
      <c r="D3" s="526"/>
      <c r="E3" s="526"/>
      <c r="F3" s="526"/>
      <c r="G3" s="526"/>
      <c r="H3" s="514"/>
    </row>
    <row r="4" spans="1:12" ht="15.75" x14ac:dyDescent="0.25">
      <c r="B4" s="515" t="s">
        <v>402</v>
      </c>
      <c r="C4" s="516"/>
      <c r="D4" s="516"/>
      <c r="E4" s="516"/>
      <c r="F4" s="516"/>
      <c r="G4" s="516"/>
      <c r="H4" s="294"/>
    </row>
    <row r="5" spans="1:12" ht="15" x14ac:dyDescent="0.25">
      <c r="B5" s="295"/>
      <c r="C5" s="296">
        <v>4419</v>
      </c>
      <c r="D5" s="297" t="s">
        <v>403</v>
      </c>
      <c r="E5" s="298">
        <v>420</v>
      </c>
      <c r="F5" s="299"/>
      <c r="G5" s="299">
        <f>E5*F5</f>
        <v>0</v>
      </c>
      <c r="H5" s="300">
        <v>525</v>
      </c>
    </row>
    <row r="6" spans="1:12" ht="15" x14ac:dyDescent="0.25">
      <c r="B6" s="295"/>
      <c r="C6" s="296">
        <v>4420</v>
      </c>
      <c r="D6" s="297" t="s">
        <v>404</v>
      </c>
      <c r="E6" s="298">
        <v>559</v>
      </c>
      <c r="F6" s="299"/>
      <c r="G6" s="299">
        <f t="shared" ref="G6:G19" si="0">E6*F6</f>
        <v>0</v>
      </c>
      <c r="H6" s="300">
        <v>699</v>
      </c>
    </row>
    <row r="7" spans="1:12" ht="15" x14ac:dyDescent="0.25">
      <c r="B7" s="295"/>
      <c r="C7" s="296">
        <v>4421</v>
      </c>
      <c r="D7" s="297" t="s">
        <v>405</v>
      </c>
      <c r="E7" s="298">
        <v>607</v>
      </c>
      <c r="F7" s="299"/>
      <c r="G7" s="299">
        <f t="shared" si="0"/>
        <v>0</v>
      </c>
      <c r="H7" s="300">
        <v>759</v>
      </c>
    </row>
    <row r="8" spans="1:12" ht="15" x14ac:dyDescent="0.25">
      <c r="B8" s="295"/>
      <c r="C8" s="296">
        <v>4422</v>
      </c>
      <c r="D8" s="297" t="s">
        <v>406</v>
      </c>
      <c r="E8" s="298">
        <v>607</v>
      </c>
      <c r="F8" s="299"/>
      <c r="G8" s="299">
        <f t="shared" si="0"/>
        <v>0</v>
      </c>
      <c r="H8" s="300">
        <v>759</v>
      </c>
    </row>
    <row r="9" spans="1:12" ht="15" x14ac:dyDescent="0.25">
      <c r="B9" s="295"/>
      <c r="C9" s="296">
        <v>4423</v>
      </c>
      <c r="D9" s="297" t="s">
        <v>407</v>
      </c>
      <c r="E9" s="298">
        <v>607</v>
      </c>
      <c r="F9" s="299"/>
      <c r="G9" s="299">
        <f t="shared" si="0"/>
        <v>0</v>
      </c>
      <c r="H9" s="300">
        <v>759</v>
      </c>
    </row>
    <row r="10" spans="1:12" ht="15" x14ac:dyDescent="0.25">
      <c r="B10" s="295"/>
      <c r="C10" s="296">
        <v>4424</v>
      </c>
      <c r="D10" s="297" t="s">
        <v>408</v>
      </c>
      <c r="E10" s="298">
        <v>607</v>
      </c>
      <c r="F10" s="299"/>
      <c r="G10" s="299">
        <f t="shared" si="0"/>
        <v>0</v>
      </c>
      <c r="H10" s="300">
        <v>759</v>
      </c>
    </row>
    <row r="11" spans="1:12" ht="15" x14ac:dyDescent="0.25">
      <c r="B11" s="295"/>
      <c r="C11" s="296">
        <v>4425</v>
      </c>
      <c r="D11" s="297" t="s">
        <v>409</v>
      </c>
      <c r="E11" s="298">
        <v>607</v>
      </c>
      <c r="F11" s="299"/>
      <c r="G11" s="299">
        <f t="shared" si="0"/>
        <v>0</v>
      </c>
      <c r="H11" s="300">
        <v>759</v>
      </c>
    </row>
    <row r="12" spans="1:12" ht="30" x14ac:dyDescent="0.25">
      <c r="B12" s="295"/>
      <c r="C12" s="296">
        <v>4430</v>
      </c>
      <c r="D12" s="297" t="s">
        <v>410</v>
      </c>
      <c r="E12" s="298">
        <v>999</v>
      </c>
      <c r="F12" s="299"/>
      <c r="G12" s="299">
        <f t="shared" si="0"/>
        <v>0</v>
      </c>
      <c r="H12" s="300">
        <v>1249</v>
      </c>
    </row>
    <row r="13" spans="1:12" ht="30" x14ac:dyDescent="0.25">
      <c r="B13" s="295"/>
      <c r="C13" s="296">
        <v>4472</v>
      </c>
      <c r="D13" s="297" t="s">
        <v>411</v>
      </c>
      <c r="E13" s="298">
        <v>999</v>
      </c>
      <c r="F13" s="299"/>
      <c r="G13" s="299">
        <f t="shared" si="0"/>
        <v>0</v>
      </c>
      <c r="H13" s="300">
        <v>1249</v>
      </c>
    </row>
    <row r="14" spans="1:12" ht="30" x14ac:dyDescent="0.25">
      <c r="B14" s="295"/>
      <c r="C14" s="296">
        <v>4431</v>
      </c>
      <c r="D14" s="297" t="s">
        <v>412</v>
      </c>
      <c r="E14" s="298">
        <v>999</v>
      </c>
      <c r="F14" s="299"/>
      <c r="G14" s="299">
        <f t="shared" si="0"/>
        <v>0</v>
      </c>
      <c r="H14" s="300">
        <v>1249</v>
      </c>
    </row>
    <row r="15" spans="1:12" ht="30" x14ac:dyDescent="0.25">
      <c r="B15" s="295"/>
      <c r="C15" s="296">
        <v>4426</v>
      </c>
      <c r="D15" s="297" t="s">
        <v>413</v>
      </c>
      <c r="E15" s="298">
        <v>999</v>
      </c>
      <c r="F15" s="299"/>
      <c r="G15" s="299">
        <f t="shared" si="0"/>
        <v>0</v>
      </c>
      <c r="H15" s="300">
        <v>1249</v>
      </c>
    </row>
    <row r="16" spans="1:12" ht="15.75" x14ac:dyDescent="0.25">
      <c r="B16" s="517" t="s">
        <v>414</v>
      </c>
      <c r="C16" s="518"/>
      <c r="D16" s="518"/>
      <c r="E16" s="518"/>
      <c r="F16" s="518"/>
      <c r="G16" s="518"/>
      <c r="H16" s="301"/>
    </row>
    <row r="17" spans="1:8" ht="15" x14ac:dyDescent="0.25">
      <c r="B17" s="295"/>
      <c r="C17" s="296">
        <v>4427</v>
      </c>
      <c r="D17" s="297" t="s">
        <v>415</v>
      </c>
      <c r="E17" s="298">
        <v>639</v>
      </c>
      <c r="F17" s="299"/>
      <c r="G17" s="299">
        <f t="shared" si="0"/>
        <v>0</v>
      </c>
      <c r="H17" s="300">
        <v>799</v>
      </c>
    </row>
    <row r="18" spans="1:8" ht="15" x14ac:dyDescent="0.25">
      <c r="B18" s="295"/>
      <c r="C18" s="296">
        <v>4428</v>
      </c>
      <c r="D18" s="297" t="s">
        <v>416</v>
      </c>
      <c r="E18" s="298">
        <v>639</v>
      </c>
      <c r="F18" s="299"/>
      <c r="G18" s="299">
        <f t="shared" si="0"/>
        <v>0</v>
      </c>
      <c r="H18" s="300">
        <v>799</v>
      </c>
    </row>
    <row r="19" spans="1:8" ht="15" x14ac:dyDescent="0.25">
      <c r="B19" s="295"/>
      <c r="C19" s="296">
        <v>4429</v>
      </c>
      <c r="D19" s="297" t="s">
        <v>417</v>
      </c>
      <c r="E19" s="298">
        <v>639</v>
      </c>
      <c r="F19" s="299"/>
      <c r="G19" s="299">
        <f t="shared" si="0"/>
        <v>0</v>
      </c>
      <c r="H19" s="300">
        <v>799</v>
      </c>
    </row>
    <row r="20" spans="1:8" ht="16.5" thickBot="1" x14ac:dyDescent="0.3">
      <c r="B20" s="302"/>
      <c r="C20" s="303"/>
      <c r="D20" s="304"/>
      <c r="E20" s="305" t="s">
        <v>418</v>
      </c>
      <c r="F20" s="306">
        <f>SUM(F5:F19)</f>
        <v>0</v>
      </c>
      <c r="G20" s="306">
        <f>SUM(G5:G19)</f>
        <v>0</v>
      </c>
      <c r="H20" s="307"/>
    </row>
    <row r="21" spans="1:8" ht="15" x14ac:dyDescent="0.25">
      <c r="A21" s="263"/>
      <c r="B21" s="308"/>
      <c r="C21" s="41"/>
      <c r="D21" s="309"/>
      <c r="E21" s="308"/>
    </row>
  </sheetData>
  <mergeCells count="10">
    <mergeCell ref="H2:H3"/>
    <mergeCell ref="B4:G4"/>
    <mergeCell ref="B16:G16"/>
    <mergeCell ref="E1:G1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27" sqref="F27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Ecover</vt:lpstr>
      <vt:lpstr>Ecover Professional</vt:lpstr>
      <vt:lpstr>Organyc</vt:lpstr>
      <vt:lpstr>Weleda</vt:lpstr>
      <vt:lpstr>Biosolis</vt:lpstr>
      <vt:lpstr>Мыльные орехи</vt:lpstr>
      <vt:lpstr>Vivani</vt:lpstr>
      <vt:lpstr>Naty</vt:lpstr>
      <vt:lpstr>Лист1</vt:lpstr>
      <vt:lpstr>Vivani!Область_печати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2016-02-07T16:44:54Z</dcterms:modified>
</cp:coreProperties>
</file>