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24240" windowHeight="11895"/>
  </bookViews>
  <sheets>
    <sheet name="Ответы на форму (1)" sheetId="1" r:id="rId1"/>
  </sheets>
  <definedNames>
    <definedName name="_xlnm._FilterDatabase" localSheetId="0" hidden="1">'Ответы на форму (1)'!$A$1:$I$88</definedName>
  </definedNames>
  <calcPr calcId="145621"/>
</workbook>
</file>

<file path=xl/calcChain.xml><?xml version="1.0" encoding="utf-8"?>
<calcChain xmlns="http://schemas.openxmlformats.org/spreadsheetml/2006/main">
  <c r="I50" i="1" l="1"/>
  <c r="I49" i="1"/>
  <c r="I48" i="1"/>
  <c r="H49" i="1"/>
  <c r="H48" i="1"/>
  <c r="H87" i="1"/>
  <c r="I87" i="1" s="1"/>
  <c r="H67" i="1"/>
  <c r="I67" i="1" s="1"/>
  <c r="H65" i="1" l="1"/>
  <c r="I65" i="1" s="1"/>
  <c r="H83" i="1"/>
  <c r="I83" i="1" s="1"/>
  <c r="H2" i="1"/>
  <c r="I2" i="1" s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84" i="1"/>
  <c r="I84" i="1" s="1"/>
  <c r="H85" i="1"/>
  <c r="I85" i="1" s="1"/>
  <c r="H86" i="1"/>
  <c r="I86" i="1" s="1"/>
  <c r="H88" i="1"/>
  <c r="I88" i="1" s="1"/>
  <c r="I13" i="1" l="1"/>
  <c r="H43" i="1"/>
  <c r="I43" i="1" s="1"/>
  <c r="H42" i="1"/>
  <c r="I42" i="1" s="1"/>
  <c r="H44" i="1"/>
  <c r="I44" i="1" s="1"/>
  <c r="H28" i="1"/>
  <c r="I28" i="1" s="1"/>
  <c r="H27" i="1"/>
  <c r="I27" i="1" s="1"/>
  <c r="H32" i="1"/>
  <c r="I32" i="1" s="1"/>
  <c r="H31" i="1"/>
  <c r="I31" i="1" s="1"/>
  <c r="H19" i="1"/>
  <c r="I19" i="1" s="1"/>
  <c r="H23" i="1"/>
  <c r="I23" i="1" s="1"/>
  <c r="H24" i="1"/>
  <c r="I24" i="1" s="1"/>
  <c r="H25" i="1"/>
  <c r="I25" i="1" s="1"/>
  <c r="H17" i="1"/>
  <c r="I17" i="1" s="1"/>
  <c r="H20" i="1"/>
  <c r="I20" i="1" s="1"/>
  <c r="H15" i="1"/>
  <c r="I15" i="1" s="1"/>
  <c r="H14" i="1"/>
  <c r="I14" i="1" s="1"/>
  <c r="H30" i="1"/>
  <c r="I30" i="1" s="1"/>
  <c r="H29" i="1"/>
  <c r="I29" i="1" s="1"/>
  <c r="H22" i="1"/>
  <c r="I22" i="1" s="1"/>
  <c r="H68" i="1"/>
  <c r="I68" i="1" s="1"/>
  <c r="I69" i="1" s="1"/>
  <c r="H16" i="1"/>
  <c r="I16" i="1" s="1"/>
  <c r="H18" i="1"/>
  <c r="I18" i="1" s="1"/>
  <c r="H26" i="1"/>
  <c r="I26" i="1" s="1"/>
  <c r="H21" i="1"/>
  <c r="I21" i="1" s="1"/>
  <c r="H81" i="1"/>
  <c r="I81" i="1" s="1"/>
  <c r="H80" i="1"/>
  <c r="I80" i="1" s="1"/>
  <c r="H79" i="1"/>
  <c r="I79" i="1" s="1"/>
  <c r="H78" i="1"/>
  <c r="I78" i="1" s="1"/>
  <c r="H77" i="1"/>
  <c r="I77" i="1" s="1"/>
  <c r="I89" i="1" s="1"/>
  <c r="H82" i="1"/>
  <c r="I82" i="1" s="1"/>
  <c r="H51" i="1"/>
  <c r="I51" i="1" s="1"/>
  <c r="H52" i="1"/>
  <c r="I52" i="1" s="1"/>
  <c r="H72" i="1"/>
  <c r="I72" i="1" s="1"/>
  <c r="H71" i="1"/>
  <c r="I71" i="1" s="1"/>
  <c r="H41" i="1"/>
  <c r="I41" i="1" s="1"/>
  <c r="H40" i="1"/>
  <c r="I40" i="1" s="1"/>
  <c r="H39" i="1"/>
  <c r="I39" i="1" s="1"/>
  <c r="H46" i="1"/>
  <c r="I46" i="1" s="1"/>
  <c r="H38" i="1"/>
  <c r="I38" i="1" s="1"/>
  <c r="H37" i="1"/>
  <c r="I37" i="1" s="1"/>
  <c r="H35" i="1"/>
  <c r="I35" i="1" s="1"/>
  <c r="H34" i="1"/>
  <c r="I34" i="1" s="1"/>
  <c r="H36" i="1"/>
  <c r="I36" i="1" s="1"/>
  <c r="H45" i="1"/>
  <c r="I45" i="1" s="1"/>
  <c r="H53" i="1"/>
  <c r="I53" i="1" s="1"/>
  <c r="H63" i="1"/>
  <c r="I63" i="1" s="1"/>
  <c r="H55" i="1"/>
  <c r="I55" i="1" s="1"/>
  <c r="H54" i="1"/>
  <c r="I54" i="1" s="1"/>
  <c r="H56" i="1"/>
  <c r="I56" i="1" s="1"/>
  <c r="H62" i="1"/>
  <c r="I62" i="1" s="1"/>
  <c r="H58" i="1"/>
  <c r="I58" i="1" s="1"/>
  <c r="H59" i="1"/>
  <c r="I59" i="1" s="1"/>
  <c r="H64" i="1"/>
  <c r="I64" i="1" s="1"/>
  <c r="H60" i="1"/>
  <c r="I60" i="1" s="1"/>
  <c r="H61" i="1"/>
  <c r="I61" i="1" s="1"/>
  <c r="H57" i="1"/>
  <c r="I57" i="1" s="1"/>
  <c r="H75" i="1"/>
  <c r="I75" i="1" s="1"/>
  <c r="H73" i="1"/>
  <c r="I73" i="1" s="1"/>
  <c r="H74" i="1"/>
  <c r="I74" i="1" s="1"/>
  <c r="H70" i="1"/>
  <c r="I70" i="1" s="1"/>
  <c r="I76" i="1" l="1"/>
  <c r="I47" i="1"/>
  <c r="I66" i="1"/>
  <c r="I33" i="1"/>
  <c r="I90" i="1" l="1"/>
</calcChain>
</file>

<file path=xl/sharedStrings.xml><?xml version="1.0" encoding="utf-8"?>
<sst xmlns="http://schemas.openxmlformats.org/spreadsheetml/2006/main" count="263" uniqueCount="119">
  <si>
    <t>Ник</t>
  </si>
  <si>
    <t>Название фирмы</t>
  </si>
  <si>
    <t>Наименование продукта</t>
  </si>
  <si>
    <t>Артикул</t>
  </si>
  <si>
    <t>Цена</t>
  </si>
  <si>
    <t>Количество</t>
  </si>
  <si>
    <t>Ваш комментарий</t>
  </si>
  <si>
    <t>volosdolog</t>
  </si>
  <si>
    <t>Buear</t>
  </si>
  <si>
    <t xml:space="preserve">Шампунь с легким чувственным ароматом - Питание и увлажнение (Содержит масло Ши, мед,масло камелии,оливковое масло, протеины шелка, экстракт розмарина, Японики, гиалуроновую кислоту, провитамин В5, морские минералы) </t>
  </si>
  <si>
    <t>3W CLINIC</t>
  </si>
  <si>
    <t xml:space="preserve">SNAIL HAND CREAM Крем для рук Улитка, Регенерация и гладкость </t>
  </si>
  <si>
    <t>Крем для рук Коллаген Упругость и глубокое увлажнение</t>
  </si>
  <si>
    <t>WHITE COSPHARM</t>
  </si>
  <si>
    <t>Do Hui Shampoo Профессиональный шампунь для волос с маслом персика и комплексом растительных экстрактов, 1000 мл.</t>
  </si>
  <si>
    <t>Замена KeraSys
Шампунь для волос КераCис Шайнин сила и блеск волос /12шт.в кор.
арт. 243510
цена 473</t>
  </si>
  <si>
    <t>marina29</t>
  </si>
  <si>
    <t>ROCKET SOAP</t>
  </si>
  <si>
    <t xml:space="preserve">Спрей-пятновыводитель для воротничков и манжет, сменная упаковка </t>
  </si>
  <si>
    <t>Alovivi</t>
  </si>
  <si>
    <t xml:space="preserve">Маска для лица с конским жиром и плацентой Alovivi  </t>
  </si>
  <si>
    <t xml:space="preserve">Маска для лица с маслами Аловиви Alovivi Oil Face Mask </t>
  </si>
  <si>
    <t>KeraSys</t>
  </si>
  <si>
    <t>Зубная паста НАТУРАЛЬНАЯ МЯТА</t>
  </si>
  <si>
    <t xml:space="preserve">EQ MAXON </t>
  </si>
  <si>
    <t xml:space="preserve">Зубная щетка c древесным углем, двойной тонкой щетиной, средней жесткости </t>
  </si>
  <si>
    <t xml:space="preserve">Зубная щетка c наночастицами серебра,  двойной сверхтонкой щетиной, средней жесткости </t>
  </si>
  <si>
    <t xml:space="preserve"> Пенящееся средство против плесени</t>
  </si>
  <si>
    <t>Arang</t>
  </si>
  <si>
    <t xml:space="preserve"> Arang NMF Moisturizing Eye Patch Маска-патч под глаза с фактором НМФ Увлажняющая (для тонкой и чувствительной кожи)  </t>
  </si>
  <si>
    <t xml:space="preserve">Snail Firming Eye Patch Маска-патч под глаза с экстрактом секрета улитки Укрепляющая </t>
  </si>
  <si>
    <t>Salmon Brightening Eye Patch Маска-патч под глаза с экстрактом икры лосося Осветляющая</t>
  </si>
  <si>
    <t xml:space="preserve"> UV Perfect Snail Sun Block Cream Крем для лица с экстрактом улитки с защитным фактором SPF 50+ PA+++</t>
  </si>
  <si>
    <t>Pharmaact</t>
  </si>
  <si>
    <t xml:space="preserve">Гель для снятия макияжа </t>
  </si>
  <si>
    <t>Julez</t>
  </si>
  <si>
    <t>ДЕТСКАЯ Зубная паста  КЛУБНИКА /36шт.в кор.</t>
  </si>
  <si>
    <t>ДЕТСКАЯ Зубная паста  БАНАН /36шт.в кор.</t>
  </si>
  <si>
    <t>Tokiko Japan</t>
  </si>
  <si>
    <t>Зубная паста угольная (укрепляет зубную эмаль, удаляет зубной налет, профилактика кариеса и образования зубного камня)</t>
  </si>
  <si>
    <t>Зубная паста минеральные соли (притив болезней десен периодонтита, пародонтоза и пр. Укрепляет десны, уменьшает кровоточивоть и чувствительность десен)</t>
  </si>
  <si>
    <t>Dabo Eco Life</t>
  </si>
  <si>
    <t xml:space="preserve"> Style Foot Cream Крем для ног  Интенсивное увлажнение</t>
  </si>
  <si>
    <t>CJ LION</t>
  </si>
  <si>
    <t>"Kids Safe" Зубная щетка детская с нано-серебряным покрытием №2  (от 4 до 6 лет)</t>
  </si>
  <si>
    <t>Для мальчика и девочки</t>
  </si>
  <si>
    <t>"Kids Safe" Зубная щетка детская с нано-серебряным покрытием №3  (от 7 до 12 лет)</t>
  </si>
  <si>
    <t>Для мальчиков ТОЛЬКО РАЗНЫЕ ЦВЕТА!!! братья))) чтобы не перепутали...</t>
  </si>
  <si>
    <t>Ср-во д/посуды, фруктов, овощей "Chamgreen -  Японский абрикос"(запаска)</t>
  </si>
  <si>
    <t>LION</t>
  </si>
  <si>
    <t xml:space="preserve">LION "Look" Средство для мытья пола "Пыль на замок" "Лаванда" бутылка/ 12шт.в кор. </t>
  </si>
  <si>
    <t>На замену любое LION "Look" Средство для мытья пола "Пыль на замок" .</t>
  </si>
  <si>
    <t xml:space="preserve">LION "Look" Средство для мытья пола "Пыль на замок" 800мл "Лаванда" (мягкая упаковка)/ 10 шт.в кор. </t>
  </si>
  <si>
    <t>На замену LION "Look" Средство для мытья пола "Пыль на замок" 800мл " любое.</t>
  </si>
  <si>
    <t xml:space="preserve">Масло гидрофильное для очищения кожи и снятия макияжа  без добавок </t>
  </si>
  <si>
    <t>SHIKI-ORIORI</t>
  </si>
  <si>
    <t xml:space="preserve">Сыворотка для волос с маслом камелии </t>
  </si>
  <si>
    <t>ИннкаКартинка</t>
  </si>
  <si>
    <t>Шампунь для волос Оздоравливающий (запаска) /12шт.в кор.</t>
  </si>
  <si>
    <t xml:space="preserve">LION "Look" Средство для мытья пола "Пыль на замок" 800мл "Голубой океан"  (мягкая упаковка)/ 10 шт.в кор. </t>
  </si>
  <si>
    <t xml:space="preserve"> ИннкаКартинка</t>
  </si>
  <si>
    <t>CJ LION "Kids Safe" Зубная паста детская 90гр Виноград (от 3-х до 12 лет) /40шт/</t>
  </si>
  <si>
    <t>CJ LION "Kids Safe" Зубная паста детская 90гр Клубничка (от 3-х до 12 лет) /40шт/</t>
  </si>
  <si>
    <t>Иннкакартинка</t>
  </si>
  <si>
    <t>Зубная паста МЯГКАЯ ЗАЩИТА /36шт.в кор.</t>
  </si>
  <si>
    <t>Зубная паста ПРОФЕССИОНАЛЬНАЯ ЗАЩИТА /36шт.в кор.</t>
  </si>
  <si>
    <t>gullo</t>
  </si>
  <si>
    <t>Шампунь для волос Увлажняющий /24шт.в кор.</t>
  </si>
  <si>
    <t>Шампунь для волос Восстанавливающий (запаска) /12шт.в кор.</t>
  </si>
  <si>
    <t>Зубная паста ВИТАМИННЫЙ УХОД /36шт.в кор.</t>
  </si>
  <si>
    <t>Tunechka</t>
  </si>
  <si>
    <t xml:space="preserve">Порошок Перфект Мульти  Солюшн </t>
  </si>
  <si>
    <t xml:space="preserve">Шампунь для волос Восстанавливающий / 10шт.пробник </t>
  </si>
  <si>
    <t xml:space="preserve">Шампунь для волос Салон Кэр Питание / 10шт.пробник </t>
  </si>
  <si>
    <t>-</t>
  </si>
  <si>
    <t xml:space="preserve">Шампунь для волос Салон Кэр Объем / 10шт.пробник </t>
  </si>
  <si>
    <t xml:space="preserve">Шампунь для волос Naturing ОБЪЕМ И ЭЛАСТИЧНОСТЬ с морскими водорослями </t>
  </si>
  <si>
    <t xml:space="preserve">Кондиционер для волос Naturing ОБЪЕМ И ЭЛАСТИЧНОСТЬ с морскими водорослями </t>
  </si>
  <si>
    <t>Порошок Спарк Драм для стир.машин с фронтальной загрузкой, с кислор.отбеливателем, (мягкая уп.) /4шт.в кор.</t>
  </si>
  <si>
    <t xml:space="preserve">Зубная паста ОСВЕЖАЮЩАЯ </t>
  </si>
  <si>
    <t>Шампунь для волос Салон Кэр Выпрямление / 10шт.пробник</t>
  </si>
  <si>
    <t>Шампунь для лечения кожи головы Освежающий (запаска) /12шт.в кор.</t>
  </si>
  <si>
    <t>Fabric Softener</t>
  </si>
  <si>
    <t>Кондиционер для белья АЙРИН Полевые цветы, (мягкая уп.), 6шт/кор.</t>
  </si>
  <si>
    <t>на замену - Кондиционер для белья АЙРИН Цветочный сад, (мягкая уп.), 6шт/кор. - 872741</t>
  </si>
  <si>
    <t>LION KODOMO</t>
  </si>
  <si>
    <t>LION "Кодомо" Зубная паста "Апельсин" 80гр(0,5+)</t>
  </si>
  <si>
    <t>LION "Кодомо" Зубная паста "Виноград" 80гр (0,5+)</t>
  </si>
  <si>
    <t xml:space="preserve"> "Flower Effect Extra Moisturizing Cream" Увлажняющий крем для лица</t>
  </si>
  <si>
    <t>GolubK</t>
  </si>
  <si>
    <t>Средство для мытья "От макушки до пяточек" для детей /запасной блок/</t>
  </si>
  <si>
    <t>Зубная паста СНЕЖНАЯ МЯТА /10шт.в кор.</t>
  </si>
  <si>
    <t>Зубная щетка ЭФФЕКТИВНАЯ ЧИСТКА (средняя жесткость) /48шт.в кор.</t>
  </si>
  <si>
    <t>Зубная щетка ОРИГИНАЛ МЯГКАЯ (мягкая) /48шт.в кор.</t>
  </si>
  <si>
    <t>Зубная щетка ДЛЯ ЧУВСТВИТЕЛЬНЫХ ЗУБОВ (мягкая) /48шт.в кор.</t>
  </si>
  <si>
    <t>Гель для душа КераСис Витал Энерджи /12шт.в кор.</t>
  </si>
  <si>
    <t>Ср-во д/м посуды СУНСЭМ Зеленый чай 1300мл (запаска)/ 9шт.в.кор.</t>
  </si>
  <si>
    <t>Ср-во д/м посуды СУНСЭМ Свежесть цитруса 1300мл (зап)/ 9шт.в.кор.</t>
  </si>
  <si>
    <t>CJ LION	NICHE</t>
  </si>
  <si>
    <t>Зубная щетка "LESPO Portable Slim" для путешествий с тонкой щетиной</t>
  </si>
  <si>
    <t>Тонизирующий шампунь c ментолом 2 в 1, для мужчин. (смен.упак.)</t>
  </si>
  <si>
    <t xml:space="preserve">OHE </t>
  </si>
  <si>
    <t xml:space="preserve">CURE Массажная мочалка средней жесткости салатовая, 28х100 см </t>
  </si>
  <si>
    <t xml:space="preserve">PRIVIA </t>
  </si>
  <si>
    <t xml:space="preserve">"Miracle Collagen Daily Mask Pack" Маска для лица с коллагеном </t>
  </si>
  <si>
    <t>"Miracle Snail+EFG Daily Mask Pack" Маска для лица с улиткой и EFG-фактором</t>
  </si>
  <si>
    <t xml:space="preserve">Гель для душа COOL с ментолом (сменная упаковка) </t>
  </si>
  <si>
    <t>GolubK Итог</t>
  </si>
  <si>
    <t>gullo Итог</t>
  </si>
  <si>
    <t>Julez Итог</t>
  </si>
  <si>
    <t>marina29 Итог</t>
  </si>
  <si>
    <t>Tunechka Итог</t>
  </si>
  <si>
    <t>volosdolog Итог</t>
  </si>
  <si>
    <t>ИннкаКартинка Итог</t>
  </si>
  <si>
    <t>Общий итог</t>
  </si>
  <si>
    <t>Шампунь для волос КераСис Салон Кэр Объем /36шт.в кор.</t>
  </si>
  <si>
    <t>iricka22</t>
  </si>
  <si>
    <t>Шампунь для волос КераСис Салон Кэр Питание /50шт.в кор.</t>
  </si>
  <si>
    <t>Кондиционер для волос Салон Кэр/24шт.в кор.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</si>
</sst>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2" fillId="0" borderId="1" xfId="0" applyFont="1" applyBorder="1" applyAlignment="1"/>
    <xf numFmtId="0" fontId="0" fillId="3" borderId="1" xfId="0" applyFont="1" applyFill="1" applyBorder="1" applyAlignment="1"/>
    <xf numFmtId="0" fontId="3" fillId="4" borderId="1" xfId="0" applyFont="1" applyFill="1" applyBorder="1" applyAlignment="1"/>
    <xf numFmtId="0" fontId="4" fillId="4" borderId="1" xfId="0" applyFont="1" applyFill="1" applyBorder="1" applyAlignment="1"/>
    <xf numFmtId="0" fontId="5" fillId="4" borderId="1" xfId="0" applyFont="1" applyFill="1" applyBorder="1" applyAlignment="1"/>
    <xf numFmtId="0" fontId="6" fillId="4" borderId="1" xfId="0" applyFont="1" applyFill="1" applyBorder="1" applyAlignment="1"/>
    <xf numFmtId="0" fontId="7" fillId="4" borderId="1" xfId="0" applyFont="1" applyFill="1" applyBorder="1" applyAlignment="1"/>
    <xf numFmtId="0" fontId="8" fillId="0" borderId="0" xfId="0" applyFont="1" applyAlignment="1"/>
    <xf numFmtId="0" fontId="5" fillId="4" borderId="2" xfId="0" applyFont="1" applyFill="1" applyBorder="1" applyAlignment="1"/>
    <xf numFmtId="0" fontId="1" fillId="0" borderId="3" xfId="0" applyFont="1" applyBorder="1" applyAlignment="1"/>
    <xf numFmtId="0" fontId="2" fillId="0" borderId="3" xfId="0" applyFont="1" applyFill="1" applyBorder="1" applyAlignment="1"/>
    <xf numFmtId="0" fontId="0" fillId="0" borderId="3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Fill="1" applyBorder="1" applyAlignment="1"/>
    <xf numFmtId="0" fontId="3" fillId="4" borderId="2" xfId="0" applyFont="1" applyFill="1" applyBorder="1" applyAlignment="1"/>
    <xf numFmtId="0" fontId="4" fillId="4" borderId="2" xfId="0" applyFont="1" applyFill="1" applyBorder="1" applyAlignment="1"/>
    <xf numFmtId="0" fontId="7" fillId="4" borderId="2" xfId="0" applyFont="1" applyFill="1" applyBorder="1" applyAlignment="1"/>
    <xf numFmtId="0" fontId="4" fillId="4" borderId="3" xfId="0" applyFont="1" applyFill="1" applyBorder="1" applyAlignment="1"/>
    <xf numFmtId="0" fontId="7" fillId="4" borderId="3" xfId="0" applyFont="1" applyFill="1" applyBorder="1" applyAlignment="1"/>
    <xf numFmtId="0" fontId="5" fillId="4" borderId="3" xfId="0" applyFont="1" applyFill="1" applyBorder="1" applyAlignment="1"/>
    <xf numFmtId="0" fontId="8" fillId="0" borderId="1" xfId="0" applyFont="1" applyBorder="1" applyAlignment="1"/>
    <xf numFmtId="0" fontId="6" fillId="4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0"/>
  <sheetViews>
    <sheetView tabSelected="1" workbookViewId="0">
      <pane ySplit="1" topLeftCell="A80" activePane="bottomLeft" state="frozen"/>
      <selection pane="bottomLeft" activeCell="C60" sqref="C60"/>
    </sheetView>
  </sheetViews>
  <sheetFormatPr defaultColWidth="14.42578125" defaultRowHeight="12.75" outlineLevelRow="2" x14ac:dyDescent="0.2"/>
  <cols>
    <col min="1" max="1" width="29.7109375" customWidth="1"/>
    <col min="2" max="2" width="21.5703125" customWidth="1"/>
    <col min="3" max="3" width="44.7109375" customWidth="1"/>
    <col min="4" max="9" width="9.710937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</row>
    <row r="2" spans="1:9" outlineLevel="2" x14ac:dyDescent="0.2">
      <c r="A2" s="1" t="s">
        <v>89</v>
      </c>
      <c r="B2" s="1" t="s">
        <v>85</v>
      </c>
      <c r="C2" s="1" t="s">
        <v>90</v>
      </c>
      <c r="D2" s="7">
        <v>23079</v>
      </c>
      <c r="E2" s="1">
        <v>122</v>
      </c>
      <c r="F2" s="1">
        <v>1</v>
      </c>
      <c r="G2" s="1"/>
      <c r="H2" s="1">
        <f t="shared" ref="H2:H12" si="0">E2*F2</f>
        <v>122</v>
      </c>
      <c r="I2" s="1">
        <f t="shared" ref="I2:I74" si="1">H2*1.11</f>
        <v>135.42000000000002</v>
      </c>
    </row>
    <row r="3" spans="1:9" outlineLevel="2" x14ac:dyDescent="0.2">
      <c r="A3" s="1" t="s">
        <v>89</v>
      </c>
      <c r="B3" s="1" t="s">
        <v>22</v>
      </c>
      <c r="C3" s="1" t="s">
        <v>91</v>
      </c>
      <c r="D3" s="7">
        <v>254776</v>
      </c>
      <c r="E3" s="1">
        <v>137</v>
      </c>
      <c r="F3" s="1">
        <v>2</v>
      </c>
      <c r="G3" s="1"/>
      <c r="H3" s="1">
        <f t="shared" si="0"/>
        <v>274</v>
      </c>
      <c r="I3" s="1">
        <f t="shared" si="1"/>
        <v>304.14000000000004</v>
      </c>
    </row>
    <row r="4" spans="1:9" outlineLevel="2" x14ac:dyDescent="0.2">
      <c r="A4" s="1" t="s">
        <v>89</v>
      </c>
      <c r="B4" s="1" t="s">
        <v>22</v>
      </c>
      <c r="C4" s="1" t="s">
        <v>92</v>
      </c>
      <c r="D4" s="6">
        <v>888186</v>
      </c>
      <c r="E4" s="1">
        <v>108</v>
      </c>
      <c r="F4" s="1">
        <v>0</v>
      </c>
      <c r="G4" s="1"/>
      <c r="H4" s="1">
        <f t="shared" si="0"/>
        <v>0</v>
      </c>
      <c r="I4" s="1">
        <f t="shared" si="1"/>
        <v>0</v>
      </c>
    </row>
    <row r="5" spans="1:9" outlineLevel="2" x14ac:dyDescent="0.2">
      <c r="A5" s="1" t="s">
        <v>89</v>
      </c>
      <c r="B5" s="1" t="s">
        <v>22</v>
      </c>
      <c r="C5" s="1" t="s">
        <v>93</v>
      </c>
      <c r="D5" s="7">
        <v>886687</v>
      </c>
      <c r="E5" s="1">
        <v>74</v>
      </c>
      <c r="F5" s="1">
        <v>2</v>
      </c>
      <c r="G5" s="1"/>
      <c r="H5" s="1">
        <f t="shared" si="0"/>
        <v>148</v>
      </c>
      <c r="I5" s="1">
        <f t="shared" si="1"/>
        <v>164.28</v>
      </c>
    </row>
    <row r="6" spans="1:9" outlineLevel="2" x14ac:dyDescent="0.2">
      <c r="A6" s="1" t="s">
        <v>89</v>
      </c>
      <c r="B6" s="1" t="s">
        <v>22</v>
      </c>
      <c r="C6" s="1" t="s">
        <v>94</v>
      </c>
      <c r="D6" s="7">
        <v>860458</v>
      </c>
      <c r="E6" s="1">
        <v>97</v>
      </c>
      <c r="F6" s="1">
        <v>2</v>
      </c>
      <c r="G6" s="1"/>
      <c r="H6" s="1">
        <f t="shared" si="0"/>
        <v>194</v>
      </c>
      <c r="I6" s="1">
        <f t="shared" si="1"/>
        <v>215.34000000000003</v>
      </c>
    </row>
    <row r="7" spans="1:9" outlineLevel="2" x14ac:dyDescent="0.2">
      <c r="A7" s="1" t="s">
        <v>89</v>
      </c>
      <c r="B7" s="1" t="s">
        <v>22</v>
      </c>
      <c r="C7" s="1" t="s">
        <v>95</v>
      </c>
      <c r="D7" s="7">
        <v>869277</v>
      </c>
      <c r="E7" s="1">
        <v>395</v>
      </c>
      <c r="F7" s="1">
        <v>1</v>
      </c>
      <c r="G7" s="1"/>
      <c r="H7" s="1">
        <f t="shared" si="0"/>
        <v>395</v>
      </c>
      <c r="I7" s="1">
        <f t="shared" si="1"/>
        <v>438.45000000000005</v>
      </c>
    </row>
    <row r="8" spans="1:9" outlineLevel="2" x14ac:dyDescent="0.2">
      <c r="A8" s="1" t="s">
        <v>89</v>
      </c>
      <c r="B8" s="1" t="s">
        <v>22</v>
      </c>
      <c r="C8" s="1" t="s">
        <v>96</v>
      </c>
      <c r="D8" s="7">
        <v>903001</v>
      </c>
      <c r="E8" s="1">
        <v>289</v>
      </c>
      <c r="F8" s="1">
        <v>1</v>
      </c>
      <c r="G8" s="1"/>
      <c r="H8" s="1">
        <f t="shared" si="0"/>
        <v>289</v>
      </c>
      <c r="I8" s="1">
        <f t="shared" si="1"/>
        <v>320.79000000000002</v>
      </c>
    </row>
    <row r="9" spans="1:9" outlineLevel="2" x14ac:dyDescent="0.2">
      <c r="A9" s="1" t="s">
        <v>89</v>
      </c>
      <c r="B9" s="1" t="s">
        <v>22</v>
      </c>
      <c r="C9" s="1" t="s">
        <v>97</v>
      </c>
      <c r="D9" s="6">
        <v>979143</v>
      </c>
      <c r="E9" s="1">
        <v>266</v>
      </c>
      <c r="F9" s="1">
        <v>0</v>
      </c>
      <c r="G9" s="1"/>
      <c r="H9" s="1">
        <f t="shared" si="0"/>
        <v>0</v>
      </c>
      <c r="I9" s="1">
        <f t="shared" si="1"/>
        <v>0</v>
      </c>
    </row>
    <row r="10" spans="1:9" outlineLevel="2" x14ac:dyDescent="0.2">
      <c r="A10" s="1" t="s">
        <v>89</v>
      </c>
      <c r="B10" s="1" t="s">
        <v>22</v>
      </c>
      <c r="C10" s="1" t="s">
        <v>78</v>
      </c>
      <c r="D10" s="7">
        <v>867860</v>
      </c>
      <c r="E10" s="1">
        <v>518</v>
      </c>
      <c r="F10" s="1">
        <v>2</v>
      </c>
      <c r="G10" s="1"/>
      <c r="H10" s="1">
        <f t="shared" si="0"/>
        <v>1036</v>
      </c>
      <c r="I10" s="1">
        <f t="shared" si="1"/>
        <v>1149.96</v>
      </c>
    </row>
    <row r="11" spans="1:9" outlineLevel="2" x14ac:dyDescent="0.2">
      <c r="A11" s="1" t="s">
        <v>89</v>
      </c>
      <c r="B11" s="1" t="s">
        <v>98</v>
      </c>
      <c r="C11" s="1" t="s">
        <v>99</v>
      </c>
      <c r="D11" s="7">
        <v>672111</v>
      </c>
      <c r="E11" s="1">
        <v>85</v>
      </c>
      <c r="F11" s="6">
        <v>1</v>
      </c>
      <c r="G11" s="1"/>
      <c r="H11" s="1">
        <f t="shared" si="0"/>
        <v>85</v>
      </c>
      <c r="I11" s="1">
        <f t="shared" si="1"/>
        <v>94.350000000000009</v>
      </c>
    </row>
    <row r="12" spans="1:9" outlineLevel="2" x14ac:dyDescent="0.2">
      <c r="A12" s="1" t="s">
        <v>89</v>
      </c>
      <c r="B12" s="1" t="s">
        <v>33</v>
      </c>
      <c r="C12" s="1" t="s">
        <v>100</v>
      </c>
      <c r="D12" s="7">
        <v>11670</v>
      </c>
      <c r="E12" s="1">
        <v>229</v>
      </c>
      <c r="F12" s="1">
        <v>1</v>
      </c>
      <c r="G12" s="1"/>
      <c r="H12" s="1">
        <f t="shared" si="0"/>
        <v>229</v>
      </c>
      <c r="I12" s="1">
        <f t="shared" si="1"/>
        <v>254.19000000000003</v>
      </c>
    </row>
    <row r="13" spans="1:9" ht="18" outlineLevel="1" x14ac:dyDescent="0.25">
      <c r="A13" s="11" t="s">
        <v>107</v>
      </c>
      <c r="B13" s="10"/>
      <c r="C13" s="10"/>
      <c r="D13" s="10"/>
      <c r="E13" s="10"/>
      <c r="F13" s="10"/>
      <c r="G13" s="10"/>
      <c r="H13" s="10"/>
      <c r="I13" s="10">
        <f>SUBTOTAL(9,I2:I12)</f>
        <v>3076.92</v>
      </c>
    </row>
    <row r="14" spans="1:9" outlineLevel="2" x14ac:dyDescent="0.2">
      <c r="A14" s="2" t="s">
        <v>66</v>
      </c>
      <c r="B14" s="2" t="s">
        <v>22</v>
      </c>
      <c r="C14" s="2" t="s">
        <v>76</v>
      </c>
      <c r="D14" s="5">
        <v>251966</v>
      </c>
      <c r="E14" s="2">
        <v>461</v>
      </c>
      <c r="F14" s="2">
        <v>1</v>
      </c>
      <c r="G14" s="1"/>
      <c r="H14" s="1">
        <f t="shared" ref="H14:H32" si="2">E14*F14</f>
        <v>461</v>
      </c>
      <c r="I14" s="1">
        <f t="shared" si="1"/>
        <v>511.71000000000004</v>
      </c>
    </row>
    <row r="15" spans="1:9" outlineLevel="2" x14ac:dyDescent="0.2">
      <c r="A15" s="2" t="s">
        <v>66</v>
      </c>
      <c r="B15" s="2" t="s">
        <v>22</v>
      </c>
      <c r="C15" s="2" t="s">
        <v>77</v>
      </c>
      <c r="D15" s="5">
        <v>251997</v>
      </c>
      <c r="E15" s="2">
        <v>461</v>
      </c>
      <c r="F15" s="2">
        <v>1</v>
      </c>
      <c r="G15" s="1"/>
      <c r="H15" s="1">
        <f t="shared" si="2"/>
        <v>461</v>
      </c>
      <c r="I15" s="1">
        <f t="shared" si="1"/>
        <v>511.71000000000004</v>
      </c>
    </row>
    <row r="16" spans="1:9" outlineLevel="2" x14ac:dyDescent="0.2">
      <c r="A16" s="2" t="s">
        <v>66</v>
      </c>
      <c r="B16" s="2" t="s">
        <v>10</v>
      </c>
      <c r="C16" s="2" t="s">
        <v>11</v>
      </c>
      <c r="D16" s="6">
        <v>284323</v>
      </c>
      <c r="E16" s="2">
        <v>161</v>
      </c>
      <c r="F16" s="2">
        <v>0</v>
      </c>
      <c r="G16" s="1"/>
      <c r="H16" s="1">
        <f t="shared" si="2"/>
        <v>0</v>
      </c>
      <c r="I16" s="1">
        <f t="shared" si="1"/>
        <v>0</v>
      </c>
    </row>
    <row r="17" spans="1:9" outlineLevel="2" x14ac:dyDescent="0.2">
      <c r="A17" s="2" t="s">
        <v>66</v>
      </c>
      <c r="B17" s="2" t="s">
        <v>22</v>
      </c>
      <c r="C17" s="2" t="s">
        <v>79</v>
      </c>
      <c r="D17" s="5">
        <v>862827</v>
      </c>
      <c r="E17" s="2">
        <v>86</v>
      </c>
      <c r="F17" s="2">
        <v>1</v>
      </c>
      <c r="G17" s="1"/>
      <c r="H17" s="1">
        <f t="shared" si="2"/>
        <v>86</v>
      </c>
      <c r="I17" s="1">
        <f t="shared" si="1"/>
        <v>95.460000000000008</v>
      </c>
    </row>
    <row r="18" spans="1:9" outlineLevel="2" x14ac:dyDescent="0.2">
      <c r="A18" s="2" t="s">
        <v>66</v>
      </c>
      <c r="B18" s="2" t="s">
        <v>22</v>
      </c>
      <c r="C18" s="2" t="s">
        <v>69</v>
      </c>
      <c r="D18" s="5">
        <v>862865</v>
      </c>
      <c r="E18" s="2">
        <v>86</v>
      </c>
      <c r="F18" s="2">
        <v>3</v>
      </c>
      <c r="G18" s="1"/>
      <c r="H18" s="1">
        <f t="shared" si="2"/>
        <v>258</v>
      </c>
      <c r="I18" s="1">
        <f t="shared" si="1"/>
        <v>286.38000000000005</v>
      </c>
    </row>
    <row r="19" spans="1:9" outlineLevel="2" x14ac:dyDescent="0.2">
      <c r="A19" s="2" t="s">
        <v>66</v>
      </c>
      <c r="B19" s="2" t="s">
        <v>22</v>
      </c>
      <c r="C19" s="2" t="s">
        <v>69</v>
      </c>
      <c r="D19" s="5">
        <v>862865</v>
      </c>
      <c r="E19" s="2">
        <v>86</v>
      </c>
      <c r="F19" s="2">
        <v>2</v>
      </c>
      <c r="G19" s="1"/>
      <c r="H19" s="1">
        <f t="shared" si="2"/>
        <v>172</v>
      </c>
      <c r="I19" s="1">
        <f t="shared" si="1"/>
        <v>190.92000000000002</v>
      </c>
    </row>
    <row r="20" spans="1:9" outlineLevel="2" x14ac:dyDescent="0.2">
      <c r="A20" s="2" t="s">
        <v>66</v>
      </c>
      <c r="B20" s="2" t="s">
        <v>22</v>
      </c>
      <c r="C20" s="2" t="s">
        <v>78</v>
      </c>
      <c r="D20" s="5">
        <v>867860</v>
      </c>
      <c r="E20" s="2">
        <v>518</v>
      </c>
      <c r="F20" s="2">
        <v>1</v>
      </c>
      <c r="G20" s="1"/>
      <c r="H20" s="1">
        <f t="shared" si="2"/>
        <v>518</v>
      </c>
      <c r="I20" s="1">
        <f t="shared" si="1"/>
        <v>574.98</v>
      </c>
    </row>
    <row r="21" spans="1:9" outlineLevel="2" x14ac:dyDescent="0.2">
      <c r="A21" s="2" t="s">
        <v>66</v>
      </c>
      <c r="B21" s="2" t="s">
        <v>22</v>
      </c>
      <c r="C21" s="2" t="s">
        <v>67</v>
      </c>
      <c r="D21" s="5">
        <v>869611</v>
      </c>
      <c r="E21" s="2">
        <v>160</v>
      </c>
      <c r="F21" s="2">
        <v>1</v>
      </c>
      <c r="G21" s="1"/>
      <c r="H21" s="1">
        <f t="shared" si="2"/>
        <v>160</v>
      </c>
      <c r="I21" s="1">
        <f t="shared" si="1"/>
        <v>177.60000000000002</v>
      </c>
    </row>
    <row r="22" spans="1:9" outlineLevel="2" x14ac:dyDescent="0.2">
      <c r="A22" s="2" t="s">
        <v>66</v>
      </c>
      <c r="B22" s="2" t="s">
        <v>22</v>
      </c>
      <c r="C22" s="2" t="s">
        <v>72</v>
      </c>
      <c r="D22" s="3">
        <v>870679</v>
      </c>
      <c r="E22" s="2">
        <v>15</v>
      </c>
      <c r="F22" s="2">
        <v>0</v>
      </c>
      <c r="G22" s="1"/>
      <c r="H22" s="1">
        <f t="shared" si="2"/>
        <v>0</v>
      </c>
      <c r="I22" s="1">
        <f t="shared" si="1"/>
        <v>0</v>
      </c>
    </row>
    <row r="23" spans="1:9" outlineLevel="2" x14ac:dyDescent="0.2">
      <c r="A23" s="2" t="s">
        <v>66</v>
      </c>
      <c r="B23" s="2"/>
      <c r="C23" s="2" t="s">
        <v>36</v>
      </c>
      <c r="D23" s="6">
        <v>886359</v>
      </c>
      <c r="E23" s="2">
        <v>67</v>
      </c>
      <c r="F23" s="2">
        <v>0</v>
      </c>
      <c r="G23" s="1"/>
      <c r="H23" s="1">
        <f t="shared" si="2"/>
        <v>0</v>
      </c>
      <c r="I23" s="1">
        <f t="shared" si="1"/>
        <v>0</v>
      </c>
    </row>
    <row r="24" spans="1:9" outlineLevel="2" x14ac:dyDescent="0.2">
      <c r="A24" s="2" t="s">
        <v>66</v>
      </c>
      <c r="B24" s="2" t="s">
        <v>22</v>
      </c>
      <c r="C24" s="2" t="s">
        <v>64</v>
      </c>
      <c r="D24" s="5">
        <v>898260</v>
      </c>
      <c r="E24" s="2">
        <v>90</v>
      </c>
      <c r="F24" s="2">
        <v>1</v>
      </c>
      <c r="G24" s="1"/>
      <c r="H24" s="1">
        <f t="shared" si="2"/>
        <v>90</v>
      </c>
      <c r="I24" s="1">
        <f t="shared" si="1"/>
        <v>99.9</v>
      </c>
    </row>
    <row r="25" spans="1:9" outlineLevel="2" x14ac:dyDescent="0.2">
      <c r="A25" s="2" t="s">
        <v>66</v>
      </c>
      <c r="B25" s="2" t="s">
        <v>22</v>
      </c>
      <c r="C25" s="2" t="s">
        <v>65</v>
      </c>
      <c r="D25" s="5">
        <v>898338</v>
      </c>
      <c r="E25" s="2">
        <v>90</v>
      </c>
      <c r="F25" s="2">
        <v>1</v>
      </c>
      <c r="G25" s="1"/>
      <c r="H25" s="1">
        <f t="shared" si="2"/>
        <v>90</v>
      </c>
      <c r="I25" s="1">
        <f t="shared" si="1"/>
        <v>99.9</v>
      </c>
    </row>
    <row r="26" spans="1:9" outlineLevel="2" x14ac:dyDescent="0.2">
      <c r="A26" s="2" t="s">
        <v>66</v>
      </c>
      <c r="B26" s="2" t="s">
        <v>22</v>
      </c>
      <c r="C26" s="2" t="s">
        <v>68</v>
      </c>
      <c r="D26" s="4">
        <v>900727</v>
      </c>
      <c r="E26" s="3">
        <v>260</v>
      </c>
      <c r="F26" s="2">
        <v>1</v>
      </c>
      <c r="G26" s="1"/>
      <c r="H26" s="1">
        <f t="shared" si="2"/>
        <v>260</v>
      </c>
      <c r="I26" s="1">
        <f t="shared" si="1"/>
        <v>288.60000000000002</v>
      </c>
    </row>
    <row r="27" spans="1:9" outlineLevel="2" x14ac:dyDescent="0.2">
      <c r="A27" s="2" t="s">
        <v>66</v>
      </c>
      <c r="B27" s="2" t="s">
        <v>22</v>
      </c>
      <c r="C27" s="2" t="s">
        <v>68</v>
      </c>
      <c r="D27" s="4">
        <v>900727</v>
      </c>
      <c r="E27" s="3">
        <v>260</v>
      </c>
      <c r="F27" s="2">
        <v>1</v>
      </c>
      <c r="G27" s="1"/>
      <c r="H27" s="1">
        <f t="shared" si="2"/>
        <v>260</v>
      </c>
      <c r="I27" s="1">
        <f t="shared" si="1"/>
        <v>288.60000000000002</v>
      </c>
    </row>
    <row r="28" spans="1:9" outlineLevel="2" x14ac:dyDescent="0.2">
      <c r="A28" s="2" t="s">
        <v>66</v>
      </c>
      <c r="B28" s="2" t="s">
        <v>22</v>
      </c>
      <c r="C28" s="2" t="s">
        <v>81</v>
      </c>
      <c r="D28" s="4">
        <v>902134</v>
      </c>
      <c r="E28" s="2">
        <v>260</v>
      </c>
      <c r="F28" s="2">
        <v>1</v>
      </c>
      <c r="G28" s="1"/>
      <c r="H28" s="1">
        <f t="shared" si="2"/>
        <v>260</v>
      </c>
      <c r="I28" s="1">
        <f t="shared" si="1"/>
        <v>288.60000000000002</v>
      </c>
    </row>
    <row r="29" spans="1:9" outlineLevel="2" x14ac:dyDescent="0.2">
      <c r="A29" s="2" t="s">
        <v>66</v>
      </c>
      <c r="B29" s="2" t="s">
        <v>22</v>
      </c>
      <c r="C29" s="2" t="s">
        <v>73</v>
      </c>
      <c r="D29" s="2" t="s">
        <v>74</v>
      </c>
      <c r="E29" s="2">
        <v>15</v>
      </c>
      <c r="F29" s="2">
        <v>3</v>
      </c>
      <c r="G29" s="1"/>
      <c r="H29" s="1">
        <f t="shared" si="2"/>
        <v>45</v>
      </c>
      <c r="I29" s="1">
        <f t="shared" si="1"/>
        <v>49.95</v>
      </c>
    </row>
    <row r="30" spans="1:9" outlineLevel="2" x14ac:dyDescent="0.2">
      <c r="A30" s="2" t="s">
        <v>66</v>
      </c>
      <c r="B30" s="2" t="s">
        <v>22</v>
      </c>
      <c r="C30" s="2" t="s">
        <v>75</v>
      </c>
      <c r="D30" s="2" t="s">
        <v>74</v>
      </c>
      <c r="E30" s="2">
        <v>15</v>
      </c>
      <c r="F30" s="2">
        <v>3</v>
      </c>
      <c r="G30" s="1"/>
      <c r="H30" s="1">
        <f t="shared" si="2"/>
        <v>45</v>
      </c>
      <c r="I30" s="1">
        <f t="shared" si="1"/>
        <v>49.95</v>
      </c>
    </row>
    <row r="31" spans="1:9" outlineLevel="2" x14ac:dyDescent="0.2">
      <c r="A31" s="2" t="s">
        <v>66</v>
      </c>
      <c r="B31" s="2" t="s">
        <v>22</v>
      </c>
      <c r="C31" s="2" t="s">
        <v>80</v>
      </c>
      <c r="D31" s="2" t="s">
        <v>74</v>
      </c>
      <c r="E31" s="2">
        <v>15</v>
      </c>
      <c r="F31" s="2">
        <v>1</v>
      </c>
      <c r="G31" s="1"/>
      <c r="H31" s="1">
        <f t="shared" si="2"/>
        <v>15</v>
      </c>
      <c r="I31" s="1">
        <f t="shared" si="1"/>
        <v>16.650000000000002</v>
      </c>
    </row>
    <row r="32" spans="1:9" outlineLevel="2" x14ac:dyDescent="0.2">
      <c r="A32" s="2" t="s">
        <v>66</v>
      </c>
      <c r="B32" s="2" t="s">
        <v>22</v>
      </c>
      <c r="C32" s="2" t="s">
        <v>73</v>
      </c>
      <c r="D32" s="2" t="s">
        <v>74</v>
      </c>
      <c r="E32" s="2">
        <v>15</v>
      </c>
      <c r="F32" s="2">
        <v>1</v>
      </c>
      <c r="G32" s="1"/>
      <c r="H32" s="1">
        <f t="shared" si="2"/>
        <v>15</v>
      </c>
      <c r="I32" s="1">
        <f t="shared" si="1"/>
        <v>16.650000000000002</v>
      </c>
    </row>
    <row r="33" spans="1:9" ht="18" outlineLevel="1" x14ac:dyDescent="0.25">
      <c r="A33" s="8" t="s">
        <v>108</v>
      </c>
      <c r="B33" s="9"/>
      <c r="C33" s="9"/>
      <c r="D33" s="9"/>
      <c r="E33" s="9"/>
      <c r="F33" s="9"/>
      <c r="G33" s="10"/>
      <c r="H33" s="10"/>
      <c r="I33" s="10">
        <f>SUBTOTAL(9,I14:I32)</f>
        <v>3547.56</v>
      </c>
    </row>
    <row r="34" spans="1:9" outlineLevel="2" x14ac:dyDescent="0.2">
      <c r="A34" s="2" t="s">
        <v>35</v>
      </c>
      <c r="B34" s="2" t="s">
        <v>38</v>
      </c>
      <c r="C34" s="2" t="s">
        <v>39</v>
      </c>
      <c r="D34" s="6">
        <v>371</v>
      </c>
      <c r="E34" s="2">
        <v>148</v>
      </c>
      <c r="F34" s="2">
        <v>0</v>
      </c>
      <c r="G34" s="1"/>
      <c r="H34" s="1">
        <f t="shared" ref="H34:H46" si="3">E34*F34</f>
        <v>0</v>
      </c>
      <c r="I34" s="1">
        <f t="shared" si="1"/>
        <v>0</v>
      </c>
    </row>
    <row r="35" spans="1:9" outlineLevel="2" x14ac:dyDescent="0.2">
      <c r="A35" s="2" t="s">
        <v>35</v>
      </c>
      <c r="B35" s="2" t="s">
        <v>38</v>
      </c>
      <c r="C35" s="2" t="s">
        <v>40</v>
      </c>
      <c r="D35" s="5">
        <v>388</v>
      </c>
      <c r="E35" s="2">
        <v>148</v>
      </c>
      <c r="F35" s="2">
        <v>2</v>
      </c>
      <c r="G35" s="1"/>
      <c r="H35" s="1">
        <f t="shared" si="3"/>
        <v>296</v>
      </c>
      <c r="I35" s="1">
        <f t="shared" si="1"/>
        <v>328.56</v>
      </c>
    </row>
    <row r="36" spans="1:9" outlineLevel="2" x14ac:dyDescent="0.2">
      <c r="A36" s="2" t="s">
        <v>35</v>
      </c>
      <c r="B36" s="2" t="s">
        <v>22</v>
      </c>
      <c r="C36" s="2" t="s">
        <v>37</v>
      </c>
      <c r="D36" s="6">
        <v>241912</v>
      </c>
      <c r="E36" s="2">
        <v>72</v>
      </c>
      <c r="F36" s="2">
        <v>0</v>
      </c>
      <c r="G36" s="1"/>
      <c r="H36" s="1">
        <f t="shared" si="3"/>
        <v>0</v>
      </c>
      <c r="I36" s="1">
        <f t="shared" si="1"/>
        <v>0</v>
      </c>
    </row>
    <row r="37" spans="1:9" outlineLevel="2" x14ac:dyDescent="0.2">
      <c r="A37" s="2" t="s">
        <v>35</v>
      </c>
      <c r="B37" s="2" t="s">
        <v>10</v>
      </c>
      <c r="C37" s="2" t="s">
        <v>12</v>
      </c>
      <c r="D37" s="6">
        <v>284309</v>
      </c>
      <c r="E37" s="2">
        <v>161</v>
      </c>
      <c r="F37" s="2">
        <v>0</v>
      </c>
      <c r="G37" s="1"/>
      <c r="H37" s="1">
        <f t="shared" si="3"/>
        <v>0</v>
      </c>
      <c r="I37" s="1">
        <f t="shared" si="1"/>
        <v>0</v>
      </c>
    </row>
    <row r="38" spans="1:9" outlineLevel="2" x14ac:dyDescent="0.2">
      <c r="A38" s="2" t="s">
        <v>35</v>
      </c>
      <c r="B38" s="2" t="s">
        <v>10</v>
      </c>
      <c r="C38" s="2" t="s">
        <v>11</v>
      </c>
      <c r="D38" s="6">
        <v>284323</v>
      </c>
      <c r="E38" s="2">
        <v>161</v>
      </c>
      <c r="F38" s="2">
        <v>0</v>
      </c>
      <c r="G38" s="1"/>
      <c r="H38" s="1">
        <f t="shared" si="3"/>
        <v>0</v>
      </c>
      <c r="I38" s="1">
        <f t="shared" si="1"/>
        <v>0</v>
      </c>
    </row>
    <row r="39" spans="1:9" outlineLevel="2" x14ac:dyDescent="0.2">
      <c r="A39" s="2" t="s">
        <v>35</v>
      </c>
      <c r="B39" s="2" t="s">
        <v>43</v>
      </c>
      <c r="C39" s="2" t="s">
        <v>44</v>
      </c>
      <c r="D39" s="5">
        <v>611554</v>
      </c>
      <c r="E39" s="2">
        <v>91</v>
      </c>
      <c r="F39" s="2">
        <v>2</v>
      </c>
      <c r="G39" s="2" t="s">
        <v>45</v>
      </c>
      <c r="H39" s="1">
        <f t="shared" si="3"/>
        <v>182</v>
      </c>
      <c r="I39" s="1">
        <f t="shared" si="1"/>
        <v>202.02</v>
      </c>
    </row>
    <row r="40" spans="1:9" outlineLevel="2" x14ac:dyDescent="0.2">
      <c r="A40" s="2" t="s">
        <v>35</v>
      </c>
      <c r="B40" s="2" t="s">
        <v>43</v>
      </c>
      <c r="C40" s="2" t="s">
        <v>46</v>
      </c>
      <c r="D40" s="5">
        <v>611585</v>
      </c>
      <c r="E40" s="2">
        <v>91</v>
      </c>
      <c r="F40" s="2">
        <v>2</v>
      </c>
      <c r="G40" s="2" t="s">
        <v>47</v>
      </c>
      <c r="H40" s="1">
        <f t="shared" si="3"/>
        <v>182</v>
      </c>
      <c r="I40" s="1">
        <f t="shared" si="1"/>
        <v>202.02</v>
      </c>
    </row>
    <row r="41" spans="1:9" outlineLevel="2" x14ac:dyDescent="0.2">
      <c r="A41" s="2" t="s">
        <v>35</v>
      </c>
      <c r="B41" s="2" t="s">
        <v>43</v>
      </c>
      <c r="C41" s="2" t="s">
        <v>48</v>
      </c>
      <c r="D41" s="5">
        <v>612247</v>
      </c>
      <c r="E41" s="2">
        <v>222</v>
      </c>
      <c r="F41" s="2">
        <v>2</v>
      </c>
      <c r="G41" s="1"/>
      <c r="H41" s="1">
        <f t="shared" si="3"/>
        <v>444</v>
      </c>
      <c r="I41" s="1">
        <f t="shared" si="1"/>
        <v>492.84000000000003</v>
      </c>
    </row>
    <row r="42" spans="1:9" outlineLevel="2" x14ac:dyDescent="0.2">
      <c r="A42" s="2" t="s">
        <v>35</v>
      </c>
      <c r="B42" s="2" t="s">
        <v>85</v>
      </c>
      <c r="C42" s="2" t="s">
        <v>86</v>
      </c>
      <c r="D42" s="4">
        <v>800450</v>
      </c>
      <c r="E42" s="2">
        <v>87</v>
      </c>
      <c r="F42" s="2">
        <v>1</v>
      </c>
      <c r="G42" s="1"/>
      <c r="H42" s="1">
        <f t="shared" si="3"/>
        <v>87</v>
      </c>
      <c r="I42" s="1">
        <f t="shared" si="1"/>
        <v>96.570000000000007</v>
      </c>
    </row>
    <row r="43" spans="1:9" outlineLevel="2" x14ac:dyDescent="0.2">
      <c r="A43" s="2" t="s">
        <v>35</v>
      </c>
      <c r="B43" s="2" t="s">
        <v>85</v>
      </c>
      <c r="C43" s="2" t="s">
        <v>87</v>
      </c>
      <c r="D43" s="6">
        <v>800467</v>
      </c>
      <c r="E43" s="2">
        <v>87</v>
      </c>
      <c r="F43" s="2">
        <v>0</v>
      </c>
      <c r="G43" s="1"/>
      <c r="H43" s="1">
        <f t="shared" si="3"/>
        <v>0</v>
      </c>
      <c r="I43" s="1">
        <f t="shared" si="1"/>
        <v>0</v>
      </c>
    </row>
    <row r="44" spans="1:9" outlineLevel="2" x14ac:dyDescent="0.2">
      <c r="A44" s="2" t="s">
        <v>35</v>
      </c>
      <c r="B44" s="2" t="s">
        <v>82</v>
      </c>
      <c r="C44" s="2" t="s">
        <v>83</v>
      </c>
      <c r="D44" s="5">
        <v>872765</v>
      </c>
      <c r="E44" s="2">
        <v>310</v>
      </c>
      <c r="F44" s="2">
        <v>1</v>
      </c>
      <c r="G44" s="2" t="s">
        <v>84</v>
      </c>
      <c r="H44" s="1">
        <f t="shared" si="3"/>
        <v>310</v>
      </c>
      <c r="I44" s="1">
        <f t="shared" si="1"/>
        <v>344.1</v>
      </c>
    </row>
    <row r="45" spans="1:9" outlineLevel="2" x14ac:dyDescent="0.2">
      <c r="A45" s="2" t="s">
        <v>35</v>
      </c>
      <c r="B45" s="2" t="s">
        <v>22</v>
      </c>
      <c r="C45" s="2" t="s">
        <v>36</v>
      </c>
      <c r="D45" s="6">
        <v>886359</v>
      </c>
      <c r="E45" s="2">
        <v>67</v>
      </c>
      <c r="F45" s="2">
        <v>0</v>
      </c>
      <c r="G45" s="1"/>
      <c r="H45" s="1">
        <f t="shared" si="3"/>
        <v>0</v>
      </c>
      <c r="I45" s="1">
        <f t="shared" si="1"/>
        <v>0</v>
      </c>
    </row>
    <row r="46" spans="1:9" outlineLevel="2" x14ac:dyDescent="0.2">
      <c r="A46" s="2" t="s">
        <v>35</v>
      </c>
      <c r="B46" s="2" t="s">
        <v>41</v>
      </c>
      <c r="C46" s="2" t="s">
        <v>42</v>
      </c>
      <c r="D46" s="6">
        <v>951977</v>
      </c>
      <c r="E46" s="2">
        <v>179</v>
      </c>
      <c r="F46" s="2">
        <v>0</v>
      </c>
      <c r="G46" s="1"/>
      <c r="H46" s="1">
        <f t="shared" si="3"/>
        <v>0</v>
      </c>
      <c r="I46" s="1">
        <f t="shared" si="1"/>
        <v>0</v>
      </c>
    </row>
    <row r="47" spans="1:9" ht="18" outlineLevel="1" x14ac:dyDescent="0.25">
      <c r="A47" s="21" t="s">
        <v>109</v>
      </c>
      <c r="B47" s="22"/>
      <c r="C47" s="22"/>
      <c r="D47" s="23"/>
      <c r="E47" s="22"/>
      <c r="F47" s="22"/>
      <c r="G47" s="14"/>
      <c r="H47" s="14"/>
      <c r="I47" s="14">
        <f>SUBTOTAL(9,I34:I46)</f>
        <v>1666.1100000000001</v>
      </c>
    </row>
    <row r="48" spans="1:9" ht="25.5" outlineLevel="1" x14ac:dyDescent="0.2">
      <c r="A48" s="18" t="s">
        <v>116</v>
      </c>
      <c r="B48" s="18"/>
      <c r="C48" s="18" t="s">
        <v>117</v>
      </c>
      <c r="D48" s="19">
        <v>894132</v>
      </c>
      <c r="E48" s="19">
        <v>160</v>
      </c>
      <c r="F48" s="19">
        <v>1</v>
      </c>
      <c r="G48" s="27"/>
      <c r="H48" s="20">
        <f>E48*F48</f>
        <v>160</v>
      </c>
      <c r="I48" s="20">
        <f>H48*1.11</f>
        <v>177.60000000000002</v>
      </c>
    </row>
    <row r="49" spans="1:9" outlineLevel="1" x14ac:dyDescent="0.2">
      <c r="A49" s="18" t="s">
        <v>116</v>
      </c>
      <c r="B49" s="18"/>
      <c r="C49" s="18" t="s">
        <v>118</v>
      </c>
      <c r="D49" s="19">
        <v>891230</v>
      </c>
      <c r="E49" s="19">
        <v>159</v>
      </c>
      <c r="F49" s="19">
        <v>1</v>
      </c>
      <c r="G49" s="27"/>
      <c r="H49" s="20">
        <f>E49*F49</f>
        <v>159</v>
      </c>
      <c r="I49" s="20">
        <f>H49*1.11</f>
        <v>176.49</v>
      </c>
    </row>
    <row r="50" spans="1:9" ht="18" outlineLevel="1" x14ac:dyDescent="0.25">
      <c r="A50" s="28" t="s">
        <v>116</v>
      </c>
      <c r="B50" s="24"/>
      <c r="C50" s="24"/>
      <c r="D50" s="25"/>
      <c r="E50" s="24"/>
      <c r="F50" s="24"/>
      <c r="G50" s="26"/>
      <c r="H50" s="26"/>
      <c r="I50" s="26">
        <f>I49+I48</f>
        <v>354.09000000000003</v>
      </c>
    </row>
    <row r="51" spans="1:9" outlineLevel="2" x14ac:dyDescent="0.2">
      <c r="A51" s="2" t="s">
        <v>16</v>
      </c>
      <c r="B51" s="2" t="s">
        <v>55</v>
      </c>
      <c r="C51" s="2" t="s">
        <v>56</v>
      </c>
      <c r="D51" s="4">
        <v>7659</v>
      </c>
      <c r="E51" s="2">
        <v>380</v>
      </c>
      <c r="F51" s="2">
        <v>1</v>
      </c>
      <c r="G51" s="1"/>
      <c r="H51" s="1">
        <f t="shared" ref="H51:H65" si="4">E51*F51</f>
        <v>380</v>
      </c>
      <c r="I51" s="1">
        <f t="shared" si="1"/>
        <v>421.8</v>
      </c>
    </row>
    <row r="52" spans="1:9" outlineLevel="2" x14ac:dyDescent="0.2">
      <c r="A52" s="2" t="s">
        <v>16</v>
      </c>
      <c r="B52" s="2" t="s">
        <v>33</v>
      </c>
      <c r="C52" s="2" t="s">
        <v>54</v>
      </c>
      <c r="D52" s="6">
        <v>11793</v>
      </c>
      <c r="E52" s="2">
        <v>398</v>
      </c>
      <c r="F52" s="2">
        <v>0</v>
      </c>
      <c r="G52" s="1"/>
      <c r="H52" s="1">
        <f t="shared" si="4"/>
        <v>0</v>
      </c>
      <c r="I52" s="1">
        <f t="shared" si="1"/>
        <v>0</v>
      </c>
    </row>
    <row r="53" spans="1:9" outlineLevel="2" x14ac:dyDescent="0.2">
      <c r="A53" s="2" t="s">
        <v>16</v>
      </c>
      <c r="B53" s="2" t="s">
        <v>33</v>
      </c>
      <c r="C53" s="2" t="s">
        <v>34</v>
      </c>
      <c r="D53" s="4">
        <v>12899</v>
      </c>
      <c r="E53" s="2">
        <v>297</v>
      </c>
      <c r="F53" s="2">
        <v>1</v>
      </c>
      <c r="G53" s="1"/>
      <c r="H53" s="1">
        <f t="shared" si="4"/>
        <v>297</v>
      </c>
      <c r="I53" s="1">
        <f t="shared" si="1"/>
        <v>329.67</v>
      </c>
    </row>
    <row r="54" spans="1:9" outlineLevel="2" x14ac:dyDescent="0.2">
      <c r="A54" s="2" t="s">
        <v>16</v>
      </c>
      <c r="B54" s="2" t="s">
        <v>28</v>
      </c>
      <c r="C54" s="2" t="s">
        <v>30</v>
      </c>
      <c r="D54" s="6">
        <v>15315</v>
      </c>
      <c r="E54" s="2">
        <v>69</v>
      </c>
      <c r="F54" s="2">
        <v>0</v>
      </c>
      <c r="G54" s="1"/>
      <c r="H54" s="1">
        <f t="shared" si="4"/>
        <v>0</v>
      </c>
      <c r="I54" s="1">
        <f t="shared" si="1"/>
        <v>0</v>
      </c>
    </row>
    <row r="55" spans="1:9" outlineLevel="2" x14ac:dyDescent="0.2">
      <c r="A55" s="2" t="s">
        <v>16</v>
      </c>
      <c r="B55" s="2" t="s">
        <v>28</v>
      </c>
      <c r="C55" s="2" t="s">
        <v>31</v>
      </c>
      <c r="D55" s="4">
        <v>15339</v>
      </c>
      <c r="E55" s="2">
        <v>69</v>
      </c>
      <c r="F55" s="2">
        <v>1</v>
      </c>
      <c r="G55" s="1"/>
      <c r="H55" s="1">
        <f t="shared" si="4"/>
        <v>69</v>
      </c>
      <c r="I55" s="1">
        <f t="shared" si="1"/>
        <v>76.59</v>
      </c>
    </row>
    <row r="56" spans="1:9" outlineLevel="2" x14ac:dyDescent="0.2">
      <c r="A56" s="2" t="s">
        <v>16</v>
      </c>
      <c r="B56" s="2" t="s">
        <v>28</v>
      </c>
      <c r="C56" s="2" t="s">
        <v>29</v>
      </c>
      <c r="D56" s="4">
        <v>17722</v>
      </c>
      <c r="E56" s="2">
        <v>69</v>
      </c>
      <c r="F56" s="2">
        <v>1</v>
      </c>
      <c r="G56" s="1"/>
      <c r="H56" s="1">
        <f t="shared" si="4"/>
        <v>69</v>
      </c>
      <c r="I56" s="1">
        <f t="shared" si="1"/>
        <v>76.59</v>
      </c>
    </row>
    <row r="57" spans="1:9" outlineLevel="2" x14ac:dyDescent="0.2">
      <c r="A57" s="2" t="s">
        <v>16</v>
      </c>
      <c r="B57" s="2" t="s">
        <v>17</v>
      </c>
      <c r="C57" s="2" t="s">
        <v>18</v>
      </c>
      <c r="D57" s="4">
        <v>90973</v>
      </c>
      <c r="E57" s="2">
        <v>102</v>
      </c>
      <c r="F57" s="2">
        <v>1</v>
      </c>
      <c r="G57" s="1"/>
      <c r="H57" s="1">
        <f t="shared" si="4"/>
        <v>102</v>
      </c>
      <c r="I57" s="1">
        <f t="shared" si="1"/>
        <v>113.22000000000001</v>
      </c>
    </row>
    <row r="58" spans="1:9" outlineLevel="2" x14ac:dyDescent="0.2">
      <c r="A58" s="2" t="s">
        <v>16</v>
      </c>
      <c r="B58" s="2" t="s">
        <v>24</v>
      </c>
      <c r="C58" s="2" t="s">
        <v>26</v>
      </c>
      <c r="D58" s="5">
        <v>160126</v>
      </c>
      <c r="E58" s="2">
        <v>151</v>
      </c>
      <c r="F58" s="2">
        <v>1</v>
      </c>
      <c r="G58" s="1"/>
      <c r="H58" s="1">
        <f t="shared" si="4"/>
        <v>151</v>
      </c>
      <c r="I58" s="1">
        <f t="shared" si="1"/>
        <v>167.61</v>
      </c>
    </row>
    <row r="59" spans="1:9" outlineLevel="2" x14ac:dyDescent="0.2">
      <c r="A59" s="2" t="s">
        <v>16</v>
      </c>
      <c r="B59" s="2" t="s">
        <v>24</v>
      </c>
      <c r="C59" s="2" t="s">
        <v>25</v>
      </c>
      <c r="D59" s="5">
        <v>166166</v>
      </c>
      <c r="E59" s="2">
        <v>151</v>
      </c>
      <c r="F59" s="2">
        <v>1</v>
      </c>
      <c r="G59" s="1"/>
      <c r="H59" s="1">
        <f t="shared" si="4"/>
        <v>151</v>
      </c>
      <c r="I59" s="1">
        <f t="shared" si="1"/>
        <v>167.61</v>
      </c>
    </row>
    <row r="60" spans="1:9" outlineLevel="2" x14ac:dyDescent="0.2">
      <c r="A60" s="2" t="s">
        <v>16</v>
      </c>
      <c r="B60" s="2" t="s">
        <v>19</v>
      </c>
      <c r="C60" s="2" t="s">
        <v>21</v>
      </c>
      <c r="D60" s="6">
        <v>201355</v>
      </c>
      <c r="E60" s="2">
        <v>749</v>
      </c>
      <c r="F60" s="2">
        <v>0</v>
      </c>
      <c r="G60" s="1"/>
      <c r="H60" s="1">
        <f t="shared" si="4"/>
        <v>0</v>
      </c>
      <c r="I60" s="1">
        <f t="shared" si="1"/>
        <v>0</v>
      </c>
    </row>
    <row r="61" spans="1:9" outlineLevel="2" x14ac:dyDescent="0.2">
      <c r="A61" s="2" t="s">
        <v>16</v>
      </c>
      <c r="B61" s="2" t="s">
        <v>19</v>
      </c>
      <c r="C61" s="2" t="s">
        <v>20</v>
      </c>
      <c r="D61" s="5">
        <v>201478</v>
      </c>
      <c r="E61" s="2">
        <v>749</v>
      </c>
      <c r="F61" s="2">
        <v>1</v>
      </c>
      <c r="G61" s="1"/>
      <c r="H61" s="1">
        <f t="shared" si="4"/>
        <v>749</v>
      </c>
      <c r="I61" s="1">
        <f t="shared" si="1"/>
        <v>831.3900000000001</v>
      </c>
    </row>
    <row r="62" spans="1:9" outlineLevel="2" x14ac:dyDescent="0.2">
      <c r="A62" s="2" t="s">
        <v>16</v>
      </c>
      <c r="B62" s="2" t="s">
        <v>17</v>
      </c>
      <c r="C62" s="2" t="s">
        <v>27</v>
      </c>
      <c r="D62" s="4">
        <v>301499</v>
      </c>
      <c r="E62" s="2">
        <v>130</v>
      </c>
      <c r="F62" s="2">
        <v>1</v>
      </c>
      <c r="G62" s="1"/>
      <c r="H62" s="1">
        <f t="shared" si="4"/>
        <v>130</v>
      </c>
      <c r="I62" s="1">
        <f t="shared" si="1"/>
        <v>144.30000000000001</v>
      </c>
    </row>
    <row r="63" spans="1:9" outlineLevel="2" x14ac:dyDescent="0.2">
      <c r="A63" s="2" t="s">
        <v>16</v>
      </c>
      <c r="B63" s="2" t="s">
        <v>13</v>
      </c>
      <c r="C63" s="2" t="s">
        <v>32</v>
      </c>
      <c r="D63" s="5">
        <v>454772</v>
      </c>
      <c r="E63" s="2">
        <v>735</v>
      </c>
      <c r="F63" s="2">
        <v>1</v>
      </c>
      <c r="G63" s="1"/>
      <c r="H63" s="1">
        <f t="shared" si="4"/>
        <v>735</v>
      </c>
      <c r="I63" s="1">
        <f t="shared" si="1"/>
        <v>815.85</v>
      </c>
    </row>
    <row r="64" spans="1:9" outlineLevel="2" x14ac:dyDescent="0.2">
      <c r="A64" s="2" t="s">
        <v>16</v>
      </c>
      <c r="B64" s="2" t="s">
        <v>22</v>
      </c>
      <c r="C64" s="2" t="s">
        <v>23</v>
      </c>
      <c r="D64" s="5">
        <v>846087</v>
      </c>
      <c r="E64" s="2">
        <v>86</v>
      </c>
      <c r="F64" s="2">
        <v>1</v>
      </c>
      <c r="G64" s="1"/>
      <c r="H64" s="1">
        <f t="shared" si="4"/>
        <v>86</v>
      </c>
      <c r="I64" s="1">
        <f t="shared" si="1"/>
        <v>95.460000000000008</v>
      </c>
    </row>
    <row r="65" spans="1:9" outlineLevel="2" x14ac:dyDescent="0.2">
      <c r="A65" s="1" t="s">
        <v>16</v>
      </c>
      <c r="B65" s="1" t="s">
        <v>10</v>
      </c>
      <c r="C65" s="1" t="s">
        <v>88</v>
      </c>
      <c r="D65" s="7">
        <v>282930</v>
      </c>
      <c r="E65" s="1">
        <v>547</v>
      </c>
      <c r="F65" s="1">
        <v>1</v>
      </c>
      <c r="G65" s="1"/>
      <c r="H65" s="1">
        <f t="shared" si="4"/>
        <v>547</v>
      </c>
      <c r="I65" s="1">
        <f t="shared" si="1"/>
        <v>607.17000000000007</v>
      </c>
    </row>
    <row r="66" spans="1:9" ht="18" outlineLevel="1" x14ac:dyDescent="0.25">
      <c r="A66" s="11" t="s">
        <v>110</v>
      </c>
      <c r="B66" s="14"/>
      <c r="C66" s="14"/>
      <c r="D66" s="14"/>
      <c r="E66" s="14"/>
      <c r="F66" s="14"/>
      <c r="G66" s="14"/>
      <c r="H66" s="10"/>
      <c r="I66" s="10">
        <f>SUBTOTAL(9,I51:I65)</f>
        <v>3847.2600000000007</v>
      </c>
    </row>
    <row r="67" spans="1:9" s="13" customFormat="1" ht="25.5" outlineLevel="1" x14ac:dyDescent="0.2">
      <c r="A67" s="2" t="s">
        <v>70</v>
      </c>
      <c r="B67" s="2" t="s">
        <v>22</v>
      </c>
      <c r="C67" s="18" t="s">
        <v>115</v>
      </c>
      <c r="D67" s="19">
        <v>894316</v>
      </c>
      <c r="E67" s="19">
        <v>384</v>
      </c>
      <c r="F67" s="19">
        <v>1</v>
      </c>
      <c r="G67" s="20"/>
      <c r="H67" s="20">
        <f>E67*F67</f>
        <v>384</v>
      </c>
      <c r="I67" s="20">
        <f>H67*1.11</f>
        <v>426.24</v>
      </c>
    </row>
    <row r="68" spans="1:9" outlineLevel="2" x14ac:dyDescent="0.2">
      <c r="A68" s="2" t="s">
        <v>70</v>
      </c>
      <c r="B68" s="15" t="s">
        <v>22</v>
      </c>
      <c r="C68" s="15" t="s">
        <v>71</v>
      </c>
      <c r="D68" s="16">
        <v>842386</v>
      </c>
      <c r="E68" s="15">
        <v>510</v>
      </c>
      <c r="F68" s="15">
        <v>0</v>
      </c>
      <c r="G68" s="17"/>
      <c r="H68" s="1">
        <f>E68*F68</f>
        <v>0</v>
      </c>
      <c r="I68" s="1">
        <f t="shared" si="1"/>
        <v>0</v>
      </c>
    </row>
    <row r="69" spans="1:9" ht="18" outlineLevel="1" x14ac:dyDescent="0.25">
      <c r="A69" s="8" t="s">
        <v>111</v>
      </c>
      <c r="B69" s="9"/>
      <c r="C69" s="9"/>
      <c r="D69" s="12"/>
      <c r="E69" s="9"/>
      <c r="F69" s="9"/>
      <c r="G69" s="10"/>
      <c r="H69" s="10"/>
      <c r="I69" s="10">
        <f>SUBTOTAL(9,I67:I68)</f>
        <v>426.24</v>
      </c>
    </row>
    <row r="70" spans="1:9" outlineLevel="2" x14ac:dyDescent="0.2">
      <c r="A70" s="2" t="s">
        <v>7</v>
      </c>
      <c r="B70" s="2" t="s">
        <v>8</v>
      </c>
      <c r="C70" s="2" t="s">
        <v>9</v>
      </c>
      <c r="D70" s="4">
        <v>13025</v>
      </c>
      <c r="E70" s="2">
        <v>793</v>
      </c>
      <c r="F70" s="2">
        <v>1</v>
      </c>
      <c r="G70" s="1"/>
      <c r="H70" s="1">
        <f t="shared" ref="H70:H75" si="5">E70*F70</f>
        <v>793</v>
      </c>
      <c r="I70" s="1">
        <f t="shared" si="1"/>
        <v>880.23000000000013</v>
      </c>
    </row>
    <row r="71" spans="1:9" outlineLevel="2" x14ac:dyDescent="0.2">
      <c r="A71" s="2" t="s">
        <v>7</v>
      </c>
      <c r="B71" s="2" t="s">
        <v>49</v>
      </c>
      <c r="C71" s="2" t="s">
        <v>50</v>
      </c>
      <c r="D71" s="4">
        <v>26902</v>
      </c>
      <c r="E71" s="2">
        <v>307</v>
      </c>
      <c r="F71" s="2">
        <v>1</v>
      </c>
      <c r="G71" s="2" t="s">
        <v>51</v>
      </c>
      <c r="H71" s="1">
        <f t="shared" si="5"/>
        <v>307</v>
      </c>
      <c r="I71" s="1">
        <f t="shared" si="1"/>
        <v>340.77000000000004</v>
      </c>
    </row>
    <row r="72" spans="1:9" outlineLevel="2" x14ac:dyDescent="0.2">
      <c r="A72" s="2" t="s">
        <v>7</v>
      </c>
      <c r="B72" s="2" t="s">
        <v>49</v>
      </c>
      <c r="C72" s="2" t="s">
        <v>52</v>
      </c>
      <c r="D72" s="5">
        <v>26919</v>
      </c>
      <c r="E72" s="2">
        <v>152</v>
      </c>
      <c r="F72" s="2">
        <v>1</v>
      </c>
      <c r="G72" s="2" t="s">
        <v>53</v>
      </c>
      <c r="H72" s="1">
        <f t="shared" si="5"/>
        <v>152</v>
      </c>
      <c r="I72" s="1">
        <f t="shared" si="1"/>
        <v>168.72000000000003</v>
      </c>
    </row>
    <row r="73" spans="1:9" outlineLevel="2" x14ac:dyDescent="0.2">
      <c r="A73" s="2" t="s">
        <v>7</v>
      </c>
      <c r="B73" s="2" t="s">
        <v>10</v>
      </c>
      <c r="C73" s="2" t="s">
        <v>12</v>
      </c>
      <c r="D73" s="6">
        <v>284309</v>
      </c>
      <c r="E73" s="2">
        <v>161</v>
      </c>
      <c r="F73" s="2">
        <v>0</v>
      </c>
      <c r="G73" s="1"/>
      <c r="H73" s="1">
        <f t="shared" si="5"/>
        <v>0</v>
      </c>
      <c r="I73" s="1">
        <f t="shared" si="1"/>
        <v>0</v>
      </c>
    </row>
    <row r="74" spans="1:9" outlineLevel="2" x14ac:dyDescent="0.2">
      <c r="A74" s="2" t="s">
        <v>7</v>
      </c>
      <c r="B74" s="2" t="s">
        <v>10</v>
      </c>
      <c r="C74" s="2" t="s">
        <v>11</v>
      </c>
      <c r="D74" s="6">
        <v>284323</v>
      </c>
      <c r="E74" s="2">
        <v>161</v>
      </c>
      <c r="F74" s="2">
        <v>0</v>
      </c>
      <c r="G74" s="1"/>
      <c r="H74" s="1">
        <f t="shared" si="5"/>
        <v>0</v>
      </c>
      <c r="I74" s="1">
        <f t="shared" si="1"/>
        <v>0</v>
      </c>
    </row>
    <row r="75" spans="1:9" outlineLevel="2" x14ac:dyDescent="0.2">
      <c r="A75" s="2" t="s">
        <v>7</v>
      </c>
      <c r="B75" s="2" t="s">
        <v>13</v>
      </c>
      <c r="C75" s="2" t="s">
        <v>14</v>
      </c>
      <c r="D75" s="5">
        <v>453140</v>
      </c>
      <c r="E75" s="2">
        <v>981</v>
      </c>
      <c r="F75" s="2">
        <v>1</v>
      </c>
      <c r="G75" s="2" t="s">
        <v>15</v>
      </c>
      <c r="H75" s="1">
        <f t="shared" si="5"/>
        <v>981</v>
      </c>
      <c r="I75" s="1">
        <f t="shared" ref="I75:I88" si="6">H75*1.11</f>
        <v>1088.9100000000001</v>
      </c>
    </row>
    <row r="76" spans="1:9" ht="18" outlineLevel="1" x14ac:dyDescent="0.25">
      <c r="A76" s="8" t="s">
        <v>112</v>
      </c>
      <c r="B76" s="9"/>
      <c r="C76" s="9"/>
      <c r="D76" s="9"/>
      <c r="E76" s="9"/>
      <c r="F76" s="9"/>
      <c r="G76" s="9"/>
      <c r="H76" s="10"/>
      <c r="I76" s="10">
        <f>SUBTOTAL(9,I70:I75)</f>
        <v>2478.63</v>
      </c>
    </row>
    <row r="77" spans="1:9" outlineLevel="2" x14ac:dyDescent="0.2">
      <c r="A77" s="2" t="s">
        <v>57</v>
      </c>
      <c r="B77" s="2" t="s">
        <v>49</v>
      </c>
      <c r="C77" s="2" t="s">
        <v>59</v>
      </c>
      <c r="D77" s="4">
        <v>26933</v>
      </c>
      <c r="E77" s="2">
        <v>152</v>
      </c>
      <c r="F77" s="2">
        <v>2</v>
      </c>
      <c r="G77" s="1"/>
      <c r="H77" s="1">
        <f t="shared" ref="H77:H88" si="7">E77*F77</f>
        <v>304</v>
      </c>
      <c r="I77" s="1">
        <f t="shared" si="6"/>
        <v>337.44000000000005</v>
      </c>
    </row>
    <row r="78" spans="1:9" outlineLevel="2" x14ac:dyDescent="0.2">
      <c r="A78" s="2" t="s">
        <v>57</v>
      </c>
      <c r="B78" s="2" t="s">
        <v>43</v>
      </c>
      <c r="C78" s="2" t="s">
        <v>62</v>
      </c>
      <c r="D78" s="4">
        <v>611486</v>
      </c>
      <c r="E78" s="2">
        <v>96</v>
      </c>
      <c r="F78" s="2">
        <v>1</v>
      </c>
      <c r="G78" s="1"/>
      <c r="H78" s="1">
        <f t="shared" si="7"/>
        <v>96</v>
      </c>
      <c r="I78" s="1">
        <f t="shared" si="6"/>
        <v>106.56</v>
      </c>
    </row>
    <row r="79" spans="1:9" outlineLevel="2" x14ac:dyDescent="0.2">
      <c r="A79" s="2" t="s">
        <v>57</v>
      </c>
      <c r="B79" s="2" t="s">
        <v>43</v>
      </c>
      <c r="C79" s="2" t="s">
        <v>48</v>
      </c>
      <c r="D79" s="5">
        <v>612247</v>
      </c>
      <c r="E79" s="2">
        <v>222</v>
      </c>
      <c r="F79" s="2">
        <v>2</v>
      </c>
      <c r="G79" s="1"/>
      <c r="H79" s="1">
        <f t="shared" si="7"/>
        <v>444</v>
      </c>
      <c r="I79" s="1">
        <f t="shared" si="6"/>
        <v>492.84000000000003</v>
      </c>
    </row>
    <row r="80" spans="1:9" outlineLevel="2" x14ac:dyDescent="0.2">
      <c r="A80" s="2" t="s">
        <v>63</v>
      </c>
      <c r="B80" s="2" t="s">
        <v>22</v>
      </c>
      <c r="C80" s="2" t="s">
        <v>64</v>
      </c>
      <c r="D80" s="5">
        <v>898260</v>
      </c>
      <c r="E80" s="2">
        <v>90</v>
      </c>
      <c r="F80" s="2">
        <v>2</v>
      </c>
      <c r="G80" s="1"/>
      <c r="H80" s="1">
        <f t="shared" si="7"/>
        <v>180</v>
      </c>
      <c r="I80" s="1">
        <f t="shared" si="6"/>
        <v>199.8</v>
      </c>
    </row>
    <row r="81" spans="1:9" outlineLevel="2" x14ac:dyDescent="0.2">
      <c r="A81" s="2" t="s">
        <v>57</v>
      </c>
      <c r="B81" s="2" t="s">
        <v>22</v>
      </c>
      <c r="C81" s="2" t="s">
        <v>65</v>
      </c>
      <c r="D81" s="5">
        <v>898338</v>
      </c>
      <c r="E81" s="2">
        <v>90</v>
      </c>
      <c r="F81" s="2">
        <v>1</v>
      </c>
      <c r="G81" s="1"/>
      <c r="H81" s="1">
        <f t="shared" si="7"/>
        <v>90</v>
      </c>
      <c r="I81" s="1">
        <f t="shared" si="6"/>
        <v>99.9</v>
      </c>
    </row>
    <row r="82" spans="1:9" outlineLevel="2" x14ac:dyDescent="0.2">
      <c r="A82" s="2" t="s">
        <v>57</v>
      </c>
      <c r="B82" s="2" t="s">
        <v>22</v>
      </c>
      <c r="C82" s="2" t="s">
        <v>58</v>
      </c>
      <c r="D82" s="5">
        <v>900710</v>
      </c>
      <c r="E82" s="4">
        <v>260</v>
      </c>
      <c r="F82" s="2">
        <v>1</v>
      </c>
      <c r="G82" s="1"/>
      <c r="H82" s="1">
        <f t="shared" si="7"/>
        <v>260</v>
      </c>
      <c r="I82" s="1">
        <f t="shared" si="6"/>
        <v>288.60000000000002</v>
      </c>
    </row>
    <row r="83" spans="1:9" outlineLevel="2" x14ac:dyDescent="0.2">
      <c r="A83" s="1" t="s">
        <v>57</v>
      </c>
      <c r="B83" s="1" t="s">
        <v>10</v>
      </c>
      <c r="C83" s="1" t="s">
        <v>11</v>
      </c>
      <c r="D83" s="6">
        <v>284323</v>
      </c>
      <c r="E83" s="1">
        <v>161</v>
      </c>
      <c r="F83" s="1">
        <v>0</v>
      </c>
      <c r="G83" s="1"/>
      <c r="H83" s="1">
        <f t="shared" si="7"/>
        <v>0</v>
      </c>
      <c r="I83" s="1">
        <f t="shared" si="6"/>
        <v>0</v>
      </c>
    </row>
    <row r="84" spans="1:9" outlineLevel="2" x14ac:dyDescent="0.2">
      <c r="A84" s="1" t="s">
        <v>57</v>
      </c>
      <c r="B84" s="1" t="s">
        <v>101</v>
      </c>
      <c r="C84" s="1" t="s">
        <v>102</v>
      </c>
      <c r="D84" s="7">
        <v>618338</v>
      </c>
      <c r="E84" s="1">
        <v>191</v>
      </c>
      <c r="F84" s="1">
        <v>1</v>
      </c>
      <c r="G84" s="1"/>
      <c r="H84" s="1">
        <f t="shared" si="7"/>
        <v>191</v>
      </c>
      <c r="I84" s="1">
        <f t="shared" si="6"/>
        <v>212.01000000000002</v>
      </c>
    </row>
    <row r="85" spans="1:9" outlineLevel="2" x14ac:dyDescent="0.2">
      <c r="A85" s="1" t="s">
        <v>57</v>
      </c>
      <c r="B85" s="1" t="s">
        <v>103</v>
      </c>
      <c r="C85" s="1" t="s">
        <v>104</v>
      </c>
      <c r="D85" s="7">
        <v>663209</v>
      </c>
      <c r="E85" s="1">
        <v>53</v>
      </c>
      <c r="F85" s="1">
        <v>2</v>
      </c>
      <c r="G85" s="1"/>
      <c r="H85" s="1">
        <f t="shared" si="7"/>
        <v>106</v>
      </c>
      <c r="I85" s="1">
        <f t="shared" si="6"/>
        <v>117.66000000000001</v>
      </c>
    </row>
    <row r="86" spans="1:9" outlineLevel="2" x14ac:dyDescent="0.2">
      <c r="A86" s="1" t="s">
        <v>57</v>
      </c>
      <c r="B86" s="1" t="s">
        <v>103</v>
      </c>
      <c r="C86" s="1" t="s">
        <v>105</v>
      </c>
      <c r="D86" s="7">
        <v>663223</v>
      </c>
      <c r="E86" s="1">
        <v>53</v>
      </c>
      <c r="F86" s="1">
        <v>2</v>
      </c>
      <c r="G86" s="1"/>
      <c r="H86" s="1">
        <f t="shared" si="7"/>
        <v>106</v>
      </c>
      <c r="I86" s="1">
        <f t="shared" si="6"/>
        <v>117.66000000000001</v>
      </c>
    </row>
    <row r="87" spans="1:9" outlineLevel="2" x14ac:dyDescent="0.2">
      <c r="A87" s="2" t="s">
        <v>60</v>
      </c>
      <c r="B87" s="2" t="s">
        <v>43</v>
      </c>
      <c r="C87" s="2" t="s">
        <v>61</v>
      </c>
      <c r="D87" s="5">
        <v>611493</v>
      </c>
      <c r="E87" s="2">
        <v>96</v>
      </c>
      <c r="F87" s="2">
        <v>1</v>
      </c>
      <c r="G87" s="1"/>
      <c r="H87" s="1">
        <f>E87*F87</f>
        <v>96</v>
      </c>
      <c r="I87" s="1">
        <f>H87*1.11</f>
        <v>106.56</v>
      </c>
    </row>
    <row r="88" spans="1:9" outlineLevel="1" x14ac:dyDescent="0.2">
      <c r="A88" s="1" t="s">
        <v>57</v>
      </c>
      <c r="B88" s="1" t="s">
        <v>33</v>
      </c>
      <c r="C88" s="1" t="s">
        <v>106</v>
      </c>
      <c r="D88" s="7">
        <v>17535</v>
      </c>
      <c r="E88" s="1">
        <v>419</v>
      </c>
      <c r="F88" s="1">
        <v>1</v>
      </c>
      <c r="G88" s="1"/>
      <c r="H88" s="1">
        <f t="shared" si="7"/>
        <v>419</v>
      </c>
      <c r="I88" s="1">
        <f t="shared" si="6"/>
        <v>465.09000000000003</v>
      </c>
    </row>
    <row r="89" spans="1:9" ht="18" x14ac:dyDescent="0.25">
      <c r="A89" s="11" t="s">
        <v>113</v>
      </c>
      <c r="B89" s="10"/>
      <c r="C89" s="10"/>
      <c r="D89" s="10"/>
      <c r="E89" s="10"/>
      <c r="F89" s="10"/>
      <c r="G89" s="10"/>
      <c r="H89" s="10"/>
      <c r="I89" s="10">
        <f>SUBTOTAL(9,I77:I88)</f>
        <v>2544.1200000000008</v>
      </c>
    </row>
    <row r="90" spans="1:9" ht="18" x14ac:dyDescent="0.25">
      <c r="A90" s="11" t="s">
        <v>114</v>
      </c>
      <c r="B90" s="10"/>
      <c r="C90" s="10"/>
      <c r="D90" s="10"/>
      <c r="E90" s="10"/>
      <c r="F90" s="10"/>
      <c r="G90" s="10"/>
      <c r="H90" s="10"/>
      <c r="I90" s="10">
        <f>SUBTOTAL(9,I2:I88)</f>
        <v>18295.019999999997</v>
      </c>
    </row>
  </sheetData>
  <autoFilter ref="A1:I89">
    <filterColumn colId="0">
      <filters>
        <filter val="GolubK Итог"/>
        <filter val="gullo Итог"/>
        <filter val="Julez Итог"/>
        <filter val="marina29 Итог"/>
        <filter val="Tunechka Итог"/>
        <filter val="volosdolog Итог"/>
        <filter val="ИннкаКартинка Итог"/>
      </filters>
    </filterColumn>
  </autoFilter>
  <sortState ref="A2:I78">
    <sortCondition ref="A2:A7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Екатерина Сергеевна</dc:creator>
  <cp:lastModifiedBy>сергей</cp:lastModifiedBy>
  <dcterms:created xsi:type="dcterms:W3CDTF">2016-03-29T13:51:24Z</dcterms:created>
  <dcterms:modified xsi:type="dcterms:W3CDTF">2016-03-30T18:16:27Z</dcterms:modified>
</cp:coreProperties>
</file>