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50" windowWidth="15960" windowHeight="11020" activeTab="1"/>
  </bookViews>
  <sheets>
    <sheet name="Sports Nutrition Brands" sheetId="1" r:id="rId1"/>
    <sheet name="BlenderBottle" sheetId="2" r:id="rId2"/>
    <sheet name="6 Pack Fitness" sheetId="3" r:id="rId3"/>
    <sheet name="LABELLAMAFIA" sheetId="4" r:id="rId4"/>
    <sheet name="SALE" sheetId="5" r:id="rId5"/>
  </sheets>
  <definedNames/>
  <calcPr fullCalcOnLoad="1"/>
</workbook>
</file>

<file path=xl/comments2.xml><?xml version="1.0" encoding="utf-8"?>
<comments xmlns="http://schemas.openxmlformats.org/spreadsheetml/2006/main">
  <authors>
    <author>Пользователь</author>
  </authors>
  <commentList>
    <comment ref="I4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На замену любой цвет</t>
        </r>
      </text>
    </comment>
  </commentList>
</comments>
</file>

<file path=xl/sharedStrings.xml><?xml version="1.0" encoding="utf-8"?>
<sst xmlns="http://schemas.openxmlformats.org/spreadsheetml/2006/main" count="1677" uniqueCount="850">
  <si>
    <r>
      <rPr>
        <sz val="9"/>
        <color indexed="8"/>
        <rFont val="Verdana"/>
        <family val="2"/>
      </rPr>
      <t xml:space="preserve">тел.: 8 (499) 703-13-93
</t>
    </r>
    <r>
      <rPr>
        <sz val="9"/>
        <color indexed="8"/>
        <rFont val="Verdana"/>
        <family val="2"/>
      </rPr>
      <t xml:space="preserve">e-mail: opt@fooddirect.asia 
</t>
    </r>
    <r>
      <rPr>
        <sz val="9"/>
        <color indexed="8"/>
        <rFont val="Verdana"/>
        <family val="2"/>
      </rPr>
      <t xml:space="preserve">web: </t>
    </r>
    <r>
      <rPr>
        <u val="single"/>
        <sz val="9"/>
        <color indexed="12"/>
        <rFont val="Verdana"/>
        <family val="2"/>
      </rPr>
      <t>www.fooddirect.asia</t>
    </r>
  </si>
  <si>
    <t>FoodDirect</t>
  </si>
  <si>
    <t>USD</t>
  </si>
  <si>
    <t>Рубли</t>
  </si>
  <si>
    <t>Sports Nutrition Brands</t>
  </si>
  <si>
    <t>6 Pack Fitness</t>
  </si>
  <si>
    <t>LabellaMafia</t>
  </si>
  <si>
    <t>BlenderBottle</t>
  </si>
  <si>
    <t>SALE</t>
  </si>
  <si>
    <t>Итого:</t>
  </si>
  <si>
    <r>
      <rPr>
        <b/>
        <sz val="11"/>
        <color indexed="8"/>
        <rFont val="Arial"/>
        <family val="2"/>
      </rPr>
      <t>Цены указаны в USD</t>
    </r>
    <r>
      <rPr>
        <sz val="11"/>
        <color indexed="8"/>
        <rFont val="Arial"/>
        <family val="2"/>
      </rPr>
      <t xml:space="preserve">. Расчет производится по курсу продажи валюты Центра Обмена СКВ Лиговский (доступен на </t>
    </r>
    <r>
      <rPr>
        <u val="single"/>
        <sz val="11"/>
        <color indexed="14"/>
        <rFont val="Arial"/>
        <family val="2"/>
      </rPr>
      <t>http://ligovka.ru</t>
    </r>
    <r>
      <rPr>
        <sz val="11"/>
        <color indexed="8"/>
        <rFont val="Arial"/>
        <family val="2"/>
      </rPr>
      <t>, курс от 1000 USD):</t>
    </r>
  </si>
  <si>
    <r>
      <rPr>
        <b/>
        <sz val="8"/>
        <color indexed="8"/>
        <rFont val="Helv"/>
        <family val="0"/>
      </rPr>
      <t>ВАЖНО! </t>
    </r>
    <r>
      <rPr>
        <sz val="8"/>
        <color indexed="8"/>
        <rFont val="Helv"/>
        <family val="0"/>
      </rPr>
      <t>В случае если курсовая разница на момент зачисления составит более 1% от суммы будет произведена коррекция и на ваш счет будет зачислен излишек этой суммы или выставлен счет на доплату.</t>
    </r>
  </si>
  <si>
    <t>Код</t>
  </si>
  <si>
    <t>Наименование</t>
  </si>
  <si>
    <t>Цена</t>
  </si>
  <si>
    <t>Цена опт</t>
  </si>
  <si>
    <t>Цена опт+</t>
  </si>
  <si>
    <t>Кол-во в коробке</t>
  </si>
  <si>
    <t>Заказ</t>
  </si>
  <si>
    <t>Сумма, USD</t>
  </si>
  <si>
    <t>Сумма, руб</t>
  </si>
  <si>
    <t>Quest Nutrition</t>
  </si>
  <si>
    <t>Батончики</t>
  </si>
  <si>
    <t>(Quest) CRAVINGS Peanut Butter Cups (12 шт)</t>
  </si>
  <si>
    <t>(Quest) QuestBar Apple Pie (12 шт)</t>
  </si>
  <si>
    <t>(Quest) QuestBar Banana Nut Muffin (12 шт)</t>
  </si>
  <si>
    <t>(Quest) QuestBar Chocolate Brownie (12 шт)</t>
  </si>
  <si>
    <t>(Quest) QuestBar Chocolate Chip Cookie Dough (12 шт)</t>
  </si>
  <si>
    <t>(Quest) QuestBar Chocolate Peanut Butter (12 шт)</t>
  </si>
  <si>
    <t>(Quest) QuestBar Cinnamon Roll (12 шт)</t>
  </si>
  <si>
    <t>(Quest) QuestBar Coconut Cashew (12 шт)</t>
  </si>
  <si>
    <t>(Quest) QuestBar Cookies &amp; Cream (12 шт)</t>
  </si>
  <si>
    <t>(Quest) QuestBar Double Chocolate Chunk (12 шт)</t>
  </si>
  <si>
    <t>(Quest) Questbar Mint Chocolate Chunk (12шт)</t>
  </si>
  <si>
    <t>(Quest) QuestBar Mixed Berries (12 шт)</t>
  </si>
  <si>
    <t>(Quest) QuestBar Peanut Butter &amp; Jelly (12 шт)</t>
  </si>
  <si>
    <t>(Quest) QuestBar Peanut Butter Supreme (12 шт)</t>
  </si>
  <si>
    <t>(Quest) QuestBar S'mores (12 шт)</t>
  </si>
  <si>
    <t>(Quest) QuestBar Strawberry Cheesecake (12 шт)</t>
  </si>
  <si>
    <t>(Quest) QuestBar Vanilla Almond Crunch (12 шт)</t>
  </si>
  <si>
    <t>(Quest) QuestBar White Chocolate Raspberry (12 шт)</t>
  </si>
  <si>
    <t>(Quest) Набор все вкусы + конфеты (19шт)</t>
  </si>
  <si>
    <t>FlapJacked</t>
  </si>
  <si>
    <t>Маффины</t>
  </si>
  <si>
    <t>(FJ) Mighty Muffins Maple Pumpkin (12 шт)</t>
  </si>
  <si>
    <t>-</t>
  </si>
  <si>
    <t>(FJ) Mighty Muffins Peanut Butter (12 шт)</t>
  </si>
  <si>
    <t>Панкейки</t>
  </si>
  <si>
    <t>(FJ) Pancake &amp; Baking Mix 340gr/6serv Banana Hazelnut</t>
  </si>
  <si>
    <t>(FJ) Pancake &amp; Baking Mix 340gr/6serv Buttermilk</t>
  </si>
  <si>
    <t>(FJ) Pancake &amp; Baking Mix 340gr/6serv Carrot Spice</t>
  </si>
  <si>
    <t>(FJ) Pancake &amp; Baking Mix 340gr/6serv Cinnamon Apple</t>
  </si>
  <si>
    <t>Ronnie Coleman Signature Series</t>
  </si>
  <si>
    <t>Аминокислоты</t>
  </si>
  <si>
    <t>(RC) AMINO-TONE 1170g/90serv Cherry Limeade</t>
  </si>
  <si>
    <t>(RC) AMINO-TONE 1305g/90serv Sour Apple</t>
  </si>
  <si>
    <t>(RC) AMINO-TONE 390g/30serv Blue Razz</t>
  </si>
  <si>
    <t>(RC) AMINO-TONE 390g/30serv Cherry Limeade</t>
  </si>
  <si>
    <t>(RC) AMINO-TONE 390g/30serv Fruit Punch</t>
  </si>
  <si>
    <t>(RC) AMINO-TONE 435g/30serv America</t>
  </si>
  <si>
    <t>BCAA</t>
  </si>
  <si>
    <t>(RC) BCAA-XS 200tabs/50serv</t>
  </si>
  <si>
    <t>(RC) BCAA-XS 400tabs/100serv</t>
  </si>
  <si>
    <t>Жиросжигатели</t>
  </si>
  <si>
    <t>(RC) BETA-STIM 60caps/60serv</t>
  </si>
  <si>
    <t>(RC) BETA-STIM Powder 180gr/45serv Melonberry Cooler</t>
  </si>
  <si>
    <t>(RC) BETA-STIM Powder 180gr/45serv Wild Cherry Bomb</t>
  </si>
  <si>
    <t>NO&amp;Креатин</t>
  </si>
  <si>
    <t>(RC) AGMATINE-XS  60caps</t>
  </si>
  <si>
    <t>(RC) Glutamine-XS 300gr/60serv</t>
  </si>
  <si>
    <t>Протеины</t>
  </si>
  <si>
    <t>(RC) ISO-Tropic MAX 1550gr/50serv Strawberry Decadance</t>
  </si>
  <si>
    <t>(RC) ISO-Tropic MAX 1550gr/50serv Vanilla Cream</t>
  </si>
  <si>
    <t>(RC) ISO-Tropic MAX 784gr/28serv Blue Raspberry</t>
  </si>
  <si>
    <t>(RC) ISO-Tropic MAX 784gr/28serv Pomegranate Berry</t>
  </si>
  <si>
    <t>(RC) ISO-Tropic MAX 910gr/30serv Strawberry Decadance</t>
  </si>
  <si>
    <t>(RC) ISO-Tropic MAX 910gr/30serv Vanilla Cream</t>
  </si>
  <si>
    <r>
      <rPr>
        <sz val="9"/>
        <color indexed="8"/>
        <rFont val="Arial"/>
        <family val="2"/>
      </rPr>
      <t xml:space="preserve">(RC) KING BEEF 1750gr/50serv Rich Chocolate </t>
    </r>
    <r>
      <rPr>
        <i/>
        <sz val="9"/>
        <color indexed="8"/>
        <rFont val="Arial"/>
        <family val="2"/>
      </rPr>
      <t>(срок годности 09.2016)</t>
    </r>
  </si>
  <si>
    <r>
      <rPr>
        <sz val="9"/>
        <color indexed="8"/>
        <rFont val="Arial"/>
        <family val="2"/>
      </rPr>
      <t xml:space="preserve">(RC) KING BEEF 1750gr/50serv Tropical Punch </t>
    </r>
    <r>
      <rPr>
        <i/>
        <sz val="9"/>
        <color indexed="8"/>
        <rFont val="Arial"/>
        <family val="2"/>
      </rPr>
      <t>(срок годности 09.2016)</t>
    </r>
  </si>
  <si>
    <t>(RC) KING BEEF 980gr/28serv Tropical Punch</t>
  </si>
  <si>
    <t>Гейнеры</t>
  </si>
  <si>
    <t>(RC) KING MASS XL 2750gr/22serv Dark Chocolate</t>
  </si>
  <si>
    <t>(RC) KING MASS XL 2750gr/22serv Strawberry Milkshake</t>
  </si>
  <si>
    <t>(RC) KING MASS XL 2750gr/22serv Vanilla Ice Cream</t>
  </si>
  <si>
    <t>(RC) KING MASS XL 6750gr/54serv Dark Chocolate</t>
  </si>
  <si>
    <t>(RC) KING MASS XL 6750gr/54serv Strawberry Milkshake</t>
  </si>
  <si>
    <t>(RC) KING MASS XL 6750gr/54serv Vanilla Ice Cream</t>
  </si>
  <si>
    <t>(RC) KING WHEY 2250gr/69serv Chocolate Brownie</t>
  </si>
  <si>
    <t>(RC) KING WHEY 2250gr/73serv Vanilla Frosting</t>
  </si>
  <si>
    <t>(RC) Pro-Antium 1020gr/20serv Strawberry Shortcake</t>
  </si>
  <si>
    <t>(RC) Pro-Antium 2550gr/50serv Double Chocolate Cookie</t>
  </si>
  <si>
    <t>(RC) Pro-Antium 2550gr/50serv Strawberry Shortcake</t>
  </si>
  <si>
    <t>(RC) Pro-Antium 2550gr/50serv Vanilla Wafer Crisp</t>
  </si>
  <si>
    <t>Ночное восстановление</t>
  </si>
  <si>
    <t>(RC) Resurrect-P.M. 25serv Blue Razz (new flavor system!)</t>
  </si>
  <si>
    <t>12</t>
  </si>
  <si>
    <t>(RC) Resurrect-P.M. 25serv Midnight Grape (new flavor system!)</t>
  </si>
  <si>
    <t>(RC) Resurrect-P.M. 25serv Strawberry Watermelon (new flavor system!)</t>
  </si>
  <si>
    <t>(RC) Stacked-N.O. 180caps/60serv</t>
  </si>
  <si>
    <t>(RC) Stacked-N.O. 90caps/30serv</t>
  </si>
  <si>
    <t>(RC) Stacked-N.O. Powder 120gr/30serv Cherry Limeade</t>
  </si>
  <si>
    <t>(RC) Stacked-N.O. Powder 120gr/30serv Strawberry Watermelon</t>
  </si>
  <si>
    <t>(RC) Myo-BLITZ XS 30serv Watermelon Rage (new flavor system!)</t>
  </si>
  <si>
    <t>(RC) Myo-BLITZ XS 30serv Fruit Punch (new flavor system!)</t>
  </si>
  <si>
    <t>(RC) Myo-BLITZ XS 30serv Blue Razz (new flavor system!)</t>
  </si>
  <si>
    <t>Тестостерон&amp;NO</t>
  </si>
  <si>
    <t>(RC) Testogen-XR 30serv Orange Creamsicle</t>
  </si>
  <si>
    <t>(RC) Testogen-XR 30serv Strawberry Lemonade</t>
  </si>
  <si>
    <t>(RC) Testogen-XR 30serv Tropical Berry</t>
  </si>
  <si>
    <t>Мультивитамины</t>
  </si>
  <si>
    <t>(RC) Vita-XS 120caps/60serv</t>
  </si>
  <si>
    <t>Экипировка</t>
  </si>
  <si>
    <t>(RC) Кепка 'Flexfit Trucker'</t>
  </si>
  <si>
    <t>(RC) Лямки для тяги</t>
  </si>
  <si>
    <t>(RC) Ремень для пауэрлифтинга (L,M,XL)</t>
  </si>
  <si>
    <t>(RC) Ремень тяжелоатлетический (L,M,S,XL)</t>
  </si>
  <si>
    <t>(RC) Футболка 'Aint Nothin 2 It T’ (XL)</t>
  </si>
  <si>
    <t>(RC) Футболка 'YEAH BUDDY’ (L)</t>
  </si>
  <si>
    <t>DEDICATED</t>
  </si>
  <si>
    <t>(DD) BCAA Sensation 345gr/30serv Exotic Fruit</t>
  </si>
  <si>
    <t>(DD) BCAA Sensation 345gr/30serv Mango Strawberry</t>
  </si>
  <si>
    <t>(DD) BCAA Sensation 345gr/30serv Strawberry Kiwi Orange</t>
  </si>
  <si>
    <t>(DD) Fusion Pro 1800gr/56 serv Banana Ice Cream</t>
  </si>
  <si>
    <t>(DD) Fusion Pro 1800gr/56 serv Chocotella Ice Cream</t>
  </si>
  <si>
    <t>(DD) Fusion Pro 1800gr/56 serv Cookies &amp; Ice Cream</t>
  </si>
  <si>
    <t>(DD) Fusion Pro 1800gr/56 serv Strawberry Ice Cream</t>
  </si>
  <si>
    <t>(DD) Fusion Pro 1800gr/56 serv Vanilla Ice Cream</t>
  </si>
  <si>
    <t>(DD) #GAINZ 4000gr/37serv Chocolate</t>
  </si>
  <si>
    <t>(DD) #GAINZ 4000gr/37serv Vanilla</t>
  </si>
  <si>
    <t>Суставы и связки</t>
  </si>
  <si>
    <t>(DD) DEDICATED Joint 180caps/60serv</t>
  </si>
  <si>
    <t>(DD) DEDICATED Pack 2x25serv</t>
  </si>
  <si>
    <t>Тестостерон&amp;ГР</t>
  </si>
  <si>
    <t>(DD) Dominate 180caps/60serv</t>
  </si>
  <si>
    <t>(DD) IG-ONE 50caps/50serv</t>
  </si>
  <si>
    <t>(DD) Re-Grow 90caps/90serv</t>
  </si>
  <si>
    <t>Углеводные напитки</t>
  </si>
  <si>
    <t>(DD) The EDGE 800gr/16serv Orange</t>
  </si>
  <si>
    <t>(DD) Баскетбольная майка 'Team Dedicated’ (L)</t>
  </si>
  <si>
    <t>(DD) Баскетбольная майка 'Team Dedicated’ (XL)</t>
  </si>
  <si>
    <t>(DD) Баскетбольная майка 'Team Dedicated' (2XL)</t>
  </si>
  <si>
    <t>(DD) Баскетбольные шорты 'Team Dedicated’ (L)</t>
  </si>
  <si>
    <t>(DD) Баскетбольные шорты 'Team Dedicated’ (XL)</t>
  </si>
  <si>
    <t>(DD) Баскетбольные шорты 'Team Dedicated’ (2XL)</t>
  </si>
  <si>
    <t>(DD) Баскетбольные шорты 'Team Dedicated’ (M)</t>
  </si>
  <si>
    <t>(DD) Бейсболка 'D'</t>
  </si>
  <si>
    <t>(DD) Бейсболка '#GAINZ'</t>
  </si>
  <si>
    <t>(DD) Напульсник 'Dedicated'</t>
  </si>
  <si>
    <t>(DD) Спортивная сумка 'I AM DEDICATED'</t>
  </si>
  <si>
    <t>(DD) Толстовка 'I AM DEDICATED’ (2XL)</t>
  </si>
  <si>
    <t>(DD) Футболка '99 PROBLEMS’ (L)</t>
  </si>
  <si>
    <t>(DD) Футболка '99 PROBLEMS’ (XL)</t>
  </si>
  <si>
    <t>(DD) Футболка '99 PROBLEMS’ (2XL)</t>
  </si>
  <si>
    <t>(DD) Футболка '99 PROBLEMS’ (M)</t>
  </si>
  <si>
    <t>(DD) Футболка ‘#BFG' (M)</t>
  </si>
  <si>
    <t>(DD) Футболка ‘#BFG' (L)</t>
  </si>
  <si>
    <t>(DD) Футболка '#BFG' (XL)</t>
  </si>
  <si>
    <t>(DD) Футболка '#BFG' (2XL)</t>
  </si>
  <si>
    <t>(DD) Футболка '#BFG' (3XL)</t>
  </si>
  <si>
    <t>(DD) Футболка ‘#GAINZ' (L)</t>
  </si>
  <si>
    <t>(DD) Футболка ‘#GAINZ' (XL)</t>
  </si>
  <si>
    <t>(DD) Футболка ‘#GAINZ' (2XL)</t>
  </si>
  <si>
    <t>(DD) Футболка ‘#GAINZ' (M)</t>
  </si>
  <si>
    <t>(DD) Футболка  'GET SHIT DONE’ (L)</t>
  </si>
  <si>
    <t>(DD) Футболка  'GET SHIT DONE’ (XL)</t>
  </si>
  <si>
    <t>(DD) Футболка  'GET SHIT DONE’ (2XL)</t>
  </si>
  <si>
    <t>(DD) Футболка  'GET SHIT DONE’ (M)</t>
  </si>
  <si>
    <t>(DD) Футболка 'NEVER BACK DOWN’ (L)</t>
  </si>
  <si>
    <t>(DD) Футболка 'NEVER BACK DOWN’ (XL)</t>
  </si>
  <si>
    <t>(DD) Футболка 'NEVER BACK DOWN’ (2XL)</t>
  </si>
  <si>
    <t>(DD) Футболка 'NEVER BACK DOWN’ (M)</t>
  </si>
  <si>
    <t>(DD) Футболка 'PLAYTIME IS OVER’ (M)</t>
  </si>
  <si>
    <t>(DD) Футболка 'PLAYTIME IS OVER’ (L)</t>
  </si>
  <si>
    <t>(DD) Футболка 'PLAYTIME IS OVER’ (XL)</t>
  </si>
  <si>
    <t>(DD) Футболка 'PLAYTIME IS OVER’ (2XL)</t>
  </si>
  <si>
    <t>(DD) Футболка ‘UNSTOPPABLE' (L)</t>
  </si>
  <si>
    <t>(DD) Футболка ‘UNSTOPPABLE' (XL)</t>
  </si>
  <si>
    <t>(DD) Футболка ‘UNSTOPPABLE' (2XL)</t>
  </si>
  <si>
    <t>(DD) Шапка 'DEDICATED'</t>
  </si>
  <si>
    <t>(DD) Шнурок-ключница 'Dedicated'</t>
  </si>
  <si>
    <t>(DD) Штаны 'I AM DEDICATED’ (2XL)</t>
  </si>
  <si>
    <t>PEScience</t>
  </si>
  <si>
    <t>(PES) Alphamine 252g/84serv Appletini</t>
  </si>
  <si>
    <t>(PES) Alphamine 252g/84serv Cherry Limeade</t>
  </si>
  <si>
    <t>(PES) Alphamine 252g/84serv Fruit Punch</t>
  </si>
  <si>
    <t>(PES) Alphamine 252g/84serv Margarita</t>
  </si>
  <si>
    <t>(PES) Alphamine 252g/84serv Raspberry Lemonade</t>
  </si>
  <si>
    <t>(PES) Alphamine 252g/84serv Strawberry Pina Colada</t>
  </si>
  <si>
    <t>(PES) Amino IV 525g/30serv Blueberry Burst</t>
  </si>
  <si>
    <t>(PES) Amino IV 525g/30serv Cherry Limeade</t>
  </si>
  <si>
    <t>(PES) Amino IV 525g/30serv Watermelon</t>
  </si>
  <si>
    <t>(PES) Erase 90caps/90serv</t>
  </si>
  <si>
    <t>(PES) Forscolin 60caps/30serv</t>
  </si>
  <si>
    <t>(PES) High Volume 252g/18serv Blue Forest</t>
  </si>
  <si>
    <t>(PES) High Volume 252g/18serv Cotton Candy</t>
  </si>
  <si>
    <t>(PES) High Volume 252g/18serv Paradise Cooler</t>
  </si>
  <si>
    <t>(PES) High Volume 252g/18serv Raspberry Lemonade</t>
  </si>
  <si>
    <r>
      <rPr>
        <sz val="9"/>
        <color indexed="8"/>
        <rFont val="Arial"/>
        <family val="2"/>
      </rPr>
      <t xml:space="preserve">(PES) Norcodrene 90caps/45serv </t>
    </r>
    <r>
      <rPr>
        <i/>
        <sz val="9"/>
        <color indexed="8"/>
        <rFont val="Arial"/>
        <family val="2"/>
      </rPr>
      <t>(срок годности 05.2016)</t>
    </r>
  </si>
  <si>
    <t>(PES) TrueCreatine 90g/30serv</t>
  </si>
  <si>
    <t>(PES) TrueZMA 120casp/30serv</t>
  </si>
  <si>
    <t>Platinum Labs</t>
  </si>
  <si>
    <t>(PL) Amino Grow 345gr/30serv Orange</t>
  </si>
  <si>
    <t>(PL) Amino Grow 345gr/30serv Watermelon</t>
  </si>
  <si>
    <t>(PL) Anabolic Triad 120gr/30serv Green Apple</t>
  </si>
  <si>
    <t>(PL) New! OptiBurn Amped 360gr/45serv Amped Peach</t>
  </si>
  <si>
    <t>(PL) New! OptiBurn Amped 360gr/45serv Lemon Lime</t>
  </si>
  <si>
    <t>(PL) New! OptiBurn Amped 360gr/45serv Watermelon</t>
  </si>
  <si>
    <t>BPI Sports</t>
  </si>
  <si>
    <t>(BPI) A-HD Elite 30caps/30serv</t>
  </si>
  <si>
    <t>(BPI) 1MR Vortex 150gr/50serv Blueberry Lemon Ice</t>
  </si>
  <si>
    <t>(BPI) 1MR Vortex 150gr/50serv Fruit Punch</t>
  </si>
  <si>
    <t>(BPI) 1MR Vortex 150gr/50serv Snow Cone</t>
  </si>
  <si>
    <t>(BPI) 1MR Vortex 150gr/50serv Watermelon</t>
  </si>
  <si>
    <t>(BPI) Creatine Alkaline 120tabs/60serv</t>
  </si>
  <si>
    <t>(BPI) 24/7 Burn 90caps/30serv</t>
  </si>
  <si>
    <t>(BPI) NITEBURN 30caps/30serv</t>
  </si>
  <si>
    <t>(BPI) Roxy 45softgels/45serv Lemon Drop</t>
  </si>
  <si>
    <t>(BPI) Best BCAA 300gr/30serv Blue Raspberry</t>
  </si>
  <si>
    <t>(BPI) Best BCAA 300gr/30serv Cherry Lime</t>
  </si>
  <si>
    <t>(BPI) Best BCAA 300gr/30serv Fruit Punch</t>
  </si>
  <si>
    <t>(BPI) Best BCAA 300gr/30serv Grape</t>
  </si>
  <si>
    <t>(BPI) Best BCAA 300gr/30serv Green Fusion</t>
  </si>
  <si>
    <t>(BPI) Best BCAA 300gr/30serv Passion Fruit</t>
  </si>
  <si>
    <t>(BPI) Best BCAA 300gr/30serv Watermelon Ice</t>
  </si>
  <si>
    <t>(BPI) Best BCAA Tablets 120tabs/30serv</t>
  </si>
  <si>
    <t>(BPI) Blox 150gr/30serv Fruit Punch</t>
  </si>
  <si>
    <t>(BPI) Blox 150gr/30serv Watermelon</t>
  </si>
  <si>
    <t>(BPI) Whey-HD 2200gr/58serv Banana Marshmallow</t>
  </si>
  <si>
    <t>(BPI) Whey-HD 2200gr/58serv Chocolate Cookie</t>
  </si>
  <si>
    <t>(BPI) Whey-HD 2200gr/58serv Granola Crunch</t>
  </si>
  <si>
    <t>(BPI) Whey-HD 2200gr/58serv Milk &amp; Cookies</t>
  </si>
  <si>
    <t>(BPI) Whey-HD 2200gr/58serv Vanilla Caramel</t>
  </si>
  <si>
    <t>Изоляты</t>
  </si>
  <si>
    <t>(BPI) ISO-HD 2285gr/70serv Banana Cream Pie</t>
  </si>
  <si>
    <t>(BPI) ISO-HD 2285gr/70serv Chocolate Brownie</t>
  </si>
  <si>
    <t>(BPI) ISO-HD 2285gr/70serv Cookies&amp;Cream</t>
  </si>
  <si>
    <t>(BPI) ISO-HD 2285gr/70serv Peanut Butter Candy Bar</t>
  </si>
  <si>
    <t>(BPI) ISO-HD 2285gr/70serv S’Mores</t>
  </si>
  <si>
    <t>(BPI) ISO-HD 2285gr/70serv Vanilla Cookie</t>
  </si>
  <si>
    <t>(BPI) ISO-HD 740gr/23serv Banana Cream Pie</t>
  </si>
  <si>
    <r>
      <rPr>
        <sz val="9"/>
        <color indexed="8"/>
        <rFont val="Arial"/>
        <family val="2"/>
      </rPr>
      <t xml:space="preserve">(BPI) ISO-HD 740gr/23serv Cookies&amp;Cream // </t>
    </r>
    <r>
      <rPr>
        <i/>
        <sz val="9"/>
        <color indexed="8"/>
        <rFont val="Arial"/>
        <family val="2"/>
      </rPr>
      <t>срок годности 09.2016</t>
    </r>
  </si>
  <si>
    <t>(BPI) ISO-HD 740gr/23serv Peanut Butter Candy Bar</t>
  </si>
  <si>
    <t>(BPI) ISO-HD 740gr/23serv S’Mores</t>
  </si>
  <si>
    <t>(BPI) Bulk Muscle 2640gr/16serv Cookies &amp; Cream</t>
  </si>
  <si>
    <t>(BPI) Bulk Muscle 2640gr/16serv Whipped Vanilla</t>
  </si>
  <si>
    <t>Soul Project Labs</t>
  </si>
  <si>
    <t>(Soul) ISO CELL 2000gr/52serv Chocolate</t>
  </si>
  <si>
    <t>(Soul) ISO CELL 2000gr/52serv Strawberry</t>
  </si>
  <si>
    <t>(Soul) ISO CELL 2000gr/52serv Vanilla</t>
  </si>
  <si>
    <t>(Soul) ISOGIANT 2000gr/40serv Chocolate</t>
  </si>
  <si>
    <t>(Soul) ISOGIANT 2000gr/40serv Strawberry</t>
  </si>
  <si>
    <t>(Soul) ISOULATE 2000gr/52serv Chocolate</t>
  </si>
  <si>
    <t>(Soul) ISOULATE 2000gr/52serv Cookies</t>
  </si>
  <si>
    <t>(Soul) ISOULATE 2000gr/52serv Strawberry</t>
  </si>
  <si>
    <t>(Soul) ISOULATE 2000gr/52serv Vanilla</t>
  </si>
  <si>
    <t>(Soul) MC-PM 2000gr/40serv Chocolate</t>
  </si>
  <si>
    <t>(Soul) MC-PM 2000gr/40serv Strawberry</t>
  </si>
  <si>
    <t>(Soul) Protein&amp;Energy Bars 35gr Chocolate (24шт)</t>
  </si>
  <si>
    <t>(Soul) Protein&amp;Energy Bars 35gr Yougurt Lemon (24шт)</t>
  </si>
  <si>
    <t>(Soul) Super BCAA Powder 4:1:1 500gr Cola</t>
  </si>
  <si>
    <t>(Soul) Super BCAA Powder 4:1:1 500gr Unflavored</t>
  </si>
  <si>
    <t>(Soul) TITAN Weight Gainer 7000gr/35serv Lemon Yogurt</t>
  </si>
  <si>
    <t>(Soul) WP-H 2000gr/40serv Chocolate</t>
  </si>
  <si>
    <t>(Soul) WP-H 2000gr/40serv Vanilla Cinnamon</t>
  </si>
  <si>
    <t>(Soul) WP-H 2000gr/40serv Yogurt Lemon</t>
  </si>
  <si>
    <t>(Soul) WPS 2000gr/40serv Chocolate</t>
  </si>
  <si>
    <t>(Soul) WPS 2000gr/40serv Cookies</t>
  </si>
  <si>
    <t>(Soul) WPS 2000gr/40serv Forest Fruit (черника)</t>
  </si>
  <si>
    <t>(Soul) WPS 2000gr/40serv Strawberry Cream</t>
  </si>
  <si>
    <t>(Soul) WPS 2000gr/40serv Yogurt Lemon</t>
  </si>
  <si>
    <t>(Soul) WPS 4000gr/80serv Chocolate</t>
  </si>
  <si>
    <t>(Soul) WPS 908gr/18serv Chocolate</t>
  </si>
  <si>
    <t>(Soul) WPS 908gr/18serv Cookies</t>
  </si>
  <si>
    <t>(Soul) WPS 908gr/18serv Forest Fruit (черника)</t>
  </si>
  <si>
    <t>(Soul) WPS 908gr/18serv Strawberry Cream</t>
  </si>
  <si>
    <t>(Soul) WPS 908gr/18serv Vanilla Cinnamon</t>
  </si>
  <si>
    <t>(Soul) WPS 908gr/18serv Yogurt Lemon</t>
  </si>
  <si>
    <t>Scitec Nutrition</t>
  </si>
  <si>
    <t>(Sci) Beef Aminos 200 tabl</t>
  </si>
  <si>
    <t>(Sci) Beef Aminos 500 tabl</t>
  </si>
  <si>
    <t>6</t>
  </si>
  <si>
    <t>Карнитин</t>
  </si>
  <si>
    <t>(Sci) Carni-X Liquid 100000 500ml cactus fig/pineapple</t>
  </si>
  <si>
    <t>55</t>
  </si>
  <si>
    <t>(Sci) Delite 4000g chocolate-coconut</t>
  </si>
  <si>
    <t>2</t>
  </si>
  <si>
    <t>(Sci) Hot Blood 3.0 820g  blue guarana</t>
  </si>
  <si>
    <t>(Sci) Hot Blood 3.0 820g guarana</t>
  </si>
  <si>
    <t>(Sci) Hot Blood 3.0 820g orange juice</t>
  </si>
  <si>
    <t>(Sci) Hot Blood 3.0 820g orange-passion fruit</t>
  </si>
  <si>
    <t>(Sci) Protein Coffee 600g (caffeine free)</t>
  </si>
  <si>
    <t>(Sci) Protein Coffee 600g (with sugar)</t>
  </si>
  <si>
    <t>(Sci) Chocopro 55/18/22 (вес/белок/углеводы) mixed berries white chocolate (уп. 20)</t>
  </si>
  <si>
    <t>Classic</t>
  </si>
  <si>
    <t>(BB) Classic 591мл красный</t>
  </si>
  <si>
    <t xml:space="preserve">(BB) Classic 591мл малиновый </t>
  </si>
  <si>
    <t>(BB) Classic 591мл оранжевый</t>
  </si>
  <si>
    <t>(BB) Classic 591мл фиолетовый</t>
  </si>
  <si>
    <t>(BB) Classic 828мл голубой</t>
  </si>
  <si>
    <t>(BB) Classic 828мл зеленый</t>
  </si>
  <si>
    <t>(BB) Classic 828мл красный</t>
  </si>
  <si>
    <t>(BB) Classic 828мл малиновый</t>
  </si>
  <si>
    <t>(BB) Classic 828мл оранжевый</t>
  </si>
  <si>
    <t>(BB) Classic 828мл синий</t>
  </si>
  <si>
    <t>(BB) Classic 828мл фиолетовый</t>
  </si>
  <si>
    <t>(BB) Classic Full Color 828мл Peppermint</t>
  </si>
  <si>
    <t>Ограниченная серия!</t>
  </si>
  <si>
    <t>(BB) Classic Full Color 828мл красный</t>
  </si>
  <si>
    <t>(BB) Classic Full Color 828мл малиновый</t>
  </si>
  <si>
    <t>(BB) Classic 946мл голубой</t>
  </si>
  <si>
    <t>(BB) Classic 946мл зеленый</t>
  </si>
  <si>
    <t>(BB) Classic 946мл красный</t>
  </si>
  <si>
    <t>(BB) Classic 946мл малиновый</t>
  </si>
  <si>
    <t>(BB) Classic 946мл оранжевый</t>
  </si>
  <si>
    <t>(BB) Classic 946мл синий</t>
  </si>
  <si>
    <t>(BB) Classic 946мл фиолетовый</t>
  </si>
  <si>
    <t>(BB) Classic 946мл черный</t>
  </si>
  <si>
    <t>(BB) Classic Full Color 946мл голубой</t>
  </si>
  <si>
    <t>(BB) Classic Full Color 946мл красный</t>
  </si>
  <si>
    <t>(BB) Classic Full Color 946мл малиновый</t>
  </si>
  <si>
    <t>(BB) Classic Full Color 946мл оранжевый</t>
  </si>
  <si>
    <t>(BB) Classic Full Color 946мл фиолетовый</t>
  </si>
  <si>
    <t>SportMixer</t>
  </si>
  <si>
    <t>(BB) SportMixer 828мл красный</t>
  </si>
  <si>
    <t>(BB) SportMixer 828мл оранжевый</t>
  </si>
  <si>
    <t>(BB) SportMixer 828мл фиолетовый</t>
  </si>
  <si>
    <t>(BB) SportMixer 828мл черный/зеленый</t>
  </si>
  <si>
    <t>(BB) SportMixer 828мл черный/красный</t>
  </si>
  <si>
    <t>(BB) SportMixer 828мл черный/малиновый</t>
  </si>
  <si>
    <t>(BB) SportMixer 828мл черный/синий</t>
  </si>
  <si>
    <t>Sleek</t>
  </si>
  <si>
    <t>(BB) Sleek 828мл Fooddirect черный</t>
  </si>
  <si>
    <t>ProStak</t>
  </si>
  <si>
    <t>(BB) ProStak малиновый</t>
  </si>
  <si>
    <t>(BB) ProStak оранжевый</t>
  </si>
  <si>
    <t>(BB) ProStak Full Color оранжевый</t>
  </si>
  <si>
    <t>GoStak (контейнеры)</t>
  </si>
  <si>
    <t>(BB) GoStak 100мл (3 контейнера) белый</t>
  </si>
  <si>
    <t>(BB) GoStak 100мл (3 контейнера) голубой</t>
  </si>
  <si>
    <t>(BB) GoStak 100мл (3 контейнера) зеленый</t>
  </si>
  <si>
    <t>(BB) GoStak 100мл (3 контейнера) красный</t>
  </si>
  <si>
    <t>(BB) GoStak 100мл (3 контейнера) малиновый</t>
  </si>
  <si>
    <t>(BB) GoStak 100мл (3 контейнера) оранжевый</t>
  </si>
  <si>
    <t>(BB) GoStak 100мл (3 контейнера) синий</t>
  </si>
  <si>
    <t>(BB) GoStak 100мл (3 контейнера) фиолетовый</t>
  </si>
  <si>
    <t>(BB) GoStak 100мл (3 контейнера) черный</t>
  </si>
  <si>
    <t>(BB) GoStak 150мл (2 контейнера) белый</t>
  </si>
  <si>
    <t>(BB) GoStak 150мл (2 контейнера) голубой</t>
  </si>
  <si>
    <t>(BB) GoStak 150мл (2 контейнера) зеленый</t>
  </si>
  <si>
    <t>(BB) GoStak 150мл (2 контейнера) малиновый</t>
  </si>
  <si>
    <t>(BB) GoStak 150мл (2 контейнера) оранжевый</t>
  </si>
  <si>
    <t>(BB) GoStak 150мл (2 контейнера) фиолетовый</t>
  </si>
  <si>
    <t>(BB) GoStak 40мл (4 контейнера) белый</t>
  </si>
  <si>
    <t>(BB) GoStak 40мл (4 контейнера) голубой</t>
  </si>
  <si>
    <t>(BB) GoStak 40мл (4 контейнера) зеленый</t>
  </si>
  <si>
    <t>(BB) GoStak 40мл (4 контейнера) красный</t>
  </si>
  <si>
    <t>(BB) GoStak 40мл (4 контейнера) малиновый</t>
  </si>
  <si>
    <t>(BB) GoStak 40мл (4 контейнера) оранжевый</t>
  </si>
  <si>
    <t>(BB) GoStak 40мл (4 контейнера) синий</t>
  </si>
  <si>
    <t>(BB) GoStak 40мл (4 контейнера) фиолетовый</t>
  </si>
  <si>
    <t>(BB) GoStak 40мл (4 контейнера) черный</t>
  </si>
  <si>
    <t>(BB) GoStak 60мл (3 контейнера) белый</t>
  </si>
  <si>
    <t>(BB) GoStak 60мл (3 контейнера) красный</t>
  </si>
  <si>
    <t>(BB) GoStak 60мл (3 контейнера) малиновый</t>
  </si>
  <si>
    <t>(BB) GoStak 60мл (3 контейнера) оранжевый</t>
  </si>
  <si>
    <t>(BB) GoStak 60мл (3 контейнера) фиолетовый</t>
  </si>
  <si>
    <t>(BB) GoStak 60мл (3 контейнера) черный</t>
  </si>
  <si>
    <t>(BB) GoStak Starter (4 контейнера) белый</t>
  </si>
  <si>
    <t>(BB) GoStak Starter (4 контейнера) голубой</t>
  </si>
  <si>
    <t>(BB) GoStak Starter (4 контейнера) красный</t>
  </si>
  <si>
    <t>(BB) GoStak Starter (4 контейнера) малиновый</t>
  </si>
  <si>
    <t>(BB) GoStak Starter (4 контейнера) оранжевый</t>
  </si>
  <si>
    <t>(BB) GoStak Starter (4 контейнера) синий</t>
  </si>
  <si>
    <t>(BB) GoStak Starter (4 контейнера) фиолетовый</t>
  </si>
  <si>
    <t>(BB) GoStak Starter (4 контейнера) черный</t>
  </si>
  <si>
    <t>Изображение</t>
  </si>
  <si>
    <t>Розница</t>
  </si>
  <si>
    <t>6 Pack Fitness Elite</t>
  </si>
  <si>
    <t>Elite</t>
  </si>
  <si>
    <r>
      <rPr>
        <u val="single"/>
        <sz val="8"/>
        <color indexed="22"/>
        <rFont val="Arial"/>
        <family val="2"/>
      </rPr>
      <t>смотреть</t>
    </r>
  </si>
  <si>
    <t>(SPF) Alpha Duffle Black/Black (черный/черный)</t>
  </si>
  <si>
    <t>(SPF) Alpha Duffle Black/Red (черный/красный)</t>
  </si>
  <si>
    <t>(SPF) Alpha Duffle Red/Black (красный/черный)</t>
  </si>
  <si>
    <t>(SPF) Executive Briefcase 300 AllBlack (черный/черный)</t>
  </si>
  <si>
    <t>(SPF) Executive Briefcase 300 Black/Red (черный/красный)</t>
  </si>
  <si>
    <r>
      <rPr>
        <u val="single"/>
        <sz val="7"/>
        <color indexed="12"/>
        <rFont val="Verdana"/>
        <family val="2"/>
      </rPr>
      <t>смотреть</t>
    </r>
  </si>
  <si>
    <t>(SPF) Originator 300 Black/Pink (черный/фиолетовый)</t>
  </si>
  <si>
    <t>(SPF) Originator 300 Black/Red (черный/красный)</t>
  </si>
  <si>
    <t>(SPF) Originator 500 Black/Red (черный/красный)</t>
  </si>
  <si>
    <t>(SPF) Victoria Elite Tote Black/Pink (черный/розовый)</t>
  </si>
  <si>
    <t>(SPF) Victoria Elite Tote Black (черный)</t>
  </si>
  <si>
    <t>(SPF) Victoria Elite Tote Blue (синий)</t>
  </si>
  <si>
    <t>(SPF) Victoria Elite Tote Red (красный)</t>
  </si>
  <si>
    <t>(SPF) Vixen Elite Bowler Black/Pink (черный/розовый)</t>
  </si>
  <si>
    <t>(SPF) Vixen Elite Bowler Black (черный)</t>
  </si>
  <si>
    <t>(SPF) Vixen Elite Bowler Blue (синий)</t>
  </si>
  <si>
    <t>(SPF) Vixen Elite Bowler Red (красный)</t>
  </si>
  <si>
    <t>(SPF) Voyager Backpack Black/Red (черный/красный)</t>
  </si>
  <si>
    <t>6 Pack Fitness Expert</t>
  </si>
  <si>
    <t>Expert</t>
  </si>
  <si>
    <t>(SPF) Beast Duffle Black/Red (черный/красный)</t>
  </si>
  <si>
    <t>(SPF) Beast Duffle Pink/Purple (розовый/фиолетовый)</t>
  </si>
  <si>
    <t>(SPF) Beast Duffle Red/Grey (красный/серый)</t>
  </si>
  <si>
    <t>(SPF) Expedition Backpack 300 Black/Red (черный/красный)</t>
  </si>
  <si>
    <t>(SPF) Expedition Backpack 300 Grey/Green (серый/зеленый)</t>
  </si>
  <si>
    <t>(SPF) Expedition Backpack 300 Pink/Purple (розовый/фиолетовый)</t>
  </si>
  <si>
    <t>(SPF) Expedition Backpack 300 Red/Grey (красный/серый)</t>
  </si>
  <si>
    <t>(SPF) Expedition Backpack 300 Stealth (черный/черный)</t>
  </si>
  <si>
    <t>(SPF) Expedition Backpack 500 Grey/Green (серый/зеленый)</t>
  </si>
  <si>
    <t>(SPF) Expedition Backpack 500 Pink/Purple (розовый/фиолетовый)</t>
  </si>
  <si>
    <t>(SPF) Expedition Backpack 500 Stealth (черный/черный)</t>
  </si>
  <si>
    <t>(SPF) Innovator Mini Black/Red (черный/красный)</t>
  </si>
  <si>
    <t>(SPF) Innovator Mini Pink/Purple (розовый/фиолетовый)</t>
  </si>
  <si>
    <t>(SPF) Innovator Mini Red/Grey (красный/серый)</t>
  </si>
  <si>
    <t>(SPF) Innovator Mini Stealth (черный)</t>
  </si>
  <si>
    <t>(SPF) Innovator 300 Black/Red (черный/красный)</t>
  </si>
  <si>
    <t>(SPF) Innovator 300 Grey/Green (серый/зеленый)</t>
  </si>
  <si>
    <t>(SPF) Innovator 300 Pink/Purple (розовый/фиолетовый)</t>
  </si>
  <si>
    <t>(SPF) Innovator 300 Red/Grey (красный/серый)</t>
  </si>
  <si>
    <t>(SPF) Innovator 300 Stealth (черный/черный)</t>
  </si>
  <si>
    <t>(SPF) Innovator 500 Black/Red (черный/красный)</t>
  </si>
  <si>
    <t>(SPF) Innovator 500 Blue/Yellow (синий/желтый)</t>
  </si>
  <si>
    <t>(SPF) Innovator 500 Grey/Green (серый/зеленый)</t>
  </si>
  <si>
    <t>(SPF) Innovator 500 Grey/Orange (серый/оранжевый)</t>
  </si>
  <si>
    <t>(SPF) Innovator 500 Pink/Purple (розовый/фиолетовый)</t>
  </si>
  <si>
    <t>(SPF) Innovator 500 Red/Grey (красный/серый)</t>
  </si>
  <si>
    <t>(SPF) Innovator 500 Stealth (черный/черный)</t>
  </si>
  <si>
    <t>(SPF) Plyo Sling Black (черный)</t>
  </si>
  <si>
    <t>(SPF) Plyo Sling Orange (оранжевый)</t>
  </si>
  <si>
    <t>(SPF) Plyo Sling Red (красный)</t>
  </si>
  <si>
    <t>(SPF) Plyo Sling Tan (серый)</t>
  </si>
  <si>
    <t>(SPF) Renee Tote Black (черный)</t>
  </si>
  <si>
    <t>(SPF) Renee Tote Navy (синий)</t>
  </si>
  <si>
    <t>(SPF) Renee Tote Orange (оранжевый)</t>
  </si>
  <si>
    <t>(SPF) Renee Tote Red (красный)</t>
  </si>
  <si>
    <t>(SPF) Renee Tote Tan (серый)</t>
  </si>
  <si>
    <t>6 Pack Fitness Prodigy</t>
  </si>
  <si>
    <t>Prodigy</t>
  </si>
  <si>
    <t>(SPF) Camille Tote Black/Red (черный/красный)</t>
  </si>
  <si>
    <t>(SPF) Camille Tote Blue/Wine (голубой/бордовый)</t>
  </si>
  <si>
    <t>(SPF) Camille Tote Lime/Black (лайм/черный)</t>
  </si>
  <si>
    <t>(SPF) Camille Tote Pink/Purple (розовый/фиолетовый)</t>
  </si>
  <si>
    <t>(SPF) Pursuit Backpack 300 Black/Red/White (черный/красный/белый)</t>
  </si>
  <si>
    <t>(SPF) Pursuit Backpack 300 Green/Grey/Blue (зеленый/серый/голубой)</t>
  </si>
  <si>
    <t>(SPF) Pursuit Backpack 300 Grey/Pink/White (серый/розовый/белый)</t>
  </si>
  <si>
    <t>(SPF) Pursuit Backpack 300 Purple/Orange/Yellow (фиолетовый/оранжевый/желтый)</t>
  </si>
  <si>
    <t>(SPF) Pursuit Backpack 500 Green/Grey/Blue (зеленый/серый/голубой)</t>
  </si>
  <si>
    <t>(SPF) Pursuit Backpack 500 Grey/Pink/White (серый/розовый/белый)</t>
  </si>
  <si>
    <t>(SPF) Pursuit Backpack 500 Purple/Orange/Yellow (фиолетовый/оранжевый/желтый)</t>
  </si>
  <si>
    <t>(SPF) Pursuit Duffle Black/Red/White (черный/красный/белый)</t>
  </si>
  <si>
    <t>(SPF) Pursuit Duffle Green/Grey/Blue (зеленый/серый/голубой)</t>
  </si>
  <si>
    <t>(SPF) Pursuit Duffle Grey/Pink/White (серый/розовый/белый)</t>
  </si>
  <si>
    <t>(SPF) Pursuit Duffle Purple/Orange/Yellow (фиолетовый/оранжевый/желтый)</t>
  </si>
  <si>
    <r>
      <rPr>
        <b/>
        <sz val="9"/>
        <color indexed="8"/>
        <rFont val="Arial"/>
        <family val="2"/>
      </rPr>
      <t>Цены указаны в USD</t>
    </r>
    <r>
      <rPr>
        <sz val="9"/>
        <color indexed="8"/>
        <rFont val="Arial"/>
        <family val="2"/>
      </rPr>
      <t xml:space="preserve">. Расчет производится по курсу продажи валюты Центра Обмена СКВ Лиговский (доступен на </t>
    </r>
    <r>
      <rPr>
        <u val="single"/>
        <sz val="9"/>
        <color indexed="14"/>
        <rFont val="Arial"/>
        <family val="2"/>
      </rPr>
      <t>http://ligovka.ru</t>
    </r>
    <r>
      <rPr>
        <sz val="9"/>
        <color indexed="8"/>
        <rFont val="Arial"/>
        <family val="2"/>
      </rPr>
      <t>, курс от 1000 USD):</t>
    </r>
  </si>
  <si>
    <t>Артикул</t>
  </si>
  <si>
    <t>LABELLAMAFIA</t>
  </si>
  <si>
    <t>ULTIMATE SERIES</t>
  </si>
  <si>
    <t>Legging</t>
  </si>
  <si>
    <t>FCL30182-166</t>
  </si>
  <si>
    <t>(LBM) Legging Radioactive Ultimate (M)</t>
  </si>
  <si>
    <t>FCL30194-261</t>
  </si>
  <si>
    <t>(LBM) Legging Electro Ultimate (M)</t>
  </si>
  <si>
    <t>(LBM) Legging Electro Ultimate (S)</t>
  </si>
  <si>
    <t>Top</t>
  </si>
  <si>
    <t>FBL80210</t>
  </si>
  <si>
    <t>(LBM) Top Ultimate Pinch of White (M)</t>
  </si>
  <si>
    <t>(LBM) Top Ultimate Pinch of White (S)</t>
  </si>
  <si>
    <t>FBL80215</t>
  </si>
  <si>
    <t>(LBM) Top Futher Ultimate (M)</t>
  </si>
  <si>
    <t>(LBM) Top Futher Ultimate (S)</t>
  </si>
  <si>
    <t>FBL80217</t>
  </si>
  <si>
    <t>(LBM) Top Ultimate Pinch of Green (M)</t>
  </si>
  <si>
    <t>(LBM) Top Ultimate Pinch of Green (S)</t>
  </si>
  <si>
    <t>FBL80227</t>
  </si>
  <si>
    <t>(LBM) Top Orange Lines Ultimate (M)</t>
  </si>
  <si>
    <t>(LBM) Top Orange Lines Ultimate (S)</t>
  </si>
  <si>
    <t>FBL80233</t>
  </si>
  <si>
    <t>(LBM) Top Lead Scar Ultimate (M)</t>
  </si>
  <si>
    <t>FBL80234</t>
  </si>
  <si>
    <t>(LBM) Top Stronger Ultimate (M)</t>
  </si>
  <si>
    <t>(LBM) Top Stronger Ultimate (S)</t>
  </si>
  <si>
    <t>BOND-IN SERIES</t>
  </si>
  <si>
    <t>TCL0002</t>
  </si>
  <si>
    <t>(LBM) Legging Carbon Bond-In (M)</t>
  </si>
  <si>
    <t>TCL0004</t>
  </si>
  <si>
    <t>(LBM) Orange Pants Legging Bond In (M)</t>
  </si>
  <si>
    <t>TCL0008</t>
  </si>
  <si>
    <t>(LBM) Legging Argon Purple Bond-In (S)</t>
  </si>
  <si>
    <t>LEGGINGS &amp; PANTS &amp; JEANS</t>
  </si>
  <si>
    <t>FCL80219</t>
  </si>
  <si>
    <t>(LBM) Legging Sidewalk Curves (M)</t>
  </si>
  <si>
    <t>CL15-14</t>
  </si>
  <si>
    <t>(LBM) Legging High Waist Magenta (M)</t>
  </si>
  <si>
    <t>CL15-25</t>
  </si>
  <si>
    <t>(LBM) Legging High Waist Purple (M)</t>
  </si>
  <si>
    <t>CL201-153</t>
  </si>
  <si>
    <t>(LBM) Legging Pro Athlete Orange (S)</t>
  </si>
  <si>
    <t>(LBM) Legging Pro Athlete Orange (M)</t>
  </si>
  <si>
    <t>CL304-15</t>
  </si>
  <si>
    <t>(LBM) Legging Hardcoreladies Green (M)</t>
  </si>
  <si>
    <t>CL304-166</t>
  </si>
  <si>
    <t>(LBM) Legging Hardcoreladies Deep Royal (M)</t>
  </si>
  <si>
    <t>FCL30407</t>
  </si>
  <si>
    <t>(LBM) Over Cut Royal Legging (M)</t>
  </si>
  <si>
    <t>(LBM) Over Cut Royal Legging (S)</t>
  </si>
  <si>
    <t>FCL30459-129</t>
  </si>
  <si>
    <t>(LBM) Legging Attitude Neon (M)</t>
  </si>
  <si>
    <t>FCL30459-15</t>
  </si>
  <si>
    <t>(LBM) Legging Ice Point  Green (M)</t>
  </si>
  <si>
    <t>(LBM) Legging Ice Point  Green (S)</t>
  </si>
  <si>
    <t>FCL30459-166</t>
  </si>
  <si>
    <t>(LBM) Legging Blue Point (M)</t>
  </si>
  <si>
    <t>FCL30492</t>
  </si>
  <si>
    <t>(LBM) Legging Reddish Army (M)</t>
  </si>
  <si>
    <t>FCL80004</t>
  </si>
  <si>
    <t>(LBM) Legging Gossip (M)</t>
  </si>
  <si>
    <t>FCL80025</t>
  </si>
  <si>
    <t>(LBM) Sparkle Detail Legging (M)</t>
  </si>
  <si>
    <t>FCL80026-166</t>
  </si>
  <si>
    <t>(LBM) Required Blue Legging (S)</t>
  </si>
  <si>
    <t>FCL80028</t>
  </si>
  <si>
    <t>(LBM) Catsuit Legging (M)</t>
  </si>
  <si>
    <t>FCL80052</t>
  </si>
  <si>
    <t>(LBM) Over Darkness Legging (M)</t>
  </si>
  <si>
    <t>FCL80056</t>
  </si>
  <si>
    <t>(LBM) Hi-Tech Legging (M)</t>
  </si>
  <si>
    <t>FCL80071</t>
  </si>
  <si>
    <t>(LBM) Gilded Vitral Legging (M)</t>
  </si>
  <si>
    <t>FCL80073</t>
  </si>
  <si>
    <t>(LBM) Black 'n' Rouge Legging (M)</t>
  </si>
  <si>
    <t>FCL80079</t>
  </si>
  <si>
    <t>(LBM) Ocean Cut Legging (M)</t>
  </si>
  <si>
    <t>FCL80082</t>
  </si>
  <si>
    <t>(LBM) Op Side Legging (M)</t>
  </si>
  <si>
    <t>FCL80135</t>
  </si>
  <si>
    <t>(LBM) Faded Label Legging (M)</t>
  </si>
  <si>
    <t>(LBM) Faded Label Legging (S)</t>
  </si>
  <si>
    <t>FCL80140</t>
  </si>
  <si>
    <t>(LBM) Legging Surfer Gray Garden (M)</t>
  </si>
  <si>
    <t>FCL80151</t>
  </si>
  <si>
    <t>(LBM) Legging Fairy Blowing (M)</t>
  </si>
  <si>
    <t>FCL80161</t>
  </si>
  <si>
    <t>(LBM) Legging Brances Interwined (M)</t>
  </si>
  <si>
    <t>FCL80164</t>
  </si>
  <si>
    <t>(LBM) Legging Rose Mind (S)</t>
  </si>
  <si>
    <t>(LBM) Legging Rose Mind (М)</t>
  </si>
  <si>
    <t>FCL80165</t>
  </si>
  <si>
    <t>(LBM) Legging Storm In a Galaxy (S)</t>
  </si>
  <si>
    <t>FCL80166</t>
  </si>
  <si>
    <t>(LBM) Legging Strong Trees (M)</t>
  </si>
  <si>
    <t>(LBM) Legging Strong Trees (S)</t>
  </si>
  <si>
    <t>FCL80168</t>
  </si>
  <si>
    <t>(LBM) Legging Animal Elegance (M)</t>
  </si>
  <si>
    <t>(LBM) Legging Animal Elegance (S)</t>
  </si>
  <si>
    <t>FCL80169</t>
  </si>
  <si>
    <t>(LBM) Legging Butterfly Wings (M)</t>
  </si>
  <si>
    <t>(LBM) Legging Butterfly Wings (S)</t>
  </si>
  <si>
    <t>FCL80173</t>
  </si>
  <si>
    <t>(LBM) Legging Sidewalk Coast (S)</t>
  </si>
  <si>
    <t>FCL80176</t>
  </si>
  <si>
    <t>(LBM) Legging Find The Spine (M)</t>
  </si>
  <si>
    <t>(LBM) Legging Find The Spine (S)</t>
  </si>
  <si>
    <t>FCL80189</t>
  </si>
  <si>
    <t>(LBM) Legging Pink Nature (M)</t>
  </si>
  <si>
    <t>(LBM) Legging Pink Nature (S)</t>
  </si>
  <si>
    <t>FCL80205</t>
  </si>
  <si>
    <t>(LBM) Legging White Phoenix (M)</t>
  </si>
  <si>
    <t>FCL80218</t>
  </si>
  <si>
    <t>(LBM) Legging Kaleidoscope (M)</t>
  </si>
  <si>
    <t>FCL80220</t>
  </si>
  <si>
    <t>(LBM) Legging Moths in Space (M)</t>
  </si>
  <si>
    <t>(LBM) Legging Moths in Space (S)</t>
  </si>
  <si>
    <t>FCL80221</t>
  </si>
  <si>
    <t>(LBM) Legging Nightmare of Storm (M)</t>
  </si>
  <si>
    <t>FCL80224</t>
  </si>
  <si>
    <t>(LBM) Legging X Planet (S)</t>
  </si>
  <si>
    <t>FCL80232</t>
  </si>
  <si>
    <t>(LBM) Legging Painted Eagle (M)</t>
  </si>
  <si>
    <t>FCL80236</t>
  </si>
  <si>
    <t>(LBM) Legging Nature Colors (S)</t>
  </si>
  <si>
    <t>(LBM) Legging Nature Colors (M)</t>
  </si>
  <si>
    <t>MCL90019</t>
  </si>
  <si>
    <t>(LBM) Faded Ashes Legging (S)</t>
  </si>
  <si>
    <t>(LBM) Faded Ashes Legging (M)</t>
  </si>
  <si>
    <t>MCL90131</t>
  </si>
  <si>
    <t>(LBM) Disco Pants Total Black Legging (M)</t>
  </si>
  <si>
    <t>Pants</t>
  </si>
  <si>
    <t>MCL90082</t>
  </si>
  <si>
    <t>(LBM) Label Torn Sweat Pants (M)</t>
  </si>
  <si>
    <t>MCL90092</t>
  </si>
  <si>
    <t>(LBM) Sweat Pants Warm Forest (M)</t>
  </si>
  <si>
    <t>(LBM) Sweat Pants Warm Forest (S)</t>
  </si>
  <si>
    <t>BLOUSES &amp; TOPS</t>
  </si>
  <si>
    <t>Shirts</t>
  </si>
  <si>
    <t>MBL90175</t>
  </si>
  <si>
    <t>(LBM) Shirt Carnivorous Plant (M)</t>
  </si>
  <si>
    <t>MBL90251</t>
  </si>
  <si>
    <t>(LBM) Shirt Cuts of Nature (S)</t>
  </si>
  <si>
    <t>MBL90254</t>
  </si>
  <si>
    <t>(LBM) Shirt Perfect Bird (M)</t>
  </si>
  <si>
    <t>(LBM) Shirt Perfect Bird (S)</t>
  </si>
  <si>
    <t>MBL90258</t>
  </si>
  <si>
    <t>(LBM) Shirt 07 Animal Elegance (M)</t>
  </si>
  <si>
    <t>(LBM) Shirt 07 Animal Elegance (S)</t>
  </si>
  <si>
    <t>FBL80047</t>
  </si>
  <si>
    <t>(LBM) Look Carefully Shirt (S)</t>
  </si>
  <si>
    <t>FBL80186-166</t>
  </si>
  <si>
    <t>(LBM) Shirt My Blue (M)</t>
  </si>
  <si>
    <t>(LBM) Shirt My Blue (S)</t>
  </si>
  <si>
    <t>FBL80186-63</t>
  </si>
  <si>
    <t>(LBM) Shirt My Coral (M)</t>
  </si>
  <si>
    <t>(LBM) Shirt My Coral (S)</t>
  </si>
  <si>
    <t>FBL80192-81</t>
  </si>
  <si>
    <t>(LBM) Shirt Limit Pink (M)</t>
  </si>
  <si>
    <t>(LBM) Shirt Limit Pink (S)</t>
  </si>
  <si>
    <t>FBL80192-96</t>
  </si>
  <si>
    <t>(LBM) Shirt Limit Grace (M)</t>
  </si>
  <si>
    <t>(LBM) Shirt Limit Grace (S)</t>
  </si>
  <si>
    <t>FBL80206</t>
  </si>
  <si>
    <t>(LBM) Shirt I Can I Will (M)</t>
  </si>
  <si>
    <t>(LBM) Shirt I Can I Will (S)</t>
  </si>
  <si>
    <t>FBL80211</t>
  </si>
  <si>
    <t>(LBM) Shirt Freezing Garden (M)</t>
  </si>
  <si>
    <t>(LBM) Shirt Freezing Garden (S)</t>
  </si>
  <si>
    <t>FBL80239</t>
  </si>
  <si>
    <t>(LBM) Shirt Beautiful Routine (M)</t>
  </si>
  <si>
    <t>(LBM) Shirt Beautiful Routine (S)</t>
  </si>
  <si>
    <t>HBL60042</t>
  </si>
  <si>
    <t>(LBM) Shirt Blizzard (L)</t>
  </si>
  <si>
    <t>FBL80023</t>
  </si>
  <si>
    <t>(LBM) Top Sheer Pinkish (S)</t>
  </si>
  <si>
    <t>FBL80037</t>
  </si>
  <si>
    <t>(LBM) Top Gilded Blizzard (S)</t>
  </si>
  <si>
    <t>FBL80081</t>
  </si>
  <si>
    <t>(LBM) Intensive Label Top (S)</t>
  </si>
  <si>
    <t>FBL80085-153</t>
  </si>
  <si>
    <t>(LBM) Top Label 07 Orange (m)</t>
  </si>
  <si>
    <t>(LBM) Top Label 07 Orange (S)</t>
  </si>
  <si>
    <t>FBL80150</t>
  </si>
  <si>
    <t>(LBM) Top Partner (M)</t>
  </si>
  <si>
    <t>(LBM) Top Partner (S)</t>
  </si>
  <si>
    <t>FBL80204</t>
  </si>
  <si>
    <t>(LBM) Top Rainbow Roses (M)</t>
  </si>
  <si>
    <t>(LBM) Top Rainbow Roses (S)</t>
  </si>
  <si>
    <t>FBL80207</t>
  </si>
  <si>
    <t>(LBM) Top Army Posture (M)</t>
  </si>
  <si>
    <t>(LBM) Top Army Posture (S)</t>
  </si>
  <si>
    <t>FBL80212</t>
  </si>
  <si>
    <t>(LBM) Top Black Nature (M)</t>
  </si>
  <si>
    <t>(LBM) Top Black Nature (S)</t>
  </si>
  <si>
    <t>FBL80231</t>
  </si>
  <si>
    <t>(LBM) Top Aimal Elegance (M)</t>
  </si>
  <si>
    <t>(LBM) Top Aimal Elegance (S)</t>
  </si>
  <si>
    <t>FBL80244</t>
  </si>
  <si>
    <t>(LBM) Top Rouge (M)</t>
  </si>
  <si>
    <t>MBL90006</t>
  </si>
  <si>
    <t>(LBM) Top Strap Savage (M)</t>
  </si>
  <si>
    <t>(LBM) Top Strap Savage (S)</t>
  </si>
  <si>
    <t>MBL90016</t>
  </si>
  <si>
    <t>(LBM) Wire Garden Top (S)</t>
  </si>
  <si>
    <t>MBL90025</t>
  </si>
  <si>
    <t>(LBM) Top Pansy Hood (M)</t>
  </si>
  <si>
    <t>MBL90033</t>
  </si>
  <si>
    <t>(LBM) Top Strap Cammo (M)</t>
  </si>
  <si>
    <t>MBL90051</t>
  </si>
  <si>
    <t>(LBM) Top Garden Wire (S)</t>
  </si>
  <si>
    <t>MBL90168</t>
  </si>
  <si>
    <t>(LBM) Top If Not Now (M)</t>
  </si>
  <si>
    <t>MBL90169</t>
  </si>
  <si>
    <t>(LBM) Balance Top (S)</t>
  </si>
  <si>
    <t>MBL90186</t>
  </si>
  <si>
    <t>(LBM) Top Bw Label (M)</t>
  </si>
  <si>
    <t>MBL90315</t>
  </si>
  <si>
    <t>(LBM) Top Camouflaged (M)</t>
  </si>
  <si>
    <t>(LBM) Top Camouflaged (S)</t>
  </si>
  <si>
    <t>Blouse</t>
  </si>
  <si>
    <t>FBL80041</t>
  </si>
  <si>
    <t>(LBM) Shirt Harcoreladies (M)</t>
  </si>
  <si>
    <t>FBL80075</t>
  </si>
  <si>
    <t>(LBM) Tank Shirt Long Hooded (M)</t>
  </si>
  <si>
    <t>FBL80091</t>
  </si>
  <si>
    <t>(LBM) Tank Green Shirt (M)</t>
  </si>
  <si>
    <t>FBL80126</t>
  </si>
  <si>
    <t>(LBM) Tank Healthy (M)</t>
  </si>
  <si>
    <t>FBL80167</t>
  </si>
  <si>
    <t>(LBM) Blouse Shut Up And Dance (M)</t>
  </si>
  <si>
    <t>(LBM) Blouse Shut Up And Dance (S)</t>
  </si>
  <si>
    <t>FBL80181</t>
  </si>
  <si>
    <t>(LBM) Blouse Gray Vintage (S)</t>
  </si>
  <si>
    <t>(LBM) Blouse Gray Vintage (M)</t>
  </si>
  <si>
    <t>FBL80182</t>
  </si>
  <si>
    <t>(LBM) Blouse No Standart (M)</t>
  </si>
  <si>
    <t>FBL80202</t>
  </si>
  <si>
    <t>(LBM) Blouse Branches Interwined (M)</t>
  </si>
  <si>
    <t>FBL80203</t>
  </si>
  <si>
    <t>(LBM) Blouse Butterfly Wings (M)</t>
  </si>
  <si>
    <t>(LBM) Blouse Butterfly Wings (S)</t>
  </si>
  <si>
    <t>MBL90093</t>
  </si>
  <si>
    <t>(LBM) Metropolis Shirt (M)</t>
  </si>
  <si>
    <t>MBL90095</t>
  </si>
  <si>
    <t>(LBM) Blouse Highway Head (M)</t>
  </si>
  <si>
    <t>MBL90100</t>
  </si>
  <si>
    <t>(LBM) Blouse Snowgarden (M)</t>
  </si>
  <si>
    <t>MBL90127</t>
  </si>
  <si>
    <t>(LBM) Shirt # 1 Camouflage (M)</t>
  </si>
  <si>
    <t>(LBM) Shirt # 1 Camouflage (S)</t>
  </si>
  <si>
    <t>MBL90128</t>
  </si>
  <si>
    <t>(LBM) Shirt Black Ice (M)</t>
  </si>
  <si>
    <t>(LBM) Shirt Black Ice (S)</t>
  </si>
  <si>
    <t>MBL90141</t>
  </si>
  <si>
    <t>(LBM) Shirt Gilded Label (M)</t>
  </si>
  <si>
    <t>MBL90190</t>
  </si>
  <si>
    <t>(LBM) Blouse Elementary Black (M)</t>
  </si>
  <si>
    <t xml:space="preserve">             SHORTS &amp; JUMPSUITS &amp; BODIES &amp; PIJAMAS</t>
  </si>
  <si>
    <t>Jumpsuits</t>
  </si>
  <si>
    <t>FMA80001</t>
  </si>
  <si>
    <t>(LBM) Over Writing Jumpsuit (M)</t>
  </si>
  <si>
    <t>(LBM) Over Writing Jumpsuit (S)</t>
  </si>
  <si>
    <t>Pijamas</t>
  </si>
  <si>
    <t>FPJ80103</t>
  </si>
  <si>
    <t>(LBM) Pijama Dream Big (M)</t>
  </si>
  <si>
    <t>FPJ80106</t>
  </si>
  <si>
    <t>(LBM) Pijama Tropical Dream (M)</t>
  </si>
  <si>
    <t>MPJ90182</t>
  </si>
  <si>
    <t>(LBM) Pijama Make It Happen (M)</t>
  </si>
  <si>
    <t>(LBM) Pijama Make It Happen (S)</t>
  </si>
  <si>
    <t>Bodysuit</t>
  </si>
  <si>
    <t>MBY90134</t>
  </si>
  <si>
    <t>(LBM) Body Royal Velvet (M)</t>
  </si>
  <si>
    <t>(LBM) Body Royal Velvet (S)</t>
  </si>
  <si>
    <t>MBY90143</t>
  </si>
  <si>
    <t>(LBM) Body In the Clouds (M)</t>
  </si>
  <si>
    <t>(LBM) Body In the Clouds (S)</t>
  </si>
  <si>
    <t>Short</t>
  </si>
  <si>
    <t>FSH80054</t>
  </si>
  <si>
    <t>(LBM) Short Baby Side (M)</t>
  </si>
  <si>
    <t>(LBM) Short Baby Side (S)</t>
  </si>
  <si>
    <t>MSH90024</t>
  </si>
  <si>
    <t>(LBM) Sweat Tropical Short (M)</t>
  </si>
  <si>
    <t>Shorts</t>
  </si>
  <si>
    <t>FSH80172</t>
  </si>
  <si>
    <t>(LBM) Short Color Parrot (S)</t>
  </si>
  <si>
    <t>FSH80179</t>
  </si>
  <si>
    <t>(LBM) Short Gray Vintage (M)</t>
  </si>
  <si>
    <t>(LBM) Short Gray Vintage (S)</t>
  </si>
  <si>
    <t>FSH80193</t>
  </si>
  <si>
    <t>(LBM) Short Peak Hill (M)</t>
  </si>
  <si>
    <t>(LBM) Short Peak Hill (S)</t>
  </si>
  <si>
    <t>FSH80235</t>
  </si>
  <si>
    <t>(LBM) Short Takeover (M)</t>
  </si>
  <si>
    <t>(LBM) Short Takeover (S)</t>
  </si>
  <si>
    <t>MSH90076</t>
  </si>
  <si>
    <t>(LBM) Short Pansy Tour (M)</t>
  </si>
  <si>
    <t>(LBM) Short Pansy Tour (S)</t>
  </si>
  <si>
    <t>SHJ86</t>
  </si>
  <si>
    <t>(LBM) Shorts Jeans Frozen (38)</t>
  </si>
  <si>
    <t>SSJ10</t>
  </si>
  <si>
    <t>(LBM) Short Saia Jeans Glacier (38)</t>
  </si>
  <si>
    <t>(LBM) Short Saia Jeans Glacier (40)</t>
  </si>
  <si>
    <t>BIKINI &amp; DRESSES</t>
  </si>
  <si>
    <t>Bikini</t>
  </si>
  <si>
    <t>BQC70004</t>
  </si>
  <si>
    <t>(LBM) Bikini Rosa Pink (M)</t>
  </si>
  <si>
    <t>(LBM) Bikini Rosa Pink (S)</t>
  </si>
  <si>
    <t>Dress</t>
  </si>
  <si>
    <t>MVT40355</t>
  </si>
  <si>
    <t>(LBM) Vestido Luxury Comfy (S)</t>
  </si>
  <si>
    <t>MVT40379</t>
  </si>
  <si>
    <t>(LBM) Vestido Ice Tiger Velvet (M)</t>
  </si>
  <si>
    <t>MVT90020</t>
  </si>
  <si>
    <t>(LBM) Faded Sheer Dress (S)</t>
  </si>
  <si>
    <t>MVT90026</t>
  </si>
  <si>
    <t>(LBM) Champagne Spark Dress (S)</t>
  </si>
  <si>
    <t>MVT90043</t>
  </si>
  <si>
    <t>(LBM) Spring Lizard Dress (M)</t>
  </si>
  <si>
    <t>(LBM) Spring Lizard Dress (S)</t>
  </si>
  <si>
    <t>MVT90062</t>
  </si>
  <si>
    <t>(LBM) Fluttering Royal Dress (M)</t>
  </si>
  <si>
    <t>MVT90066</t>
  </si>
  <si>
    <t>(LBM) Marble Strap Dress (M)</t>
  </si>
  <si>
    <t>(LBM) Marble Strap Dress (S)</t>
  </si>
  <si>
    <t>MVT90072</t>
  </si>
  <si>
    <t>(LMB) Faded Rouge Dress (M)</t>
  </si>
  <si>
    <t>MVT90146</t>
  </si>
  <si>
    <t>(LBM) Skull Side Faded Dress (M)</t>
  </si>
  <si>
    <t>MVT90158</t>
  </si>
  <si>
    <t>(LBM) Back Strap Dress (M)</t>
  </si>
  <si>
    <t>(LBM) Back Strap Dress (S)</t>
  </si>
  <si>
    <t>MAN'S PANTS &amp; SHORTS &amp; SHIRTS</t>
  </si>
  <si>
    <t>HCL60086</t>
  </si>
  <si>
    <t>(LBM) BOTANICAL Sweat Pants (S)</t>
  </si>
  <si>
    <t>HBE60050</t>
  </si>
  <si>
    <t>(LBM) Pristine Shorts (M)</t>
  </si>
  <si>
    <t>(LBM) Pristine Shorts (S)</t>
  </si>
  <si>
    <t>HBE60079</t>
  </si>
  <si>
    <t>(LBM) Printed Shorts (S)</t>
  </si>
  <si>
    <t>(LBM) Printed Shorts (M)</t>
  </si>
  <si>
    <t>(LBM) Printed Shorts (L)</t>
  </si>
  <si>
    <t>HBE60100</t>
  </si>
  <si>
    <t>(LBM) Acidification Shorts (S)</t>
  </si>
  <si>
    <t>HBE60135</t>
  </si>
  <si>
    <t>(LBM) Short Dark Flowers (S)</t>
  </si>
  <si>
    <t>HBE60138</t>
  </si>
  <si>
    <t>(LBM) Virtue Shorts (S)</t>
  </si>
  <si>
    <t>HCS60048</t>
  </si>
  <si>
    <t>(LBM) T-Shirt Quantum (L)</t>
  </si>
  <si>
    <t>HCS60049</t>
  </si>
  <si>
    <t>(LBM) Chloride Shirt (M)</t>
  </si>
  <si>
    <t>HCS60067</t>
  </si>
  <si>
    <t>(LBM) Environmental Shirt (L)</t>
  </si>
  <si>
    <t>HCS60075</t>
  </si>
  <si>
    <t>(LBM) Magnetic Shirt (L)</t>
  </si>
  <si>
    <t>HCS60081</t>
  </si>
  <si>
    <t>(LBM) Haze Shirt (M)</t>
  </si>
  <si>
    <t>HCS60147</t>
  </si>
  <si>
    <t>(LBM) Outside The Pattern Shirt (L)</t>
  </si>
  <si>
    <t>HCS60148</t>
  </si>
  <si>
    <t>(LBM) Legacy Shirt (M)</t>
  </si>
  <si>
    <t>HCS60170</t>
  </si>
  <si>
    <t>(LBM) Crooked Horizon Shirt (L)</t>
  </si>
  <si>
    <t>HCS60185</t>
  </si>
  <si>
    <t>(LBM) Be Smart Shirt (M)</t>
  </si>
  <si>
    <r>
      <rPr>
        <sz val="9"/>
        <color indexed="8"/>
        <rFont val="Arial"/>
        <family val="2"/>
      </rPr>
      <t xml:space="preserve">(BPI) Build-HD 180gr/30serv Fruit Punch // </t>
    </r>
    <r>
      <rPr>
        <i/>
        <sz val="9"/>
        <color indexed="8"/>
        <rFont val="Arial"/>
        <family val="2"/>
      </rPr>
      <t>срок годности 09.2016</t>
    </r>
  </si>
  <si>
    <r>
      <rPr>
        <sz val="9"/>
        <color indexed="8"/>
        <rFont val="Arial"/>
        <family val="2"/>
      </rPr>
      <t xml:space="preserve">(BPI) Build-HD 180gr/30serv Watermelon // </t>
    </r>
    <r>
      <rPr>
        <i/>
        <sz val="9"/>
        <color indexed="8"/>
        <rFont val="Arial"/>
        <family val="2"/>
      </rPr>
      <t>срок годности 10.2016</t>
    </r>
  </si>
  <si>
    <r>
      <rPr>
        <sz val="9"/>
        <color indexed="8"/>
        <rFont val="Arial"/>
        <family val="2"/>
      </rPr>
      <t xml:space="preserve">(BPI) Blox 150gr/30serv Blue Raspberry // </t>
    </r>
    <r>
      <rPr>
        <i/>
        <sz val="9"/>
        <color indexed="8"/>
        <rFont val="Arial"/>
        <family val="2"/>
      </rPr>
      <t>срок годности 09.2016</t>
    </r>
  </si>
  <si>
    <r>
      <rPr>
        <sz val="9"/>
        <color indexed="8"/>
        <rFont val="Arial"/>
        <family val="2"/>
      </rPr>
      <t xml:space="preserve">(BPI) Blox 150gr/30serv Lemonade // </t>
    </r>
    <r>
      <rPr>
        <i/>
        <sz val="9"/>
        <color indexed="8"/>
        <rFont val="Arial"/>
        <family val="2"/>
      </rPr>
      <t>срок годности 09.2016</t>
    </r>
  </si>
  <si>
    <r>
      <rPr>
        <sz val="9"/>
        <color indexed="8"/>
        <rFont val="Arial"/>
        <family val="2"/>
      </rPr>
      <t xml:space="preserve">(BPI) Leucine Agma pH 120gr/40serv Fruit Smoothie // </t>
    </r>
    <r>
      <rPr>
        <i/>
        <sz val="9"/>
        <color indexed="8"/>
        <rFont val="Arial"/>
        <family val="2"/>
      </rPr>
      <t>срок годности 12.2016</t>
    </r>
  </si>
  <si>
    <r>
      <rPr>
        <sz val="9"/>
        <color indexed="8"/>
        <rFont val="Arial"/>
        <family val="2"/>
      </rPr>
      <t xml:space="preserve">(BPI) Gluta-Alkaline 100gr/40serv unflavored // </t>
    </r>
    <r>
      <rPr>
        <i/>
        <sz val="9"/>
        <color indexed="8"/>
        <rFont val="Arial"/>
        <family val="2"/>
      </rPr>
      <t>срок годности 10.2016</t>
    </r>
  </si>
  <si>
    <t>Протеиновые конфеты</t>
  </si>
  <si>
    <r>
      <rPr>
        <sz val="9"/>
        <color indexed="8"/>
        <rFont val="Arial"/>
        <family val="2"/>
      </rPr>
      <t xml:space="preserve">(BPI) FUNNBAR Citrus Blast (12 packs) // </t>
    </r>
    <r>
      <rPr>
        <i/>
        <sz val="9"/>
        <color indexed="8"/>
        <rFont val="Arial"/>
        <family val="2"/>
      </rPr>
      <t>срок годности 09.2016</t>
    </r>
  </si>
  <si>
    <r>
      <rPr>
        <sz val="9"/>
        <color indexed="8"/>
        <rFont val="Arial"/>
        <family val="2"/>
      </rPr>
      <t xml:space="preserve">(BPI) FUNNBAR Cookies &amp; Cream (12 packs) // </t>
    </r>
    <r>
      <rPr>
        <i/>
        <sz val="9"/>
        <color indexed="8"/>
        <rFont val="Arial"/>
        <family val="2"/>
      </rPr>
      <t>срок годности 10.2016</t>
    </r>
  </si>
  <si>
    <r>
      <rPr>
        <sz val="9"/>
        <color indexed="8"/>
        <rFont val="Arial"/>
        <family val="2"/>
      </rPr>
      <t xml:space="preserve">(BPI) FUNNBAR Grape (12 packs) // </t>
    </r>
    <r>
      <rPr>
        <i/>
        <sz val="9"/>
        <color indexed="8"/>
        <rFont val="Arial"/>
        <family val="2"/>
      </rPr>
      <t>срок годности 09.2016</t>
    </r>
  </si>
  <si>
    <r>
      <rPr>
        <sz val="9"/>
        <color indexed="8"/>
        <rFont val="Arial"/>
        <family val="2"/>
      </rPr>
      <t xml:space="preserve">(BPI) FUNNBAR Watermelon (12 packs) // </t>
    </r>
    <r>
      <rPr>
        <i/>
        <sz val="9"/>
        <color indexed="8"/>
        <rFont val="Arial"/>
        <family val="2"/>
      </rPr>
      <t>срок годности 09.2016</t>
    </r>
  </si>
  <si>
    <t>CycloneCup</t>
  </si>
  <si>
    <t>Шейкеры</t>
  </si>
  <si>
    <t>(CC) Шейкер CycloneCup белый</t>
  </si>
  <si>
    <t>(CC) Шейкер CycloneCup голубой</t>
  </si>
  <si>
    <t>(CC) Шейкер CycloneCup зеленый</t>
  </si>
  <si>
    <t>(CC) Шейкер CycloneCup красный</t>
  </si>
  <si>
    <t>(CC) Шейкер CycloneCup малиновый</t>
  </si>
  <si>
    <t>(CC) Шейкер CycloneCup оранжевый</t>
  </si>
  <si>
    <t>(CC) Шейкер CycloneCup синий</t>
  </si>
  <si>
    <t>(CC) Шейкер CycloneCup фиолетовый</t>
  </si>
  <si>
    <t>(CC) Шейкер CycloneCup черный</t>
  </si>
  <si>
    <t>Gaspari Nutrition</t>
  </si>
  <si>
    <t>(GN) SuperPump MAX 640gr/40serv Blue Raspberry Ice</t>
  </si>
  <si>
    <t>(GN) SuperPump MAX 640gr/40serv Fruit Punch Blast</t>
  </si>
  <si>
    <r>
      <rPr>
        <sz val="9"/>
        <color indexed="8"/>
        <rFont val="Arial"/>
        <family val="2"/>
      </rPr>
      <t xml:space="preserve">(GN) SuperPump MAX 640gr/40serv Grape Cooler // </t>
    </r>
    <r>
      <rPr>
        <i/>
        <sz val="9"/>
        <color indexed="8"/>
        <rFont val="Arial"/>
        <family val="2"/>
      </rPr>
      <t>срок годности 06.2016</t>
    </r>
  </si>
  <si>
    <t>(GN) SuperPump MAX 640gr/40serv Refreshing Orange</t>
  </si>
  <si>
    <t>(Soul) WPS 4000gr/80serv Yogurt Lemon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</si>
</sst>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&quot; &quot;0.00"/>
    <numFmt numFmtId="165" formatCode="0.00&quot; &quot;[$р.-419]"/>
  </numFmts>
  <fonts count="71">
    <font>
      <sz val="12"/>
      <color indexed="8"/>
      <name val="Verdana"/>
      <family val="0"/>
    </font>
    <font>
      <sz val="11"/>
      <color indexed="8"/>
      <name val="Helvetica"/>
      <family val="0"/>
    </font>
    <font>
      <sz val="15.6"/>
      <color indexed="8"/>
      <name val="Verdana"/>
      <family val="0"/>
    </font>
    <font>
      <b/>
      <sz val="10"/>
      <color indexed="8"/>
      <name val="Verdana"/>
      <family val="0"/>
    </font>
    <font>
      <sz val="10"/>
      <color indexed="8"/>
      <name val="Verdana"/>
      <family val="2"/>
    </font>
    <font>
      <b/>
      <sz val="9"/>
      <color indexed="8"/>
      <name val="Helv"/>
      <family val="0"/>
    </font>
    <font>
      <sz val="9"/>
      <color indexed="8"/>
      <name val="Verdana"/>
      <family val="2"/>
    </font>
    <font>
      <u val="single"/>
      <sz val="9"/>
      <color indexed="12"/>
      <name val="Verdana"/>
      <family val="2"/>
    </font>
    <font>
      <sz val="19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36"/>
      <color indexed="13"/>
      <name val="Arial"/>
      <family val="2"/>
    </font>
    <font>
      <b/>
      <sz val="11"/>
      <color indexed="8"/>
      <name val="Verdana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4"/>
      <name val="Arial"/>
      <family val="2"/>
    </font>
    <font>
      <b/>
      <sz val="14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Helv"/>
      <family val="0"/>
    </font>
    <font>
      <sz val="8"/>
      <color indexed="8"/>
      <name val="Helv"/>
      <family val="0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sz val="8"/>
      <color indexed="22"/>
      <name val="Arial"/>
      <family val="2"/>
    </font>
    <font>
      <u val="single"/>
      <sz val="8"/>
      <color indexed="22"/>
      <name val="Arial"/>
      <family val="2"/>
    </font>
    <font>
      <u val="single"/>
      <sz val="7"/>
      <color indexed="22"/>
      <name val="Arial"/>
      <family val="2"/>
    </font>
    <font>
      <u val="single"/>
      <sz val="7"/>
      <color indexed="12"/>
      <name val="Verdana"/>
      <family val="2"/>
    </font>
    <font>
      <sz val="12"/>
      <color indexed="8"/>
      <name val="Arial"/>
      <family val="2"/>
    </font>
    <font>
      <u val="single"/>
      <sz val="9"/>
      <color indexed="14"/>
      <name val="Arial"/>
      <family val="2"/>
    </font>
    <font>
      <sz val="7"/>
      <color indexed="8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00"/>
        <bgColor indexed="64"/>
      </patternFill>
    </fill>
  </fills>
  <borders count="1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0"/>
      </left>
      <right style="thin">
        <color indexed="9"/>
      </right>
      <top style="thin">
        <color indexed="10"/>
      </top>
      <bottom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9"/>
      </left>
      <right/>
      <top style="thin">
        <color indexed="10"/>
      </top>
      <bottom style="thin">
        <color indexed="9"/>
      </bottom>
    </border>
    <border>
      <left/>
      <right/>
      <top style="thin">
        <color indexed="10"/>
      </top>
      <bottom/>
    </border>
    <border>
      <left/>
      <right style="thin">
        <color indexed="9"/>
      </right>
      <top style="thin">
        <color indexed="10"/>
      </top>
      <bottom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8"/>
      </bottom>
    </border>
    <border>
      <left style="thin">
        <color indexed="9"/>
      </left>
      <right style="thin">
        <color indexed="10"/>
      </right>
      <top style="thin">
        <color indexed="11"/>
      </top>
      <bottom/>
    </border>
    <border>
      <left style="thin">
        <color indexed="11"/>
      </left>
      <right/>
      <top/>
      <bottom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8"/>
      </left>
      <right style="thin">
        <color indexed="10"/>
      </right>
      <top/>
      <bottom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10"/>
      </left>
      <right/>
      <top/>
      <bottom/>
    </border>
    <border>
      <left/>
      <right/>
      <top style="thin">
        <color indexed="9"/>
      </top>
      <bottom/>
    </border>
    <border>
      <left/>
      <right/>
      <top style="thin">
        <color indexed="8"/>
      </top>
      <bottom/>
    </border>
    <border>
      <left/>
      <right style="thin">
        <color indexed="9"/>
      </right>
      <top style="thin">
        <color indexed="8"/>
      </top>
      <bottom/>
    </border>
    <border>
      <left style="thin">
        <color indexed="9"/>
      </left>
      <right style="thin">
        <color indexed="10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9"/>
      </right>
      <top/>
      <bottom style="thin">
        <color indexed="8"/>
      </bottom>
    </border>
    <border>
      <left style="thin">
        <color indexed="11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9"/>
      </right>
      <top/>
      <bottom/>
    </border>
    <border>
      <left style="thin">
        <color indexed="8"/>
      </left>
      <right style="thin">
        <color indexed="16"/>
      </right>
      <top style="thin">
        <color indexed="16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8"/>
      </bottom>
    </border>
    <border>
      <left style="thin">
        <color indexed="16"/>
      </left>
      <right style="thin">
        <color indexed="8"/>
      </right>
      <top style="thin">
        <color indexed="16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6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3"/>
      </right>
      <top/>
      <bottom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9"/>
      </bottom>
    </border>
    <border>
      <left style="thin">
        <color indexed="11"/>
      </left>
      <right/>
      <top/>
      <bottom style="thin">
        <color indexed="10"/>
      </bottom>
    </border>
    <border>
      <left/>
      <right/>
      <top style="thin">
        <color indexed="19"/>
      </top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1"/>
      </left>
      <right style="thin">
        <color indexed="9"/>
      </right>
      <top style="thin">
        <color indexed="11"/>
      </top>
      <bottom/>
    </border>
    <border>
      <left style="thin">
        <color indexed="9"/>
      </left>
      <right style="thin">
        <color indexed="9"/>
      </right>
      <top style="thin">
        <color indexed="11"/>
      </top>
      <bottom/>
    </border>
    <border>
      <left style="thin">
        <color indexed="9"/>
      </left>
      <right/>
      <top style="thin">
        <color indexed="11"/>
      </top>
      <bottom/>
    </border>
    <border>
      <left/>
      <right/>
      <top style="thin">
        <color indexed="11"/>
      </top>
      <bottom/>
    </border>
    <border>
      <left/>
      <right/>
      <top style="thin">
        <color indexed="10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/>
      <top style="thin">
        <color indexed="8"/>
      </top>
      <bottom style="thin">
        <color indexed="9"/>
      </bottom>
    </border>
    <border>
      <left/>
      <right style="thin">
        <color indexed="10"/>
      </right>
      <top/>
      <bottom/>
    </border>
    <border>
      <left/>
      <right/>
      <top style="thin">
        <color indexed="9"/>
      </top>
      <bottom style="thin">
        <color indexed="8"/>
      </bottom>
    </border>
    <border>
      <left/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/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10"/>
      </right>
      <top/>
      <bottom style="hair">
        <color indexed="19"/>
      </bottom>
    </border>
    <border>
      <left style="thin">
        <color indexed="8"/>
      </left>
      <right style="thin">
        <color indexed="19"/>
      </right>
      <top style="thin">
        <color indexed="8"/>
      </top>
      <bottom style="thin">
        <color indexed="8"/>
      </bottom>
    </border>
    <border>
      <left style="thin">
        <color indexed="19"/>
      </left>
      <right style="thin">
        <color indexed="10"/>
      </right>
      <top style="hair">
        <color indexed="19"/>
      </top>
      <bottom style="hair">
        <color indexed="19"/>
      </bottom>
    </border>
    <border>
      <left style="thin">
        <color indexed="8"/>
      </left>
      <right style="thin">
        <color indexed="10"/>
      </right>
      <top style="hair">
        <color indexed="19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19"/>
      </bottom>
    </border>
    <border>
      <left style="thin">
        <color indexed="11"/>
      </left>
      <right/>
      <top style="thin">
        <color indexed="10"/>
      </top>
      <bottom/>
    </border>
    <border>
      <left/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9"/>
      </left>
      <right/>
      <top style="thin">
        <color indexed="10"/>
      </top>
      <bottom/>
    </border>
    <border>
      <left/>
      <right style="thin">
        <color indexed="11"/>
      </right>
      <top style="thin">
        <color indexed="10"/>
      </top>
      <bottom/>
    </border>
    <border>
      <left style="thin">
        <color indexed="9"/>
      </left>
      <right style="thin">
        <color indexed="8"/>
      </right>
      <top/>
      <bottom/>
    </border>
    <border>
      <left style="thin">
        <color indexed="11"/>
      </left>
      <right style="thin">
        <color indexed="11"/>
      </right>
      <top/>
      <bottom/>
    </border>
    <border>
      <left/>
      <right style="thin">
        <color indexed="11"/>
      </right>
      <top/>
      <bottom/>
    </border>
    <border>
      <left style="thin">
        <color indexed="11"/>
      </left>
      <right style="thin">
        <color indexed="21"/>
      </right>
      <top/>
      <bottom/>
    </border>
    <border>
      <left/>
      <right style="thin">
        <color indexed="21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11"/>
      </right>
      <top/>
      <bottom/>
    </border>
    <border>
      <left style="thin">
        <color indexed="21"/>
      </left>
      <right style="thin">
        <color indexed="16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1"/>
      </right>
      <top/>
      <bottom/>
    </border>
    <border>
      <left style="thin">
        <color indexed="21"/>
      </left>
      <right/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1"/>
      </right>
      <top/>
      <bottom/>
    </border>
    <border>
      <left style="thin">
        <color indexed="11"/>
      </left>
      <right/>
      <top/>
      <bottom style="thin">
        <color indexed="21"/>
      </bottom>
    </border>
    <border>
      <left/>
      <right/>
      <top style="thin">
        <color indexed="8"/>
      </top>
      <bottom style="thin">
        <color indexed="21"/>
      </bottom>
    </border>
    <border>
      <left/>
      <right style="thin">
        <color indexed="11"/>
      </right>
      <top/>
      <bottom style="thin">
        <color indexed="21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0"/>
      </right>
      <top/>
      <bottom/>
    </border>
    <border>
      <left style="thin">
        <color indexed="11"/>
      </left>
      <right style="thin">
        <color indexed="8"/>
      </right>
      <top/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0"/>
      </top>
      <bottom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</border>
    <border>
      <left style="thin">
        <color indexed="11"/>
      </left>
      <right/>
      <top/>
      <bottom style="thin">
        <color indexed="11"/>
      </bottom>
    </border>
    <border>
      <left/>
      <right/>
      <top style="thin">
        <color indexed="8"/>
      </top>
      <bottom style="thin">
        <color indexed="11"/>
      </bottom>
    </border>
    <border>
      <left/>
      <right style="thin">
        <color indexed="11"/>
      </right>
      <top/>
      <bottom style="thin">
        <color indexed="11"/>
      </bottom>
    </border>
    <border>
      <left style="thin">
        <color indexed="10"/>
      </left>
      <right/>
      <top style="thin">
        <color indexed="10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16"/>
      </bottom>
    </border>
    <border>
      <left/>
      <right/>
      <top style="thin">
        <color indexed="16"/>
      </top>
      <bottom style="thin">
        <color indexed="11"/>
      </bottom>
    </border>
    <border>
      <left/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8"/>
      </left>
      <right/>
      <top style="thin">
        <color indexed="13"/>
      </top>
      <bottom style="thin">
        <color indexed="13"/>
      </bottom>
    </border>
    <border>
      <left/>
      <right/>
      <top style="thin">
        <color indexed="13"/>
      </top>
      <bottom style="thin">
        <color indexed="13"/>
      </bottom>
    </border>
    <border>
      <left/>
      <right style="thin">
        <color indexed="8"/>
      </right>
      <top style="thin">
        <color indexed="13"/>
      </top>
      <bottom style="thin">
        <color indexed="13"/>
      </bottom>
    </border>
    <border>
      <left style="thin">
        <color indexed="8"/>
      </left>
      <right/>
      <top style="thin">
        <color indexed="8"/>
      </top>
      <bottom style="thin">
        <color indexed="13"/>
      </bottom>
    </border>
    <border>
      <left/>
      <right/>
      <top style="thin">
        <color indexed="8"/>
      </top>
      <bottom style="thin">
        <color indexed="1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11"/>
      </top>
      <bottom style="thin">
        <color indexed="11"/>
      </bottom>
    </border>
    <border>
      <left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8"/>
      </left>
      <right/>
      <top style="thin">
        <color indexed="11"/>
      </top>
      <bottom style="thin">
        <color indexed="8"/>
      </bottom>
    </border>
    <border>
      <left/>
      <right style="thin">
        <color indexed="11"/>
      </right>
      <top style="thin">
        <color indexed="11"/>
      </top>
      <bottom style="thin">
        <color indexed="8"/>
      </bottom>
    </border>
    <border>
      <left/>
      <right style="thin">
        <color indexed="11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13"/>
      </top>
      <bottom style="thin">
        <color indexed="8"/>
      </bottom>
    </border>
    <border>
      <left/>
      <right/>
      <top style="thin">
        <color indexed="1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13"/>
      </bottom>
    </border>
    <border>
      <left/>
      <right style="thin">
        <color indexed="8"/>
      </right>
      <top/>
      <bottom/>
    </border>
    <border>
      <left style="thin">
        <color indexed="9"/>
      </left>
      <right/>
      <top style="thin">
        <color indexed="8"/>
      </top>
      <bottom style="thin">
        <color indexed="8"/>
      </bottom>
    </border>
    <border>
      <left style="thin">
        <color indexed="9"/>
      </left>
      <right/>
      <top style="thin">
        <color indexed="8"/>
      </top>
      <bottom/>
    </border>
    <border>
      <left style="thin">
        <color indexed="9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11"/>
      </bottom>
    </border>
    <border>
      <left/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9"/>
      </left>
      <right/>
      <top style="thin">
        <color indexed="8"/>
      </top>
      <bottom style="thin">
        <color indexed="16"/>
      </bottom>
    </border>
    <border>
      <left/>
      <right/>
      <top style="thin">
        <color indexed="8"/>
      </top>
      <bottom style="thin">
        <color indexed="16"/>
      </bottom>
    </border>
    <border>
      <left/>
      <right style="thin">
        <color indexed="9"/>
      </right>
      <top style="thin">
        <color indexed="8"/>
      </top>
      <bottom style="thin">
        <color indexed="16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10"/>
      </top>
      <bottom style="thin">
        <color indexed="8"/>
      </bottom>
    </border>
    <border>
      <left/>
      <right style="thin">
        <color indexed="9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</border>
    <border>
      <left/>
      <right/>
      <top style="thin">
        <color indexed="11"/>
      </top>
      <bottom style="thin">
        <color indexed="8"/>
      </bottom>
    </border>
    <border>
      <left/>
      <right style="thin">
        <color indexed="9"/>
      </right>
      <top style="thin">
        <color indexed="8"/>
      </top>
      <bottom style="thin">
        <color indexed="8"/>
      </bottom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0" applyNumberFormat="1" applyFont="1" applyAlignment="1">
      <alignment vertical="top" wrapText="1"/>
    </xf>
    <xf numFmtId="0" fontId="0" fillId="33" borderId="10" xfId="0" applyNumberFormat="1" applyFont="1" applyFill="1" applyBorder="1" applyAlignment="1">
      <alignment vertical="top" wrapText="1"/>
    </xf>
    <xf numFmtId="0" fontId="0" fillId="33" borderId="11" xfId="0" applyNumberFormat="1" applyFont="1" applyFill="1" applyBorder="1" applyAlignment="1">
      <alignment vertical="top" wrapText="1"/>
    </xf>
    <xf numFmtId="0" fontId="0" fillId="33" borderId="12" xfId="0" applyNumberFormat="1" applyFont="1" applyFill="1" applyBorder="1" applyAlignment="1">
      <alignment vertical="top" wrapText="1"/>
    </xf>
    <xf numFmtId="0" fontId="0" fillId="33" borderId="13" xfId="0" applyNumberFormat="1" applyFont="1" applyFill="1" applyBorder="1" applyAlignment="1">
      <alignment vertical="top" wrapText="1"/>
    </xf>
    <xf numFmtId="0" fontId="0" fillId="33" borderId="14" xfId="0" applyNumberFormat="1" applyFont="1" applyFill="1" applyBorder="1" applyAlignment="1">
      <alignment vertical="top" wrapText="1"/>
    </xf>
    <xf numFmtId="49" fontId="4" fillId="33" borderId="15" xfId="0" applyNumberFormat="1" applyFont="1" applyFill="1" applyBorder="1" applyAlignment="1">
      <alignment horizontal="center" vertical="center" wrapText="1"/>
    </xf>
    <xf numFmtId="1" fontId="5" fillId="33" borderId="16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wrapText="1"/>
    </xf>
    <xf numFmtId="0" fontId="0" fillId="33" borderId="0" xfId="0" applyNumberFormat="1" applyFont="1" applyFill="1" applyBorder="1" applyAlignment="1">
      <alignment vertical="top" wrapText="1"/>
    </xf>
    <xf numFmtId="49" fontId="10" fillId="33" borderId="18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center" vertical="center" wrapText="1"/>
    </xf>
    <xf numFmtId="1" fontId="5" fillId="33" borderId="20" xfId="0" applyNumberFormat="1" applyFont="1" applyFill="1" applyBorder="1" applyAlignment="1">
      <alignment horizontal="center" vertical="center" wrapText="1"/>
    </xf>
    <xf numFmtId="164" fontId="11" fillId="33" borderId="21" xfId="0" applyNumberFormat="1" applyFont="1" applyFill="1" applyBorder="1" applyAlignment="1">
      <alignment horizontal="center" vertical="center" wrapText="1"/>
    </xf>
    <xf numFmtId="165" fontId="11" fillId="33" borderId="22" xfId="0" applyNumberFormat="1" applyFont="1" applyFill="1" applyBorder="1" applyAlignment="1">
      <alignment horizontal="center" vertical="center" wrapText="1"/>
    </xf>
    <xf numFmtId="1" fontId="12" fillId="33" borderId="20" xfId="0" applyNumberFormat="1" applyFont="1" applyFill="1" applyBorder="1" applyAlignment="1">
      <alignment horizontal="center" vertical="center" wrapText="1"/>
    </xf>
    <xf numFmtId="1" fontId="12" fillId="33" borderId="20" xfId="0" applyNumberFormat="1" applyFont="1" applyFill="1" applyBorder="1" applyAlignment="1">
      <alignment horizontal="center" vertical="center"/>
    </xf>
    <xf numFmtId="2" fontId="12" fillId="33" borderId="20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vertical="top" wrapText="1"/>
    </xf>
    <xf numFmtId="0" fontId="0" fillId="33" borderId="24" xfId="0" applyNumberFormat="1" applyFont="1" applyFill="1" applyBorder="1" applyAlignment="1">
      <alignment vertical="top" wrapText="1"/>
    </xf>
    <xf numFmtId="49" fontId="14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left" vertical="center" wrapText="1"/>
    </xf>
    <xf numFmtId="49" fontId="15" fillId="33" borderId="25" xfId="0" applyNumberFormat="1" applyFont="1" applyFill="1" applyBorder="1" applyAlignment="1">
      <alignment vertical="center" wrapText="1"/>
    </xf>
    <xf numFmtId="2" fontId="0" fillId="33" borderId="25" xfId="0" applyNumberFormat="1" applyFont="1" applyFill="1" applyBorder="1" applyAlignment="1">
      <alignment horizontal="center" vertical="center" wrapText="1"/>
    </xf>
    <xf numFmtId="2" fontId="0" fillId="33" borderId="26" xfId="0" applyNumberFormat="1" applyFont="1" applyFill="1" applyBorder="1" applyAlignment="1">
      <alignment horizontal="center" vertical="center" wrapText="1"/>
    </xf>
    <xf numFmtId="2" fontId="12" fillId="33" borderId="27" xfId="0" applyNumberFormat="1" applyFont="1" applyFill="1" applyBorder="1" applyAlignment="1">
      <alignment horizontal="center" vertical="center"/>
    </xf>
    <xf numFmtId="0" fontId="0" fillId="33" borderId="28" xfId="0" applyNumberFormat="1" applyFont="1" applyFill="1" applyBorder="1" applyAlignment="1">
      <alignment vertical="top" wrapText="1"/>
    </xf>
    <xf numFmtId="49" fontId="14" fillId="33" borderId="28" xfId="0" applyNumberFormat="1" applyFont="1" applyFill="1" applyBorder="1" applyAlignment="1">
      <alignment horizontal="center" vertical="center" wrapText="1"/>
    </xf>
    <xf numFmtId="49" fontId="9" fillId="33" borderId="28" xfId="0" applyNumberFormat="1" applyFont="1" applyFill="1" applyBorder="1" applyAlignment="1">
      <alignment horizontal="left" vertical="center" wrapText="1"/>
    </xf>
    <xf numFmtId="49" fontId="15" fillId="33" borderId="28" xfId="0" applyNumberFormat="1" applyFont="1" applyFill="1" applyBorder="1" applyAlignment="1">
      <alignment vertical="center" wrapText="1"/>
    </xf>
    <xf numFmtId="2" fontId="0" fillId="33" borderId="28" xfId="0" applyNumberFormat="1" applyFont="1" applyFill="1" applyBorder="1" applyAlignment="1">
      <alignment horizontal="center" vertical="center" wrapText="1"/>
    </xf>
    <xf numFmtId="2" fontId="0" fillId="33" borderId="29" xfId="0" applyNumberFormat="1" applyFont="1" applyFill="1" applyBorder="1" applyAlignment="1">
      <alignment horizontal="center" vertical="center" wrapText="1"/>
    </xf>
    <xf numFmtId="49" fontId="16" fillId="33" borderId="30" xfId="0" applyNumberFormat="1" applyFont="1" applyFill="1" applyBorder="1" applyAlignment="1">
      <alignment horizontal="center" vertical="center" wrapText="1"/>
    </xf>
    <xf numFmtId="2" fontId="19" fillId="34" borderId="31" xfId="0" applyNumberFormat="1" applyFont="1" applyFill="1" applyBorder="1" applyAlignment="1">
      <alignment horizontal="center" vertical="center" wrapText="1"/>
    </xf>
    <xf numFmtId="49" fontId="20" fillId="33" borderId="32" xfId="0" applyNumberFormat="1" applyFont="1" applyFill="1" applyBorder="1" applyAlignment="1">
      <alignment horizontal="center" vertical="center" wrapText="1"/>
    </xf>
    <xf numFmtId="1" fontId="12" fillId="33" borderId="30" xfId="0" applyNumberFormat="1" applyFont="1" applyFill="1" applyBorder="1" applyAlignment="1">
      <alignment horizontal="center" vertical="center" wrapText="1"/>
    </xf>
    <xf numFmtId="1" fontId="12" fillId="35" borderId="33" xfId="0" applyNumberFormat="1" applyFont="1" applyFill="1" applyBorder="1" applyAlignment="1">
      <alignment horizontal="center" vertical="center" wrapText="1"/>
    </xf>
    <xf numFmtId="49" fontId="12" fillId="35" borderId="34" xfId="0" applyNumberFormat="1" applyFont="1" applyFill="1" applyBorder="1" applyAlignment="1">
      <alignment horizontal="center" vertical="center" wrapText="1"/>
    </xf>
    <xf numFmtId="49" fontId="12" fillId="35" borderId="35" xfId="0" applyNumberFormat="1" applyFont="1" applyFill="1" applyBorder="1" applyAlignment="1">
      <alignment horizontal="center" vertical="center" wrapText="1"/>
    </xf>
    <xf numFmtId="49" fontId="23" fillId="33" borderId="30" xfId="0" applyNumberFormat="1" applyFont="1" applyFill="1" applyBorder="1" applyAlignment="1">
      <alignment horizontal="left" vertical="center"/>
    </xf>
    <xf numFmtId="1" fontId="12" fillId="36" borderId="36" xfId="0" applyNumberFormat="1" applyFont="1" applyFill="1" applyBorder="1" applyAlignment="1">
      <alignment horizontal="center" vertical="center"/>
    </xf>
    <xf numFmtId="1" fontId="12" fillId="36" borderId="37" xfId="0" applyNumberFormat="1" applyFont="1" applyFill="1" applyBorder="1" applyAlignment="1">
      <alignment horizontal="center" vertical="center"/>
    </xf>
    <xf numFmtId="1" fontId="12" fillId="36" borderId="38" xfId="0" applyNumberFormat="1" applyFont="1" applyFill="1" applyBorder="1" applyAlignment="1">
      <alignment horizontal="center" vertical="center"/>
    </xf>
    <xf numFmtId="1" fontId="12" fillId="36" borderId="36" xfId="0" applyNumberFormat="1" applyFont="1" applyFill="1" applyBorder="1" applyAlignment="1">
      <alignment horizontal="center" vertical="center" wrapText="1"/>
    </xf>
    <xf numFmtId="1" fontId="11" fillId="33" borderId="30" xfId="0" applyNumberFormat="1" applyFont="1" applyFill="1" applyBorder="1" applyAlignment="1">
      <alignment horizontal="left" vertical="center"/>
    </xf>
    <xf numFmtId="1" fontId="11" fillId="33" borderId="36" xfId="0" applyNumberFormat="1" applyFont="1" applyFill="1" applyBorder="1" applyAlignment="1">
      <alignment horizontal="left" vertical="center"/>
    </xf>
    <xf numFmtId="49" fontId="11" fillId="33" borderId="36" xfId="0" applyNumberFormat="1" applyFont="1" applyFill="1" applyBorder="1" applyAlignment="1">
      <alignment vertical="center"/>
    </xf>
    <xf numFmtId="49" fontId="11" fillId="33" borderId="36" xfId="0" applyNumberFormat="1" applyFont="1" applyFill="1" applyBorder="1" applyAlignment="1">
      <alignment vertical="center" wrapText="1"/>
    </xf>
    <xf numFmtId="2" fontId="11" fillId="33" borderId="36" xfId="0" applyNumberFormat="1" applyFont="1" applyFill="1" applyBorder="1" applyAlignment="1">
      <alignment horizontal="center" vertical="center"/>
    </xf>
    <xf numFmtId="0" fontId="11" fillId="33" borderId="36" xfId="0" applyNumberFormat="1" applyFont="1" applyFill="1" applyBorder="1" applyAlignment="1">
      <alignment horizontal="center" vertical="center"/>
    </xf>
    <xf numFmtId="1" fontId="12" fillId="33" borderId="36" xfId="0" applyNumberFormat="1" applyFont="1" applyFill="1" applyBorder="1" applyAlignment="1">
      <alignment horizontal="center" vertical="center"/>
    </xf>
    <xf numFmtId="0" fontId="0" fillId="33" borderId="20" xfId="0" applyNumberFormat="1" applyFont="1" applyFill="1" applyBorder="1" applyAlignment="1">
      <alignment vertical="top" wrapText="1"/>
    </xf>
    <xf numFmtId="49" fontId="11" fillId="33" borderId="36" xfId="0" applyNumberFormat="1" applyFont="1" applyFill="1" applyBorder="1" applyAlignment="1">
      <alignment horizontal="left" vertical="center" wrapText="1"/>
    </xf>
    <xf numFmtId="49" fontId="23" fillId="33" borderId="30" xfId="0" applyNumberFormat="1" applyFont="1" applyFill="1" applyBorder="1" applyAlignment="1">
      <alignment horizontal="left" vertical="center" wrapText="1"/>
    </xf>
    <xf numFmtId="1" fontId="12" fillId="36" borderId="39" xfId="0" applyNumberFormat="1" applyFont="1" applyFill="1" applyBorder="1" applyAlignment="1">
      <alignment horizontal="center" vertical="center" wrapText="1"/>
    </xf>
    <xf numFmtId="1" fontId="12" fillId="36" borderId="31" xfId="0" applyNumberFormat="1" applyFont="1" applyFill="1" applyBorder="1" applyAlignment="1">
      <alignment horizontal="center" vertical="center" wrapText="1"/>
    </xf>
    <xf numFmtId="1" fontId="11" fillId="33" borderId="40" xfId="0" applyNumberFormat="1" applyFont="1" applyFill="1" applyBorder="1" applyAlignment="1">
      <alignment horizontal="left" vertical="center"/>
    </xf>
    <xf numFmtId="0" fontId="0" fillId="33" borderId="41" xfId="0" applyNumberFormat="1" applyFont="1" applyFill="1" applyBorder="1" applyAlignment="1">
      <alignment vertical="center" wrapText="1"/>
    </xf>
    <xf numFmtId="49" fontId="11" fillId="33" borderId="41" xfId="0" applyNumberFormat="1" applyFont="1" applyFill="1" applyBorder="1" applyAlignment="1">
      <alignment horizontal="left" vertical="center" wrapText="1"/>
    </xf>
    <xf numFmtId="49" fontId="11" fillId="33" borderId="42" xfId="0" applyNumberFormat="1" applyFont="1" applyFill="1" applyBorder="1" applyAlignment="1">
      <alignment horizontal="left" vertical="center" wrapText="1"/>
    </xf>
    <xf numFmtId="0" fontId="11" fillId="33" borderId="36" xfId="0" applyNumberFormat="1" applyFont="1" applyFill="1" applyBorder="1" applyAlignment="1">
      <alignment horizontal="center" vertical="center" wrapText="1"/>
    </xf>
    <xf numFmtId="2" fontId="11" fillId="33" borderId="36" xfId="0" applyNumberFormat="1" applyFont="1" applyFill="1" applyBorder="1" applyAlignment="1">
      <alignment horizontal="center" vertical="center" wrapText="1"/>
    </xf>
    <xf numFmtId="49" fontId="11" fillId="33" borderId="37" xfId="0" applyNumberFormat="1" applyFont="1" applyFill="1" applyBorder="1" applyAlignment="1">
      <alignment horizontal="center" vertical="center"/>
    </xf>
    <xf numFmtId="1" fontId="12" fillId="33" borderId="38" xfId="0" applyNumberFormat="1" applyFont="1" applyFill="1" applyBorder="1" applyAlignment="1">
      <alignment horizontal="center" vertical="center"/>
    </xf>
    <xf numFmtId="1" fontId="11" fillId="33" borderId="37" xfId="0" applyNumberFormat="1" applyFont="1" applyFill="1" applyBorder="1" applyAlignment="1">
      <alignment horizontal="center" vertical="center"/>
    </xf>
    <xf numFmtId="1" fontId="11" fillId="33" borderId="30" xfId="0" applyNumberFormat="1" applyFont="1" applyFill="1" applyBorder="1" applyAlignment="1">
      <alignment vertical="center"/>
    </xf>
    <xf numFmtId="1" fontId="11" fillId="33" borderId="36" xfId="0" applyNumberFormat="1" applyFont="1" applyFill="1" applyBorder="1" applyAlignment="1">
      <alignment vertical="center"/>
    </xf>
    <xf numFmtId="49" fontId="11" fillId="33" borderId="36" xfId="0" applyNumberFormat="1" applyFont="1" applyFill="1" applyBorder="1" applyAlignment="1">
      <alignment horizontal="left" vertical="center"/>
    </xf>
    <xf numFmtId="49" fontId="12" fillId="33" borderId="20" xfId="0" applyNumberFormat="1" applyFont="1" applyFill="1" applyBorder="1" applyAlignment="1">
      <alignment horizontal="center" vertical="center" wrapText="1"/>
    </xf>
    <xf numFmtId="1" fontId="11" fillId="33" borderId="36" xfId="0" applyNumberFormat="1" applyFont="1" applyFill="1" applyBorder="1" applyAlignment="1">
      <alignment horizontal="center" vertical="center"/>
    </xf>
    <xf numFmtId="49" fontId="11" fillId="33" borderId="36" xfId="0" applyNumberFormat="1" applyFont="1" applyFill="1" applyBorder="1" applyAlignment="1">
      <alignment horizontal="center" vertical="center"/>
    </xf>
    <xf numFmtId="49" fontId="24" fillId="33" borderId="36" xfId="0" applyNumberFormat="1" applyFont="1" applyFill="1" applyBorder="1" applyAlignment="1">
      <alignment horizontal="left" vertical="center"/>
    </xf>
    <xf numFmtId="0" fontId="11" fillId="33" borderId="30" xfId="0" applyNumberFormat="1" applyFont="1" applyFill="1" applyBorder="1" applyAlignment="1">
      <alignment/>
    </xf>
    <xf numFmtId="0" fontId="11" fillId="33" borderId="36" xfId="0" applyNumberFormat="1" applyFont="1" applyFill="1" applyBorder="1" applyAlignment="1">
      <alignment/>
    </xf>
    <xf numFmtId="49" fontId="24" fillId="33" borderId="36" xfId="0" applyNumberFormat="1" applyFont="1" applyFill="1" applyBorder="1" applyAlignment="1">
      <alignment vertical="center"/>
    </xf>
    <xf numFmtId="0" fontId="12" fillId="33" borderId="36" xfId="0" applyNumberFormat="1" applyFont="1" applyFill="1" applyBorder="1" applyAlignment="1">
      <alignment horizontal="center" vertical="center" wrapText="1"/>
    </xf>
    <xf numFmtId="49" fontId="11" fillId="33" borderId="36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vertical="top" wrapText="1"/>
    </xf>
    <xf numFmtId="1" fontId="12" fillId="36" borderId="43" xfId="0" applyNumberFormat="1" applyFont="1" applyFill="1" applyBorder="1" applyAlignment="1">
      <alignment horizontal="center" vertical="center"/>
    </xf>
    <xf numFmtId="2" fontId="11" fillId="36" borderId="36" xfId="0" applyNumberFormat="1" applyFont="1" applyFill="1" applyBorder="1" applyAlignment="1">
      <alignment horizontal="center" vertical="center" wrapText="1"/>
    </xf>
    <xf numFmtId="0" fontId="0" fillId="33" borderId="40" xfId="0" applyNumberFormat="1" applyFont="1" applyFill="1" applyBorder="1" applyAlignment="1">
      <alignment vertical="center" wrapText="1"/>
    </xf>
    <xf numFmtId="49" fontId="24" fillId="33" borderId="41" xfId="0" applyNumberFormat="1" applyFont="1" applyFill="1" applyBorder="1" applyAlignment="1">
      <alignment horizontal="left" vertical="center" wrapText="1"/>
    </xf>
    <xf numFmtId="0" fontId="11" fillId="33" borderId="41" xfId="0" applyNumberFormat="1" applyFont="1" applyFill="1" applyBorder="1" applyAlignment="1">
      <alignment horizontal="center" vertical="center" wrapText="1"/>
    </xf>
    <xf numFmtId="2" fontId="11" fillId="33" borderId="41" xfId="0" applyNumberFormat="1" applyFont="1" applyFill="1" applyBorder="1" applyAlignment="1">
      <alignment horizontal="center" vertical="center" wrapText="1"/>
    </xf>
    <xf numFmtId="49" fontId="11" fillId="33" borderId="44" xfId="0" applyNumberFormat="1" applyFont="1" applyFill="1" applyBorder="1" applyAlignment="1">
      <alignment horizontal="center" vertical="center"/>
    </xf>
    <xf numFmtId="0" fontId="0" fillId="33" borderId="45" xfId="0" applyNumberFormat="1" applyFont="1" applyFill="1" applyBorder="1" applyAlignment="1">
      <alignment vertical="center" wrapText="1"/>
    </xf>
    <xf numFmtId="49" fontId="24" fillId="33" borderId="45" xfId="0" applyNumberFormat="1" applyFont="1" applyFill="1" applyBorder="1" applyAlignment="1">
      <alignment horizontal="left" vertical="center" wrapText="1"/>
    </xf>
    <xf numFmtId="49" fontId="11" fillId="33" borderId="45" xfId="0" applyNumberFormat="1" applyFont="1" applyFill="1" applyBorder="1" applyAlignment="1">
      <alignment horizontal="left" vertical="center" wrapText="1"/>
    </xf>
    <xf numFmtId="0" fontId="11" fillId="33" borderId="45" xfId="0" applyNumberFormat="1" applyFont="1" applyFill="1" applyBorder="1" applyAlignment="1">
      <alignment horizontal="center" vertical="center" wrapText="1"/>
    </xf>
    <xf numFmtId="2" fontId="11" fillId="33" borderId="45" xfId="0" applyNumberFormat="1" applyFont="1" applyFill="1" applyBorder="1" applyAlignment="1">
      <alignment horizontal="center" vertical="center" wrapText="1"/>
    </xf>
    <xf numFmtId="0" fontId="0" fillId="33" borderId="30" xfId="0" applyNumberFormat="1" applyFont="1" applyFill="1" applyBorder="1" applyAlignment="1">
      <alignment vertical="center" wrapText="1"/>
    </xf>
    <xf numFmtId="0" fontId="0" fillId="33" borderId="36" xfId="0" applyNumberFormat="1" applyFont="1" applyFill="1" applyBorder="1" applyAlignment="1">
      <alignment vertical="center" wrapText="1"/>
    </xf>
    <xf numFmtId="49" fontId="24" fillId="33" borderId="36" xfId="0" applyNumberFormat="1" applyFont="1" applyFill="1" applyBorder="1" applyAlignment="1">
      <alignment horizontal="left" vertical="center" wrapText="1"/>
    </xf>
    <xf numFmtId="0" fontId="0" fillId="33" borderId="46" xfId="0" applyNumberFormat="1" applyFont="1" applyFill="1" applyBorder="1" applyAlignment="1">
      <alignment vertical="center" wrapText="1"/>
    </xf>
    <xf numFmtId="49" fontId="24" fillId="33" borderId="46" xfId="0" applyNumberFormat="1" applyFont="1" applyFill="1" applyBorder="1" applyAlignment="1">
      <alignment horizontal="left" vertical="center" wrapText="1"/>
    </xf>
    <xf numFmtId="49" fontId="11" fillId="33" borderId="46" xfId="0" applyNumberFormat="1" applyFont="1" applyFill="1" applyBorder="1" applyAlignment="1">
      <alignment horizontal="left" vertical="center" wrapText="1"/>
    </xf>
    <xf numFmtId="0" fontId="11" fillId="33" borderId="46" xfId="0" applyNumberFormat="1" applyFont="1" applyFill="1" applyBorder="1" applyAlignment="1">
      <alignment horizontal="center" vertical="center" wrapText="1"/>
    </xf>
    <xf numFmtId="2" fontId="11" fillId="33" borderId="46" xfId="0" applyNumberFormat="1" applyFont="1" applyFill="1" applyBorder="1" applyAlignment="1">
      <alignment horizontal="center" vertical="center" wrapText="1"/>
    </xf>
    <xf numFmtId="1" fontId="12" fillId="36" borderId="47" xfId="0" applyNumberFormat="1" applyFont="1" applyFill="1" applyBorder="1" applyAlignment="1">
      <alignment horizontal="center" vertical="center"/>
    </xf>
    <xf numFmtId="1" fontId="11" fillId="33" borderId="44" xfId="0" applyNumberFormat="1" applyFont="1" applyFill="1" applyBorder="1" applyAlignment="1">
      <alignment horizontal="center" vertical="center"/>
    </xf>
    <xf numFmtId="0" fontId="11" fillId="33" borderId="48" xfId="0" applyNumberFormat="1" applyFont="1" applyFill="1" applyBorder="1" applyAlignment="1">
      <alignment horizontal="center" vertical="center" wrapText="1"/>
    </xf>
    <xf numFmtId="2" fontId="11" fillId="33" borderId="47" xfId="0" applyNumberFormat="1" applyFont="1" applyFill="1" applyBorder="1" applyAlignment="1">
      <alignment horizontal="center" vertical="center"/>
    </xf>
    <xf numFmtId="2" fontId="11" fillId="33" borderId="49" xfId="0" applyNumberFormat="1" applyFont="1" applyFill="1" applyBorder="1" applyAlignment="1">
      <alignment horizontal="center" vertical="center"/>
    </xf>
    <xf numFmtId="1" fontId="11" fillId="33" borderId="50" xfId="0" applyNumberFormat="1" applyFont="1" applyFill="1" applyBorder="1" applyAlignment="1">
      <alignment horizontal="left" vertical="center"/>
    </xf>
    <xf numFmtId="1" fontId="11" fillId="33" borderId="50" xfId="0" applyNumberFormat="1" applyFont="1" applyFill="1" applyBorder="1" applyAlignment="1">
      <alignment horizontal="left" vertical="center" wrapText="1"/>
    </xf>
    <xf numFmtId="2" fontId="11" fillId="33" borderId="50" xfId="0" applyNumberFormat="1" applyFont="1" applyFill="1" applyBorder="1" applyAlignment="1">
      <alignment horizontal="center" vertical="center"/>
    </xf>
    <xf numFmtId="2" fontId="11" fillId="33" borderId="50" xfId="0" applyNumberFormat="1" applyFont="1" applyFill="1" applyBorder="1" applyAlignment="1">
      <alignment horizontal="left" vertical="center"/>
    </xf>
    <xf numFmtId="49" fontId="16" fillId="33" borderId="50" xfId="0" applyNumberFormat="1" applyFont="1" applyFill="1" applyBorder="1" applyAlignment="1">
      <alignment horizontal="center" vertical="center"/>
    </xf>
    <xf numFmtId="164" fontId="13" fillId="33" borderId="50" xfId="0" applyNumberFormat="1" applyFont="1" applyFill="1" applyBorder="1" applyAlignment="1">
      <alignment horizontal="center" vertical="center"/>
    </xf>
    <xf numFmtId="165" fontId="13" fillId="33" borderId="50" xfId="0" applyNumberFormat="1" applyFont="1" applyFill="1" applyBorder="1" applyAlignment="1">
      <alignment horizontal="center" vertical="center"/>
    </xf>
    <xf numFmtId="1" fontId="11" fillId="33" borderId="51" xfId="0" applyNumberFormat="1" applyFont="1" applyFill="1" applyBorder="1" applyAlignment="1">
      <alignment horizontal="left" vertical="center"/>
    </xf>
    <xf numFmtId="1" fontId="11" fillId="33" borderId="52" xfId="0" applyNumberFormat="1" applyFont="1" applyFill="1" applyBorder="1" applyAlignment="1">
      <alignment horizontal="left" vertical="center"/>
    </xf>
    <xf numFmtId="1" fontId="11" fillId="33" borderId="52" xfId="0" applyNumberFormat="1" applyFont="1" applyFill="1" applyBorder="1" applyAlignment="1">
      <alignment horizontal="left" vertical="center" wrapText="1"/>
    </xf>
    <xf numFmtId="1" fontId="11" fillId="33" borderId="52" xfId="0" applyNumberFormat="1" applyFont="1" applyFill="1" applyBorder="1" applyAlignment="1">
      <alignment horizontal="center" vertical="center"/>
    </xf>
    <xf numFmtId="1" fontId="11" fillId="33" borderId="52" xfId="0" applyNumberFormat="1" applyFont="1" applyFill="1" applyBorder="1" applyAlignment="1">
      <alignment horizontal="right" vertical="center"/>
    </xf>
    <xf numFmtId="1" fontId="12" fillId="33" borderId="53" xfId="0" applyNumberFormat="1" applyFont="1" applyFill="1" applyBorder="1" applyAlignment="1">
      <alignment horizontal="center" vertical="center"/>
    </xf>
    <xf numFmtId="0" fontId="14" fillId="33" borderId="54" xfId="0" applyNumberFormat="1" applyFont="1" applyFill="1" applyBorder="1" applyAlignment="1">
      <alignment horizontal="center" vertical="center" wrapText="1"/>
    </xf>
    <xf numFmtId="0" fontId="14" fillId="33" borderId="55" xfId="0" applyNumberFormat="1" applyFont="1" applyFill="1" applyBorder="1" applyAlignment="1">
      <alignment horizontal="center" vertical="center" wrapText="1"/>
    </xf>
    <xf numFmtId="0" fontId="14" fillId="33" borderId="56" xfId="0" applyNumberFormat="1" applyFont="1" applyFill="1" applyBorder="1" applyAlignment="1">
      <alignment horizontal="center" vertical="center" wrapText="1"/>
    </xf>
    <xf numFmtId="49" fontId="9" fillId="33" borderId="57" xfId="0" applyNumberFormat="1" applyFont="1" applyFill="1" applyBorder="1" applyAlignment="1">
      <alignment horizontal="left" vertical="center" wrapText="1"/>
    </xf>
    <xf numFmtId="49" fontId="0" fillId="33" borderId="58" xfId="0" applyNumberFormat="1" applyFont="1" applyFill="1" applyBorder="1" applyAlignment="1">
      <alignment horizontal="center" vertical="center" wrapText="1"/>
    </xf>
    <xf numFmtId="1" fontId="5" fillId="33" borderId="59" xfId="0" applyNumberFormat="1" applyFont="1" applyFill="1" applyBorder="1" applyAlignment="1">
      <alignment horizontal="center" vertical="center" wrapText="1"/>
    </xf>
    <xf numFmtId="49" fontId="12" fillId="33" borderId="17" xfId="0" applyNumberFormat="1" applyFont="1" applyFill="1" applyBorder="1" applyAlignment="1">
      <alignment horizontal="left" wrapText="1"/>
    </xf>
    <xf numFmtId="0" fontId="0" fillId="33" borderId="25" xfId="0" applyNumberFormat="1" applyFont="1" applyFill="1" applyBorder="1" applyAlignment="1">
      <alignment vertical="top" wrapText="1"/>
    </xf>
    <xf numFmtId="0" fontId="14" fillId="33" borderId="17" xfId="0" applyNumberFormat="1" applyFont="1" applyFill="1" applyBorder="1" applyAlignment="1">
      <alignment horizontal="center" vertical="center" wrapText="1"/>
    </xf>
    <xf numFmtId="0" fontId="14" fillId="33" borderId="60" xfId="0" applyNumberFormat="1" applyFont="1" applyFill="1" applyBorder="1" applyAlignment="1">
      <alignment horizontal="center" vertical="center" wrapText="1"/>
    </xf>
    <xf numFmtId="0" fontId="14" fillId="33" borderId="61" xfId="0" applyNumberFormat="1" applyFont="1" applyFill="1" applyBorder="1" applyAlignment="1">
      <alignment horizontal="center" vertical="center" wrapText="1"/>
    </xf>
    <xf numFmtId="0" fontId="14" fillId="33" borderId="62" xfId="0" applyNumberFormat="1" applyFont="1" applyFill="1" applyBorder="1" applyAlignment="1">
      <alignment horizontal="center" vertical="center" wrapText="1"/>
    </xf>
    <xf numFmtId="49" fontId="9" fillId="33" borderId="63" xfId="0" applyNumberFormat="1" applyFont="1" applyFill="1" applyBorder="1" applyAlignment="1">
      <alignment horizontal="left" vertical="center" wrapText="1"/>
    </xf>
    <xf numFmtId="49" fontId="9" fillId="33" borderId="60" xfId="0" applyNumberFormat="1" applyFont="1" applyFill="1" applyBorder="1" applyAlignment="1">
      <alignment horizontal="left" vertical="center" wrapText="1"/>
    </xf>
    <xf numFmtId="49" fontId="15" fillId="33" borderId="64" xfId="0" applyNumberFormat="1" applyFont="1" applyFill="1" applyBorder="1" applyAlignment="1">
      <alignment vertical="center" wrapText="1"/>
    </xf>
    <xf numFmtId="2" fontId="0" fillId="33" borderId="64" xfId="0" applyNumberFormat="1" applyFont="1" applyFill="1" applyBorder="1" applyAlignment="1">
      <alignment horizontal="center" vertical="center" wrapText="1"/>
    </xf>
    <xf numFmtId="2" fontId="0" fillId="33" borderId="65" xfId="0" applyNumberFormat="1" applyFont="1" applyFill="1" applyBorder="1" applyAlignment="1">
      <alignment horizontal="center" vertical="center" wrapText="1"/>
    </xf>
    <xf numFmtId="2" fontId="12" fillId="33" borderId="66" xfId="0" applyNumberFormat="1" applyFont="1" applyFill="1" applyBorder="1" applyAlignment="1">
      <alignment horizontal="center" vertical="center"/>
    </xf>
    <xf numFmtId="0" fontId="14" fillId="33" borderId="67" xfId="0" applyNumberFormat="1" applyFont="1" applyFill="1" applyBorder="1" applyAlignment="1">
      <alignment horizontal="center" vertical="center" wrapText="1"/>
    </xf>
    <xf numFmtId="0" fontId="14" fillId="33" borderId="68" xfId="0" applyNumberFormat="1" applyFont="1" applyFill="1" applyBorder="1" applyAlignment="1">
      <alignment horizontal="center" vertical="center" wrapText="1"/>
    </xf>
    <xf numFmtId="0" fontId="14" fillId="33" borderId="69" xfId="0" applyNumberFormat="1" applyFont="1" applyFill="1" applyBorder="1" applyAlignment="1">
      <alignment horizontal="center" vertical="center" wrapText="1"/>
    </xf>
    <xf numFmtId="49" fontId="9" fillId="33" borderId="67" xfId="0" applyNumberFormat="1" applyFont="1" applyFill="1" applyBorder="1" applyAlignment="1">
      <alignment horizontal="left" vertical="center" wrapText="1"/>
    </xf>
    <xf numFmtId="49" fontId="9" fillId="33" borderId="68" xfId="0" applyNumberFormat="1" applyFont="1" applyFill="1" applyBorder="1" applyAlignment="1">
      <alignment horizontal="left" vertical="center" wrapText="1"/>
    </xf>
    <xf numFmtId="49" fontId="15" fillId="33" borderId="70" xfId="0" applyNumberFormat="1" applyFont="1" applyFill="1" applyBorder="1" applyAlignment="1">
      <alignment vertical="center" wrapText="1"/>
    </xf>
    <xf numFmtId="2" fontId="0" fillId="33" borderId="70" xfId="0" applyNumberFormat="1" applyFont="1" applyFill="1" applyBorder="1" applyAlignment="1">
      <alignment horizontal="center" vertical="center" wrapText="1"/>
    </xf>
    <xf numFmtId="2" fontId="0" fillId="33" borderId="69" xfId="0" applyNumberFormat="1" applyFont="1" applyFill="1" applyBorder="1" applyAlignment="1">
      <alignment horizontal="center" vertical="center" wrapText="1"/>
    </xf>
    <xf numFmtId="49" fontId="20" fillId="33" borderId="17" xfId="0" applyNumberFormat="1" applyFont="1" applyFill="1" applyBorder="1" applyAlignment="1">
      <alignment horizontal="center" vertical="center" wrapText="1"/>
    </xf>
    <xf numFmtId="2" fontId="12" fillId="33" borderId="71" xfId="0" applyNumberFormat="1" applyFont="1" applyFill="1" applyBorder="1" applyAlignment="1">
      <alignment horizontal="center" vertical="center"/>
    </xf>
    <xf numFmtId="1" fontId="11" fillId="37" borderId="36" xfId="0" applyNumberFormat="1" applyFont="1" applyFill="1" applyBorder="1" applyAlignment="1">
      <alignment horizontal="left" vertical="center"/>
    </xf>
    <xf numFmtId="49" fontId="12" fillId="37" borderId="36" xfId="0" applyNumberFormat="1" applyFont="1" applyFill="1" applyBorder="1" applyAlignment="1">
      <alignment vertical="center"/>
    </xf>
    <xf numFmtId="2" fontId="11" fillId="37" borderId="36" xfId="0" applyNumberFormat="1" applyFont="1" applyFill="1" applyBorder="1" applyAlignment="1">
      <alignment horizontal="center" vertical="center"/>
    </xf>
    <xf numFmtId="1" fontId="11" fillId="37" borderId="36" xfId="0" applyNumberFormat="1" applyFont="1" applyFill="1" applyBorder="1" applyAlignment="1">
      <alignment horizontal="center" vertical="center"/>
    </xf>
    <xf numFmtId="2" fontId="11" fillId="37" borderId="72" xfId="0" applyNumberFormat="1" applyFont="1" applyFill="1" applyBorder="1" applyAlignment="1">
      <alignment horizontal="center" vertical="center"/>
    </xf>
    <xf numFmtId="49" fontId="12" fillId="33" borderId="73" xfId="0" applyNumberFormat="1" applyFont="1" applyFill="1" applyBorder="1" applyAlignment="1">
      <alignment horizontal="center" vertical="center"/>
    </xf>
    <xf numFmtId="2" fontId="12" fillId="33" borderId="74" xfId="0" applyNumberFormat="1" applyFont="1" applyFill="1" applyBorder="1" applyAlignment="1">
      <alignment horizontal="center" vertical="center"/>
    </xf>
    <xf numFmtId="49" fontId="24" fillId="33" borderId="75" xfId="0" applyNumberFormat="1" applyFont="1" applyFill="1" applyBorder="1" applyAlignment="1">
      <alignment vertical="center"/>
    </xf>
    <xf numFmtId="1" fontId="11" fillId="33" borderId="76" xfId="0" applyNumberFormat="1" applyFont="1" applyFill="1" applyBorder="1" applyAlignment="1">
      <alignment horizontal="left" vertical="center" wrapText="1"/>
    </xf>
    <xf numFmtId="0" fontId="14" fillId="33" borderId="77" xfId="0" applyNumberFormat="1" applyFont="1" applyFill="1" applyBorder="1" applyAlignment="1">
      <alignment horizontal="center" vertical="center" wrapText="1"/>
    </xf>
    <xf numFmtId="0" fontId="0" fillId="33" borderId="78" xfId="0" applyNumberFormat="1" applyFont="1" applyFill="1" applyBorder="1" applyAlignment="1">
      <alignment vertical="top" wrapText="1"/>
    </xf>
    <xf numFmtId="49" fontId="9" fillId="33" borderId="79" xfId="0" applyNumberFormat="1" applyFont="1" applyFill="1" applyBorder="1" applyAlignment="1">
      <alignment horizontal="left" vertical="center" wrapText="1"/>
    </xf>
    <xf numFmtId="49" fontId="4" fillId="33" borderId="58" xfId="0" applyNumberFormat="1" applyFont="1" applyFill="1" applyBorder="1" applyAlignment="1">
      <alignment horizontal="center" vertical="center" wrapText="1"/>
    </xf>
    <xf numFmtId="49" fontId="4" fillId="33" borderId="80" xfId="0" applyNumberFormat="1" applyFont="1" applyFill="1" applyBorder="1" applyAlignment="1">
      <alignment horizontal="center" vertical="center" wrapText="1"/>
    </xf>
    <xf numFmtId="49" fontId="9" fillId="33" borderId="32" xfId="0" applyNumberFormat="1" applyFont="1" applyFill="1" applyBorder="1" applyAlignment="1">
      <alignment horizontal="left" wrapText="1"/>
    </xf>
    <xf numFmtId="0" fontId="0" fillId="33" borderId="81" xfId="0" applyNumberFormat="1" applyFont="1" applyFill="1" applyBorder="1" applyAlignment="1">
      <alignment vertical="top" wrapText="1"/>
    </xf>
    <xf numFmtId="49" fontId="10" fillId="33" borderId="82" xfId="0" applyNumberFormat="1" applyFont="1" applyFill="1" applyBorder="1" applyAlignment="1">
      <alignment horizontal="center" vertical="center" wrapText="1"/>
    </xf>
    <xf numFmtId="165" fontId="11" fillId="33" borderId="21" xfId="0" applyNumberFormat="1" applyFont="1" applyFill="1" applyBorder="1" applyAlignment="1">
      <alignment horizontal="center" vertical="center" wrapText="1"/>
    </xf>
    <xf numFmtId="0" fontId="11" fillId="33" borderId="82" xfId="0" applyNumberFormat="1" applyFont="1" applyFill="1" applyBorder="1" applyAlignment="1">
      <alignment horizontal="center" vertical="center" wrapText="1"/>
    </xf>
    <xf numFmtId="49" fontId="9" fillId="33" borderId="17" xfId="0" applyNumberFormat="1" applyFont="1" applyFill="1" applyBorder="1" applyAlignment="1">
      <alignment horizontal="left" wrapText="1"/>
    </xf>
    <xf numFmtId="49" fontId="10" fillId="33" borderId="25" xfId="0" applyNumberFormat="1" applyFont="1" applyFill="1" applyBorder="1" applyAlignment="1">
      <alignment horizontal="center" vertical="center" wrapText="1"/>
    </xf>
    <xf numFmtId="49" fontId="10" fillId="33" borderId="83" xfId="0" applyNumberFormat="1" applyFont="1" applyFill="1" applyBorder="1" applyAlignment="1">
      <alignment horizontal="center" vertical="center" wrapText="1"/>
    </xf>
    <xf numFmtId="2" fontId="26" fillId="33" borderId="28" xfId="0" applyNumberFormat="1" applyFont="1" applyFill="1" applyBorder="1" applyAlignment="1">
      <alignment horizontal="center" vertical="center" wrapText="1"/>
    </xf>
    <xf numFmtId="2" fontId="26" fillId="33" borderId="83" xfId="0" applyNumberFormat="1" applyFont="1" applyFill="1" applyBorder="1" applyAlignment="1">
      <alignment horizontal="center" vertical="center" wrapText="1"/>
    </xf>
    <xf numFmtId="49" fontId="16" fillId="33" borderId="84" xfId="0" applyNumberFormat="1" applyFont="1" applyFill="1" applyBorder="1" applyAlignment="1">
      <alignment horizontal="center" vertical="center" wrapText="1"/>
    </xf>
    <xf numFmtId="2" fontId="19" fillId="34" borderId="85" xfId="0" applyNumberFormat="1" applyFont="1" applyFill="1" applyBorder="1" applyAlignment="1">
      <alignment horizontal="center" vertical="center" wrapText="1"/>
    </xf>
    <xf numFmtId="2" fontId="19" fillId="33" borderId="86" xfId="0" applyNumberFormat="1" applyFont="1" applyFill="1" applyBorder="1" applyAlignment="1">
      <alignment horizontal="center" vertical="center" wrapText="1"/>
    </xf>
    <xf numFmtId="49" fontId="20" fillId="33" borderId="83" xfId="0" applyNumberFormat="1" applyFont="1" applyFill="1" applyBorder="1" applyAlignment="1">
      <alignment horizontal="center" vertical="center" wrapText="1"/>
    </xf>
    <xf numFmtId="49" fontId="12" fillId="33" borderId="84" xfId="0" applyNumberFormat="1" applyFont="1" applyFill="1" applyBorder="1" applyAlignment="1">
      <alignment horizontal="center" vertical="center" wrapText="1"/>
    </xf>
    <xf numFmtId="49" fontId="12" fillId="35" borderId="87" xfId="0" applyNumberFormat="1" applyFont="1" applyFill="1" applyBorder="1" applyAlignment="1">
      <alignment horizontal="center" vertical="center" wrapText="1"/>
    </xf>
    <xf numFmtId="49" fontId="12" fillId="35" borderId="88" xfId="0" applyNumberFormat="1" applyFont="1" applyFill="1" applyBorder="1" applyAlignment="1">
      <alignment horizontal="center" vertical="center" wrapText="1"/>
    </xf>
    <xf numFmtId="49" fontId="12" fillId="33" borderId="89" xfId="0" applyNumberFormat="1" applyFont="1" applyFill="1" applyBorder="1" applyAlignment="1">
      <alignment horizontal="center" vertical="center" wrapText="1"/>
    </xf>
    <xf numFmtId="49" fontId="23" fillId="33" borderId="84" xfId="0" applyNumberFormat="1" applyFont="1" applyFill="1" applyBorder="1" applyAlignment="1">
      <alignment horizontal="left" vertical="center"/>
    </xf>
    <xf numFmtId="49" fontId="16" fillId="36" borderId="90" xfId="0" applyNumberFormat="1" applyFont="1" applyFill="1" applyBorder="1" applyAlignment="1">
      <alignment horizontal="left" vertical="center"/>
    </xf>
    <xf numFmtId="1" fontId="12" fillId="36" borderId="39" xfId="0" applyNumberFormat="1" applyFont="1" applyFill="1" applyBorder="1" applyAlignment="1">
      <alignment horizontal="center" vertical="center"/>
    </xf>
    <xf numFmtId="1" fontId="12" fillId="36" borderId="85" xfId="0" applyNumberFormat="1" applyFont="1" applyFill="1" applyBorder="1" applyAlignment="1">
      <alignment horizontal="center" vertical="center"/>
    </xf>
    <xf numFmtId="1" fontId="12" fillId="33" borderId="86" xfId="0" applyNumberFormat="1" applyFont="1" applyFill="1" applyBorder="1" applyAlignment="1">
      <alignment horizontal="center" vertical="center"/>
    </xf>
    <xf numFmtId="49" fontId="24" fillId="33" borderId="84" xfId="0" applyNumberFormat="1" applyFont="1" applyFill="1" applyBorder="1" applyAlignment="1">
      <alignment horizontal="center" vertical="center"/>
    </xf>
    <xf numFmtId="49" fontId="24" fillId="33" borderId="91" xfId="0" applyNumberFormat="1" applyFont="1" applyFill="1" applyBorder="1" applyAlignment="1">
      <alignment horizontal="center" vertical="center"/>
    </xf>
    <xf numFmtId="49" fontId="27" fillId="33" borderId="36" xfId="0" applyNumberFormat="1" applyFont="1" applyFill="1" applyBorder="1" applyAlignment="1">
      <alignment horizontal="center" vertical="center"/>
    </xf>
    <xf numFmtId="2" fontId="11" fillId="33" borderId="92" xfId="0" applyNumberFormat="1" applyFont="1" applyFill="1" applyBorder="1" applyAlignment="1">
      <alignment horizontal="center" vertical="center"/>
    </xf>
    <xf numFmtId="49" fontId="29" fillId="33" borderId="36" xfId="0" applyNumberFormat="1" applyFont="1" applyFill="1" applyBorder="1" applyAlignment="1">
      <alignment horizontal="center" vertical="center"/>
    </xf>
    <xf numFmtId="0" fontId="0" fillId="36" borderId="39" xfId="0" applyNumberFormat="1" applyFont="1" applyFill="1" applyBorder="1" applyAlignment="1">
      <alignment vertical="top" wrapText="1"/>
    </xf>
    <xf numFmtId="0" fontId="31" fillId="36" borderId="39" xfId="0" applyNumberFormat="1" applyFont="1" applyFill="1" applyBorder="1" applyAlignment="1">
      <alignment horizontal="center" vertical="top" wrapText="1"/>
    </xf>
    <xf numFmtId="0" fontId="0" fillId="36" borderId="85" xfId="0" applyNumberFormat="1" applyFont="1" applyFill="1" applyBorder="1" applyAlignment="1">
      <alignment vertical="top" wrapText="1"/>
    </xf>
    <xf numFmtId="0" fontId="0" fillId="33" borderId="86" xfId="0" applyNumberFormat="1" applyFont="1" applyFill="1" applyBorder="1" applyAlignment="1">
      <alignment vertical="top" wrapText="1"/>
    </xf>
    <xf numFmtId="1" fontId="11" fillId="33" borderId="84" xfId="0" applyNumberFormat="1" applyFont="1" applyFill="1" applyBorder="1" applyAlignment="1">
      <alignment horizontal="center" vertical="center"/>
    </xf>
    <xf numFmtId="1" fontId="11" fillId="33" borderId="91" xfId="0" applyNumberFormat="1" applyFont="1" applyFill="1" applyBorder="1" applyAlignment="1">
      <alignment horizontal="center" vertical="center"/>
    </xf>
    <xf numFmtId="49" fontId="24" fillId="33" borderId="36" xfId="0" applyNumberFormat="1" applyFont="1" applyFill="1" applyBorder="1" applyAlignment="1">
      <alignment horizontal="center" vertical="center"/>
    </xf>
    <xf numFmtId="1" fontId="11" fillId="33" borderId="36" xfId="0" applyNumberFormat="1" applyFont="1" applyFill="1" applyBorder="1" applyAlignment="1">
      <alignment horizontal="left" vertical="center" wrapText="1"/>
    </xf>
    <xf numFmtId="2" fontId="11" fillId="33" borderId="36" xfId="0" applyNumberFormat="1" applyFont="1" applyFill="1" applyBorder="1" applyAlignment="1">
      <alignment horizontal="left" vertical="center"/>
    </xf>
    <xf numFmtId="49" fontId="16" fillId="33" borderId="36" xfId="0" applyNumberFormat="1" applyFont="1" applyFill="1" applyBorder="1" applyAlignment="1">
      <alignment horizontal="center" vertical="center"/>
    </xf>
    <xf numFmtId="164" fontId="13" fillId="33" borderId="36" xfId="0" applyNumberFormat="1" applyFont="1" applyFill="1" applyBorder="1" applyAlignment="1">
      <alignment horizontal="center" vertical="center"/>
    </xf>
    <xf numFmtId="165" fontId="13" fillId="33" borderId="36" xfId="0" applyNumberFormat="1" applyFont="1" applyFill="1" applyBorder="1" applyAlignment="1">
      <alignment horizontal="center" vertical="center"/>
    </xf>
    <xf numFmtId="2" fontId="16" fillId="33" borderId="92" xfId="0" applyNumberFormat="1" applyFont="1" applyFill="1" applyBorder="1" applyAlignment="1">
      <alignment horizontal="center" vertical="center"/>
    </xf>
    <xf numFmtId="1" fontId="11" fillId="33" borderId="93" xfId="0" applyNumberFormat="1" applyFont="1" applyFill="1" applyBorder="1" applyAlignment="1">
      <alignment horizontal="center" vertical="center"/>
    </xf>
    <xf numFmtId="1" fontId="11" fillId="33" borderId="94" xfId="0" applyNumberFormat="1" applyFont="1" applyFill="1" applyBorder="1" applyAlignment="1">
      <alignment horizontal="center" vertical="center"/>
    </xf>
    <xf numFmtId="49" fontId="24" fillId="33" borderId="94" xfId="0" applyNumberFormat="1" applyFont="1" applyFill="1" applyBorder="1" applyAlignment="1">
      <alignment horizontal="center" vertical="center"/>
    </xf>
    <xf numFmtId="1" fontId="11" fillId="33" borderId="94" xfId="0" applyNumberFormat="1" applyFont="1" applyFill="1" applyBorder="1" applyAlignment="1">
      <alignment horizontal="left" vertical="center" wrapText="1"/>
    </xf>
    <xf numFmtId="2" fontId="11" fillId="33" borderId="94" xfId="0" applyNumberFormat="1" applyFont="1" applyFill="1" applyBorder="1" applyAlignment="1">
      <alignment horizontal="center" vertical="center"/>
    </xf>
    <xf numFmtId="2" fontId="11" fillId="33" borderId="94" xfId="0" applyNumberFormat="1" applyFont="1" applyFill="1" applyBorder="1" applyAlignment="1">
      <alignment horizontal="left" vertical="center"/>
    </xf>
    <xf numFmtId="49" fontId="16" fillId="33" borderId="94" xfId="0" applyNumberFormat="1" applyFont="1" applyFill="1" applyBorder="1" applyAlignment="1">
      <alignment horizontal="center" vertical="center"/>
    </xf>
    <xf numFmtId="2" fontId="16" fillId="33" borderId="94" xfId="0" applyNumberFormat="1" applyFont="1" applyFill="1" applyBorder="1" applyAlignment="1">
      <alignment horizontal="center" vertical="center"/>
    </xf>
    <xf numFmtId="2" fontId="16" fillId="33" borderId="95" xfId="0" applyNumberFormat="1" applyFont="1" applyFill="1" applyBorder="1" applyAlignment="1">
      <alignment horizontal="center" vertical="center"/>
    </xf>
    <xf numFmtId="49" fontId="0" fillId="33" borderId="77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left" vertical="center" wrapText="1"/>
    </xf>
    <xf numFmtId="1" fontId="5" fillId="33" borderId="80" xfId="0" applyNumberFormat="1" applyFont="1" applyFill="1" applyBorder="1" applyAlignment="1">
      <alignment horizontal="center" vertical="center" wrapText="1"/>
    </xf>
    <xf numFmtId="1" fontId="5" fillId="33" borderId="92" xfId="0" applyNumberFormat="1" applyFont="1" applyFill="1" applyBorder="1" applyAlignment="1">
      <alignment horizontal="center" vertical="center" wrapText="1"/>
    </xf>
    <xf numFmtId="1" fontId="12" fillId="33" borderId="92" xfId="0" applyNumberFormat="1" applyFont="1" applyFill="1" applyBorder="1" applyAlignment="1">
      <alignment horizontal="center" vertical="center" wrapText="1"/>
    </xf>
    <xf numFmtId="1" fontId="12" fillId="33" borderId="92" xfId="0" applyNumberFormat="1" applyFont="1" applyFill="1" applyBorder="1" applyAlignment="1">
      <alignment horizontal="center" vertical="center"/>
    </xf>
    <xf numFmtId="2" fontId="12" fillId="33" borderId="92" xfId="0" applyNumberFormat="1" applyFont="1" applyFill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2" fontId="12" fillId="33" borderId="83" xfId="0" applyNumberFormat="1" applyFont="1" applyFill="1" applyBorder="1" applyAlignment="1">
      <alignment horizontal="center" vertical="center"/>
    </xf>
    <xf numFmtId="49" fontId="0" fillId="33" borderId="28" xfId="0" applyNumberFormat="1" applyFont="1" applyFill="1" applyBorder="1" applyAlignment="1">
      <alignment horizontal="center" vertical="center" wrapText="1"/>
    </xf>
    <xf numFmtId="49" fontId="12" fillId="33" borderId="30" xfId="0" applyNumberFormat="1" applyFont="1" applyFill="1" applyBorder="1" applyAlignment="1">
      <alignment horizontal="center" vertical="center" wrapText="1"/>
    </xf>
    <xf numFmtId="2" fontId="19" fillId="34" borderId="96" xfId="0" applyNumberFormat="1" applyFont="1" applyFill="1" applyBorder="1" applyAlignment="1">
      <alignment horizontal="center" vertical="center" wrapText="1"/>
    </xf>
    <xf numFmtId="49" fontId="33" fillId="33" borderId="17" xfId="0" applyNumberFormat="1" applyFont="1" applyFill="1" applyBorder="1" applyAlignment="1">
      <alignment horizontal="center" vertical="center" wrapText="1"/>
    </xf>
    <xf numFmtId="49" fontId="12" fillId="33" borderId="30" xfId="0" applyNumberFormat="1" applyFont="1" applyFill="1" applyBorder="1" applyAlignment="1">
      <alignment horizontal="center" vertical="center"/>
    </xf>
    <xf numFmtId="49" fontId="12" fillId="35" borderId="36" xfId="0" applyNumberFormat="1" applyFont="1" applyFill="1" applyBorder="1" applyAlignment="1">
      <alignment horizontal="center" vertical="center"/>
    </xf>
    <xf numFmtId="49" fontId="12" fillId="35" borderId="36" xfId="0" applyNumberFormat="1" applyFont="1" applyFill="1" applyBorder="1" applyAlignment="1">
      <alignment horizontal="center" vertical="center" wrapText="1"/>
    </xf>
    <xf numFmtId="49" fontId="12" fillId="35" borderId="37" xfId="0" applyNumberFormat="1" applyFont="1" applyFill="1" applyBorder="1" applyAlignment="1">
      <alignment horizontal="center" vertical="center" wrapText="1"/>
    </xf>
    <xf numFmtId="49" fontId="23" fillId="33" borderId="97" xfId="0" applyNumberFormat="1" applyFont="1" applyFill="1" applyBorder="1" applyAlignment="1">
      <alignment horizontal="left" vertical="center"/>
    </xf>
    <xf numFmtId="49" fontId="31" fillId="33" borderId="98" xfId="0" applyNumberFormat="1" applyFont="1" applyFill="1" applyBorder="1" applyAlignment="1">
      <alignment horizontal="center" vertical="center"/>
    </xf>
    <xf numFmtId="1" fontId="16" fillId="33" borderId="39" xfId="0" applyNumberFormat="1" applyFont="1" applyFill="1" applyBorder="1" applyAlignment="1">
      <alignment horizontal="center" vertical="center"/>
    </xf>
    <xf numFmtId="1" fontId="16" fillId="33" borderId="31" xfId="0" applyNumberFormat="1" applyFont="1" applyFill="1" applyBorder="1" applyAlignment="1">
      <alignment horizontal="center" vertical="center"/>
    </xf>
    <xf numFmtId="1" fontId="10" fillId="33" borderId="99" xfId="0" applyNumberFormat="1" applyFont="1" applyFill="1" applyBorder="1" applyAlignment="1">
      <alignment horizontal="center" vertical="center"/>
    </xf>
    <xf numFmtId="1" fontId="10" fillId="33" borderId="36" xfId="0" applyNumberFormat="1" applyFont="1" applyFill="1" applyBorder="1" applyAlignment="1">
      <alignment horizontal="center" vertical="center"/>
    </xf>
    <xf numFmtId="49" fontId="31" fillId="33" borderId="100" xfId="0" applyNumberFormat="1" applyFont="1" applyFill="1" applyBorder="1" applyAlignment="1">
      <alignment horizontal="center" vertical="center"/>
    </xf>
    <xf numFmtId="49" fontId="11" fillId="33" borderId="101" xfId="0" applyNumberFormat="1" applyFont="1" applyFill="1" applyBorder="1" applyAlignment="1">
      <alignment horizontal="center" vertical="center" wrapText="1"/>
    </xf>
    <xf numFmtId="49" fontId="11" fillId="33" borderId="98" xfId="0" applyNumberFormat="1" applyFont="1" applyFill="1" applyBorder="1" applyAlignment="1">
      <alignment horizontal="center" vertical="center" wrapText="1"/>
    </xf>
    <xf numFmtId="1" fontId="12" fillId="33" borderId="39" xfId="0" applyNumberFormat="1" applyFont="1" applyFill="1" applyBorder="1" applyAlignment="1">
      <alignment horizontal="center" vertical="center"/>
    </xf>
    <xf numFmtId="1" fontId="10" fillId="33" borderId="99" xfId="0" applyNumberFormat="1" applyFont="1" applyFill="1" applyBorder="1" applyAlignment="1">
      <alignment horizontal="center"/>
    </xf>
    <xf numFmtId="1" fontId="10" fillId="33" borderId="36" xfId="0" applyNumberFormat="1" applyFont="1" applyFill="1" applyBorder="1" applyAlignment="1">
      <alignment horizontal="center"/>
    </xf>
    <xf numFmtId="0" fontId="0" fillId="33" borderId="20" xfId="0" applyNumberFormat="1" applyFont="1" applyFill="1" applyBorder="1" applyAlignment="1">
      <alignment horizontal="center" vertical="top" wrapText="1"/>
    </xf>
    <xf numFmtId="1" fontId="10" fillId="33" borderId="99" xfId="0" applyNumberFormat="1" applyFont="1" applyFill="1" applyBorder="1" applyAlignment="1">
      <alignment/>
    </xf>
    <xf numFmtId="1" fontId="10" fillId="33" borderId="36" xfId="0" applyNumberFormat="1" applyFont="1" applyFill="1" applyBorder="1" applyAlignment="1">
      <alignment/>
    </xf>
    <xf numFmtId="49" fontId="31" fillId="33" borderId="101" xfId="0" applyNumberFormat="1" applyFont="1" applyFill="1" applyBorder="1" applyAlignment="1">
      <alignment horizontal="center" vertical="center"/>
    </xf>
    <xf numFmtId="49" fontId="11" fillId="33" borderId="30" xfId="0" applyNumberFormat="1" applyFont="1" applyFill="1" applyBorder="1" applyAlignment="1">
      <alignment horizontal="center" vertical="center" wrapText="1"/>
    </xf>
    <xf numFmtId="49" fontId="11" fillId="33" borderId="102" xfId="0" applyNumberFormat="1" applyFont="1" applyFill="1" applyBorder="1" applyAlignment="1">
      <alignment horizontal="center" vertical="center" wrapText="1"/>
    </xf>
    <xf numFmtId="49" fontId="11" fillId="33" borderId="46" xfId="0" applyNumberFormat="1" applyFont="1" applyFill="1" applyBorder="1" applyAlignment="1">
      <alignment horizontal="center" vertical="center" wrapText="1"/>
    </xf>
    <xf numFmtId="2" fontId="11" fillId="33" borderId="44" xfId="0" applyNumberFormat="1" applyFont="1" applyFill="1" applyBorder="1" applyAlignment="1">
      <alignment vertical="center"/>
    </xf>
    <xf numFmtId="49" fontId="11" fillId="33" borderId="48" xfId="0" applyNumberFormat="1" applyFont="1" applyFill="1" applyBorder="1" applyAlignment="1">
      <alignment horizontal="center" vertical="center" wrapText="1"/>
    </xf>
    <xf numFmtId="49" fontId="11" fillId="33" borderId="41" xfId="0" applyNumberFormat="1" applyFont="1" applyFill="1" applyBorder="1" applyAlignment="1">
      <alignment horizontal="center" vertical="center" wrapText="1"/>
    </xf>
    <xf numFmtId="49" fontId="11" fillId="33" borderId="100" xfId="0" applyNumberFormat="1" applyFont="1" applyFill="1" applyBorder="1" applyAlignment="1">
      <alignment horizontal="center" vertical="center" wrapText="1"/>
    </xf>
    <xf numFmtId="49" fontId="11" fillId="33" borderId="103" xfId="0" applyNumberFormat="1" applyFont="1" applyFill="1" applyBorder="1" applyAlignment="1">
      <alignment horizontal="center" vertical="center" wrapText="1"/>
    </xf>
    <xf numFmtId="49" fontId="11" fillId="33" borderId="45" xfId="0" applyNumberFormat="1" applyFont="1" applyFill="1" applyBorder="1" applyAlignment="1">
      <alignment horizontal="center" vertical="center" wrapText="1"/>
    </xf>
    <xf numFmtId="1" fontId="11" fillId="33" borderId="101" xfId="0" applyNumberFormat="1" applyFont="1" applyFill="1" applyBorder="1" applyAlignment="1">
      <alignment horizontal="center" vertical="center"/>
    </xf>
    <xf numFmtId="1" fontId="11" fillId="33" borderId="104" xfId="0" applyNumberFormat="1" applyFont="1" applyFill="1" applyBorder="1" applyAlignment="1">
      <alignment horizontal="center" vertical="center"/>
    </xf>
    <xf numFmtId="49" fontId="16" fillId="33" borderId="105" xfId="0" applyNumberFormat="1" applyFont="1" applyFill="1" applyBorder="1" applyAlignment="1">
      <alignment horizontal="center" vertical="center"/>
    </xf>
    <xf numFmtId="2" fontId="16" fillId="33" borderId="105" xfId="0" applyNumberFormat="1" applyFont="1" applyFill="1" applyBorder="1" applyAlignment="1">
      <alignment horizontal="center" vertical="center"/>
    </xf>
    <xf numFmtId="2" fontId="12" fillId="33" borderId="106" xfId="0" applyNumberFormat="1" applyFont="1" applyFill="1" applyBorder="1" applyAlignment="1">
      <alignment horizontal="center" vertical="center"/>
    </xf>
    <xf numFmtId="0" fontId="0" fillId="33" borderId="107" xfId="0" applyNumberFormat="1" applyFont="1" applyFill="1" applyBorder="1" applyAlignment="1">
      <alignment vertical="top" wrapText="1"/>
    </xf>
    <xf numFmtId="49" fontId="0" fillId="33" borderId="23" xfId="0" applyNumberFormat="1" applyFont="1" applyFill="1" applyBorder="1" applyAlignment="1">
      <alignment horizontal="center" wrapText="1"/>
    </xf>
    <xf numFmtId="0" fontId="0" fillId="33" borderId="17" xfId="0" applyNumberFormat="1" applyFont="1" applyFill="1" applyBorder="1" applyAlignment="1">
      <alignment vertical="top" wrapText="1"/>
    </xf>
    <xf numFmtId="0" fontId="6" fillId="33" borderId="36" xfId="0" applyNumberFormat="1" applyFont="1" applyFill="1" applyBorder="1" applyAlignment="1">
      <alignment horizontal="center" vertical="center" wrapText="1"/>
    </xf>
    <xf numFmtId="1" fontId="11" fillId="33" borderId="108" xfId="0" applyNumberFormat="1" applyFont="1" applyFill="1" applyBorder="1" applyAlignment="1">
      <alignment horizontal="left" vertical="center"/>
    </xf>
    <xf numFmtId="1" fontId="11" fillId="33" borderId="36" xfId="0" applyNumberFormat="1" applyFont="1" applyFill="1" applyBorder="1" applyAlignment="1">
      <alignment horizontal="right" vertical="center"/>
    </xf>
    <xf numFmtId="1" fontId="11" fillId="33" borderId="109" xfId="0" applyNumberFormat="1" applyFont="1" applyFill="1" applyBorder="1" applyAlignment="1">
      <alignment horizontal="left" vertical="center" wrapText="1"/>
    </xf>
    <xf numFmtId="1" fontId="11" fillId="33" borderId="104" xfId="0" applyNumberFormat="1" applyFont="1" applyFill="1" applyBorder="1" applyAlignment="1">
      <alignment horizontal="left" vertical="center"/>
    </xf>
    <xf numFmtId="1" fontId="11" fillId="33" borderId="105" xfId="0" applyNumberFormat="1" applyFont="1" applyFill="1" applyBorder="1" applyAlignment="1">
      <alignment horizontal="left" vertical="center"/>
    </xf>
    <xf numFmtId="1" fontId="11" fillId="33" borderId="110" xfId="0" applyNumberFormat="1" applyFont="1" applyFill="1" applyBorder="1" applyAlignment="1">
      <alignment horizontal="left" vertical="center" wrapText="1"/>
    </xf>
    <xf numFmtId="1" fontId="11" fillId="33" borderId="105" xfId="0" applyNumberFormat="1" applyFont="1" applyFill="1" applyBorder="1" applyAlignment="1">
      <alignment horizontal="left" vertical="center" wrapText="1"/>
    </xf>
    <xf numFmtId="2" fontId="11" fillId="33" borderId="105" xfId="0" applyNumberFormat="1" applyFont="1" applyFill="1" applyBorder="1" applyAlignment="1">
      <alignment horizontal="center" vertical="center"/>
    </xf>
    <xf numFmtId="2" fontId="11" fillId="33" borderId="105" xfId="0" applyNumberFormat="1" applyFont="1" applyFill="1" applyBorder="1" applyAlignment="1">
      <alignment horizontal="left" vertical="center"/>
    </xf>
    <xf numFmtId="2" fontId="16" fillId="33" borderId="111" xfId="0" applyNumberFormat="1" applyFont="1" applyFill="1" applyBorder="1" applyAlignment="1">
      <alignment horizontal="center" vertical="center"/>
    </xf>
    <xf numFmtId="1" fontId="12" fillId="38" borderId="36" xfId="0" applyNumberFormat="1" applyFont="1" applyFill="1" applyBorder="1" applyAlignment="1">
      <alignment horizontal="center" vertical="center"/>
    </xf>
    <xf numFmtId="49" fontId="12" fillId="37" borderId="36" xfId="0" applyNumberFormat="1" applyFont="1" applyFill="1" applyBorder="1" applyAlignment="1">
      <alignment vertical="center" wrapText="1"/>
    </xf>
    <xf numFmtId="49" fontId="16" fillId="36" borderId="112" xfId="0" applyNumberFormat="1" applyFont="1" applyFill="1" applyBorder="1" applyAlignment="1">
      <alignment horizontal="left" vertical="center"/>
    </xf>
    <xf numFmtId="1" fontId="23" fillId="33" borderId="113" xfId="0" applyNumberFormat="1" applyFont="1" applyFill="1" applyBorder="1" applyAlignment="1">
      <alignment horizontal="left" vertical="center"/>
    </xf>
    <xf numFmtId="1" fontId="23" fillId="33" borderId="114" xfId="0" applyNumberFormat="1" applyFont="1" applyFill="1" applyBorder="1" applyAlignment="1">
      <alignment horizontal="left" vertical="center"/>
    </xf>
    <xf numFmtId="49" fontId="16" fillId="36" borderId="115" xfId="0" applyNumberFormat="1" applyFont="1" applyFill="1" applyBorder="1" applyAlignment="1">
      <alignment horizontal="left" vertical="center" wrapText="1"/>
    </xf>
    <xf numFmtId="0" fontId="0" fillId="33" borderId="116" xfId="0" applyNumberFormat="1" applyFont="1" applyFill="1" applyBorder="1" applyAlignment="1">
      <alignment vertical="top" wrapText="1"/>
    </xf>
    <xf numFmtId="49" fontId="16" fillId="36" borderId="117" xfId="0" applyNumberFormat="1" applyFont="1" applyFill="1" applyBorder="1" applyAlignment="1">
      <alignment horizontal="left" vertical="center"/>
    </xf>
    <xf numFmtId="0" fontId="23" fillId="33" borderId="39" xfId="0" applyNumberFormat="1" applyFont="1" applyFill="1" applyBorder="1" applyAlignment="1">
      <alignment horizontal="left" vertical="center"/>
    </xf>
    <xf numFmtId="0" fontId="23" fillId="33" borderId="31" xfId="0" applyNumberFormat="1" applyFont="1" applyFill="1" applyBorder="1" applyAlignment="1">
      <alignment horizontal="left" vertical="center"/>
    </xf>
    <xf numFmtId="49" fontId="11" fillId="33" borderId="118" xfId="0" applyNumberFormat="1" applyFont="1" applyFill="1" applyBorder="1" applyAlignment="1">
      <alignment vertical="center" wrapText="1"/>
    </xf>
    <xf numFmtId="0" fontId="0" fillId="33" borderId="119" xfId="0" applyNumberFormat="1" applyFont="1" applyFill="1" applyBorder="1" applyAlignment="1">
      <alignment vertical="top" wrapText="1"/>
    </xf>
    <xf numFmtId="49" fontId="16" fillId="36" borderId="117" xfId="0" applyNumberFormat="1" applyFont="1" applyFill="1" applyBorder="1" applyAlignment="1">
      <alignment horizontal="left" vertical="center" wrapText="1"/>
    </xf>
    <xf numFmtId="0" fontId="23" fillId="33" borderId="39" xfId="0" applyNumberFormat="1" applyFont="1" applyFill="1" applyBorder="1" applyAlignment="1">
      <alignment horizontal="left" vertical="center" wrapText="1"/>
    </xf>
    <xf numFmtId="1" fontId="23" fillId="33" borderId="39" xfId="0" applyNumberFormat="1" applyFont="1" applyFill="1" applyBorder="1" applyAlignment="1">
      <alignment horizontal="left" vertical="center"/>
    </xf>
    <xf numFmtId="1" fontId="23" fillId="33" borderId="31" xfId="0" applyNumberFormat="1" applyFont="1" applyFill="1" applyBorder="1" applyAlignment="1">
      <alignment horizontal="left" vertical="center"/>
    </xf>
    <xf numFmtId="49" fontId="13" fillId="33" borderId="120" xfId="0" applyNumberFormat="1" applyFont="1" applyFill="1" applyBorder="1" applyAlignment="1">
      <alignment horizontal="right" vertical="center" wrapText="1"/>
    </xf>
    <xf numFmtId="0" fontId="0" fillId="33" borderId="121" xfId="0" applyNumberFormat="1" applyFont="1" applyFill="1" applyBorder="1" applyAlignment="1">
      <alignment vertical="top" wrapText="1"/>
    </xf>
    <xf numFmtId="0" fontId="0" fillId="33" borderId="117" xfId="0" applyNumberFormat="1" applyFont="1" applyFill="1" applyBorder="1" applyAlignment="1">
      <alignment vertical="top" wrapText="1"/>
    </xf>
    <xf numFmtId="0" fontId="0" fillId="33" borderId="122" xfId="0" applyNumberFormat="1" applyFont="1" applyFill="1" applyBorder="1" applyAlignment="1">
      <alignment vertical="top" wrapText="1"/>
    </xf>
    <xf numFmtId="49" fontId="16" fillId="36" borderId="123" xfId="0" applyNumberFormat="1" applyFont="1" applyFill="1" applyBorder="1" applyAlignment="1">
      <alignment horizontal="left" vertical="center" wrapText="1"/>
    </xf>
    <xf numFmtId="0" fontId="0" fillId="33" borderId="124" xfId="0" applyNumberFormat="1" applyFont="1" applyFill="1" applyBorder="1" applyAlignment="1">
      <alignment vertical="top" wrapText="1"/>
    </xf>
    <xf numFmtId="49" fontId="16" fillId="36" borderId="115" xfId="0" applyNumberFormat="1" applyFont="1" applyFill="1" applyBorder="1" applyAlignment="1">
      <alignment horizontal="left" vertical="center"/>
    </xf>
    <xf numFmtId="0" fontId="23" fillId="33" borderId="116" xfId="0" applyNumberFormat="1" applyFont="1" applyFill="1" applyBorder="1" applyAlignment="1">
      <alignment horizontal="left" vertical="center"/>
    </xf>
    <xf numFmtId="0" fontId="23" fillId="33" borderId="125" xfId="0" applyNumberFormat="1" applyFont="1" applyFill="1" applyBorder="1" applyAlignment="1">
      <alignment horizontal="left" vertical="center"/>
    </xf>
    <xf numFmtId="49" fontId="8" fillId="33" borderId="69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vertical="top" wrapText="1"/>
    </xf>
    <xf numFmtId="0" fontId="0" fillId="33" borderId="126" xfId="0" applyNumberFormat="1" applyFont="1" applyFill="1" applyBorder="1" applyAlignment="1">
      <alignment vertical="top" wrapText="1"/>
    </xf>
    <xf numFmtId="0" fontId="0" fillId="33" borderId="127" xfId="0" applyNumberFormat="1" applyFont="1" applyFill="1" applyBorder="1" applyAlignment="1">
      <alignment vertical="top" wrapText="1"/>
    </xf>
    <xf numFmtId="0" fontId="0" fillId="33" borderId="128" xfId="0" applyNumberFormat="1" applyFont="1" applyFill="1" applyBorder="1" applyAlignment="1">
      <alignment vertical="top" wrapText="1"/>
    </xf>
    <xf numFmtId="0" fontId="0" fillId="33" borderId="129" xfId="0" applyNumberFormat="1" applyFont="1" applyFill="1" applyBorder="1" applyAlignment="1">
      <alignment vertical="top" wrapText="1"/>
    </xf>
    <xf numFmtId="49" fontId="9" fillId="33" borderId="130" xfId="0" applyNumberFormat="1" applyFont="1" applyFill="1" applyBorder="1" applyAlignment="1">
      <alignment horizontal="center" vertical="center" wrapText="1"/>
    </xf>
    <xf numFmtId="0" fontId="0" fillId="33" borderId="131" xfId="0" applyNumberFormat="1" applyFont="1" applyFill="1" applyBorder="1" applyAlignment="1">
      <alignment vertical="top" wrapText="1"/>
    </xf>
    <xf numFmtId="49" fontId="16" fillId="33" borderId="117" xfId="0" applyNumberFormat="1" applyFont="1" applyFill="1" applyBorder="1" applyAlignment="1">
      <alignment horizontal="center" vertical="center" wrapText="1"/>
    </xf>
    <xf numFmtId="1" fontId="14" fillId="33" borderId="39" xfId="0" applyNumberFormat="1" applyFont="1" applyFill="1" applyBorder="1" applyAlignment="1">
      <alignment horizontal="center" vertical="center" wrapText="1"/>
    </xf>
    <xf numFmtId="1" fontId="16" fillId="33" borderId="39" xfId="0" applyNumberFormat="1" applyFont="1" applyFill="1" applyBorder="1" applyAlignment="1">
      <alignment horizontal="right" vertical="center" wrapText="1"/>
    </xf>
    <xf numFmtId="1" fontId="19" fillId="33" borderId="39" xfId="0" applyNumberFormat="1" applyFont="1" applyFill="1" applyBorder="1" applyAlignment="1">
      <alignment horizontal="center" vertical="center" wrapText="1"/>
    </xf>
    <xf numFmtId="1" fontId="0" fillId="33" borderId="39" xfId="0" applyNumberFormat="1" applyFont="1" applyFill="1" applyBorder="1" applyAlignment="1">
      <alignment horizontal="left" vertical="top" wrapText="1"/>
    </xf>
    <xf numFmtId="49" fontId="12" fillId="33" borderId="20" xfId="0" applyNumberFormat="1" applyFont="1" applyFill="1" applyBorder="1" applyAlignment="1">
      <alignment horizontal="center" vertical="center" wrapText="1"/>
    </xf>
    <xf numFmtId="1" fontId="12" fillId="33" borderId="20" xfId="0" applyNumberFormat="1" applyFont="1" applyFill="1" applyBorder="1" applyAlignment="1">
      <alignment horizontal="center" vertical="center" wrapText="1"/>
    </xf>
    <xf numFmtId="49" fontId="20" fillId="33" borderId="132" xfId="0" applyNumberFormat="1" applyFont="1" applyFill="1" applyBorder="1" applyAlignment="1">
      <alignment horizontal="center" vertical="center" wrapText="1"/>
    </xf>
    <xf numFmtId="1" fontId="16" fillId="33" borderId="133" xfId="0" applyNumberFormat="1" applyFont="1" applyFill="1" applyBorder="1" applyAlignment="1">
      <alignment horizontal="center" vertical="center" wrapText="1"/>
    </xf>
    <xf numFmtId="1" fontId="19" fillId="33" borderId="134" xfId="0" applyNumberFormat="1" applyFont="1" applyFill="1" applyBorder="1" applyAlignment="1">
      <alignment horizontal="center" vertical="center" wrapText="1"/>
    </xf>
    <xf numFmtId="165" fontId="9" fillId="33" borderId="135" xfId="0" applyNumberFormat="1" applyFont="1" applyFill="1" applyBorder="1" applyAlignment="1">
      <alignment horizontal="center" vertical="center" wrapText="1"/>
    </xf>
    <xf numFmtId="0" fontId="0" fillId="33" borderId="136" xfId="0" applyNumberFormat="1" applyFont="1" applyFill="1" applyBorder="1" applyAlignment="1">
      <alignment vertical="top" wrapText="1"/>
    </xf>
    <xf numFmtId="49" fontId="0" fillId="33" borderId="137" xfId="0" applyNumberFormat="1" applyFont="1" applyFill="1" applyBorder="1" applyAlignment="1">
      <alignment horizontal="left" wrapText="1"/>
    </xf>
    <xf numFmtId="0" fontId="0" fillId="33" borderId="138" xfId="0" applyNumberFormat="1" applyFont="1" applyFill="1" applyBorder="1" applyAlignment="1">
      <alignment horizontal="center" wrapText="1"/>
    </xf>
    <xf numFmtId="0" fontId="0" fillId="33" borderId="137" xfId="0" applyNumberFormat="1" applyFont="1" applyFill="1" applyBorder="1" applyAlignment="1">
      <alignment horizontal="center" wrapText="1"/>
    </xf>
    <xf numFmtId="0" fontId="0" fillId="33" borderId="139" xfId="0" applyNumberFormat="1" applyFont="1" applyFill="1" applyBorder="1" applyAlignment="1">
      <alignment horizontal="center" wrapText="1"/>
    </xf>
    <xf numFmtId="49" fontId="3" fillId="33" borderId="140" xfId="0" applyNumberFormat="1" applyFont="1" applyFill="1" applyBorder="1" applyAlignment="1">
      <alignment horizontal="center" vertical="center" wrapText="1"/>
    </xf>
    <xf numFmtId="0" fontId="0" fillId="33" borderId="141" xfId="0" applyNumberFormat="1" applyFont="1" applyFill="1" applyBorder="1" applyAlignment="1">
      <alignment vertical="top" wrapText="1"/>
    </xf>
    <xf numFmtId="164" fontId="9" fillId="33" borderId="142" xfId="0" applyNumberFormat="1" applyFont="1" applyFill="1" applyBorder="1" applyAlignment="1">
      <alignment horizontal="center" vertical="center" wrapText="1"/>
    </xf>
    <xf numFmtId="0" fontId="0" fillId="33" borderId="143" xfId="0" applyNumberFormat="1" applyFont="1" applyFill="1" applyBorder="1" applyAlignment="1">
      <alignment vertical="top" wrapText="1"/>
    </xf>
    <xf numFmtId="49" fontId="25" fillId="33" borderId="144" xfId="0" applyNumberFormat="1" applyFont="1" applyFill="1" applyBorder="1" applyAlignment="1">
      <alignment horizontal="center" vertical="center" wrapText="1"/>
    </xf>
    <xf numFmtId="0" fontId="0" fillId="33" borderId="144" xfId="0" applyNumberFormat="1" applyFont="1" applyFill="1" applyBorder="1" applyAlignment="1">
      <alignment vertical="top" wrapText="1"/>
    </xf>
    <xf numFmtId="49" fontId="20" fillId="33" borderId="133" xfId="0" applyNumberFormat="1" applyFont="1" applyFill="1" applyBorder="1" applyAlignment="1">
      <alignment horizontal="center" vertical="center" wrapText="1"/>
    </xf>
    <xf numFmtId="1" fontId="19" fillId="33" borderId="133" xfId="0" applyNumberFormat="1" applyFont="1" applyFill="1" applyBorder="1" applyAlignment="1">
      <alignment horizontal="center" vertical="center" wrapText="1"/>
    </xf>
    <xf numFmtId="1" fontId="23" fillId="36" borderId="39" xfId="0" applyNumberFormat="1" applyFont="1" applyFill="1" applyBorder="1" applyAlignment="1">
      <alignment horizontal="left" vertical="center"/>
    </xf>
    <xf numFmtId="1" fontId="23" fillId="36" borderId="31" xfId="0" applyNumberFormat="1" applyFont="1" applyFill="1" applyBorder="1" applyAlignment="1">
      <alignment horizontal="left" vertical="center"/>
    </xf>
    <xf numFmtId="49" fontId="12" fillId="33" borderId="28" xfId="0" applyNumberFormat="1" applyFont="1" applyFill="1" applyBorder="1" applyAlignment="1">
      <alignment horizontal="left" wrapText="1"/>
    </xf>
    <xf numFmtId="0" fontId="0" fillId="33" borderId="28" xfId="0" applyNumberFormat="1" applyFont="1" applyFill="1" applyBorder="1" applyAlignment="1">
      <alignment vertical="top" wrapText="1"/>
    </xf>
    <xf numFmtId="0" fontId="0" fillId="33" borderId="29" xfId="0" applyNumberFormat="1" applyFont="1" applyFill="1" applyBorder="1" applyAlignment="1">
      <alignment vertical="top" wrapText="1"/>
    </xf>
    <xf numFmtId="0" fontId="0" fillId="33" borderId="39" xfId="0" applyNumberFormat="1" applyFont="1" applyFill="1" applyBorder="1" applyAlignment="1">
      <alignment vertical="top" wrapText="1"/>
    </xf>
    <xf numFmtId="0" fontId="0" fillId="33" borderId="145" xfId="0" applyNumberFormat="1" applyFont="1" applyFill="1" applyBorder="1" applyAlignment="1">
      <alignment vertical="top" wrapText="1"/>
    </xf>
    <xf numFmtId="0" fontId="0" fillId="33" borderId="25" xfId="0" applyNumberFormat="1" applyFont="1" applyFill="1" applyBorder="1" applyAlignment="1">
      <alignment vertical="top" wrapText="1"/>
    </xf>
    <xf numFmtId="0" fontId="0" fillId="33" borderId="26" xfId="0" applyNumberFormat="1" applyFont="1" applyFill="1" applyBorder="1" applyAlignment="1">
      <alignment vertical="top" wrapText="1"/>
    </xf>
    <xf numFmtId="0" fontId="0" fillId="33" borderId="146" xfId="0" applyNumberFormat="1" applyFont="1" applyFill="1" applyBorder="1" applyAlignment="1">
      <alignment vertical="top" wrapText="1"/>
    </xf>
    <xf numFmtId="49" fontId="27" fillId="33" borderId="36" xfId="0" applyNumberFormat="1" applyFont="1" applyFill="1" applyBorder="1" applyAlignment="1">
      <alignment horizontal="center" vertical="center"/>
    </xf>
    <xf numFmtId="0" fontId="0" fillId="33" borderId="36" xfId="0" applyNumberFormat="1" applyFont="1" applyFill="1" applyBorder="1" applyAlignment="1">
      <alignment vertical="top" wrapText="1"/>
    </xf>
    <xf numFmtId="0" fontId="27" fillId="33" borderId="36" xfId="0" applyNumberFormat="1" applyFont="1" applyFill="1" applyBorder="1" applyAlignment="1">
      <alignment horizontal="center" vertical="center"/>
    </xf>
    <xf numFmtId="2" fontId="9" fillId="33" borderId="82" xfId="0" applyNumberFormat="1" applyFont="1" applyFill="1" applyBorder="1" applyAlignment="1">
      <alignment horizontal="center" vertical="center" wrapText="1"/>
    </xf>
    <xf numFmtId="0" fontId="0" fillId="33" borderId="82" xfId="0" applyNumberFormat="1" applyFont="1" applyFill="1" applyBorder="1" applyAlignment="1">
      <alignment vertical="top" wrapText="1"/>
    </xf>
    <xf numFmtId="49" fontId="3" fillId="33" borderId="58" xfId="0" applyNumberFormat="1" applyFont="1" applyFill="1" applyBorder="1" applyAlignment="1">
      <alignment horizontal="center" vertical="center" wrapText="1"/>
    </xf>
    <xf numFmtId="0" fontId="0" fillId="33" borderId="58" xfId="0" applyNumberFormat="1" applyFont="1" applyFill="1" applyBorder="1" applyAlignment="1">
      <alignment vertical="top" wrapText="1"/>
    </xf>
    <xf numFmtId="0" fontId="24" fillId="33" borderId="36" xfId="0" applyNumberFormat="1" applyFont="1" applyFill="1" applyBorder="1" applyAlignment="1">
      <alignment horizontal="center" vertical="center"/>
    </xf>
    <xf numFmtId="165" fontId="9" fillId="33" borderId="142" xfId="0" applyNumberFormat="1" applyFont="1" applyFill="1" applyBorder="1" applyAlignment="1">
      <alignment horizontal="center" vertical="center" wrapText="1"/>
    </xf>
    <xf numFmtId="49" fontId="29" fillId="33" borderId="36" xfId="0" applyNumberFormat="1" applyFont="1" applyFill="1" applyBorder="1" applyAlignment="1">
      <alignment horizontal="center" vertical="center"/>
    </xf>
    <xf numFmtId="49" fontId="0" fillId="33" borderId="138" xfId="0" applyNumberFormat="1" applyFont="1" applyFill="1" applyBorder="1" applyAlignment="1">
      <alignment horizontal="left" wrapText="1"/>
    </xf>
    <xf numFmtId="0" fontId="0" fillId="33" borderId="147" xfId="0" applyNumberFormat="1" applyFont="1" applyFill="1" applyBorder="1" applyAlignment="1">
      <alignment horizontal="center" wrapText="1"/>
    </xf>
    <xf numFmtId="49" fontId="9" fillId="33" borderId="25" xfId="0" applyNumberFormat="1" applyFont="1" applyFill="1" applyBorder="1" applyAlignment="1">
      <alignment horizontal="center" vertical="center" wrapText="1"/>
    </xf>
    <xf numFmtId="49" fontId="16" fillId="36" borderId="90" xfId="0" applyNumberFormat="1" applyFont="1" applyFill="1" applyBorder="1" applyAlignment="1">
      <alignment horizontal="left" vertical="center"/>
    </xf>
    <xf numFmtId="0" fontId="23" fillId="33" borderId="39" xfId="0" applyNumberFormat="1" applyFont="1" applyFill="1" applyBorder="1" applyAlignment="1">
      <alignment horizontal="left"/>
    </xf>
    <xf numFmtId="49" fontId="0" fillId="33" borderId="69" xfId="0" applyNumberFormat="1" applyFont="1" applyFill="1" applyBorder="1" applyAlignment="1">
      <alignment horizontal="center" vertical="center" wrapText="1"/>
    </xf>
    <xf numFmtId="49" fontId="20" fillId="33" borderId="39" xfId="0" applyNumberFormat="1" applyFont="1" applyFill="1" applyBorder="1" applyAlignment="1">
      <alignment horizontal="center" vertical="center" wrapText="1"/>
    </xf>
    <xf numFmtId="1" fontId="16" fillId="33" borderId="39" xfId="0" applyNumberFormat="1" applyFont="1" applyFill="1" applyBorder="1" applyAlignment="1">
      <alignment horizontal="center" vertical="center" wrapText="1"/>
    </xf>
    <xf numFmtId="0" fontId="16" fillId="33" borderId="39" xfId="0" applyNumberFormat="1" applyFont="1" applyFill="1" applyBorder="1" applyAlignment="1">
      <alignment horizontal="center" vertical="center" wrapText="1"/>
    </xf>
    <xf numFmtId="49" fontId="16" fillId="33" borderId="90" xfId="0" applyNumberFormat="1" applyFont="1" applyFill="1" applyBorder="1" applyAlignment="1">
      <alignment horizontal="center" vertical="center" wrapText="1"/>
    </xf>
    <xf numFmtId="0" fontId="19" fillId="33" borderId="39" xfId="0" applyNumberFormat="1" applyFont="1" applyFill="1" applyBorder="1" applyAlignment="1">
      <alignment horizontal="center" vertical="center" wrapText="1"/>
    </xf>
    <xf numFmtId="49" fontId="16" fillId="33" borderId="117" xfId="0" applyNumberFormat="1" applyFont="1" applyFill="1" applyBorder="1" applyAlignment="1">
      <alignment horizontal="center" vertical="center"/>
    </xf>
    <xf numFmtId="1" fontId="11" fillId="33" borderId="39" xfId="0" applyNumberFormat="1" applyFont="1" applyFill="1" applyBorder="1" applyAlignment="1">
      <alignment vertical="center"/>
    </xf>
    <xf numFmtId="1" fontId="11" fillId="33" borderId="39" xfId="0" applyNumberFormat="1" applyFont="1" applyFill="1" applyBorder="1" applyAlignment="1">
      <alignment vertical="center" wrapText="1"/>
    </xf>
    <xf numFmtId="1" fontId="10" fillId="33" borderId="39" xfId="0" applyNumberFormat="1" applyFont="1" applyFill="1" applyBorder="1" applyAlignment="1">
      <alignment/>
    </xf>
    <xf numFmtId="1" fontId="11" fillId="33" borderId="105" xfId="0" applyNumberFormat="1" applyFont="1" applyFill="1" applyBorder="1" applyAlignment="1">
      <alignment horizontal="center" vertical="center"/>
    </xf>
    <xf numFmtId="0" fontId="11" fillId="33" borderId="105" xfId="0" applyNumberFormat="1" applyFont="1" applyFill="1" applyBorder="1" applyAlignment="1">
      <alignment horizontal="center" vertical="center"/>
    </xf>
    <xf numFmtId="0" fontId="11" fillId="33" borderId="105" xfId="0" applyNumberFormat="1" applyFont="1" applyFill="1" applyBorder="1" applyAlignment="1">
      <alignment vertical="center" wrapText="1"/>
    </xf>
    <xf numFmtId="0" fontId="10" fillId="33" borderId="105" xfId="0" applyNumberFormat="1" applyFont="1" applyFill="1" applyBorder="1" applyAlignment="1">
      <alignment/>
    </xf>
    <xf numFmtId="49" fontId="12" fillId="33" borderId="0" xfId="0" applyNumberFormat="1" applyFont="1" applyFill="1" applyBorder="1" applyAlignment="1">
      <alignment horizontal="left" wrapText="1"/>
    </xf>
    <xf numFmtId="1" fontId="11" fillId="33" borderId="117" xfId="0" applyNumberFormat="1" applyFont="1" applyFill="1" applyBorder="1" applyAlignment="1">
      <alignment horizontal="center" vertical="center"/>
    </xf>
    <xf numFmtId="1" fontId="11" fillId="33" borderId="39" xfId="0" applyNumberFormat="1" applyFont="1" applyFill="1" applyBorder="1" applyAlignment="1">
      <alignment horizontal="center" vertical="center"/>
    </xf>
    <xf numFmtId="1" fontId="11" fillId="33" borderId="31" xfId="0" applyNumberFormat="1" applyFont="1" applyFill="1" applyBorder="1" applyAlignment="1">
      <alignment horizontal="center" vertical="center"/>
    </xf>
    <xf numFmtId="0" fontId="11" fillId="33" borderId="39" xfId="0" applyNumberFormat="1" applyFont="1" applyFill="1" applyBorder="1" applyAlignment="1">
      <alignment vertical="center"/>
    </xf>
    <xf numFmtId="0" fontId="11" fillId="33" borderId="39" xfId="0" applyNumberFormat="1" applyFont="1" applyFill="1" applyBorder="1" applyAlignment="1">
      <alignment vertical="center" wrapText="1"/>
    </xf>
    <xf numFmtId="0" fontId="10" fillId="33" borderId="39" xfId="0" applyNumberFormat="1" applyFont="1" applyFill="1" applyBorder="1" applyAlignment="1">
      <alignment/>
    </xf>
    <xf numFmtId="49" fontId="25" fillId="33" borderId="58" xfId="0" applyNumberFormat="1" applyFont="1" applyFill="1" applyBorder="1" applyAlignment="1">
      <alignment horizontal="center" vertical="center" wrapText="1"/>
    </xf>
    <xf numFmtId="1" fontId="31" fillId="33" borderId="39" xfId="0" applyNumberFormat="1" applyFont="1" applyFill="1" applyBorder="1" applyAlignment="1">
      <alignment horizontal="center" vertical="center"/>
    </xf>
    <xf numFmtId="49" fontId="12" fillId="33" borderId="117" xfId="0" applyNumberFormat="1" applyFont="1" applyFill="1" applyBorder="1" applyAlignment="1">
      <alignment horizontal="center" vertical="center" wrapText="1"/>
    </xf>
    <xf numFmtId="1" fontId="16" fillId="33" borderId="148" xfId="0" applyNumberFormat="1" applyFont="1" applyFill="1" applyBorder="1" applyAlignment="1">
      <alignment horizontal="right" vertical="center" wrapText="1"/>
    </xf>
    <xf numFmtId="49" fontId="33" fillId="33" borderId="39" xfId="0" applyNumberFormat="1" applyFont="1" applyFill="1" applyBorder="1" applyAlignment="1">
      <alignment horizontal="center" vertical="center" wrapText="1"/>
    </xf>
    <xf numFmtId="49" fontId="23" fillId="36" borderId="149" xfId="0" applyNumberFormat="1" applyFont="1" applyFill="1" applyBorder="1" applyAlignment="1">
      <alignment horizontal="left" vertical="center"/>
    </xf>
    <xf numFmtId="1" fontId="23" fillId="33" borderId="39" xfId="0" applyNumberFormat="1" applyFont="1" applyFill="1" applyBorder="1" applyAlignment="1">
      <alignment horizontal="left"/>
    </xf>
    <xf numFmtId="1" fontId="12" fillId="33" borderId="39" xfId="0" applyNumberFormat="1" applyFont="1" applyFill="1" applyBorder="1" applyAlignment="1">
      <alignment vertical="center"/>
    </xf>
    <xf numFmtId="1" fontId="12" fillId="33" borderId="31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A7A7A7"/>
      <rgbColor rgb="000000FF"/>
      <rgbColor rgb="003F3F3F"/>
      <rgbColor rgb="00009999"/>
      <rgbColor rgb="00BFBFBF"/>
      <rgbColor rgb="00333F4E"/>
      <rgbColor rgb="00C0C0C0"/>
      <rgbColor rgb="00E6E6E6"/>
      <rgbColor rgb="00515151"/>
      <rgbColor rgb="00EEEEEE"/>
      <rgbColor rgb="009F8AB9"/>
      <rgbColor rgb="00525252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1476375</xdr:colOff>
      <xdr:row>0</xdr:row>
      <xdr:rowOff>133350</xdr:rowOff>
    </xdr:from>
    <xdr:to>
      <xdr:col>4</xdr:col>
      <xdr:colOff>352425</xdr:colOff>
      <xdr:row>10</xdr:row>
      <xdr:rowOff>142875</xdr:rowOff>
    </xdr:to>
    <xdr:pic>
      <xdr:nvPicPr>
        <xdr:cNvPr id="1" name="Picture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33350"/>
          <a:ext cx="3724275" cy="19907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9525</xdr:rowOff>
    </xdr:from>
    <xdr:to>
      <xdr:col>3</xdr:col>
      <xdr:colOff>4362450</xdr:colOff>
      <xdr:row>7</xdr:row>
      <xdr:rowOff>0</xdr:rowOff>
    </xdr:to>
    <xdr:pic>
      <xdr:nvPicPr>
        <xdr:cNvPr id="1" name="Picture 1" descr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666750"/>
          <a:ext cx="2743200" cy="8667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1228725</xdr:colOff>
      <xdr:row>2</xdr:row>
      <xdr:rowOff>47625</xdr:rowOff>
    </xdr:from>
    <xdr:to>
      <xdr:col>5</xdr:col>
      <xdr:colOff>161925</xdr:colOff>
      <xdr:row>8</xdr:row>
      <xdr:rowOff>95250</xdr:rowOff>
    </xdr:to>
    <xdr:pic>
      <xdr:nvPicPr>
        <xdr:cNvPr id="1" name="Picture 1" descr="image3.png"/>
        <xdr:cNvPicPr preferRelativeResize="1">
          <a:picLocks noChangeAspect="1"/>
        </xdr:cNvPicPr>
      </xdr:nvPicPr>
      <xdr:blipFill>
        <a:blip r:embed="rId1"/>
        <a:srcRect t="14976"/>
        <a:stretch>
          <a:fillRect/>
        </a:stretch>
      </xdr:blipFill>
      <xdr:spPr>
        <a:xfrm>
          <a:off x="3057525" y="476250"/>
          <a:ext cx="3981450" cy="13430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3</xdr:row>
      <xdr:rowOff>0</xdr:rowOff>
    </xdr:from>
    <xdr:to>
      <xdr:col>4</xdr:col>
      <xdr:colOff>238125</xdr:colOff>
      <xdr:row>6</xdr:row>
      <xdr:rowOff>133350</xdr:rowOff>
    </xdr:to>
    <xdr:pic>
      <xdr:nvPicPr>
        <xdr:cNvPr id="1" name="Picture 1" descr="image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657225"/>
          <a:ext cx="3495675" cy="7905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1476375</xdr:colOff>
      <xdr:row>0</xdr:row>
      <xdr:rowOff>133350</xdr:rowOff>
    </xdr:from>
    <xdr:to>
      <xdr:col>4</xdr:col>
      <xdr:colOff>352425</xdr:colOff>
      <xdr:row>10</xdr:row>
      <xdr:rowOff>142875</xdr:rowOff>
    </xdr:to>
    <xdr:pic>
      <xdr:nvPicPr>
        <xdr:cNvPr id="1" name="Picture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33350"/>
          <a:ext cx="3724275" cy="19907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oddirect.asia/" TargetMode="External" /><Relationship Id="rId2" Type="http://schemas.openxmlformats.org/officeDocument/2006/relationships/hyperlink" Target="http://ligovka.ru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ooddirect.asia/" TargetMode="External" /><Relationship Id="rId2" Type="http://schemas.openxmlformats.org/officeDocument/2006/relationships/hyperlink" Target="http://ligovka.ru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ooddirect.asia/" TargetMode="External" /><Relationship Id="rId2" Type="http://schemas.openxmlformats.org/officeDocument/2006/relationships/hyperlink" Target="http://ligovka.ru/" TargetMode="External" /><Relationship Id="rId3" Type="http://schemas.openxmlformats.org/officeDocument/2006/relationships/hyperlink" Target="http://6packbags.ru/catalog/alpha-duffle.html" TargetMode="External" /><Relationship Id="rId4" Type="http://schemas.openxmlformats.org/officeDocument/2006/relationships/hyperlink" Target="http://6packbags.ru/catalog/executive-briefcase-300.html" TargetMode="External" /><Relationship Id="rId5" Type="http://schemas.openxmlformats.org/officeDocument/2006/relationships/hyperlink" Target="http://6packbags.ru/catalog/originator-300.html" TargetMode="External" /><Relationship Id="rId6" Type="http://schemas.openxmlformats.org/officeDocument/2006/relationships/hyperlink" Target="http://6packbags.ru/catalog/originator-500.html" TargetMode="External" /><Relationship Id="rId7" Type="http://schemas.openxmlformats.org/officeDocument/2006/relationships/hyperlink" Target="http://6packbags.ru/catalog/victoria-elite-tote.html" TargetMode="External" /><Relationship Id="rId8" Type="http://schemas.openxmlformats.org/officeDocument/2006/relationships/hyperlink" Target="http://6packbags.ru/catalog/vixen-elite-bowler.html" TargetMode="External" /><Relationship Id="rId9" Type="http://schemas.openxmlformats.org/officeDocument/2006/relationships/hyperlink" Target="http://6packbags.ru/catalog/voyager-backpack.html" TargetMode="External" /><Relationship Id="rId10" Type="http://schemas.openxmlformats.org/officeDocument/2006/relationships/hyperlink" Target="http://6packbags.ru/catalog/beast-duffle2.html" TargetMode="External" /><Relationship Id="rId11" Type="http://schemas.openxmlformats.org/officeDocument/2006/relationships/hyperlink" Target="http://6packbags.ru/catalog/expedition-backpack-300.html" TargetMode="External" /><Relationship Id="rId12" Type="http://schemas.openxmlformats.org/officeDocument/2006/relationships/hyperlink" Target="http://6packbags.ru/catalog/expedition-backpack-500.html" TargetMode="External" /><Relationship Id="rId13" Type="http://schemas.openxmlformats.org/officeDocument/2006/relationships/hyperlink" Target="http://6packbags.ru/catalog/innovator-mini.html" TargetMode="External" /><Relationship Id="rId14" Type="http://schemas.openxmlformats.org/officeDocument/2006/relationships/hyperlink" Target="http://6packbags.ru/catalog/innovator-300-black-red.html" TargetMode="External" /><Relationship Id="rId15" Type="http://schemas.openxmlformats.org/officeDocument/2006/relationships/hyperlink" Target="http://6packbags.ru/catalog/innovator-500-blue-yellow.html" TargetMode="External" /><Relationship Id="rId16" Type="http://schemas.openxmlformats.org/officeDocument/2006/relationships/hyperlink" Target="http://6packbags.ru/catalog/plyo-sling.html" TargetMode="External" /><Relationship Id="rId17" Type="http://schemas.openxmlformats.org/officeDocument/2006/relationships/hyperlink" Target="http://6packbags.ru/catalog/renee-tote.html" TargetMode="External" /><Relationship Id="rId18" Type="http://schemas.openxmlformats.org/officeDocument/2006/relationships/hyperlink" Target="http://6packbags.ru/catalog/camille-tote.html" TargetMode="External" /><Relationship Id="rId19" Type="http://schemas.openxmlformats.org/officeDocument/2006/relationships/hyperlink" Target="http://6packbags.ru/catalog/pursuit-backpack-300.html" TargetMode="External" /><Relationship Id="rId20" Type="http://schemas.openxmlformats.org/officeDocument/2006/relationships/hyperlink" Target="http://6packbags.ru/catalog/pursuit-backpack-500.html" TargetMode="External" /><Relationship Id="rId21" Type="http://schemas.openxmlformats.org/officeDocument/2006/relationships/hyperlink" Target="http://6packbags.ru/catalog/pursuit-duffle.html" TargetMode="External" /><Relationship Id="rId2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ooddirect.asia/" TargetMode="External" /><Relationship Id="rId2" Type="http://schemas.openxmlformats.org/officeDocument/2006/relationships/hyperlink" Target="http://ligovka.ru/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fooddirect.asia/" TargetMode="External" /><Relationship Id="rId2" Type="http://schemas.openxmlformats.org/officeDocument/2006/relationships/hyperlink" Target="http://ligovka.ru/" TargetMode="Externa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5"/>
  <sheetViews>
    <sheetView showGridLines="0" zoomScalePageLayoutView="0" workbookViewId="0" topLeftCell="A1">
      <selection activeCell="A1" sqref="A1"/>
    </sheetView>
  </sheetViews>
  <sheetFormatPr defaultColWidth="8.59765625" defaultRowHeight="18" customHeight="1"/>
  <cols>
    <col min="1" max="1" width="1.1015625" style="1" customWidth="1"/>
    <col min="2" max="2" width="3.296875" style="1" customWidth="1"/>
    <col min="3" max="3" width="15" style="1" customWidth="1"/>
    <col min="4" max="4" width="50.8984375" style="1" customWidth="1"/>
    <col min="5" max="8" width="6.3984375" style="1" customWidth="1"/>
    <col min="9" max="9" width="7.69921875" style="1" customWidth="1"/>
    <col min="10" max="11" width="10" style="1" customWidth="1"/>
    <col min="12" max="12" width="2" style="1" customWidth="1"/>
    <col min="13" max="16384" width="8.59765625" style="1" customWidth="1"/>
  </cols>
  <sheetData>
    <row r="1" spans="1:12" ht="20.25" customHeight="1">
      <c r="A1" s="2"/>
      <c r="B1" s="3"/>
      <c r="C1" s="3"/>
      <c r="D1" s="4"/>
      <c r="E1" s="5"/>
      <c r="F1" s="5"/>
      <c r="G1" s="6"/>
      <c r="H1" s="321"/>
      <c r="I1" s="322"/>
      <c r="J1" s="7"/>
      <c r="K1" s="7"/>
      <c r="L1" s="8"/>
    </row>
    <row r="2" spans="1:12" ht="15" customHeight="1">
      <c r="A2" s="9"/>
      <c r="B2" s="317" t="s">
        <v>0</v>
      </c>
      <c r="C2" s="318"/>
      <c r="D2" s="297"/>
      <c r="E2" s="298"/>
      <c r="F2" s="298"/>
      <c r="G2" s="299"/>
      <c r="H2" s="303" t="s">
        <v>1</v>
      </c>
      <c r="I2" s="304"/>
      <c r="J2" s="11" t="s">
        <v>2</v>
      </c>
      <c r="K2" s="12" t="s">
        <v>3</v>
      </c>
      <c r="L2" s="13"/>
    </row>
    <row r="3" spans="1:12" ht="18" customHeight="1">
      <c r="A3" s="9"/>
      <c r="B3" s="319"/>
      <c r="C3" s="318"/>
      <c r="D3" s="300"/>
      <c r="E3" s="298"/>
      <c r="F3" s="298"/>
      <c r="G3" s="299"/>
      <c r="H3" s="282" t="s">
        <v>4</v>
      </c>
      <c r="I3" s="283"/>
      <c r="J3" s="14">
        <f>J264</f>
        <v>0</v>
      </c>
      <c r="K3" s="15">
        <f>K264</f>
        <v>0</v>
      </c>
      <c r="L3" s="13"/>
    </row>
    <row r="4" spans="1:12" ht="18" customHeight="1">
      <c r="A4" s="9"/>
      <c r="B4" s="319"/>
      <c r="C4" s="318"/>
      <c r="D4" s="300"/>
      <c r="E4" s="298"/>
      <c r="F4" s="298"/>
      <c r="G4" s="299"/>
      <c r="H4" s="282" t="s">
        <v>5</v>
      </c>
      <c r="I4" s="283"/>
      <c r="J4" s="14">
        <f>'6 Pack Fitness'!K86</f>
        <v>0</v>
      </c>
      <c r="K4" s="15">
        <f>'6 Pack Fitness'!L86</f>
        <v>0</v>
      </c>
      <c r="L4" s="16"/>
    </row>
    <row r="5" spans="1:12" ht="18" customHeight="1">
      <c r="A5" s="9"/>
      <c r="B5" s="319"/>
      <c r="C5" s="318"/>
      <c r="D5" s="300"/>
      <c r="E5" s="298"/>
      <c r="F5" s="298"/>
      <c r="G5" s="299"/>
      <c r="H5" s="282" t="s">
        <v>6</v>
      </c>
      <c r="I5" s="283"/>
      <c r="J5" s="14">
        <f>LABELLAMAFIA!J226</f>
        <v>0</v>
      </c>
      <c r="K5" s="15">
        <f>LABELLAMAFIA!K226</f>
        <v>0</v>
      </c>
      <c r="L5" s="13"/>
    </row>
    <row r="6" spans="1:12" ht="18" customHeight="1">
      <c r="A6" s="9"/>
      <c r="B6" s="319"/>
      <c r="C6" s="318"/>
      <c r="D6" s="300"/>
      <c r="E6" s="298"/>
      <c r="F6" s="298"/>
      <c r="G6" s="299"/>
      <c r="H6" s="282" t="s">
        <v>7</v>
      </c>
      <c r="I6" s="283"/>
      <c r="J6" s="14">
        <f>BlenderBottle!J92</f>
        <v>81.75</v>
      </c>
      <c r="K6" s="15">
        <f>BlenderBottle!K92</f>
        <v>0</v>
      </c>
      <c r="L6" s="16"/>
    </row>
    <row r="7" spans="1:12" ht="18" customHeight="1">
      <c r="A7" s="9"/>
      <c r="B7" s="319"/>
      <c r="C7" s="318"/>
      <c r="D7" s="300"/>
      <c r="E7" s="298"/>
      <c r="F7" s="298"/>
      <c r="G7" s="299"/>
      <c r="H7" s="282" t="s">
        <v>8</v>
      </c>
      <c r="I7" s="283"/>
      <c r="J7" s="14">
        <f>SALE!J43</f>
        <v>0</v>
      </c>
      <c r="K7" s="15">
        <f>SALE!K43</f>
        <v>0</v>
      </c>
      <c r="L7" s="16"/>
    </row>
    <row r="8" spans="1:12" ht="12.75" customHeight="1">
      <c r="A8" s="9"/>
      <c r="B8" s="319"/>
      <c r="C8" s="318"/>
      <c r="D8" s="301"/>
      <c r="E8" s="298"/>
      <c r="F8" s="298"/>
      <c r="G8" s="299"/>
      <c r="H8" s="288" t="s">
        <v>9</v>
      </c>
      <c r="I8" s="289"/>
      <c r="J8" s="323">
        <f>SUM(J3:J7)</f>
        <v>81.75</v>
      </c>
      <c r="K8" s="315">
        <f>SUM(K3:K7)</f>
        <v>0</v>
      </c>
      <c r="L8" s="17"/>
    </row>
    <row r="9" spans="1:12" ht="9" customHeight="1">
      <c r="A9" s="9"/>
      <c r="B9" s="320"/>
      <c r="C9" s="318"/>
      <c r="D9" s="302"/>
      <c r="E9" s="298"/>
      <c r="F9" s="298"/>
      <c r="G9" s="299"/>
      <c r="H9" s="290"/>
      <c r="I9" s="291"/>
      <c r="J9" s="324"/>
      <c r="K9" s="316"/>
      <c r="L9" s="18"/>
    </row>
    <row r="10" spans="1:12" ht="9" customHeight="1">
      <c r="A10" s="19"/>
      <c r="B10" s="10"/>
      <c r="C10" s="20"/>
      <c r="D10" s="21"/>
      <c r="E10" s="22"/>
      <c r="F10" s="22"/>
      <c r="G10" s="22"/>
      <c r="H10" s="23"/>
      <c r="I10" s="23"/>
      <c r="J10" s="24"/>
      <c r="K10" s="25"/>
      <c r="L10" s="26"/>
    </row>
    <row r="11" spans="1:12" ht="15.75" customHeight="1">
      <c r="A11" s="19"/>
      <c r="B11" s="27"/>
      <c r="C11" s="27"/>
      <c r="D11" s="28"/>
      <c r="E11" s="29"/>
      <c r="F11" s="29"/>
      <c r="G11" s="29"/>
      <c r="H11" s="30"/>
      <c r="I11" s="30"/>
      <c r="J11" s="31"/>
      <c r="K11" s="32"/>
      <c r="L11" s="26"/>
    </row>
    <row r="12" spans="1:12" ht="29.25" customHeight="1">
      <c r="A12" s="33"/>
      <c r="B12" s="305" t="s">
        <v>10</v>
      </c>
      <c r="C12" s="306"/>
      <c r="D12" s="307"/>
      <c r="E12" s="308"/>
      <c r="F12" s="307"/>
      <c r="G12" s="307"/>
      <c r="H12" s="309"/>
      <c r="I12" s="307"/>
      <c r="J12" s="307"/>
      <c r="K12" s="34">
        <v>0</v>
      </c>
      <c r="L12" s="18"/>
    </row>
    <row r="13" spans="1:12" ht="27.75" customHeight="1">
      <c r="A13" s="35"/>
      <c r="B13" s="312" t="s">
        <v>11</v>
      </c>
      <c r="C13" s="313"/>
      <c r="D13" s="313"/>
      <c r="E13" s="313"/>
      <c r="F13" s="313"/>
      <c r="G13" s="313"/>
      <c r="H13" s="313"/>
      <c r="I13" s="313"/>
      <c r="J13" s="313"/>
      <c r="K13" s="314"/>
      <c r="L13" s="26"/>
    </row>
    <row r="14" spans="1:12" ht="36" customHeight="1">
      <c r="A14" s="36"/>
      <c r="B14" s="37"/>
      <c r="C14" s="38" t="s">
        <v>12</v>
      </c>
      <c r="D14" s="38" t="s">
        <v>13</v>
      </c>
      <c r="E14" s="38" t="s">
        <v>14</v>
      </c>
      <c r="F14" s="38" t="s">
        <v>15</v>
      </c>
      <c r="G14" s="38" t="s">
        <v>16</v>
      </c>
      <c r="H14" s="38" t="s">
        <v>17</v>
      </c>
      <c r="I14" s="38" t="s">
        <v>18</v>
      </c>
      <c r="J14" s="38" t="s">
        <v>19</v>
      </c>
      <c r="K14" s="39" t="s">
        <v>20</v>
      </c>
      <c r="L14" s="18"/>
    </row>
    <row r="15" spans="1:12" ht="27.75" customHeight="1">
      <c r="A15" s="40"/>
      <c r="B15" s="279" t="s">
        <v>21</v>
      </c>
      <c r="C15" s="280"/>
      <c r="D15" s="281"/>
      <c r="E15" s="41"/>
      <c r="F15" s="41"/>
      <c r="G15" s="41"/>
      <c r="H15" s="42"/>
      <c r="I15" s="43"/>
      <c r="J15" s="44"/>
      <c r="K15" s="41"/>
      <c r="L15" s="17"/>
    </row>
    <row r="16" spans="1:12" ht="21.75" customHeight="1">
      <c r="A16" s="45"/>
      <c r="B16" s="46"/>
      <c r="C16" s="47" t="s">
        <v>22</v>
      </c>
      <c r="D16" s="48" t="s">
        <v>23</v>
      </c>
      <c r="E16" s="49">
        <v>31.75</v>
      </c>
      <c r="F16" s="49">
        <v>28.58</v>
      </c>
      <c r="G16" s="49">
        <v>26.99</v>
      </c>
      <c r="H16" s="50">
        <v>12</v>
      </c>
      <c r="I16" s="51"/>
      <c r="J16" s="49">
        <f aca="true" t="shared" si="0" ref="J16:J34">G16*I16</f>
        <v>0</v>
      </c>
      <c r="K16" s="49">
        <f aca="true" t="shared" si="1" ref="K16:K34">J16*$K$12</f>
        <v>0</v>
      </c>
      <c r="L16" s="52"/>
    </row>
    <row r="17" spans="1:12" ht="21.75" customHeight="1">
      <c r="A17" s="45"/>
      <c r="B17" s="46"/>
      <c r="C17" s="47" t="s">
        <v>22</v>
      </c>
      <c r="D17" s="48" t="s">
        <v>24</v>
      </c>
      <c r="E17" s="49">
        <v>29.4</v>
      </c>
      <c r="F17" s="49">
        <v>26.46</v>
      </c>
      <c r="G17" s="49">
        <v>24.99</v>
      </c>
      <c r="H17" s="50">
        <v>12</v>
      </c>
      <c r="I17" s="51"/>
      <c r="J17" s="49">
        <f t="shared" si="0"/>
        <v>0</v>
      </c>
      <c r="K17" s="49">
        <f t="shared" si="1"/>
        <v>0</v>
      </c>
      <c r="L17" s="52"/>
    </row>
    <row r="18" spans="1:12" ht="21.75" customHeight="1">
      <c r="A18" s="45"/>
      <c r="B18" s="46"/>
      <c r="C18" s="47" t="s">
        <v>22</v>
      </c>
      <c r="D18" s="53" t="s">
        <v>25</v>
      </c>
      <c r="E18" s="49">
        <v>29.4</v>
      </c>
      <c r="F18" s="49">
        <v>26.46</v>
      </c>
      <c r="G18" s="49">
        <v>24.99</v>
      </c>
      <c r="H18" s="50">
        <v>12</v>
      </c>
      <c r="I18" s="51"/>
      <c r="J18" s="49">
        <f t="shared" si="0"/>
        <v>0</v>
      </c>
      <c r="K18" s="49">
        <f t="shared" si="1"/>
        <v>0</v>
      </c>
      <c r="L18" s="52"/>
    </row>
    <row r="19" spans="1:12" ht="21.75" customHeight="1">
      <c r="A19" s="45"/>
      <c r="B19" s="46"/>
      <c r="C19" s="47" t="s">
        <v>22</v>
      </c>
      <c r="D19" s="48" t="s">
        <v>26</v>
      </c>
      <c r="E19" s="49">
        <v>29.4</v>
      </c>
      <c r="F19" s="49">
        <v>26.46</v>
      </c>
      <c r="G19" s="49">
        <v>24.99</v>
      </c>
      <c r="H19" s="50">
        <v>12</v>
      </c>
      <c r="I19" s="51"/>
      <c r="J19" s="49">
        <f t="shared" si="0"/>
        <v>0</v>
      </c>
      <c r="K19" s="49">
        <f t="shared" si="1"/>
        <v>0</v>
      </c>
      <c r="L19" s="52"/>
    </row>
    <row r="20" spans="1:12" ht="21.75" customHeight="1">
      <c r="A20" s="45"/>
      <c r="B20" s="46"/>
      <c r="C20" s="47" t="s">
        <v>22</v>
      </c>
      <c r="D20" s="48" t="s">
        <v>27</v>
      </c>
      <c r="E20" s="49">
        <v>29.4</v>
      </c>
      <c r="F20" s="49">
        <v>26.46</v>
      </c>
      <c r="G20" s="49">
        <v>24.99</v>
      </c>
      <c r="H20" s="50">
        <v>12</v>
      </c>
      <c r="I20" s="51"/>
      <c r="J20" s="49">
        <f t="shared" si="0"/>
        <v>0</v>
      </c>
      <c r="K20" s="49">
        <f t="shared" si="1"/>
        <v>0</v>
      </c>
      <c r="L20" s="52"/>
    </row>
    <row r="21" spans="1:12" ht="21.75" customHeight="1">
      <c r="A21" s="45"/>
      <c r="B21" s="46"/>
      <c r="C21" s="47" t="s">
        <v>22</v>
      </c>
      <c r="D21" s="48" t="s">
        <v>28</v>
      </c>
      <c r="E21" s="49">
        <v>29.4</v>
      </c>
      <c r="F21" s="49">
        <v>26.46</v>
      </c>
      <c r="G21" s="49">
        <v>24.99</v>
      </c>
      <c r="H21" s="50">
        <v>12</v>
      </c>
      <c r="I21" s="51"/>
      <c r="J21" s="49">
        <f t="shared" si="0"/>
        <v>0</v>
      </c>
      <c r="K21" s="49">
        <f t="shared" si="1"/>
        <v>0</v>
      </c>
      <c r="L21" s="52"/>
    </row>
    <row r="22" spans="1:12" ht="21.75" customHeight="1">
      <c r="A22" s="45"/>
      <c r="B22" s="46"/>
      <c r="C22" s="47" t="s">
        <v>22</v>
      </c>
      <c r="D22" s="48" t="s">
        <v>29</v>
      </c>
      <c r="E22" s="49">
        <v>29.4</v>
      </c>
      <c r="F22" s="49">
        <v>26.46</v>
      </c>
      <c r="G22" s="49">
        <v>24.99</v>
      </c>
      <c r="H22" s="50">
        <v>12</v>
      </c>
      <c r="I22" s="51"/>
      <c r="J22" s="49">
        <f t="shared" si="0"/>
        <v>0</v>
      </c>
      <c r="K22" s="49">
        <f t="shared" si="1"/>
        <v>0</v>
      </c>
      <c r="L22" s="52"/>
    </row>
    <row r="23" spans="1:12" ht="21.75" customHeight="1">
      <c r="A23" s="45"/>
      <c r="B23" s="46"/>
      <c r="C23" s="47" t="s">
        <v>22</v>
      </c>
      <c r="D23" s="48" t="s">
        <v>30</v>
      </c>
      <c r="E23" s="49">
        <v>29.4</v>
      </c>
      <c r="F23" s="49">
        <v>26.46</v>
      </c>
      <c r="G23" s="49">
        <v>24.99</v>
      </c>
      <c r="H23" s="50">
        <v>12</v>
      </c>
      <c r="I23" s="51"/>
      <c r="J23" s="49">
        <f t="shared" si="0"/>
        <v>0</v>
      </c>
      <c r="K23" s="49">
        <f t="shared" si="1"/>
        <v>0</v>
      </c>
      <c r="L23" s="52"/>
    </row>
    <row r="24" spans="1:12" ht="21.75" customHeight="1">
      <c r="A24" s="45"/>
      <c r="B24" s="46"/>
      <c r="C24" s="47" t="s">
        <v>22</v>
      </c>
      <c r="D24" s="48" t="s">
        <v>31</v>
      </c>
      <c r="E24" s="49">
        <v>29.4</v>
      </c>
      <c r="F24" s="49">
        <v>26.46</v>
      </c>
      <c r="G24" s="49">
        <v>24.99</v>
      </c>
      <c r="H24" s="50">
        <v>12</v>
      </c>
      <c r="I24" s="51"/>
      <c r="J24" s="49">
        <f t="shared" si="0"/>
        <v>0</v>
      </c>
      <c r="K24" s="49">
        <f t="shared" si="1"/>
        <v>0</v>
      </c>
      <c r="L24" s="52"/>
    </row>
    <row r="25" spans="1:12" ht="21.75" customHeight="1">
      <c r="A25" s="45"/>
      <c r="B25" s="46"/>
      <c r="C25" s="47" t="s">
        <v>22</v>
      </c>
      <c r="D25" s="48" t="s">
        <v>32</v>
      </c>
      <c r="E25" s="49">
        <v>29.4</v>
      </c>
      <c r="F25" s="49">
        <v>26.46</v>
      </c>
      <c r="G25" s="49">
        <v>24.99</v>
      </c>
      <c r="H25" s="50">
        <v>12</v>
      </c>
      <c r="I25" s="51"/>
      <c r="J25" s="49">
        <f t="shared" si="0"/>
        <v>0</v>
      </c>
      <c r="K25" s="49">
        <f t="shared" si="1"/>
        <v>0</v>
      </c>
      <c r="L25" s="52"/>
    </row>
    <row r="26" spans="1:12" ht="21.75" customHeight="1">
      <c r="A26" s="45"/>
      <c r="B26" s="46"/>
      <c r="C26" s="47" t="s">
        <v>22</v>
      </c>
      <c r="D26" s="48" t="s">
        <v>33</v>
      </c>
      <c r="E26" s="49">
        <v>29.4</v>
      </c>
      <c r="F26" s="49">
        <v>26.46</v>
      </c>
      <c r="G26" s="49">
        <v>24.99</v>
      </c>
      <c r="H26" s="50">
        <v>12</v>
      </c>
      <c r="I26" s="51"/>
      <c r="J26" s="49">
        <f t="shared" si="0"/>
        <v>0</v>
      </c>
      <c r="K26" s="49">
        <f t="shared" si="1"/>
        <v>0</v>
      </c>
      <c r="L26" s="52"/>
    </row>
    <row r="27" spans="1:12" ht="21.75" customHeight="1">
      <c r="A27" s="45"/>
      <c r="B27" s="46"/>
      <c r="C27" s="47" t="s">
        <v>22</v>
      </c>
      <c r="D27" s="48" t="s">
        <v>34</v>
      </c>
      <c r="E27" s="49">
        <v>29.4</v>
      </c>
      <c r="F27" s="49">
        <v>26.46</v>
      </c>
      <c r="G27" s="49">
        <v>24.99</v>
      </c>
      <c r="H27" s="50">
        <v>12</v>
      </c>
      <c r="I27" s="51"/>
      <c r="J27" s="49">
        <f t="shared" si="0"/>
        <v>0</v>
      </c>
      <c r="K27" s="49">
        <f t="shared" si="1"/>
        <v>0</v>
      </c>
      <c r="L27" s="52"/>
    </row>
    <row r="28" spans="1:12" ht="21.75" customHeight="1">
      <c r="A28" s="45"/>
      <c r="B28" s="46"/>
      <c r="C28" s="47" t="s">
        <v>22</v>
      </c>
      <c r="D28" s="48" t="s">
        <v>35</v>
      </c>
      <c r="E28" s="49">
        <v>29.4</v>
      </c>
      <c r="F28" s="49">
        <v>26.46</v>
      </c>
      <c r="G28" s="49">
        <v>24.99</v>
      </c>
      <c r="H28" s="50">
        <v>12</v>
      </c>
      <c r="I28" s="51"/>
      <c r="J28" s="49">
        <f t="shared" si="0"/>
        <v>0</v>
      </c>
      <c r="K28" s="49">
        <f t="shared" si="1"/>
        <v>0</v>
      </c>
      <c r="L28" s="52"/>
    </row>
    <row r="29" spans="1:12" ht="21.75" customHeight="1">
      <c r="A29" s="45"/>
      <c r="B29" s="46"/>
      <c r="C29" s="47" t="s">
        <v>22</v>
      </c>
      <c r="D29" s="48" t="s">
        <v>36</v>
      </c>
      <c r="E29" s="49">
        <v>29.4</v>
      </c>
      <c r="F29" s="49">
        <v>26.46</v>
      </c>
      <c r="G29" s="49">
        <v>24.99</v>
      </c>
      <c r="H29" s="50">
        <v>12</v>
      </c>
      <c r="I29" s="51"/>
      <c r="J29" s="49">
        <f t="shared" si="0"/>
        <v>0</v>
      </c>
      <c r="K29" s="49">
        <f t="shared" si="1"/>
        <v>0</v>
      </c>
      <c r="L29" s="52"/>
    </row>
    <row r="30" spans="1:12" ht="21.75" customHeight="1">
      <c r="A30" s="45"/>
      <c r="B30" s="46"/>
      <c r="C30" s="47" t="s">
        <v>22</v>
      </c>
      <c r="D30" s="48" t="s">
        <v>37</v>
      </c>
      <c r="E30" s="49">
        <v>29.4</v>
      </c>
      <c r="F30" s="49">
        <v>26.46</v>
      </c>
      <c r="G30" s="49">
        <v>24.99</v>
      </c>
      <c r="H30" s="50">
        <v>12</v>
      </c>
      <c r="I30" s="51"/>
      <c r="J30" s="49">
        <f t="shared" si="0"/>
        <v>0</v>
      </c>
      <c r="K30" s="49">
        <f t="shared" si="1"/>
        <v>0</v>
      </c>
      <c r="L30" s="52"/>
    </row>
    <row r="31" spans="1:12" ht="21.75" customHeight="1">
      <c r="A31" s="45"/>
      <c r="B31" s="46"/>
      <c r="C31" s="47" t="s">
        <v>22</v>
      </c>
      <c r="D31" s="48" t="s">
        <v>38</v>
      </c>
      <c r="E31" s="49">
        <v>29.4</v>
      </c>
      <c r="F31" s="49">
        <v>26.46</v>
      </c>
      <c r="G31" s="49">
        <v>24.99</v>
      </c>
      <c r="H31" s="50">
        <v>12</v>
      </c>
      <c r="I31" s="51"/>
      <c r="J31" s="49">
        <f t="shared" si="0"/>
        <v>0</v>
      </c>
      <c r="K31" s="49">
        <f t="shared" si="1"/>
        <v>0</v>
      </c>
      <c r="L31" s="52"/>
    </row>
    <row r="32" spans="1:12" ht="21.75" customHeight="1">
      <c r="A32" s="45"/>
      <c r="B32" s="46"/>
      <c r="C32" s="47" t="s">
        <v>22</v>
      </c>
      <c r="D32" s="48" t="s">
        <v>39</v>
      </c>
      <c r="E32" s="49">
        <v>29.4</v>
      </c>
      <c r="F32" s="49">
        <v>26.46</v>
      </c>
      <c r="G32" s="49">
        <v>24.99</v>
      </c>
      <c r="H32" s="50">
        <v>12</v>
      </c>
      <c r="I32" s="51"/>
      <c r="J32" s="49">
        <f t="shared" si="0"/>
        <v>0</v>
      </c>
      <c r="K32" s="49">
        <f t="shared" si="1"/>
        <v>0</v>
      </c>
      <c r="L32" s="52"/>
    </row>
    <row r="33" spans="1:12" ht="21.75" customHeight="1">
      <c r="A33" s="45"/>
      <c r="B33" s="46"/>
      <c r="C33" s="47" t="s">
        <v>22</v>
      </c>
      <c r="D33" s="48" t="s">
        <v>40</v>
      </c>
      <c r="E33" s="49">
        <v>29.4</v>
      </c>
      <c r="F33" s="49">
        <v>26.46</v>
      </c>
      <c r="G33" s="49">
        <v>24.99</v>
      </c>
      <c r="H33" s="50">
        <v>12</v>
      </c>
      <c r="I33" s="51"/>
      <c r="J33" s="49">
        <f t="shared" si="0"/>
        <v>0</v>
      </c>
      <c r="K33" s="49">
        <f t="shared" si="1"/>
        <v>0</v>
      </c>
      <c r="L33" s="52"/>
    </row>
    <row r="34" spans="1:12" ht="21.75" customHeight="1">
      <c r="A34" s="45"/>
      <c r="B34" s="46"/>
      <c r="C34" s="47" t="s">
        <v>22</v>
      </c>
      <c r="D34" s="48" t="s">
        <v>41</v>
      </c>
      <c r="E34" s="49">
        <v>49.73</v>
      </c>
      <c r="F34" s="49">
        <v>44.76</v>
      </c>
      <c r="G34" s="49">
        <v>42.27</v>
      </c>
      <c r="H34" s="50">
        <v>6</v>
      </c>
      <c r="I34" s="51"/>
      <c r="J34" s="49">
        <f t="shared" si="0"/>
        <v>0</v>
      </c>
      <c r="K34" s="49">
        <f t="shared" si="1"/>
        <v>0</v>
      </c>
      <c r="L34" s="52"/>
    </row>
    <row r="35" spans="1:12" ht="27.75" customHeight="1">
      <c r="A35" s="54"/>
      <c r="B35" s="277" t="s">
        <v>42</v>
      </c>
      <c r="C35" s="278"/>
      <c r="D35" s="278"/>
      <c r="E35" s="55"/>
      <c r="F35" s="55"/>
      <c r="G35" s="55"/>
      <c r="H35" s="55"/>
      <c r="I35" s="55"/>
      <c r="J35" s="55"/>
      <c r="K35" s="56"/>
      <c r="L35" s="17"/>
    </row>
    <row r="36" spans="1:12" ht="21.75" customHeight="1">
      <c r="A36" s="57"/>
      <c r="B36" s="58"/>
      <c r="C36" s="59" t="s">
        <v>43</v>
      </c>
      <c r="D36" s="60" t="s">
        <v>44</v>
      </c>
      <c r="E36" s="61">
        <v>35.29</v>
      </c>
      <c r="F36" s="61">
        <v>31.76</v>
      </c>
      <c r="G36" s="62">
        <v>30</v>
      </c>
      <c r="H36" s="63" t="s">
        <v>45</v>
      </c>
      <c r="I36" s="64"/>
      <c r="J36" s="49">
        <f aca="true" t="shared" si="2" ref="J36:J41">G36*I36</f>
        <v>0</v>
      </c>
      <c r="K36" s="49">
        <f aca="true" t="shared" si="3" ref="K36:K41">J36*$K$12</f>
        <v>0</v>
      </c>
      <c r="L36" s="18"/>
    </row>
    <row r="37" spans="1:12" ht="21.75" customHeight="1">
      <c r="A37" s="57"/>
      <c r="B37" s="58"/>
      <c r="C37" s="59" t="s">
        <v>43</v>
      </c>
      <c r="D37" s="60" t="s">
        <v>46</v>
      </c>
      <c r="E37" s="61">
        <v>35.29</v>
      </c>
      <c r="F37" s="61">
        <v>31.76</v>
      </c>
      <c r="G37" s="62">
        <v>30</v>
      </c>
      <c r="H37" s="63" t="s">
        <v>45</v>
      </c>
      <c r="I37" s="64"/>
      <c r="J37" s="49">
        <f t="shared" si="2"/>
        <v>0</v>
      </c>
      <c r="K37" s="49">
        <f t="shared" si="3"/>
        <v>0</v>
      </c>
      <c r="L37" s="18"/>
    </row>
    <row r="38" spans="1:12" ht="21.75" customHeight="1">
      <c r="A38" s="57"/>
      <c r="B38" s="58"/>
      <c r="C38" s="59" t="s">
        <v>47</v>
      </c>
      <c r="D38" s="60" t="s">
        <v>48</v>
      </c>
      <c r="E38" s="61">
        <v>8.47</v>
      </c>
      <c r="F38" s="61">
        <v>7.62</v>
      </c>
      <c r="G38" s="62">
        <v>7.2</v>
      </c>
      <c r="H38" s="65">
        <v>6</v>
      </c>
      <c r="I38" s="64"/>
      <c r="J38" s="49">
        <f t="shared" si="2"/>
        <v>0</v>
      </c>
      <c r="K38" s="49">
        <f t="shared" si="3"/>
        <v>0</v>
      </c>
      <c r="L38" s="18"/>
    </row>
    <row r="39" spans="1:12" ht="21.75" customHeight="1">
      <c r="A39" s="57"/>
      <c r="B39" s="58"/>
      <c r="C39" s="59" t="s">
        <v>47</v>
      </c>
      <c r="D39" s="60" t="s">
        <v>49</v>
      </c>
      <c r="E39" s="61">
        <v>8.47</v>
      </c>
      <c r="F39" s="61">
        <v>7.62</v>
      </c>
      <c r="G39" s="62">
        <v>7.2</v>
      </c>
      <c r="H39" s="65">
        <v>6</v>
      </c>
      <c r="I39" s="64"/>
      <c r="J39" s="49">
        <f t="shared" si="2"/>
        <v>0</v>
      </c>
      <c r="K39" s="49">
        <f t="shared" si="3"/>
        <v>0</v>
      </c>
      <c r="L39" s="18"/>
    </row>
    <row r="40" spans="1:12" ht="21.75" customHeight="1">
      <c r="A40" s="57"/>
      <c r="B40" s="58"/>
      <c r="C40" s="59" t="s">
        <v>47</v>
      </c>
      <c r="D40" s="60" t="s">
        <v>50</v>
      </c>
      <c r="E40" s="61">
        <v>8.47</v>
      </c>
      <c r="F40" s="61">
        <v>7.62</v>
      </c>
      <c r="G40" s="62">
        <v>7.2</v>
      </c>
      <c r="H40" s="65">
        <v>6</v>
      </c>
      <c r="I40" s="64"/>
      <c r="J40" s="49">
        <f t="shared" si="2"/>
        <v>0</v>
      </c>
      <c r="K40" s="49">
        <f t="shared" si="3"/>
        <v>0</v>
      </c>
      <c r="L40" s="18"/>
    </row>
    <row r="41" spans="1:12" ht="21.75" customHeight="1">
      <c r="A41" s="57"/>
      <c r="B41" s="58"/>
      <c r="C41" s="59" t="s">
        <v>47</v>
      </c>
      <c r="D41" s="60" t="s">
        <v>51</v>
      </c>
      <c r="E41" s="61">
        <v>8.47</v>
      </c>
      <c r="F41" s="61">
        <v>7.62</v>
      </c>
      <c r="G41" s="62">
        <v>7.2</v>
      </c>
      <c r="H41" s="65">
        <v>6</v>
      </c>
      <c r="I41" s="64"/>
      <c r="J41" s="49">
        <f t="shared" si="2"/>
        <v>0</v>
      </c>
      <c r="K41" s="49">
        <f t="shared" si="3"/>
        <v>0</v>
      </c>
      <c r="L41" s="18"/>
    </row>
    <row r="42" spans="1:12" ht="27.75" customHeight="1">
      <c r="A42" s="54"/>
      <c r="B42" s="292" t="s">
        <v>52</v>
      </c>
      <c r="C42" s="293"/>
      <c r="D42" s="293"/>
      <c r="E42" s="55"/>
      <c r="F42" s="55"/>
      <c r="G42" s="55"/>
      <c r="H42" s="55"/>
      <c r="I42" s="55"/>
      <c r="J42" s="55"/>
      <c r="K42" s="56"/>
      <c r="L42" s="17"/>
    </row>
    <row r="43" spans="1:12" ht="21.75" customHeight="1">
      <c r="A43" s="66"/>
      <c r="B43" s="67"/>
      <c r="C43" s="68" t="s">
        <v>53</v>
      </c>
      <c r="D43" s="68" t="s">
        <v>54</v>
      </c>
      <c r="E43" s="49">
        <v>61.18</v>
      </c>
      <c r="F43" s="49">
        <v>55.06</v>
      </c>
      <c r="G43" s="49">
        <v>52</v>
      </c>
      <c r="H43" s="50">
        <v>6</v>
      </c>
      <c r="I43" s="51"/>
      <c r="J43" s="49">
        <f aca="true" t="shared" si="4" ref="J43:J74">G43*I43</f>
        <v>0</v>
      </c>
      <c r="K43" s="49">
        <f aca="true" t="shared" si="5" ref="K43:K74">J43*$K$12</f>
        <v>0</v>
      </c>
      <c r="L43" s="17"/>
    </row>
    <row r="44" spans="1:12" ht="21.75" customHeight="1">
      <c r="A44" s="66"/>
      <c r="B44" s="67"/>
      <c r="C44" s="47" t="s">
        <v>53</v>
      </c>
      <c r="D44" s="47" t="s">
        <v>55</v>
      </c>
      <c r="E44" s="49">
        <v>61.18</v>
      </c>
      <c r="F44" s="49">
        <v>55.06</v>
      </c>
      <c r="G44" s="49">
        <v>52</v>
      </c>
      <c r="H44" s="50">
        <v>6</v>
      </c>
      <c r="I44" s="51"/>
      <c r="J44" s="49">
        <f t="shared" si="4"/>
        <v>0</v>
      </c>
      <c r="K44" s="49">
        <f t="shared" si="5"/>
        <v>0</v>
      </c>
      <c r="L44" s="17"/>
    </row>
    <row r="45" spans="1:12" ht="21.75" customHeight="1">
      <c r="A45" s="66"/>
      <c r="B45" s="67"/>
      <c r="C45" s="68" t="s">
        <v>53</v>
      </c>
      <c r="D45" s="68" t="s">
        <v>56</v>
      </c>
      <c r="E45" s="49">
        <v>28.24</v>
      </c>
      <c r="F45" s="49">
        <v>25.41</v>
      </c>
      <c r="G45" s="49">
        <v>24</v>
      </c>
      <c r="H45" s="50">
        <v>12</v>
      </c>
      <c r="I45" s="51"/>
      <c r="J45" s="49">
        <f t="shared" si="4"/>
        <v>0</v>
      </c>
      <c r="K45" s="49">
        <f t="shared" si="5"/>
        <v>0</v>
      </c>
      <c r="L45" s="17"/>
    </row>
    <row r="46" spans="1:12" ht="21.75" customHeight="1">
      <c r="A46" s="66"/>
      <c r="B46" s="67"/>
      <c r="C46" s="68" t="s">
        <v>53</v>
      </c>
      <c r="D46" s="68" t="s">
        <v>57</v>
      </c>
      <c r="E46" s="49">
        <v>28.24</v>
      </c>
      <c r="F46" s="49">
        <v>25.41</v>
      </c>
      <c r="G46" s="49">
        <v>24</v>
      </c>
      <c r="H46" s="50">
        <v>12</v>
      </c>
      <c r="I46" s="51"/>
      <c r="J46" s="49">
        <f t="shared" si="4"/>
        <v>0</v>
      </c>
      <c r="K46" s="49">
        <f t="shared" si="5"/>
        <v>0</v>
      </c>
      <c r="L46" s="17"/>
    </row>
    <row r="47" spans="1:12" ht="21.75" customHeight="1">
      <c r="A47" s="66"/>
      <c r="B47" s="67"/>
      <c r="C47" s="68" t="s">
        <v>53</v>
      </c>
      <c r="D47" s="68" t="s">
        <v>58</v>
      </c>
      <c r="E47" s="49">
        <v>28.24</v>
      </c>
      <c r="F47" s="49">
        <v>25.41</v>
      </c>
      <c r="G47" s="49">
        <v>24</v>
      </c>
      <c r="H47" s="50">
        <v>12</v>
      </c>
      <c r="I47" s="51"/>
      <c r="J47" s="49">
        <f t="shared" si="4"/>
        <v>0</v>
      </c>
      <c r="K47" s="49">
        <f t="shared" si="5"/>
        <v>0</v>
      </c>
      <c r="L47" s="17"/>
    </row>
    <row r="48" spans="1:12" ht="21.75" customHeight="1">
      <c r="A48" s="66"/>
      <c r="B48" s="46"/>
      <c r="C48" s="68" t="s">
        <v>53</v>
      </c>
      <c r="D48" s="68" t="s">
        <v>59</v>
      </c>
      <c r="E48" s="49">
        <v>28.24</v>
      </c>
      <c r="F48" s="49">
        <v>25.41</v>
      </c>
      <c r="G48" s="49">
        <v>24</v>
      </c>
      <c r="H48" s="50">
        <v>6</v>
      </c>
      <c r="I48" s="51"/>
      <c r="J48" s="49">
        <f t="shared" si="4"/>
        <v>0</v>
      </c>
      <c r="K48" s="49">
        <f t="shared" si="5"/>
        <v>0</v>
      </c>
      <c r="L48" s="17"/>
    </row>
    <row r="49" spans="1:12" ht="21.75" customHeight="1">
      <c r="A49" s="66"/>
      <c r="B49" s="67"/>
      <c r="C49" s="68" t="s">
        <v>60</v>
      </c>
      <c r="D49" s="68" t="s">
        <v>61</v>
      </c>
      <c r="E49" s="49">
        <v>21.18</v>
      </c>
      <c r="F49" s="49">
        <v>19.06</v>
      </c>
      <c r="G49" s="49">
        <v>18</v>
      </c>
      <c r="H49" s="50">
        <v>12</v>
      </c>
      <c r="I49" s="51"/>
      <c r="J49" s="49">
        <f t="shared" si="4"/>
        <v>0</v>
      </c>
      <c r="K49" s="49">
        <f t="shared" si="5"/>
        <v>0</v>
      </c>
      <c r="L49" s="17"/>
    </row>
    <row r="50" spans="1:12" ht="21.75" customHeight="1">
      <c r="A50" s="66"/>
      <c r="B50" s="67"/>
      <c r="C50" s="68" t="s">
        <v>60</v>
      </c>
      <c r="D50" s="68" t="s">
        <v>62</v>
      </c>
      <c r="E50" s="49">
        <v>34.12</v>
      </c>
      <c r="F50" s="49">
        <v>30.71</v>
      </c>
      <c r="G50" s="49">
        <v>29</v>
      </c>
      <c r="H50" s="50">
        <v>12</v>
      </c>
      <c r="I50" s="51"/>
      <c r="J50" s="49">
        <f t="shared" si="4"/>
        <v>0</v>
      </c>
      <c r="K50" s="49">
        <f t="shared" si="5"/>
        <v>0</v>
      </c>
      <c r="L50" s="17"/>
    </row>
    <row r="51" spans="1:12" ht="21.75" customHeight="1">
      <c r="A51" s="66"/>
      <c r="B51" s="67"/>
      <c r="C51" s="68" t="s">
        <v>63</v>
      </c>
      <c r="D51" s="68" t="s">
        <v>64</v>
      </c>
      <c r="E51" s="49">
        <v>28.24</v>
      </c>
      <c r="F51" s="49">
        <v>25.41</v>
      </c>
      <c r="G51" s="49">
        <v>24</v>
      </c>
      <c r="H51" s="50">
        <v>12</v>
      </c>
      <c r="I51" s="51"/>
      <c r="J51" s="49">
        <f t="shared" si="4"/>
        <v>0</v>
      </c>
      <c r="K51" s="49">
        <f t="shared" si="5"/>
        <v>0</v>
      </c>
      <c r="L51" s="17"/>
    </row>
    <row r="52" spans="1:12" ht="21.75" customHeight="1">
      <c r="A52" s="66"/>
      <c r="B52" s="67"/>
      <c r="C52" s="47" t="s">
        <v>63</v>
      </c>
      <c r="D52" s="47" t="s">
        <v>65</v>
      </c>
      <c r="E52" s="49">
        <v>23.53</v>
      </c>
      <c r="F52" s="49">
        <v>21.18</v>
      </c>
      <c r="G52" s="49">
        <v>20</v>
      </c>
      <c r="H52" s="50">
        <v>12</v>
      </c>
      <c r="I52" s="51"/>
      <c r="J52" s="49">
        <f t="shared" si="4"/>
        <v>0</v>
      </c>
      <c r="K52" s="49">
        <f t="shared" si="5"/>
        <v>0</v>
      </c>
      <c r="L52" s="17"/>
    </row>
    <row r="53" spans="1:12" ht="21.75" customHeight="1">
      <c r="A53" s="66"/>
      <c r="B53" s="67"/>
      <c r="C53" s="47" t="s">
        <v>63</v>
      </c>
      <c r="D53" s="47" t="s">
        <v>66</v>
      </c>
      <c r="E53" s="49">
        <v>23.53</v>
      </c>
      <c r="F53" s="49">
        <v>21.18</v>
      </c>
      <c r="G53" s="49">
        <v>20</v>
      </c>
      <c r="H53" s="50">
        <v>12</v>
      </c>
      <c r="I53" s="51"/>
      <c r="J53" s="49">
        <f t="shared" si="4"/>
        <v>0</v>
      </c>
      <c r="K53" s="49">
        <f t="shared" si="5"/>
        <v>0</v>
      </c>
      <c r="L53" s="17"/>
    </row>
    <row r="54" spans="1:12" ht="21.75" customHeight="1">
      <c r="A54" s="66"/>
      <c r="B54" s="67"/>
      <c r="C54" s="47" t="s">
        <v>67</v>
      </c>
      <c r="D54" s="47" t="s">
        <v>68</v>
      </c>
      <c r="E54" s="49">
        <v>20.59</v>
      </c>
      <c r="F54" s="49">
        <v>18.53</v>
      </c>
      <c r="G54" s="49">
        <v>17.5</v>
      </c>
      <c r="H54" s="50">
        <v>12</v>
      </c>
      <c r="I54" s="51"/>
      <c r="J54" s="49">
        <f t="shared" si="4"/>
        <v>0</v>
      </c>
      <c r="K54" s="49">
        <f t="shared" si="5"/>
        <v>0</v>
      </c>
      <c r="L54" s="17"/>
    </row>
    <row r="55" spans="1:12" ht="21.75" customHeight="1">
      <c r="A55" s="66"/>
      <c r="B55" s="67"/>
      <c r="C55" s="47" t="s">
        <v>53</v>
      </c>
      <c r="D55" s="47" t="s">
        <v>69</v>
      </c>
      <c r="E55" s="49">
        <v>22.35</v>
      </c>
      <c r="F55" s="49">
        <v>20.12</v>
      </c>
      <c r="G55" s="49">
        <v>19</v>
      </c>
      <c r="H55" s="50">
        <v>12</v>
      </c>
      <c r="I55" s="51"/>
      <c r="J55" s="49">
        <f t="shared" si="4"/>
        <v>0</v>
      </c>
      <c r="K55" s="49">
        <f t="shared" si="5"/>
        <v>0</v>
      </c>
      <c r="L55" s="17"/>
    </row>
    <row r="56" spans="1:12" ht="21.75" customHeight="1">
      <c r="A56" s="66"/>
      <c r="B56" s="67"/>
      <c r="C56" s="68" t="s">
        <v>70</v>
      </c>
      <c r="D56" s="68" t="s">
        <v>71</v>
      </c>
      <c r="E56" s="49">
        <v>58.82</v>
      </c>
      <c r="F56" s="49">
        <v>52.94</v>
      </c>
      <c r="G56" s="49">
        <v>50</v>
      </c>
      <c r="H56" s="50">
        <v>6</v>
      </c>
      <c r="I56" s="51"/>
      <c r="J56" s="49">
        <f t="shared" si="4"/>
        <v>0</v>
      </c>
      <c r="K56" s="49">
        <f t="shared" si="5"/>
        <v>0</v>
      </c>
      <c r="L56" s="17"/>
    </row>
    <row r="57" spans="1:12" ht="21.75" customHeight="1">
      <c r="A57" s="66"/>
      <c r="B57" s="67"/>
      <c r="C57" s="68" t="s">
        <v>70</v>
      </c>
      <c r="D57" s="68" t="s">
        <v>72</v>
      </c>
      <c r="E57" s="49">
        <v>58.82</v>
      </c>
      <c r="F57" s="49">
        <v>52.94</v>
      </c>
      <c r="G57" s="49">
        <v>50</v>
      </c>
      <c r="H57" s="50">
        <v>6</v>
      </c>
      <c r="I57" s="51"/>
      <c r="J57" s="49">
        <f t="shared" si="4"/>
        <v>0</v>
      </c>
      <c r="K57" s="49">
        <f t="shared" si="5"/>
        <v>0</v>
      </c>
      <c r="L57" s="17"/>
    </row>
    <row r="58" spans="1:12" ht="21.75" customHeight="1">
      <c r="A58" s="66"/>
      <c r="B58" s="67"/>
      <c r="C58" s="68" t="s">
        <v>70</v>
      </c>
      <c r="D58" s="68" t="s">
        <v>73</v>
      </c>
      <c r="E58" s="49">
        <v>29.41</v>
      </c>
      <c r="F58" s="49">
        <v>26.47</v>
      </c>
      <c r="G58" s="49">
        <v>25</v>
      </c>
      <c r="H58" s="50">
        <v>6</v>
      </c>
      <c r="I58" s="51"/>
      <c r="J58" s="49">
        <f t="shared" si="4"/>
        <v>0</v>
      </c>
      <c r="K58" s="49">
        <f t="shared" si="5"/>
        <v>0</v>
      </c>
      <c r="L58" s="17"/>
    </row>
    <row r="59" spans="1:12" ht="21.75" customHeight="1">
      <c r="A59" s="66"/>
      <c r="B59" s="67"/>
      <c r="C59" s="68" t="s">
        <v>70</v>
      </c>
      <c r="D59" s="68" t="s">
        <v>74</v>
      </c>
      <c r="E59" s="49">
        <v>29.41</v>
      </c>
      <c r="F59" s="49">
        <v>26.47</v>
      </c>
      <c r="G59" s="49">
        <v>25</v>
      </c>
      <c r="H59" s="50">
        <v>6</v>
      </c>
      <c r="I59" s="51"/>
      <c r="J59" s="49">
        <f t="shared" si="4"/>
        <v>0</v>
      </c>
      <c r="K59" s="49">
        <f t="shared" si="5"/>
        <v>0</v>
      </c>
      <c r="L59" s="17"/>
    </row>
    <row r="60" spans="1:12" ht="21.75" customHeight="1">
      <c r="A60" s="66"/>
      <c r="B60" s="67"/>
      <c r="C60" s="68" t="s">
        <v>70</v>
      </c>
      <c r="D60" s="68" t="s">
        <v>75</v>
      </c>
      <c r="E60" s="49">
        <v>29.41</v>
      </c>
      <c r="F60" s="49">
        <v>26.47</v>
      </c>
      <c r="G60" s="49">
        <v>25</v>
      </c>
      <c r="H60" s="50">
        <v>6</v>
      </c>
      <c r="I60" s="51"/>
      <c r="J60" s="49">
        <f t="shared" si="4"/>
        <v>0</v>
      </c>
      <c r="K60" s="49">
        <f t="shared" si="5"/>
        <v>0</v>
      </c>
      <c r="L60" s="69"/>
    </row>
    <row r="61" spans="1:12" ht="21.75" customHeight="1">
      <c r="A61" s="66"/>
      <c r="B61" s="67"/>
      <c r="C61" s="68" t="s">
        <v>70</v>
      </c>
      <c r="D61" s="68" t="s">
        <v>76</v>
      </c>
      <c r="E61" s="49">
        <v>29.41</v>
      </c>
      <c r="F61" s="49">
        <v>26.47</v>
      </c>
      <c r="G61" s="49">
        <v>25</v>
      </c>
      <c r="H61" s="50">
        <v>6</v>
      </c>
      <c r="I61" s="51"/>
      <c r="J61" s="49">
        <f t="shared" si="4"/>
        <v>0</v>
      </c>
      <c r="K61" s="49">
        <f t="shared" si="5"/>
        <v>0</v>
      </c>
      <c r="L61" s="17"/>
    </row>
    <row r="62" spans="1:12" ht="21.75" customHeight="1">
      <c r="A62" s="66"/>
      <c r="B62" s="67"/>
      <c r="C62" s="68" t="s">
        <v>70</v>
      </c>
      <c r="D62" s="68" t="s">
        <v>77</v>
      </c>
      <c r="E62" s="49">
        <v>45.88</v>
      </c>
      <c r="F62" s="49">
        <v>41.29</v>
      </c>
      <c r="G62" s="49">
        <v>39</v>
      </c>
      <c r="H62" s="50">
        <v>6</v>
      </c>
      <c r="I62" s="51"/>
      <c r="J62" s="49">
        <f t="shared" si="4"/>
        <v>0</v>
      </c>
      <c r="K62" s="49">
        <f t="shared" si="5"/>
        <v>0</v>
      </c>
      <c r="L62" s="17"/>
    </row>
    <row r="63" spans="1:12" ht="21.75" customHeight="1">
      <c r="A63" s="66"/>
      <c r="B63" s="67"/>
      <c r="C63" s="68" t="s">
        <v>70</v>
      </c>
      <c r="D63" s="68" t="s">
        <v>78</v>
      </c>
      <c r="E63" s="49">
        <v>45.88</v>
      </c>
      <c r="F63" s="49">
        <v>41.29</v>
      </c>
      <c r="G63" s="49">
        <v>39</v>
      </c>
      <c r="H63" s="50">
        <v>6</v>
      </c>
      <c r="I63" s="51"/>
      <c r="J63" s="49">
        <f t="shared" si="4"/>
        <v>0</v>
      </c>
      <c r="K63" s="49">
        <f t="shared" si="5"/>
        <v>0</v>
      </c>
      <c r="L63" s="17"/>
    </row>
    <row r="64" spans="1:12" ht="21.75" customHeight="1">
      <c r="A64" s="66"/>
      <c r="B64" s="67"/>
      <c r="C64" s="68" t="s">
        <v>70</v>
      </c>
      <c r="D64" s="68" t="s">
        <v>79</v>
      </c>
      <c r="E64" s="49">
        <v>23.53</v>
      </c>
      <c r="F64" s="49">
        <v>21.18</v>
      </c>
      <c r="G64" s="49">
        <v>20</v>
      </c>
      <c r="H64" s="50">
        <v>6</v>
      </c>
      <c r="I64" s="51"/>
      <c r="J64" s="49">
        <f t="shared" si="4"/>
        <v>0</v>
      </c>
      <c r="K64" s="49">
        <f t="shared" si="5"/>
        <v>0</v>
      </c>
      <c r="L64" s="17"/>
    </row>
    <row r="65" spans="1:12" ht="21.75" customHeight="1">
      <c r="A65" s="66"/>
      <c r="B65" s="67"/>
      <c r="C65" s="68" t="s">
        <v>80</v>
      </c>
      <c r="D65" s="68" t="s">
        <v>81</v>
      </c>
      <c r="E65" s="49">
        <v>38.82</v>
      </c>
      <c r="F65" s="49">
        <v>34.94</v>
      </c>
      <c r="G65" s="49">
        <v>33</v>
      </c>
      <c r="H65" s="50">
        <v>6</v>
      </c>
      <c r="I65" s="51"/>
      <c r="J65" s="49">
        <f t="shared" si="4"/>
        <v>0</v>
      </c>
      <c r="K65" s="49">
        <f t="shared" si="5"/>
        <v>0</v>
      </c>
      <c r="L65" s="17"/>
    </row>
    <row r="66" spans="1:12" ht="21.75" customHeight="1">
      <c r="A66" s="66"/>
      <c r="B66" s="67"/>
      <c r="C66" s="68" t="s">
        <v>80</v>
      </c>
      <c r="D66" s="68" t="s">
        <v>82</v>
      </c>
      <c r="E66" s="49">
        <v>38.82</v>
      </c>
      <c r="F66" s="49">
        <v>34.94</v>
      </c>
      <c r="G66" s="49">
        <v>33</v>
      </c>
      <c r="H66" s="50">
        <v>6</v>
      </c>
      <c r="I66" s="51"/>
      <c r="J66" s="49">
        <f t="shared" si="4"/>
        <v>0</v>
      </c>
      <c r="K66" s="49">
        <f t="shared" si="5"/>
        <v>0</v>
      </c>
      <c r="L66" s="17"/>
    </row>
    <row r="67" spans="1:12" ht="21.75" customHeight="1">
      <c r="A67" s="66"/>
      <c r="B67" s="67"/>
      <c r="C67" s="68" t="s">
        <v>80</v>
      </c>
      <c r="D67" s="68" t="s">
        <v>83</v>
      </c>
      <c r="E67" s="49">
        <v>38.82</v>
      </c>
      <c r="F67" s="49">
        <v>34.94</v>
      </c>
      <c r="G67" s="49">
        <v>33</v>
      </c>
      <c r="H67" s="50">
        <v>6</v>
      </c>
      <c r="I67" s="51"/>
      <c r="J67" s="49">
        <f t="shared" si="4"/>
        <v>0</v>
      </c>
      <c r="K67" s="49">
        <f t="shared" si="5"/>
        <v>0</v>
      </c>
      <c r="L67" s="17"/>
    </row>
    <row r="68" spans="1:12" ht="23.25" customHeight="1">
      <c r="A68" s="66"/>
      <c r="B68" s="67"/>
      <c r="C68" s="68" t="s">
        <v>80</v>
      </c>
      <c r="D68" s="68" t="s">
        <v>84</v>
      </c>
      <c r="E68" s="49">
        <v>78.82</v>
      </c>
      <c r="F68" s="49">
        <v>70.94</v>
      </c>
      <c r="G68" s="49">
        <v>67</v>
      </c>
      <c r="H68" s="50">
        <v>3</v>
      </c>
      <c r="I68" s="51"/>
      <c r="J68" s="49">
        <f t="shared" si="4"/>
        <v>0</v>
      </c>
      <c r="K68" s="49">
        <f t="shared" si="5"/>
        <v>0</v>
      </c>
      <c r="L68" s="17"/>
    </row>
    <row r="69" spans="1:12" ht="21.75" customHeight="1">
      <c r="A69" s="66"/>
      <c r="B69" s="67"/>
      <c r="C69" s="68" t="s">
        <v>80</v>
      </c>
      <c r="D69" s="68" t="s">
        <v>85</v>
      </c>
      <c r="E69" s="49">
        <v>78.82</v>
      </c>
      <c r="F69" s="49">
        <v>70.94</v>
      </c>
      <c r="G69" s="49">
        <v>67</v>
      </c>
      <c r="H69" s="50">
        <v>3</v>
      </c>
      <c r="I69" s="51"/>
      <c r="J69" s="49">
        <f t="shared" si="4"/>
        <v>0</v>
      </c>
      <c r="K69" s="49">
        <f t="shared" si="5"/>
        <v>0</v>
      </c>
      <c r="L69" s="17"/>
    </row>
    <row r="70" spans="1:12" ht="21.75" customHeight="1">
      <c r="A70" s="66"/>
      <c r="B70" s="67"/>
      <c r="C70" s="68" t="s">
        <v>80</v>
      </c>
      <c r="D70" s="68" t="s">
        <v>86</v>
      </c>
      <c r="E70" s="49">
        <v>78.82</v>
      </c>
      <c r="F70" s="49">
        <v>70.94</v>
      </c>
      <c r="G70" s="49">
        <v>67</v>
      </c>
      <c r="H70" s="50">
        <v>3</v>
      </c>
      <c r="I70" s="51"/>
      <c r="J70" s="49">
        <f t="shared" si="4"/>
        <v>0</v>
      </c>
      <c r="K70" s="49">
        <f t="shared" si="5"/>
        <v>0</v>
      </c>
      <c r="L70" s="17"/>
    </row>
    <row r="71" spans="1:12" ht="21.75" customHeight="1">
      <c r="A71" s="45"/>
      <c r="B71" s="46"/>
      <c r="C71" s="47" t="s">
        <v>70</v>
      </c>
      <c r="D71" s="47" t="s">
        <v>87</v>
      </c>
      <c r="E71" s="49">
        <v>58.24</v>
      </c>
      <c r="F71" s="49">
        <v>52.41</v>
      </c>
      <c r="G71" s="49">
        <v>49.5</v>
      </c>
      <c r="H71" s="50">
        <v>6</v>
      </c>
      <c r="I71" s="51"/>
      <c r="J71" s="49">
        <f t="shared" si="4"/>
        <v>0</v>
      </c>
      <c r="K71" s="49">
        <f t="shared" si="5"/>
        <v>0</v>
      </c>
      <c r="L71" s="69"/>
    </row>
    <row r="72" spans="1:12" ht="21.75" customHeight="1">
      <c r="A72" s="45"/>
      <c r="B72" s="46"/>
      <c r="C72" s="47" t="s">
        <v>70</v>
      </c>
      <c r="D72" s="47" t="s">
        <v>88</v>
      </c>
      <c r="E72" s="49">
        <v>58.24</v>
      </c>
      <c r="F72" s="49">
        <v>52.41</v>
      </c>
      <c r="G72" s="49">
        <v>49.5</v>
      </c>
      <c r="H72" s="50">
        <v>6</v>
      </c>
      <c r="I72" s="51"/>
      <c r="J72" s="49">
        <f t="shared" si="4"/>
        <v>0</v>
      </c>
      <c r="K72" s="49">
        <f t="shared" si="5"/>
        <v>0</v>
      </c>
      <c r="L72" s="69"/>
    </row>
    <row r="73" spans="1:12" ht="21.75" customHeight="1">
      <c r="A73" s="45"/>
      <c r="B73" s="46"/>
      <c r="C73" s="47" t="s">
        <v>70</v>
      </c>
      <c r="D73" s="47" t="s">
        <v>89</v>
      </c>
      <c r="E73" s="49">
        <v>30.59</v>
      </c>
      <c r="F73" s="49">
        <v>27.53</v>
      </c>
      <c r="G73" s="49">
        <v>26</v>
      </c>
      <c r="H73" s="70">
        <v>6</v>
      </c>
      <c r="I73" s="51"/>
      <c r="J73" s="49">
        <f t="shared" si="4"/>
        <v>0</v>
      </c>
      <c r="K73" s="49">
        <f t="shared" si="5"/>
        <v>0</v>
      </c>
      <c r="L73" s="17"/>
    </row>
    <row r="74" spans="1:12" ht="21.75" customHeight="1">
      <c r="A74" s="45"/>
      <c r="B74" s="46"/>
      <c r="C74" s="47" t="s">
        <v>70</v>
      </c>
      <c r="D74" s="47" t="s">
        <v>90</v>
      </c>
      <c r="E74" s="49">
        <v>54.12</v>
      </c>
      <c r="F74" s="49">
        <v>48.71</v>
      </c>
      <c r="G74" s="49">
        <v>46</v>
      </c>
      <c r="H74" s="70">
        <v>6</v>
      </c>
      <c r="I74" s="51"/>
      <c r="J74" s="49">
        <f t="shared" si="4"/>
        <v>0</v>
      </c>
      <c r="K74" s="49">
        <f t="shared" si="5"/>
        <v>0</v>
      </c>
      <c r="L74" s="17"/>
    </row>
    <row r="75" spans="1:12" ht="21.75" customHeight="1">
      <c r="A75" s="45"/>
      <c r="B75" s="46"/>
      <c r="C75" s="68" t="s">
        <v>70</v>
      </c>
      <c r="D75" s="68" t="s">
        <v>91</v>
      </c>
      <c r="E75" s="49">
        <v>54.12</v>
      </c>
      <c r="F75" s="49">
        <v>48.71</v>
      </c>
      <c r="G75" s="49">
        <v>46</v>
      </c>
      <c r="H75" s="70">
        <v>6</v>
      </c>
      <c r="I75" s="51"/>
      <c r="J75" s="49">
        <f aca="true" t="shared" si="6" ref="J75:J96">G75*I75</f>
        <v>0</v>
      </c>
      <c r="K75" s="49">
        <f aca="true" t="shared" si="7" ref="K75:K96">J75*$K$12</f>
        <v>0</v>
      </c>
      <c r="L75" s="17"/>
    </row>
    <row r="76" spans="1:12" ht="21.75" customHeight="1">
      <c r="A76" s="45"/>
      <c r="B76" s="46"/>
      <c r="C76" s="68" t="s">
        <v>70</v>
      </c>
      <c r="D76" s="68" t="s">
        <v>92</v>
      </c>
      <c r="E76" s="49">
        <v>54.12</v>
      </c>
      <c r="F76" s="49">
        <v>48.71</v>
      </c>
      <c r="G76" s="49">
        <v>46</v>
      </c>
      <c r="H76" s="70">
        <v>6</v>
      </c>
      <c r="I76" s="51"/>
      <c r="J76" s="49">
        <f t="shared" si="6"/>
        <v>0</v>
      </c>
      <c r="K76" s="49">
        <f t="shared" si="7"/>
        <v>0</v>
      </c>
      <c r="L76" s="17"/>
    </row>
    <row r="77" spans="1:12" ht="21.75" customHeight="1">
      <c r="A77" s="45"/>
      <c r="B77" s="46"/>
      <c r="C77" s="68" t="s">
        <v>93</v>
      </c>
      <c r="D77" s="68" t="s">
        <v>94</v>
      </c>
      <c r="E77" s="49">
        <v>35.29</v>
      </c>
      <c r="F77" s="49">
        <v>31.76</v>
      </c>
      <c r="G77" s="49">
        <v>30</v>
      </c>
      <c r="H77" s="71" t="s">
        <v>95</v>
      </c>
      <c r="I77" s="51"/>
      <c r="J77" s="49">
        <f t="shared" si="6"/>
        <v>0</v>
      </c>
      <c r="K77" s="49">
        <f t="shared" si="7"/>
        <v>0</v>
      </c>
      <c r="L77" s="17"/>
    </row>
    <row r="78" spans="1:12" ht="21.75" customHeight="1">
      <c r="A78" s="45"/>
      <c r="B78" s="46"/>
      <c r="C78" s="68" t="s">
        <v>93</v>
      </c>
      <c r="D78" s="68" t="s">
        <v>96</v>
      </c>
      <c r="E78" s="49">
        <v>35.29</v>
      </c>
      <c r="F78" s="49">
        <v>31.76</v>
      </c>
      <c r="G78" s="49">
        <v>30</v>
      </c>
      <c r="H78" s="71" t="s">
        <v>95</v>
      </c>
      <c r="I78" s="51"/>
      <c r="J78" s="49">
        <f t="shared" si="6"/>
        <v>0</v>
      </c>
      <c r="K78" s="49">
        <f t="shared" si="7"/>
        <v>0</v>
      </c>
      <c r="L78" s="17"/>
    </row>
    <row r="79" spans="1:12" ht="21.75" customHeight="1">
      <c r="A79" s="45"/>
      <c r="B79" s="46"/>
      <c r="C79" s="68" t="s">
        <v>93</v>
      </c>
      <c r="D79" s="68" t="s">
        <v>97</v>
      </c>
      <c r="E79" s="49">
        <v>35.29</v>
      </c>
      <c r="F79" s="49">
        <v>31.76</v>
      </c>
      <c r="G79" s="49">
        <v>30</v>
      </c>
      <c r="H79" s="71" t="s">
        <v>95</v>
      </c>
      <c r="I79" s="51"/>
      <c r="J79" s="49">
        <f t="shared" si="6"/>
        <v>0</v>
      </c>
      <c r="K79" s="49">
        <f t="shared" si="7"/>
        <v>0</v>
      </c>
      <c r="L79" s="17"/>
    </row>
    <row r="80" spans="1:12" ht="21.75" customHeight="1">
      <c r="A80" s="45"/>
      <c r="B80" s="46"/>
      <c r="C80" s="68" t="s">
        <v>67</v>
      </c>
      <c r="D80" s="68" t="s">
        <v>98</v>
      </c>
      <c r="E80" s="49">
        <v>46.47</v>
      </c>
      <c r="F80" s="49">
        <v>41.82</v>
      </c>
      <c r="G80" s="49">
        <v>39.5</v>
      </c>
      <c r="H80" s="71" t="s">
        <v>95</v>
      </c>
      <c r="I80" s="51"/>
      <c r="J80" s="49">
        <f t="shared" si="6"/>
        <v>0</v>
      </c>
      <c r="K80" s="49">
        <f t="shared" si="7"/>
        <v>0</v>
      </c>
      <c r="L80" s="17"/>
    </row>
    <row r="81" spans="1:12" ht="21.75" customHeight="1">
      <c r="A81" s="45"/>
      <c r="B81" s="46"/>
      <c r="C81" s="68" t="s">
        <v>67</v>
      </c>
      <c r="D81" s="68" t="s">
        <v>99</v>
      </c>
      <c r="E81" s="49">
        <v>28.24</v>
      </c>
      <c r="F81" s="49">
        <v>25.41</v>
      </c>
      <c r="G81" s="49">
        <v>24</v>
      </c>
      <c r="H81" s="71" t="s">
        <v>95</v>
      </c>
      <c r="I81" s="51"/>
      <c r="J81" s="49">
        <f t="shared" si="6"/>
        <v>0</v>
      </c>
      <c r="K81" s="49">
        <f t="shared" si="7"/>
        <v>0</v>
      </c>
      <c r="L81" s="17"/>
    </row>
    <row r="82" spans="1:12" ht="21.75" customHeight="1">
      <c r="A82" s="45"/>
      <c r="B82" s="46"/>
      <c r="C82" s="68" t="s">
        <v>67</v>
      </c>
      <c r="D82" s="68" t="s">
        <v>100</v>
      </c>
      <c r="E82" s="49">
        <v>28.24</v>
      </c>
      <c r="F82" s="49">
        <v>25.41</v>
      </c>
      <c r="G82" s="49">
        <v>24</v>
      </c>
      <c r="H82" s="71" t="s">
        <v>95</v>
      </c>
      <c r="I82" s="51"/>
      <c r="J82" s="49">
        <f t="shared" si="6"/>
        <v>0</v>
      </c>
      <c r="K82" s="49">
        <f t="shared" si="7"/>
        <v>0</v>
      </c>
      <c r="L82" s="17"/>
    </row>
    <row r="83" spans="1:12" ht="21.75" customHeight="1">
      <c r="A83" s="45"/>
      <c r="B83" s="46"/>
      <c r="C83" s="68" t="s">
        <v>67</v>
      </c>
      <c r="D83" s="68" t="s">
        <v>101</v>
      </c>
      <c r="E83" s="49">
        <v>28.24</v>
      </c>
      <c r="F83" s="49">
        <v>25.41</v>
      </c>
      <c r="G83" s="49">
        <v>24</v>
      </c>
      <c r="H83" s="71" t="s">
        <v>95</v>
      </c>
      <c r="I83" s="51"/>
      <c r="J83" s="49">
        <f t="shared" si="6"/>
        <v>0</v>
      </c>
      <c r="K83" s="49">
        <f t="shared" si="7"/>
        <v>0</v>
      </c>
      <c r="L83" s="17"/>
    </row>
    <row r="84" spans="1:12" ht="21.75" customHeight="1">
      <c r="A84" s="45"/>
      <c r="B84" s="46"/>
      <c r="C84" s="72" t="s">
        <v>67</v>
      </c>
      <c r="D84" s="68" t="s">
        <v>102</v>
      </c>
      <c r="E84" s="49">
        <v>37.65</v>
      </c>
      <c r="F84" s="49">
        <v>33.88</v>
      </c>
      <c r="G84" s="49">
        <v>32</v>
      </c>
      <c r="H84" s="50">
        <v>12</v>
      </c>
      <c r="I84" s="51"/>
      <c r="J84" s="49">
        <f t="shared" si="6"/>
        <v>0</v>
      </c>
      <c r="K84" s="49">
        <f t="shared" si="7"/>
        <v>0</v>
      </c>
      <c r="L84" s="69"/>
    </row>
    <row r="85" spans="1:12" ht="21.75" customHeight="1">
      <c r="A85" s="45"/>
      <c r="B85" s="46"/>
      <c r="C85" s="72" t="s">
        <v>67</v>
      </c>
      <c r="D85" s="68" t="s">
        <v>103</v>
      </c>
      <c r="E85" s="49">
        <v>37.65</v>
      </c>
      <c r="F85" s="49">
        <v>33.88</v>
      </c>
      <c r="G85" s="49">
        <v>32</v>
      </c>
      <c r="H85" s="50">
        <v>12</v>
      </c>
      <c r="I85" s="51"/>
      <c r="J85" s="49">
        <f t="shared" si="6"/>
        <v>0</v>
      </c>
      <c r="K85" s="49">
        <f t="shared" si="7"/>
        <v>0</v>
      </c>
      <c r="L85" s="69"/>
    </row>
    <row r="86" spans="1:12" ht="21.75" customHeight="1">
      <c r="A86" s="45"/>
      <c r="B86" s="46"/>
      <c r="C86" s="72" t="s">
        <v>67</v>
      </c>
      <c r="D86" s="68" t="s">
        <v>104</v>
      </c>
      <c r="E86" s="49">
        <v>37.65</v>
      </c>
      <c r="F86" s="49">
        <v>33.88</v>
      </c>
      <c r="G86" s="49">
        <v>32</v>
      </c>
      <c r="H86" s="50">
        <v>12</v>
      </c>
      <c r="I86" s="51"/>
      <c r="J86" s="49">
        <f t="shared" si="6"/>
        <v>0</v>
      </c>
      <c r="K86" s="49">
        <f t="shared" si="7"/>
        <v>0</v>
      </c>
      <c r="L86" s="69"/>
    </row>
    <row r="87" spans="1:12" ht="21.75" customHeight="1">
      <c r="A87" s="45"/>
      <c r="B87" s="46"/>
      <c r="C87" s="68" t="s">
        <v>105</v>
      </c>
      <c r="D87" s="68" t="s">
        <v>106</v>
      </c>
      <c r="E87" s="49">
        <v>37.65</v>
      </c>
      <c r="F87" s="49">
        <v>33.88</v>
      </c>
      <c r="G87" s="49">
        <v>32</v>
      </c>
      <c r="H87" s="71" t="s">
        <v>95</v>
      </c>
      <c r="I87" s="51"/>
      <c r="J87" s="49">
        <f t="shared" si="6"/>
        <v>0</v>
      </c>
      <c r="K87" s="49">
        <f t="shared" si="7"/>
        <v>0</v>
      </c>
      <c r="L87" s="17"/>
    </row>
    <row r="88" spans="1:12" ht="21.75" customHeight="1">
      <c r="A88" s="45"/>
      <c r="B88" s="46"/>
      <c r="C88" s="68" t="s">
        <v>105</v>
      </c>
      <c r="D88" s="68" t="s">
        <v>107</v>
      </c>
      <c r="E88" s="49">
        <v>37.65</v>
      </c>
      <c r="F88" s="49">
        <v>33.88</v>
      </c>
      <c r="G88" s="49">
        <v>32</v>
      </c>
      <c r="H88" s="71" t="s">
        <v>95</v>
      </c>
      <c r="I88" s="51"/>
      <c r="J88" s="49">
        <f t="shared" si="6"/>
        <v>0</v>
      </c>
      <c r="K88" s="49">
        <f t="shared" si="7"/>
        <v>0</v>
      </c>
      <c r="L88" s="310"/>
    </row>
    <row r="89" spans="1:12" ht="21.75" customHeight="1">
      <c r="A89" s="45"/>
      <c r="B89" s="46"/>
      <c r="C89" s="68" t="s">
        <v>105</v>
      </c>
      <c r="D89" s="68" t="s">
        <v>108</v>
      </c>
      <c r="E89" s="49">
        <v>37.65</v>
      </c>
      <c r="F89" s="49">
        <v>33.88</v>
      </c>
      <c r="G89" s="49">
        <v>32</v>
      </c>
      <c r="H89" s="71" t="s">
        <v>95</v>
      </c>
      <c r="I89" s="51"/>
      <c r="J89" s="49">
        <f t="shared" si="6"/>
        <v>0</v>
      </c>
      <c r="K89" s="49">
        <f t="shared" si="7"/>
        <v>0</v>
      </c>
      <c r="L89" s="311"/>
    </row>
    <row r="90" spans="1:12" ht="21.75" customHeight="1">
      <c r="A90" s="45"/>
      <c r="B90" s="46"/>
      <c r="C90" s="68" t="s">
        <v>109</v>
      </c>
      <c r="D90" s="47" t="s">
        <v>110</v>
      </c>
      <c r="E90" s="49">
        <v>20.59</v>
      </c>
      <c r="F90" s="49">
        <v>18.53</v>
      </c>
      <c r="G90" s="49">
        <v>17.5</v>
      </c>
      <c r="H90" s="71" t="s">
        <v>45</v>
      </c>
      <c r="I90" s="51"/>
      <c r="J90" s="49">
        <f t="shared" si="6"/>
        <v>0</v>
      </c>
      <c r="K90" s="49">
        <f t="shared" si="7"/>
        <v>0</v>
      </c>
      <c r="L90" s="69"/>
    </row>
    <row r="91" spans="1:12" ht="21.75" customHeight="1">
      <c r="A91" s="45"/>
      <c r="B91" s="46"/>
      <c r="C91" s="68" t="s">
        <v>111</v>
      </c>
      <c r="D91" s="68" t="s">
        <v>112</v>
      </c>
      <c r="E91" s="49">
        <v>23.53</v>
      </c>
      <c r="F91" s="49">
        <v>21.18</v>
      </c>
      <c r="G91" s="49">
        <v>20</v>
      </c>
      <c r="H91" s="71" t="s">
        <v>45</v>
      </c>
      <c r="I91" s="51"/>
      <c r="J91" s="49">
        <f t="shared" si="6"/>
        <v>0</v>
      </c>
      <c r="K91" s="49">
        <f t="shared" si="7"/>
        <v>0</v>
      </c>
      <c r="L91" s="17"/>
    </row>
    <row r="92" spans="1:12" ht="21.75" customHeight="1">
      <c r="A92" s="45"/>
      <c r="B92" s="46"/>
      <c r="C92" s="68" t="s">
        <v>111</v>
      </c>
      <c r="D92" s="68" t="s">
        <v>113</v>
      </c>
      <c r="E92" s="49">
        <v>11.76</v>
      </c>
      <c r="F92" s="49">
        <v>10.59</v>
      </c>
      <c r="G92" s="49">
        <v>10</v>
      </c>
      <c r="H92" s="71" t="s">
        <v>45</v>
      </c>
      <c r="I92" s="51"/>
      <c r="J92" s="49">
        <f t="shared" si="6"/>
        <v>0</v>
      </c>
      <c r="K92" s="49">
        <f t="shared" si="7"/>
        <v>0</v>
      </c>
      <c r="L92" s="17"/>
    </row>
    <row r="93" spans="1:12" ht="21.75" customHeight="1">
      <c r="A93" s="45"/>
      <c r="B93" s="46"/>
      <c r="C93" s="68" t="s">
        <v>111</v>
      </c>
      <c r="D93" s="68" t="s">
        <v>114</v>
      </c>
      <c r="E93" s="49">
        <v>82.35</v>
      </c>
      <c r="F93" s="49">
        <v>74.12</v>
      </c>
      <c r="G93" s="49">
        <v>70</v>
      </c>
      <c r="H93" s="71" t="s">
        <v>45</v>
      </c>
      <c r="I93" s="51"/>
      <c r="J93" s="49">
        <f t="shared" si="6"/>
        <v>0</v>
      </c>
      <c r="K93" s="49">
        <f t="shared" si="7"/>
        <v>0</v>
      </c>
      <c r="L93" s="17"/>
    </row>
    <row r="94" spans="1:12" ht="21.75" customHeight="1">
      <c r="A94" s="45"/>
      <c r="B94" s="46"/>
      <c r="C94" s="68" t="s">
        <v>111</v>
      </c>
      <c r="D94" s="68" t="s">
        <v>115</v>
      </c>
      <c r="E94" s="49">
        <v>64.71</v>
      </c>
      <c r="F94" s="49">
        <v>58.24</v>
      </c>
      <c r="G94" s="49">
        <v>55</v>
      </c>
      <c r="H94" s="71" t="s">
        <v>45</v>
      </c>
      <c r="I94" s="51"/>
      <c r="J94" s="49">
        <f t="shared" si="6"/>
        <v>0</v>
      </c>
      <c r="K94" s="49">
        <f t="shared" si="7"/>
        <v>0</v>
      </c>
      <c r="L94" s="17"/>
    </row>
    <row r="95" spans="1:12" ht="21.75" customHeight="1">
      <c r="A95" s="45"/>
      <c r="B95" s="46"/>
      <c r="C95" s="68" t="s">
        <v>111</v>
      </c>
      <c r="D95" s="68" t="s">
        <v>116</v>
      </c>
      <c r="E95" s="49">
        <v>23.53</v>
      </c>
      <c r="F95" s="49">
        <v>21.18</v>
      </c>
      <c r="G95" s="49">
        <v>20</v>
      </c>
      <c r="H95" s="71" t="s">
        <v>45</v>
      </c>
      <c r="I95" s="51"/>
      <c r="J95" s="49">
        <f t="shared" si="6"/>
        <v>0</v>
      </c>
      <c r="K95" s="49">
        <f t="shared" si="7"/>
        <v>0</v>
      </c>
      <c r="L95" s="17"/>
    </row>
    <row r="96" spans="1:12" ht="21.75" customHeight="1">
      <c r="A96" s="45"/>
      <c r="B96" s="46"/>
      <c r="C96" s="68" t="s">
        <v>111</v>
      </c>
      <c r="D96" s="68" t="s">
        <v>117</v>
      </c>
      <c r="E96" s="49">
        <v>20</v>
      </c>
      <c r="F96" s="49">
        <v>18</v>
      </c>
      <c r="G96" s="49">
        <v>17</v>
      </c>
      <c r="H96" s="71" t="s">
        <v>45</v>
      </c>
      <c r="I96" s="51"/>
      <c r="J96" s="49">
        <f t="shared" si="6"/>
        <v>0</v>
      </c>
      <c r="K96" s="49">
        <f t="shared" si="7"/>
        <v>0</v>
      </c>
      <c r="L96" s="17"/>
    </row>
    <row r="97" spans="1:12" ht="27.75" customHeight="1">
      <c r="A97" s="54"/>
      <c r="B97" s="284" t="s">
        <v>118</v>
      </c>
      <c r="C97" s="285"/>
      <c r="D97" s="55"/>
      <c r="E97" s="55"/>
      <c r="F97" s="55"/>
      <c r="G97" s="55"/>
      <c r="H97" s="55"/>
      <c r="I97" s="55"/>
      <c r="J97" s="55"/>
      <c r="K97" s="56"/>
      <c r="L97" s="17"/>
    </row>
    <row r="98" spans="1:12" ht="21.75" customHeight="1">
      <c r="A98" s="73"/>
      <c r="B98" s="74"/>
      <c r="C98" s="75" t="s">
        <v>53</v>
      </c>
      <c r="D98" s="48" t="s">
        <v>119</v>
      </c>
      <c r="E98" s="49">
        <v>25.88</v>
      </c>
      <c r="F98" s="49">
        <v>23.29</v>
      </c>
      <c r="G98" s="49">
        <v>22</v>
      </c>
      <c r="H98" s="61">
        <v>12</v>
      </c>
      <c r="I98" s="76"/>
      <c r="J98" s="62">
        <f aca="true" t="shared" si="8" ref="J98:J129">G98*I98</f>
        <v>0</v>
      </c>
      <c r="K98" s="62">
        <f aca="true" t="shared" si="9" ref="K98:K129">J98*$K$12</f>
        <v>0</v>
      </c>
      <c r="L98" s="52"/>
    </row>
    <row r="99" spans="1:12" ht="21.75" customHeight="1">
      <c r="A99" s="73"/>
      <c r="B99" s="74"/>
      <c r="C99" s="75" t="s">
        <v>53</v>
      </c>
      <c r="D99" s="48" t="s">
        <v>120</v>
      </c>
      <c r="E99" s="49">
        <v>25.88</v>
      </c>
      <c r="F99" s="49">
        <v>23.29</v>
      </c>
      <c r="G99" s="49">
        <v>22</v>
      </c>
      <c r="H99" s="61">
        <v>12</v>
      </c>
      <c r="I99" s="76"/>
      <c r="J99" s="62">
        <f t="shared" si="8"/>
        <v>0</v>
      </c>
      <c r="K99" s="62">
        <f t="shared" si="9"/>
        <v>0</v>
      </c>
      <c r="L99" s="52"/>
    </row>
    <row r="100" spans="1:12" ht="21.75" customHeight="1">
      <c r="A100" s="73"/>
      <c r="B100" s="74"/>
      <c r="C100" s="75" t="s">
        <v>53</v>
      </c>
      <c r="D100" s="48" t="s">
        <v>121</v>
      </c>
      <c r="E100" s="49">
        <v>25.88</v>
      </c>
      <c r="F100" s="49">
        <v>23.29</v>
      </c>
      <c r="G100" s="49">
        <v>22</v>
      </c>
      <c r="H100" s="61">
        <v>12</v>
      </c>
      <c r="I100" s="76"/>
      <c r="J100" s="62">
        <f t="shared" si="8"/>
        <v>0</v>
      </c>
      <c r="K100" s="62">
        <f t="shared" si="9"/>
        <v>0</v>
      </c>
      <c r="L100" s="52"/>
    </row>
    <row r="101" spans="1:12" ht="21.75" customHeight="1">
      <c r="A101" s="73"/>
      <c r="B101" s="74"/>
      <c r="C101" s="75" t="s">
        <v>70</v>
      </c>
      <c r="D101" s="48" t="s">
        <v>122</v>
      </c>
      <c r="E101" s="49">
        <v>51.76</v>
      </c>
      <c r="F101" s="49">
        <v>46.59</v>
      </c>
      <c r="G101" s="49">
        <v>44</v>
      </c>
      <c r="H101" s="61">
        <v>4</v>
      </c>
      <c r="I101" s="76"/>
      <c r="J101" s="62">
        <f t="shared" si="8"/>
        <v>0</v>
      </c>
      <c r="K101" s="62">
        <f t="shared" si="9"/>
        <v>0</v>
      </c>
      <c r="L101" s="52"/>
    </row>
    <row r="102" spans="1:12" ht="21.75" customHeight="1">
      <c r="A102" s="73"/>
      <c r="B102" s="74"/>
      <c r="C102" s="75" t="s">
        <v>70</v>
      </c>
      <c r="D102" s="48" t="s">
        <v>123</v>
      </c>
      <c r="E102" s="49">
        <v>51.76</v>
      </c>
      <c r="F102" s="49">
        <v>46.59</v>
      </c>
      <c r="G102" s="49">
        <v>44</v>
      </c>
      <c r="H102" s="61">
        <v>4</v>
      </c>
      <c r="I102" s="76"/>
      <c r="J102" s="62">
        <f t="shared" si="8"/>
        <v>0</v>
      </c>
      <c r="K102" s="62">
        <f t="shared" si="9"/>
        <v>0</v>
      </c>
      <c r="L102" s="52"/>
    </row>
    <row r="103" spans="1:12" ht="21.75" customHeight="1">
      <c r="A103" s="73"/>
      <c r="B103" s="74"/>
      <c r="C103" s="75" t="s">
        <v>70</v>
      </c>
      <c r="D103" s="48" t="s">
        <v>124</v>
      </c>
      <c r="E103" s="49">
        <v>51.76</v>
      </c>
      <c r="F103" s="49">
        <v>46.59</v>
      </c>
      <c r="G103" s="49">
        <v>44</v>
      </c>
      <c r="H103" s="61">
        <v>4</v>
      </c>
      <c r="I103" s="76"/>
      <c r="J103" s="62">
        <f t="shared" si="8"/>
        <v>0</v>
      </c>
      <c r="K103" s="62">
        <f t="shared" si="9"/>
        <v>0</v>
      </c>
      <c r="L103" s="52"/>
    </row>
    <row r="104" spans="1:12" ht="21.75" customHeight="1">
      <c r="A104" s="73"/>
      <c r="B104" s="74"/>
      <c r="C104" s="75" t="s">
        <v>70</v>
      </c>
      <c r="D104" s="48" t="s">
        <v>125</v>
      </c>
      <c r="E104" s="49">
        <v>51.76</v>
      </c>
      <c r="F104" s="49">
        <v>46.59</v>
      </c>
      <c r="G104" s="49">
        <v>44</v>
      </c>
      <c r="H104" s="61">
        <v>4</v>
      </c>
      <c r="I104" s="76"/>
      <c r="J104" s="62">
        <f t="shared" si="8"/>
        <v>0</v>
      </c>
      <c r="K104" s="62">
        <f t="shared" si="9"/>
        <v>0</v>
      </c>
      <c r="L104" s="52"/>
    </row>
    <row r="105" spans="1:12" ht="21.75" customHeight="1">
      <c r="A105" s="73"/>
      <c r="B105" s="74"/>
      <c r="C105" s="75" t="s">
        <v>70</v>
      </c>
      <c r="D105" s="48" t="s">
        <v>126</v>
      </c>
      <c r="E105" s="49">
        <v>51.76</v>
      </c>
      <c r="F105" s="49">
        <v>46.59</v>
      </c>
      <c r="G105" s="49">
        <v>44</v>
      </c>
      <c r="H105" s="61">
        <v>4</v>
      </c>
      <c r="I105" s="76"/>
      <c r="J105" s="62">
        <f t="shared" si="8"/>
        <v>0</v>
      </c>
      <c r="K105" s="62">
        <f t="shared" si="9"/>
        <v>0</v>
      </c>
      <c r="L105" s="52"/>
    </row>
    <row r="106" spans="1:12" ht="21.75" customHeight="1">
      <c r="A106" s="73"/>
      <c r="B106" s="74"/>
      <c r="C106" s="75" t="s">
        <v>80</v>
      </c>
      <c r="D106" s="48" t="s">
        <v>127</v>
      </c>
      <c r="E106" s="49">
        <v>63.53</v>
      </c>
      <c r="F106" s="49">
        <v>57.18</v>
      </c>
      <c r="G106" s="49">
        <v>54</v>
      </c>
      <c r="H106" s="61">
        <v>3</v>
      </c>
      <c r="I106" s="76"/>
      <c r="J106" s="62">
        <f t="shared" si="8"/>
        <v>0</v>
      </c>
      <c r="K106" s="62">
        <f t="shared" si="9"/>
        <v>0</v>
      </c>
      <c r="L106" s="52"/>
    </row>
    <row r="107" spans="1:12" ht="21.75" customHeight="1">
      <c r="A107" s="73"/>
      <c r="B107" s="74"/>
      <c r="C107" s="75" t="s">
        <v>80</v>
      </c>
      <c r="D107" s="48" t="s">
        <v>128</v>
      </c>
      <c r="E107" s="49">
        <v>63.53</v>
      </c>
      <c r="F107" s="49">
        <v>57.18</v>
      </c>
      <c r="G107" s="49">
        <v>54</v>
      </c>
      <c r="H107" s="61">
        <v>3</v>
      </c>
      <c r="I107" s="76"/>
      <c r="J107" s="62">
        <f t="shared" si="8"/>
        <v>0</v>
      </c>
      <c r="K107" s="62">
        <f t="shared" si="9"/>
        <v>0</v>
      </c>
      <c r="L107" s="52"/>
    </row>
    <row r="108" spans="1:12" ht="21.75" customHeight="1">
      <c r="A108" s="73"/>
      <c r="B108" s="74"/>
      <c r="C108" s="75" t="s">
        <v>129</v>
      </c>
      <c r="D108" s="48" t="s">
        <v>130</v>
      </c>
      <c r="E108" s="49">
        <v>24.71</v>
      </c>
      <c r="F108" s="49">
        <v>22.24</v>
      </c>
      <c r="G108" s="49">
        <v>21</v>
      </c>
      <c r="H108" s="61">
        <v>12</v>
      </c>
      <c r="I108" s="76"/>
      <c r="J108" s="62">
        <f t="shared" si="8"/>
        <v>0</v>
      </c>
      <c r="K108" s="62">
        <f t="shared" si="9"/>
        <v>0</v>
      </c>
      <c r="L108" s="52"/>
    </row>
    <row r="109" spans="1:12" ht="21.75" customHeight="1">
      <c r="A109" s="73"/>
      <c r="B109" s="74"/>
      <c r="C109" s="75" t="s">
        <v>109</v>
      </c>
      <c r="D109" s="48" t="s">
        <v>131</v>
      </c>
      <c r="E109" s="49">
        <v>47.06</v>
      </c>
      <c r="F109" s="49">
        <v>42.35</v>
      </c>
      <c r="G109" s="49">
        <v>40</v>
      </c>
      <c r="H109" s="61">
        <v>12</v>
      </c>
      <c r="I109" s="76"/>
      <c r="J109" s="62">
        <f t="shared" si="8"/>
        <v>0</v>
      </c>
      <c r="K109" s="62">
        <f t="shared" si="9"/>
        <v>0</v>
      </c>
      <c r="L109" s="52"/>
    </row>
    <row r="110" spans="1:12" ht="21.75" customHeight="1">
      <c r="A110" s="73"/>
      <c r="B110" s="74"/>
      <c r="C110" s="75" t="s">
        <v>132</v>
      </c>
      <c r="D110" s="48" t="s">
        <v>133</v>
      </c>
      <c r="E110" s="49">
        <v>34.12</v>
      </c>
      <c r="F110" s="49">
        <v>30.71</v>
      </c>
      <c r="G110" s="49">
        <v>29</v>
      </c>
      <c r="H110" s="61">
        <v>12</v>
      </c>
      <c r="I110" s="76"/>
      <c r="J110" s="62">
        <f t="shared" si="8"/>
        <v>0</v>
      </c>
      <c r="K110" s="62">
        <f t="shared" si="9"/>
        <v>0</v>
      </c>
      <c r="L110" s="52"/>
    </row>
    <row r="111" spans="1:12" ht="21.75" customHeight="1">
      <c r="A111" s="73"/>
      <c r="B111" s="74"/>
      <c r="C111" s="75" t="s">
        <v>109</v>
      </c>
      <c r="D111" s="48" t="s">
        <v>134</v>
      </c>
      <c r="E111" s="49">
        <v>24.71</v>
      </c>
      <c r="F111" s="49">
        <v>22.24</v>
      </c>
      <c r="G111" s="49">
        <v>21</v>
      </c>
      <c r="H111" s="61">
        <v>12</v>
      </c>
      <c r="I111" s="76"/>
      <c r="J111" s="62">
        <f t="shared" si="8"/>
        <v>0</v>
      </c>
      <c r="K111" s="62">
        <f t="shared" si="9"/>
        <v>0</v>
      </c>
      <c r="L111" s="52"/>
    </row>
    <row r="112" spans="1:12" ht="21.75" customHeight="1">
      <c r="A112" s="73"/>
      <c r="B112" s="74"/>
      <c r="C112" s="75" t="s">
        <v>93</v>
      </c>
      <c r="D112" s="48" t="s">
        <v>135</v>
      </c>
      <c r="E112" s="49">
        <v>29.41</v>
      </c>
      <c r="F112" s="49">
        <v>26.47</v>
      </c>
      <c r="G112" s="49">
        <v>25</v>
      </c>
      <c r="H112" s="61">
        <v>12</v>
      </c>
      <c r="I112" s="76"/>
      <c r="J112" s="62">
        <f t="shared" si="8"/>
        <v>0</v>
      </c>
      <c r="K112" s="62">
        <f t="shared" si="9"/>
        <v>0</v>
      </c>
      <c r="L112" s="52"/>
    </row>
    <row r="113" spans="1:12" ht="21.75" customHeight="1">
      <c r="A113" s="73"/>
      <c r="B113" s="74"/>
      <c r="C113" s="75" t="s">
        <v>136</v>
      </c>
      <c r="D113" s="48" t="s">
        <v>137</v>
      </c>
      <c r="E113" s="49">
        <v>41.18</v>
      </c>
      <c r="F113" s="49">
        <v>37.06</v>
      </c>
      <c r="G113" s="49">
        <v>35</v>
      </c>
      <c r="H113" s="61">
        <v>6</v>
      </c>
      <c r="I113" s="76"/>
      <c r="J113" s="62">
        <f t="shared" si="8"/>
        <v>0</v>
      </c>
      <c r="K113" s="62">
        <f t="shared" si="9"/>
        <v>0</v>
      </c>
      <c r="L113" s="52"/>
    </row>
    <row r="114" spans="1:12" ht="21.75" customHeight="1">
      <c r="A114" s="73"/>
      <c r="B114" s="74"/>
      <c r="C114" s="75" t="s">
        <v>111</v>
      </c>
      <c r="D114" s="48" t="s">
        <v>138</v>
      </c>
      <c r="E114" s="49">
        <v>14.12</v>
      </c>
      <c r="F114" s="49">
        <v>12.71</v>
      </c>
      <c r="G114" s="49">
        <v>12</v>
      </c>
      <c r="H114" s="77" t="s">
        <v>45</v>
      </c>
      <c r="I114" s="76"/>
      <c r="J114" s="62">
        <f t="shared" si="8"/>
        <v>0</v>
      </c>
      <c r="K114" s="62">
        <f t="shared" si="9"/>
        <v>0</v>
      </c>
      <c r="L114" s="52"/>
    </row>
    <row r="115" spans="1:12" ht="21.75" customHeight="1">
      <c r="A115" s="73"/>
      <c r="B115" s="74"/>
      <c r="C115" s="75" t="s">
        <v>111</v>
      </c>
      <c r="D115" s="48" t="s">
        <v>139</v>
      </c>
      <c r="E115" s="49">
        <v>14.12</v>
      </c>
      <c r="F115" s="49">
        <v>12.71</v>
      </c>
      <c r="G115" s="49">
        <v>12</v>
      </c>
      <c r="H115" s="77" t="s">
        <v>45</v>
      </c>
      <c r="I115" s="76"/>
      <c r="J115" s="62">
        <f t="shared" si="8"/>
        <v>0</v>
      </c>
      <c r="K115" s="62">
        <f t="shared" si="9"/>
        <v>0</v>
      </c>
      <c r="L115" s="52"/>
    </row>
    <row r="116" spans="1:12" ht="21.75" customHeight="1">
      <c r="A116" s="73"/>
      <c r="B116" s="74"/>
      <c r="C116" s="75" t="s">
        <v>111</v>
      </c>
      <c r="D116" s="48" t="s">
        <v>140</v>
      </c>
      <c r="E116" s="49">
        <v>14.12</v>
      </c>
      <c r="F116" s="49">
        <v>12.71</v>
      </c>
      <c r="G116" s="49">
        <v>12</v>
      </c>
      <c r="H116" s="77" t="s">
        <v>45</v>
      </c>
      <c r="I116" s="76"/>
      <c r="J116" s="62">
        <f t="shared" si="8"/>
        <v>0</v>
      </c>
      <c r="K116" s="62">
        <f t="shared" si="9"/>
        <v>0</v>
      </c>
      <c r="L116" s="52"/>
    </row>
    <row r="117" spans="1:12" ht="21.75" customHeight="1">
      <c r="A117" s="73"/>
      <c r="B117" s="74"/>
      <c r="C117" s="75" t="s">
        <v>111</v>
      </c>
      <c r="D117" s="48" t="s">
        <v>141</v>
      </c>
      <c r="E117" s="49">
        <v>14.12</v>
      </c>
      <c r="F117" s="49">
        <v>12.71</v>
      </c>
      <c r="G117" s="49">
        <v>12</v>
      </c>
      <c r="H117" s="77" t="s">
        <v>45</v>
      </c>
      <c r="I117" s="76"/>
      <c r="J117" s="62">
        <f t="shared" si="8"/>
        <v>0</v>
      </c>
      <c r="K117" s="62">
        <f t="shared" si="9"/>
        <v>0</v>
      </c>
      <c r="L117" s="52"/>
    </row>
    <row r="118" spans="1:12" ht="21.75" customHeight="1">
      <c r="A118" s="73"/>
      <c r="B118" s="74"/>
      <c r="C118" s="47" t="s">
        <v>111</v>
      </c>
      <c r="D118" s="48" t="s">
        <v>142</v>
      </c>
      <c r="E118" s="49">
        <v>14.12</v>
      </c>
      <c r="F118" s="49">
        <v>12.71</v>
      </c>
      <c r="G118" s="49">
        <v>12</v>
      </c>
      <c r="H118" s="77" t="s">
        <v>45</v>
      </c>
      <c r="I118" s="76"/>
      <c r="J118" s="62">
        <f t="shared" si="8"/>
        <v>0</v>
      </c>
      <c r="K118" s="62">
        <f t="shared" si="9"/>
        <v>0</v>
      </c>
      <c r="L118" s="78"/>
    </row>
    <row r="119" spans="1:12" ht="21.75" customHeight="1">
      <c r="A119" s="73"/>
      <c r="B119" s="74"/>
      <c r="C119" s="47" t="s">
        <v>111</v>
      </c>
      <c r="D119" s="48" t="s">
        <v>143</v>
      </c>
      <c r="E119" s="49">
        <v>14.12</v>
      </c>
      <c r="F119" s="49">
        <v>12.71</v>
      </c>
      <c r="G119" s="49">
        <v>12</v>
      </c>
      <c r="H119" s="77" t="s">
        <v>45</v>
      </c>
      <c r="I119" s="76"/>
      <c r="J119" s="62">
        <f t="shared" si="8"/>
        <v>0</v>
      </c>
      <c r="K119" s="62">
        <f t="shared" si="9"/>
        <v>0</v>
      </c>
      <c r="L119" s="78"/>
    </row>
    <row r="120" spans="1:12" ht="21.75" customHeight="1">
      <c r="A120" s="73"/>
      <c r="B120" s="74"/>
      <c r="C120" s="47" t="s">
        <v>111</v>
      </c>
      <c r="D120" s="48" t="s">
        <v>144</v>
      </c>
      <c r="E120" s="49">
        <v>14.12</v>
      </c>
      <c r="F120" s="49">
        <v>12.71</v>
      </c>
      <c r="G120" s="49">
        <v>12</v>
      </c>
      <c r="H120" s="77" t="s">
        <v>45</v>
      </c>
      <c r="I120" s="76"/>
      <c r="J120" s="62">
        <f t="shared" si="8"/>
        <v>0</v>
      </c>
      <c r="K120" s="62">
        <f t="shared" si="9"/>
        <v>0</v>
      </c>
      <c r="L120" s="78"/>
    </row>
    <row r="121" spans="1:12" ht="21.75" customHeight="1">
      <c r="A121" s="73"/>
      <c r="B121" s="74"/>
      <c r="C121" s="75" t="s">
        <v>111</v>
      </c>
      <c r="D121" s="48" t="s">
        <v>145</v>
      </c>
      <c r="E121" s="49">
        <v>8.24</v>
      </c>
      <c r="F121" s="49">
        <v>7.41</v>
      </c>
      <c r="G121" s="49">
        <v>7</v>
      </c>
      <c r="H121" s="77" t="s">
        <v>45</v>
      </c>
      <c r="I121" s="76"/>
      <c r="J121" s="62">
        <f t="shared" si="8"/>
        <v>0</v>
      </c>
      <c r="K121" s="62">
        <f t="shared" si="9"/>
        <v>0</v>
      </c>
      <c r="L121" s="52"/>
    </row>
    <row r="122" spans="1:12" ht="21.75" customHeight="1">
      <c r="A122" s="73"/>
      <c r="B122" s="74"/>
      <c r="C122" s="75" t="s">
        <v>111</v>
      </c>
      <c r="D122" s="48" t="s">
        <v>146</v>
      </c>
      <c r="E122" s="49">
        <v>8.24</v>
      </c>
      <c r="F122" s="49">
        <v>7.41</v>
      </c>
      <c r="G122" s="49">
        <v>7</v>
      </c>
      <c r="H122" s="77" t="s">
        <v>45</v>
      </c>
      <c r="I122" s="76"/>
      <c r="J122" s="62">
        <f t="shared" si="8"/>
        <v>0</v>
      </c>
      <c r="K122" s="62">
        <f t="shared" si="9"/>
        <v>0</v>
      </c>
      <c r="L122" s="52"/>
    </row>
    <row r="123" spans="1:12" ht="21.75" customHeight="1">
      <c r="A123" s="73"/>
      <c r="B123" s="74"/>
      <c r="C123" s="75" t="s">
        <v>111</v>
      </c>
      <c r="D123" s="48" t="s">
        <v>147</v>
      </c>
      <c r="E123" s="49">
        <v>1.18</v>
      </c>
      <c r="F123" s="49">
        <v>1.06</v>
      </c>
      <c r="G123" s="49">
        <v>1</v>
      </c>
      <c r="H123" s="77" t="s">
        <v>45</v>
      </c>
      <c r="I123" s="76"/>
      <c r="J123" s="62">
        <f t="shared" si="8"/>
        <v>0</v>
      </c>
      <c r="K123" s="62">
        <f t="shared" si="9"/>
        <v>0</v>
      </c>
      <c r="L123" s="52"/>
    </row>
    <row r="124" spans="1:12" ht="21.75" customHeight="1">
      <c r="A124" s="73"/>
      <c r="B124" s="74"/>
      <c r="C124" s="75" t="s">
        <v>111</v>
      </c>
      <c r="D124" s="48" t="s">
        <v>148</v>
      </c>
      <c r="E124" s="49">
        <v>32.94</v>
      </c>
      <c r="F124" s="49">
        <v>29.65</v>
      </c>
      <c r="G124" s="49">
        <v>28</v>
      </c>
      <c r="H124" s="77" t="s">
        <v>45</v>
      </c>
      <c r="I124" s="76"/>
      <c r="J124" s="62">
        <f t="shared" si="8"/>
        <v>0</v>
      </c>
      <c r="K124" s="62">
        <f t="shared" si="9"/>
        <v>0</v>
      </c>
      <c r="L124" s="52"/>
    </row>
    <row r="125" spans="1:12" ht="21.75" customHeight="1">
      <c r="A125" s="73"/>
      <c r="B125" s="74"/>
      <c r="C125" s="75" t="s">
        <v>111</v>
      </c>
      <c r="D125" s="48" t="s">
        <v>149</v>
      </c>
      <c r="E125" s="49">
        <v>25.88</v>
      </c>
      <c r="F125" s="49">
        <v>23.29</v>
      </c>
      <c r="G125" s="49">
        <v>22</v>
      </c>
      <c r="H125" s="77" t="s">
        <v>45</v>
      </c>
      <c r="I125" s="76"/>
      <c r="J125" s="62">
        <f t="shared" si="8"/>
        <v>0</v>
      </c>
      <c r="K125" s="62">
        <f t="shared" si="9"/>
        <v>0</v>
      </c>
      <c r="L125" s="52"/>
    </row>
    <row r="126" spans="1:12" ht="21.75" customHeight="1">
      <c r="A126" s="73"/>
      <c r="B126" s="74"/>
      <c r="C126" s="75" t="s">
        <v>111</v>
      </c>
      <c r="D126" s="48" t="s">
        <v>150</v>
      </c>
      <c r="E126" s="49">
        <v>14.12</v>
      </c>
      <c r="F126" s="49">
        <v>12.71</v>
      </c>
      <c r="G126" s="49">
        <v>12</v>
      </c>
      <c r="H126" s="77" t="s">
        <v>45</v>
      </c>
      <c r="I126" s="76"/>
      <c r="J126" s="62">
        <f t="shared" si="8"/>
        <v>0</v>
      </c>
      <c r="K126" s="62">
        <f t="shared" si="9"/>
        <v>0</v>
      </c>
      <c r="L126" s="52"/>
    </row>
    <row r="127" spans="1:12" ht="21.75" customHeight="1">
      <c r="A127" s="73"/>
      <c r="B127" s="74"/>
      <c r="C127" s="75" t="s">
        <v>111</v>
      </c>
      <c r="D127" s="48" t="s">
        <v>151</v>
      </c>
      <c r="E127" s="49">
        <v>14.12</v>
      </c>
      <c r="F127" s="49">
        <v>12.71</v>
      </c>
      <c r="G127" s="49">
        <v>12</v>
      </c>
      <c r="H127" s="77" t="s">
        <v>45</v>
      </c>
      <c r="I127" s="76"/>
      <c r="J127" s="62">
        <f t="shared" si="8"/>
        <v>0</v>
      </c>
      <c r="K127" s="62">
        <f t="shared" si="9"/>
        <v>0</v>
      </c>
      <c r="L127" s="52"/>
    </row>
    <row r="128" spans="1:12" ht="21.75" customHeight="1">
      <c r="A128" s="73"/>
      <c r="B128" s="74"/>
      <c r="C128" s="75" t="s">
        <v>111</v>
      </c>
      <c r="D128" s="48" t="s">
        <v>152</v>
      </c>
      <c r="E128" s="49">
        <v>14.12</v>
      </c>
      <c r="F128" s="49">
        <v>12.71</v>
      </c>
      <c r="G128" s="49">
        <v>12</v>
      </c>
      <c r="H128" s="77" t="s">
        <v>45</v>
      </c>
      <c r="I128" s="76"/>
      <c r="J128" s="62">
        <f t="shared" si="8"/>
        <v>0</v>
      </c>
      <c r="K128" s="62">
        <f t="shared" si="9"/>
        <v>0</v>
      </c>
      <c r="L128" s="52"/>
    </row>
    <row r="129" spans="1:12" ht="21.75" customHeight="1">
      <c r="A129" s="73"/>
      <c r="B129" s="74"/>
      <c r="C129" s="75" t="s">
        <v>111</v>
      </c>
      <c r="D129" s="48" t="s">
        <v>153</v>
      </c>
      <c r="E129" s="49">
        <v>14.12</v>
      </c>
      <c r="F129" s="49">
        <v>12.71</v>
      </c>
      <c r="G129" s="49">
        <v>12</v>
      </c>
      <c r="H129" s="77" t="s">
        <v>45</v>
      </c>
      <c r="I129" s="76"/>
      <c r="J129" s="62">
        <f t="shared" si="8"/>
        <v>0</v>
      </c>
      <c r="K129" s="62">
        <f t="shared" si="9"/>
        <v>0</v>
      </c>
      <c r="L129" s="52"/>
    </row>
    <row r="130" spans="1:12" ht="21.75" customHeight="1">
      <c r="A130" s="73"/>
      <c r="B130" s="74"/>
      <c r="C130" s="75" t="s">
        <v>111</v>
      </c>
      <c r="D130" s="48" t="s">
        <v>154</v>
      </c>
      <c r="E130" s="49">
        <v>17.65</v>
      </c>
      <c r="F130" s="49">
        <v>15.88</v>
      </c>
      <c r="G130" s="49">
        <v>15</v>
      </c>
      <c r="H130" s="77" t="s">
        <v>45</v>
      </c>
      <c r="I130" s="76"/>
      <c r="J130" s="62">
        <f aca="true" t="shared" si="10" ref="J130:J156">G130*I130</f>
        <v>0</v>
      </c>
      <c r="K130" s="62">
        <f aca="true" t="shared" si="11" ref="K130:K156">J130*$K$12</f>
        <v>0</v>
      </c>
      <c r="L130" s="52"/>
    </row>
    <row r="131" spans="1:12" ht="21.75" customHeight="1">
      <c r="A131" s="73"/>
      <c r="B131" s="74"/>
      <c r="C131" s="75" t="s">
        <v>111</v>
      </c>
      <c r="D131" s="48" t="s">
        <v>155</v>
      </c>
      <c r="E131" s="49">
        <v>17.65</v>
      </c>
      <c r="F131" s="49">
        <v>15.88</v>
      </c>
      <c r="G131" s="49">
        <v>15</v>
      </c>
      <c r="H131" s="77" t="s">
        <v>45</v>
      </c>
      <c r="I131" s="76"/>
      <c r="J131" s="62">
        <f t="shared" si="10"/>
        <v>0</v>
      </c>
      <c r="K131" s="62">
        <f t="shared" si="11"/>
        <v>0</v>
      </c>
      <c r="L131" s="52"/>
    </row>
    <row r="132" spans="1:12" ht="21.75" customHeight="1">
      <c r="A132" s="73"/>
      <c r="B132" s="74"/>
      <c r="C132" s="75" t="s">
        <v>111</v>
      </c>
      <c r="D132" s="48" t="s">
        <v>156</v>
      </c>
      <c r="E132" s="49">
        <v>17.65</v>
      </c>
      <c r="F132" s="49">
        <v>15.88</v>
      </c>
      <c r="G132" s="49">
        <v>15</v>
      </c>
      <c r="H132" s="77" t="s">
        <v>45</v>
      </c>
      <c r="I132" s="76"/>
      <c r="J132" s="62">
        <f t="shared" si="10"/>
        <v>0</v>
      </c>
      <c r="K132" s="62">
        <f t="shared" si="11"/>
        <v>0</v>
      </c>
      <c r="L132" s="52"/>
    </row>
    <row r="133" spans="1:12" ht="21.75" customHeight="1">
      <c r="A133" s="73"/>
      <c r="B133" s="74"/>
      <c r="C133" s="75" t="s">
        <v>111</v>
      </c>
      <c r="D133" s="48" t="s">
        <v>157</v>
      </c>
      <c r="E133" s="49">
        <v>17.65</v>
      </c>
      <c r="F133" s="49">
        <v>15.88</v>
      </c>
      <c r="G133" s="49">
        <v>15</v>
      </c>
      <c r="H133" s="77" t="s">
        <v>45</v>
      </c>
      <c r="I133" s="76"/>
      <c r="J133" s="62">
        <f t="shared" si="10"/>
        <v>0</v>
      </c>
      <c r="K133" s="62">
        <f t="shared" si="11"/>
        <v>0</v>
      </c>
      <c r="L133" s="52"/>
    </row>
    <row r="134" spans="1:12" ht="21.75" customHeight="1">
      <c r="A134" s="73"/>
      <c r="B134" s="74"/>
      <c r="C134" s="75" t="s">
        <v>111</v>
      </c>
      <c r="D134" s="48" t="s">
        <v>158</v>
      </c>
      <c r="E134" s="49">
        <v>17.65</v>
      </c>
      <c r="F134" s="49">
        <v>15.88</v>
      </c>
      <c r="G134" s="49">
        <v>15</v>
      </c>
      <c r="H134" s="77" t="s">
        <v>45</v>
      </c>
      <c r="I134" s="76"/>
      <c r="J134" s="62">
        <f t="shared" si="10"/>
        <v>0</v>
      </c>
      <c r="K134" s="62">
        <f t="shared" si="11"/>
        <v>0</v>
      </c>
      <c r="L134" s="52"/>
    </row>
    <row r="135" spans="1:12" ht="21.75" customHeight="1">
      <c r="A135" s="73"/>
      <c r="B135" s="74"/>
      <c r="C135" s="75" t="s">
        <v>111</v>
      </c>
      <c r="D135" s="48" t="s">
        <v>159</v>
      </c>
      <c r="E135" s="49">
        <v>14.12</v>
      </c>
      <c r="F135" s="49">
        <v>12.71</v>
      </c>
      <c r="G135" s="49">
        <v>12</v>
      </c>
      <c r="H135" s="77" t="s">
        <v>45</v>
      </c>
      <c r="I135" s="76"/>
      <c r="J135" s="62">
        <f t="shared" si="10"/>
        <v>0</v>
      </c>
      <c r="K135" s="62">
        <f t="shared" si="11"/>
        <v>0</v>
      </c>
      <c r="L135" s="52"/>
    </row>
    <row r="136" spans="1:12" ht="21.75" customHeight="1">
      <c r="A136" s="73"/>
      <c r="B136" s="74"/>
      <c r="C136" s="75" t="s">
        <v>111</v>
      </c>
      <c r="D136" s="48" t="s">
        <v>160</v>
      </c>
      <c r="E136" s="49">
        <v>14.12</v>
      </c>
      <c r="F136" s="49">
        <v>12.71</v>
      </c>
      <c r="G136" s="49">
        <v>12</v>
      </c>
      <c r="H136" s="77" t="s">
        <v>45</v>
      </c>
      <c r="I136" s="76"/>
      <c r="J136" s="62">
        <f t="shared" si="10"/>
        <v>0</v>
      </c>
      <c r="K136" s="62">
        <f t="shared" si="11"/>
        <v>0</v>
      </c>
      <c r="L136" s="52"/>
    </row>
    <row r="137" spans="1:12" ht="21.75" customHeight="1">
      <c r="A137" s="73"/>
      <c r="B137" s="74"/>
      <c r="C137" s="75" t="s">
        <v>111</v>
      </c>
      <c r="D137" s="48" t="s">
        <v>161</v>
      </c>
      <c r="E137" s="49">
        <v>14.12</v>
      </c>
      <c r="F137" s="49">
        <v>12.71</v>
      </c>
      <c r="G137" s="49">
        <v>12</v>
      </c>
      <c r="H137" s="77" t="s">
        <v>45</v>
      </c>
      <c r="I137" s="76"/>
      <c r="J137" s="62">
        <f t="shared" si="10"/>
        <v>0</v>
      </c>
      <c r="K137" s="62">
        <f t="shared" si="11"/>
        <v>0</v>
      </c>
      <c r="L137" s="52"/>
    </row>
    <row r="138" spans="1:12" ht="21.75" customHeight="1">
      <c r="A138" s="73"/>
      <c r="B138" s="74"/>
      <c r="C138" s="75" t="s">
        <v>111</v>
      </c>
      <c r="D138" s="48" t="s">
        <v>162</v>
      </c>
      <c r="E138" s="49">
        <v>14.12</v>
      </c>
      <c r="F138" s="49">
        <v>12.71</v>
      </c>
      <c r="G138" s="49">
        <v>12</v>
      </c>
      <c r="H138" s="77" t="s">
        <v>45</v>
      </c>
      <c r="I138" s="76"/>
      <c r="J138" s="62">
        <f t="shared" si="10"/>
        <v>0</v>
      </c>
      <c r="K138" s="62">
        <f t="shared" si="11"/>
        <v>0</v>
      </c>
      <c r="L138" s="52"/>
    </row>
    <row r="139" spans="1:12" ht="21.75" customHeight="1">
      <c r="A139" s="73"/>
      <c r="B139" s="74"/>
      <c r="C139" s="75" t="s">
        <v>111</v>
      </c>
      <c r="D139" s="48" t="s">
        <v>163</v>
      </c>
      <c r="E139" s="49">
        <v>14.12</v>
      </c>
      <c r="F139" s="49">
        <v>12.71</v>
      </c>
      <c r="G139" s="49">
        <v>12</v>
      </c>
      <c r="H139" s="77" t="s">
        <v>45</v>
      </c>
      <c r="I139" s="76"/>
      <c r="J139" s="62">
        <f t="shared" si="10"/>
        <v>0</v>
      </c>
      <c r="K139" s="62">
        <f t="shared" si="11"/>
        <v>0</v>
      </c>
      <c r="L139" s="52"/>
    </row>
    <row r="140" spans="1:12" ht="21.75" customHeight="1">
      <c r="A140" s="73"/>
      <c r="B140" s="74"/>
      <c r="C140" s="75" t="s">
        <v>111</v>
      </c>
      <c r="D140" s="48" t="s">
        <v>164</v>
      </c>
      <c r="E140" s="49">
        <v>14.12</v>
      </c>
      <c r="F140" s="49">
        <v>12.71</v>
      </c>
      <c r="G140" s="49">
        <v>12</v>
      </c>
      <c r="H140" s="77" t="s">
        <v>45</v>
      </c>
      <c r="I140" s="76"/>
      <c r="J140" s="62">
        <f t="shared" si="10"/>
        <v>0</v>
      </c>
      <c r="K140" s="62">
        <f t="shared" si="11"/>
        <v>0</v>
      </c>
      <c r="L140" s="52"/>
    </row>
    <row r="141" spans="1:12" ht="21.75" customHeight="1">
      <c r="A141" s="73"/>
      <c r="B141" s="74"/>
      <c r="C141" s="75" t="s">
        <v>111</v>
      </c>
      <c r="D141" s="48" t="s">
        <v>165</v>
      </c>
      <c r="E141" s="49">
        <v>14.12</v>
      </c>
      <c r="F141" s="49">
        <v>12.71</v>
      </c>
      <c r="G141" s="49">
        <v>12</v>
      </c>
      <c r="H141" s="77" t="s">
        <v>45</v>
      </c>
      <c r="I141" s="76"/>
      <c r="J141" s="62">
        <f t="shared" si="10"/>
        <v>0</v>
      </c>
      <c r="K141" s="62">
        <f t="shared" si="11"/>
        <v>0</v>
      </c>
      <c r="L141" s="52"/>
    </row>
    <row r="142" spans="1:12" ht="21.75" customHeight="1">
      <c r="A142" s="73"/>
      <c r="B142" s="74"/>
      <c r="C142" s="75" t="s">
        <v>111</v>
      </c>
      <c r="D142" s="48" t="s">
        <v>166</v>
      </c>
      <c r="E142" s="49">
        <v>14.12</v>
      </c>
      <c r="F142" s="49">
        <v>12.71</v>
      </c>
      <c r="G142" s="49">
        <v>12</v>
      </c>
      <c r="H142" s="77" t="s">
        <v>45</v>
      </c>
      <c r="I142" s="76"/>
      <c r="J142" s="62">
        <f t="shared" si="10"/>
        <v>0</v>
      </c>
      <c r="K142" s="62">
        <f t="shared" si="11"/>
        <v>0</v>
      </c>
      <c r="L142" s="52"/>
    </row>
    <row r="143" spans="1:12" ht="21.75" customHeight="1">
      <c r="A143" s="73"/>
      <c r="B143" s="74"/>
      <c r="C143" s="75" t="s">
        <v>111</v>
      </c>
      <c r="D143" s="48" t="s">
        <v>167</v>
      </c>
      <c r="E143" s="49">
        <v>14.12</v>
      </c>
      <c r="F143" s="49">
        <v>12.71</v>
      </c>
      <c r="G143" s="49">
        <v>12</v>
      </c>
      <c r="H143" s="77" t="s">
        <v>45</v>
      </c>
      <c r="I143" s="76"/>
      <c r="J143" s="62">
        <f t="shared" si="10"/>
        <v>0</v>
      </c>
      <c r="K143" s="62">
        <f t="shared" si="11"/>
        <v>0</v>
      </c>
      <c r="L143" s="52"/>
    </row>
    <row r="144" spans="1:12" ht="21.75" customHeight="1">
      <c r="A144" s="73"/>
      <c r="B144" s="74"/>
      <c r="C144" s="75" t="s">
        <v>111</v>
      </c>
      <c r="D144" s="48" t="s">
        <v>168</v>
      </c>
      <c r="E144" s="49">
        <v>14.12</v>
      </c>
      <c r="F144" s="49">
        <v>12.71</v>
      </c>
      <c r="G144" s="49">
        <v>12</v>
      </c>
      <c r="H144" s="77" t="s">
        <v>45</v>
      </c>
      <c r="I144" s="76"/>
      <c r="J144" s="62">
        <f t="shared" si="10"/>
        <v>0</v>
      </c>
      <c r="K144" s="62">
        <f t="shared" si="11"/>
        <v>0</v>
      </c>
      <c r="L144" s="52"/>
    </row>
    <row r="145" spans="1:12" ht="21.75" customHeight="1">
      <c r="A145" s="73"/>
      <c r="B145" s="74"/>
      <c r="C145" s="75" t="s">
        <v>111</v>
      </c>
      <c r="D145" s="48" t="s">
        <v>169</v>
      </c>
      <c r="E145" s="49">
        <v>14.12</v>
      </c>
      <c r="F145" s="49">
        <v>12.71</v>
      </c>
      <c r="G145" s="49">
        <v>12</v>
      </c>
      <c r="H145" s="77" t="s">
        <v>45</v>
      </c>
      <c r="I145" s="76"/>
      <c r="J145" s="62">
        <f t="shared" si="10"/>
        <v>0</v>
      </c>
      <c r="K145" s="62">
        <f t="shared" si="11"/>
        <v>0</v>
      </c>
      <c r="L145" s="52"/>
    </row>
    <row r="146" spans="1:12" ht="21.75" customHeight="1">
      <c r="A146" s="73"/>
      <c r="B146" s="74"/>
      <c r="C146" s="75" t="s">
        <v>111</v>
      </c>
      <c r="D146" s="48" t="s">
        <v>170</v>
      </c>
      <c r="E146" s="49">
        <v>14.12</v>
      </c>
      <c r="F146" s="49">
        <v>12.71</v>
      </c>
      <c r="G146" s="49">
        <v>12</v>
      </c>
      <c r="H146" s="77" t="s">
        <v>45</v>
      </c>
      <c r="I146" s="76"/>
      <c r="J146" s="62">
        <f t="shared" si="10"/>
        <v>0</v>
      </c>
      <c r="K146" s="62">
        <f t="shared" si="11"/>
        <v>0</v>
      </c>
      <c r="L146" s="52"/>
    </row>
    <row r="147" spans="1:12" ht="21.75" customHeight="1">
      <c r="A147" s="73"/>
      <c r="B147" s="74"/>
      <c r="C147" s="75" t="s">
        <v>111</v>
      </c>
      <c r="D147" s="48" t="s">
        <v>171</v>
      </c>
      <c r="E147" s="49">
        <v>14.12</v>
      </c>
      <c r="F147" s="49">
        <v>12.71</v>
      </c>
      <c r="G147" s="49">
        <v>12</v>
      </c>
      <c r="H147" s="77" t="s">
        <v>45</v>
      </c>
      <c r="I147" s="76"/>
      <c r="J147" s="62">
        <f t="shared" si="10"/>
        <v>0</v>
      </c>
      <c r="K147" s="62">
        <f t="shared" si="11"/>
        <v>0</v>
      </c>
      <c r="L147" s="52"/>
    </row>
    <row r="148" spans="1:12" ht="21.75" customHeight="1">
      <c r="A148" s="73"/>
      <c r="B148" s="74"/>
      <c r="C148" s="75" t="s">
        <v>111</v>
      </c>
      <c r="D148" s="48" t="s">
        <v>172</v>
      </c>
      <c r="E148" s="49">
        <v>14.12</v>
      </c>
      <c r="F148" s="49">
        <v>12.71</v>
      </c>
      <c r="G148" s="49">
        <v>12</v>
      </c>
      <c r="H148" s="77" t="s">
        <v>45</v>
      </c>
      <c r="I148" s="76"/>
      <c r="J148" s="62">
        <f t="shared" si="10"/>
        <v>0</v>
      </c>
      <c r="K148" s="62">
        <f t="shared" si="11"/>
        <v>0</v>
      </c>
      <c r="L148" s="52"/>
    </row>
    <row r="149" spans="1:12" ht="21.75" customHeight="1">
      <c r="A149" s="73"/>
      <c r="B149" s="74"/>
      <c r="C149" s="75" t="s">
        <v>111</v>
      </c>
      <c r="D149" s="48" t="s">
        <v>173</v>
      </c>
      <c r="E149" s="49">
        <v>14.12</v>
      </c>
      <c r="F149" s="49">
        <v>12.71</v>
      </c>
      <c r="G149" s="49">
        <v>12</v>
      </c>
      <c r="H149" s="77" t="s">
        <v>45</v>
      </c>
      <c r="I149" s="76"/>
      <c r="J149" s="62">
        <f t="shared" si="10"/>
        <v>0</v>
      </c>
      <c r="K149" s="62">
        <f t="shared" si="11"/>
        <v>0</v>
      </c>
      <c r="L149" s="52"/>
    </row>
    <row r="150" spans="1:12" ht="21.75" customHeight="1">
      <c r="A150" s="73"/>
      <c r="B150" s="74"/>
      <c r="C150" s="75" t="s">
        <v>111</v>
      </c>
      <c r="D150" s="48" t="s">
        <v>174</v>
      </c>
      <c r="E150" s="49">
        <v>14.12</v>
      </c>
      <c r="F150" s="49">
        <v>12.71</v>
      </c>
      <c r="G150" s="49">
        <v>12</v>
      </c>
      <c r="H150" s="77" t="s">
        <v>45</v>
      </c>
      <c r="I150" s="76"/>
      <c r="J150" s="62">
        <f t="shared" si="10"/>
        <v>0</v>
      </c>
      <c r="K150" s="62">
        <f t="shared" si="11"/>
        <v>0</v>
      </c>
      <c r="L150" s="52"/>
    </row>
    <row r="151" spans="1:12" ht="21.75" customHeight="1">
      <c r="A151" s="73"/>
      <c r="B151" s="74"/>
      <c r="C151" s="75" t="s">
        <v>111</v>
      </c>
      <c r="D151" s="48" t="s">
        <v>175</v>
      </c>
      <c r="E151" s="49">
        <v>14.12</v>
      </c>
      <c r="F151" s="49">
        <v>12.71</v>
      </c>
      <c r="G151" s="49">
        <v>12</v>
      </c>
      <c r="H151" s="77" t="s">
        <v>45</v>
      </c>
      <c r="I151" s="76"/>
      <c r="J151" s="62">
        <f t="shared" si="10"/>
        <v>0</v>
      </c>
      <c r="K151" s="62">
        <f t="shared" si="11"/>
        <v>0</v>
      </c>
      <c r="L151" s="52"/>
    </row>
    <row r="152" spans="1:12" ht="21.75" customHeight="1">
      <c r="A152" s="73"/>
      <c r="B152" s="74"/>
      <c r="C152" s="75" t="s">
        <v>111</v>
      </c>
      <c r="D152" s="48" t="s">
        <v>176</v>
      </c>
      <c r="E152" s="49">
        <v>14.12</v>
      </c>
      <c r="F152" s="49">
        <v>12.71</v>
      </c>
      <c r="G152" s="49">
        <v>12</v>
      </c>
      <c r="H152" s="77" t="s">
        <v>45</v>
      </c>
      <c r="I152" s="76"/>
      <c r="J152" s="62">
        <f t="shared" si="10"/>
        <v>0</v>
      </c>
      <c r="K152" s="62">
        <f t="shared" si="11"/>
        <v>0</v>
      </c>
      <c r="L152" s="52"/>
    </row>
    <row r="153" spans="1:12" ht="21.75" customHeight="1">
      <c r="A153" s="73"/>
      <c r="B153" s="74"/>
      <c r="C153" s="75" t="s">
        <v>111</v>
      </c>
      <c r="D153" s="48" t="s">
        <v>177</v>
      </c>
      <c r="E153" s="49">
        <v>14.12</v>
      </c>
      <c r="F153" s="49">
        <v>12.71</v>
      </c>
      <c r="G153" s="49">
        <v>12</v>
      </c>
      <c r="H153" s="77" t="s">
        <v>45</v>
      </c>
      <c r="I153" s="76"/>
      <c r="J153" s="62">
        <f t="shared" si="10"/>
        <v>0</v>
      </c>
      <c r="K153" s="62">
        <f t="shared" si="11"/>
        <v>0</v>
      </c>
      <c r="L153" s="52"/>
    </row>
    <row r="154" spans="1:12" ht="21.75" customHeight="1">
      <c r="A154" s="73"/>
      <c r="B154" s="74"/>
      <c r="C154" s="75" t="s">
        <v>111</v>
      </c>
      <c r="D154" s="48" t="s">
        <v>178</v>
      </c>
      <c r="E154" s="49">
        <v>8.24</v>
      </c>
      <c r="F154" s="49">
        <v>7.41</v>
      </c>
      <c r="G154" s="49">
        <v>7</v>
      </c>
      <c r="H154" s="77" t="s">
        <v>45</v>
      </c>
      <c r="I154" s="76"/>
      <c r="J154" s="62">
        <f t="shared" si="10"/>
        <v>0</v>
      </c>
      <c r="K154" s="62">
        <f t="shared" si="11"/>
        <v>0</v>
      </c>
      <c r="L154" s="52"/>
    </row>
    <row r="155" spans="1:12" ht="21.75" customHeight="1">
      <c r="A155" s="73"/>
      <c r="B155" s="74"/>
      <c r="C155" s="75" t="s">
        <v>111</v>
      </c>
      <c r="D155" s="48" t="s">
        <v>179</v>
      </c>
      <c r="E155" s="49">
        <v>1.18</v>
      </c>
      <c r="F155" s="49">
        <v>1.06</v>
      </c>
      <c r="G155" s="49">
        <v>1</v>
      </c>
      <c r="H155" s="77" t="s">
        <v>45</v>
      </c>
      <c r="I155" s="76"/>
      <c r="J155" s="62">
        <f t="shared" si="10"/>
        <v>0</v>
      </c>
      <c r="K155" s="62">
        <f t="shared" si="11"/>
        <v>0</v>
      </c>
      <c r="L155" s="52"/>
    </row>
    <row r="156" spans="1:12" ht="21.75" customHeight="1">
      <c r="A156" s="73"/>
      <c r="B156" s="74"/>
      <c r="C156" s="75" t="s">
        <v>111</v>
      </c>
      <c r="D156" s="48" t="s">
        <v>180</v>
      </c>
      <c r="E156" s="49">
        <v>23.53</v>
      </c>
      <c r="F156" s="49">
        <v>21.18</v>
      </c>
      <c r="G156" s="49">
        <v>20</v>
      </c>
      <c r="H156" s="77" t="s">
        <v>45</v>
      </c>
      <c r="I156" s="76"/>
      <c r="J156" s="62">
        <f t="shared" si="10"/>
        <v>0</v>
      </c>
      <c r="K156" s="62">
        <f t="shared" si="11"/>
        <v>0</v>
      </c>
      <c r="L156" s="52"/>
    </row>
    <row r="157" spans="1:12" ht="27.75" customHeight="1">
      <c r="A157" s="40"/>
      <c r="B157" s="294" t="s">
        <v>181</v>
      </c>
      <c r="C157" s="295"/>
      <c r="D157" s="296"/>
      <c r="E157" s="79"/>
      <c r="F157" s="79"/>
      <c r="G157" s="79"/>
      <c r="H157" s="41"/>
      <c r="I157" s="41"/>
      <c r="J157" s="44"/>
      <c r="K157" s="80"/>
      <c r="L157" s="17"/>
    </row>
    <row r="158" spans="1:12" ht="21.75" customHeight="1">
      <c r="A158" s="81"/>
      <c r="B158" s="58"/>
      <c r="C158" s="82" t="s">
        <v>63</v>
      </c>
      <c r="D158" s="59" t="s">
        <v>182</v>
      </c>
      <c r="E158" s="83">
        <v>38.24</v>
      </c>
      <c r="F158" s="83">
        <v>34.41</v>
      </c>
      <c r="G158" s="84">
        <v>32.5</v>
      </c>
      <c r="H158" s="85" t="s">
        <v>95</v>
      </c>
      <c r="I158" s="51"/>
      <c r="J158" s="49">
        <f aca="true" t="shared" si="12" ref="J158:J175">G158*I158</f>
        <v>0</v>
      </c>
      <c r="K158" s="62">
        <f aca="true" t="shared" si="13" ref="K158:K175">J158*$K$12</f>
        <v>0</v>
      </c>
      <c r="L158" s="17"/>
    </row>
    <row r="159" spans="1:12" ht="21.75" customHeight="1">
      <c r="A159" s="81"/>
      <c r="B159" s="58"/>
      <c r="C159" s="82" t="s">
        <v>63</v>
      </c>
      <c r="D159" s="59" t="s">
        <v>183</v>
      </c>
      <c r="E159" s="83">
        <v>38.24</v>
      </c>
      <c r="F159" s="83">
        <v>34.41</v>
      </c>
      <c r="G159" s="84">
        <v>32.5</v>
      </c>
      <c r="H159" s="85" t="s">
        <v>95</v>
      </c>
      <c r="I159" s="51"/>
      <c r="J159" s="49">
        <f t="shared" si="12"/>
        <v>0</v>
      </c>
      <c r="K159" s="62">
        <f t="shared" si="13"/>
        <v>0</v>
      </c>
      <c r="L159" s="17"/>
    </row>
    <row r="160" spans="1:12" ht="21.75" customHeight="1">
      <c r="A160" s="81"/>
      <c r="B160" s="58"/>
      <c r="C160" s="82" t="s">
        <v>63</v>
      </c>
      <c r="D160" s="59" t="s">
        <v>184</v>
      </c>
      <c r="E160" s="83">
        <v>38.24</v>
      </c>
      <c r="F160" s="83">
        <v>34.41</v>
      </c>
      <c r="G160" s="84">
        <v>32.5</v>
      </c>
      <c r="H160" s="85" t="s">
        <v>95</v>
      </c>
      <c r="I160" s="51"/>
      <c r="J160" s="49">
        <f t="shared" si="12"/>
        <v>0</v>
      </c>
      <c r="K160" s="62">
        <f t="shared" si="13"/>
        <v>0</v>
      </c>
      <c r="L160" s="17"/>
    </row>
    <row r="161" spans="1:12" ht="21.75" customHeight="1">
      <c r="A161" s="81"/>
      <c r="B161" s="58"/>
      <c r="C161" s="82" t="s">
        <v>63</v>
      </c>
      <c r="D161" s="59" t="s">
        <v>185</v>
      </c>
      <c r="E161" s="83">
        <v>38.24</v>
      </c>
      <c r="F161" s="83">
        <v>34.41</v>
      </c>
      <c r="G161" s="84">
        <v>32.5</v>
      </c>
      <c r="H161" s="85" t="s">
        <v>95</v>
      </c>
      <c r="I161" s="51"/>
      <c r="J161" s="49">
        <f t="shared" si="12"/>
        <v>0</v>
      </c>
      <c r="K161" s="62">
        <f t="shared" si="13"/>
        <v>0</v>
      </c>
      <c r="L161" s="17"/>
    </row>
    <row r="162" spans="1:12" ht="21.75" customHeight="1">
      <c r="A162" s="81"/>
      <c r="B162" s="58"/>
      <c r="C162" s="82" t="s">
        <v>63</v>
      </c>
      <c r="D162" s="59" t="s">
        <v>186</v>
      </c>
      <c r="E162" s="83">
        <v>38.24</v>
      </c>
      <c r="F162" s="83">
        <v>34.41</v>
      </c>
      <c r="G162" s="84">
        <v>32.5</v>
      </c>
      <c r="H162" s="85" t="s">
        <v>95</v>
      </c>
      <c r="I162" s="51"/>
      <c r="J162" s="49">
        <f t="shared" si="12"/>
        <v>0</v>
      </c>
      <c r="K162" s="62">
        <f t="shared" si="13"/>
        <v>0</v>
      </c>
      <c r="L162" s="17"/>
    </row>
    <row r="163" spans="1:12" ht="21.75" customHeight="1">
      <c r="A163" s="81"/>
      <c r="B163" s="58"/>
      <c r="C163" s="82" t="s">
        <v>63</v>
      </c>
      <c r="D163" s="59" t="s">
        <v>187</v>
      </c>
      <c r="E163" s="83">
        <v>38.24</v>
      </c>
      <c r="F163" s="83">
        <v>34.41</v>
      </c>
      <c r="G163" s="84">
        <v>32.5</v>
      </c>
      <c r="H163" s="85" t="s">
        <v>95</v>
      </c>
      <c r="I163" s="51"/>
      <c r="J163" s="49">
        <f t="shared" si="12"/>
        <v>0</v>
      </c>
      <c r="K163" s="62">
        <f t="shared" si="13"/>
        <v>0</v>
      </c>
      <c r="L163" s="17"/>
    </row>
    <row r="164" spans="1:12" ht="21.75" customHeight="1">
      <c r="A164" s="81"/>
      <c r="B164" s="58"/>
      <c r="C164" s="82" t="s">
        <v>53</v>
      </c>
      <c r="D164" s="59" t="s">
        <v>188</v>
      </c>
      <c r="E164" s="83">
        <v>34.12</v>
      </c>
      <c r="F164" s="83">
        <v>30.71</v>
      </c>
      <c r="G164" s="84">
        <v>29</v>
      </c>
      <c r="H164" s="85" t="s">
        <v>95</v>
      </c>
      <c r="I164" s="51"/>
      <c r="J164" s="49">
        <f t="shared" si="12"/>
        <v>0</v>
      </c>
      <c r="K164" s="62">
        <f t="shared" si="13"/>
        <v>0</v>
      </c>
      <c r="L164" s="17"/>
    </row>
    <row r="165" spans="1:12" ht="21.75" customHeight="1">
      <c r="A165" s="81"/>
      <c r="B165" s="86"/>
      <c r="C165" s="87" t="s">
        <v>53</v>
      </c>
      <c r="D165" s="88" t="s">
        <v>189</v>
      </c>
      <c r="E165" s="89">
        <v>34.12</v>
      </c>
      <c r="F165" s="89">
        <v>30.71</v>
      </c>
      <c r="G165" s="90">
        <v>29</v>
      </c>
      <c r="H165" s="85" t="s">
        <v>95</v>
      </c>
      <c r="I165" s="51"/>
      <c r="J165" s="49">
        <f t="shared" si="12"/>
        <v>0</v>
      </c>
      <c r="K165" s="62">
        <f t="shared" si="13"/>
        <v>0</v>
      </c>
      <c r="L165" s="17"/>
    </row>
    <row r="166" spans="1:12" ht="21.75" customHeight="1">
      <c r="A166" s="91"/>
      <c r="B166" s="92"/>
      <c r="C166" s="93" t="s">
        <v>53</v>
      </c>
      <c r="D166" s="53" t="s">
        <v>190</v>
      </c>
      <c r="E166" s="61">
        <v>34.12</v>
      </c>
      <c r="F166" s="61">
        <v>30.71</v>
      </c>
      <c r="G166" s="61">
        <v>29</v>
      </c>
      <c r="H166" s="71" t="s">
        <v>95</v>
      </c>
      <c r="I166" s="51"/>
      <c r="J166" s="49">
        <f t="shared" si="12"/>
        <v>0</v>
      </c>
      <c r="K166" s="62">
        <f t="shared" si="13"/>
        <v>0</v>
      </c>
      <c r="L166" s="17"/>
    </row>
    <row r="167" spans="1:12" ht="21.75" customHeight="1">
      <c r="A167" s="81"/>
      <c r="B167" s="94"/>
      <c r="C167" s="95" t="s">
        <v>63</v>
      </c>
      <c r="D167" s="96" t="s">
        <v>191</v>
      </c>
      <c r="E167" s="97">
        <v>30.59</v>
      </c>
      <c r="F167" s="97">
        <v>27.53</v>
      </c>
      <c r="G167" s="98">
        <v>26</v>
      </c>
      <c r="H167" s="85" t="s">
        <v>95</v>
      </c>
      <c r="I167" s="51"/>
      <c r="J167" s="49">
        <f t="shared" si="12"/>
        <v>0</v>
      </c>
      <c r="K167" s="62">
        <f t="shared" si="13"/>
        <v>0</v>
      </c>
      <c r="L167" s="17"/>
    </row>
    <row r="168" spans="1:12" ht="21.75" customHeight="1">
      <c r="A168" s="81"/>
      <c r="B168" s="58"/>
      <c r="C168" s="82" t="s">
        <v>105</v>
      </c>
      <c r="D168" s="59" t="s">
        <v>192</v>
      </c>
      <c r="E168" s="83">
        <v>27.65</v>
      </c>
      <c r="F168" s="83">
        <v>24.88</v>
      </c>
      <c r="G168" s="84">
        <v>23.5</v>
      </c>
      <c r="H168" s="85" t="s">
        <v>95</v>
      </c>
      <c r="I168" s="51"/>
      <c r="J168" s="49">
        <f t="shared" si="12"/>
        <v>0</v>
      </c>
      <c r="K168" s="62">
        <f t="shared" si="13"/>
        <v>0</v>
      </c>
      <c r="L168" s="17"/>
    </row>
    <row r="169" spans="1:12" ht="21.75" customHeight="1">
      <c r="A169" s="81"/>
      <c r="B169" s="58"/>
      <c r="C169" s="82" t="s">
        <v>67</v>
      </c>
      <c r="D169" s="59" t="s">
        <v>193</v>
      </c>
      <c r="E169" s="83">
        <v>34.12</v>
      </c>
      <c r="F169" s="83">
        <v>30.71</v>
      </c>
      <c r="G169" s="84">
        <v>29</v>
      </c>
      <c r="H169" s="85" t="s">
        <v>95</v>
      </c>
      <c r="I169" s="51"/>
      <c r="J169" s="49">
        <f t="shared" si="12"/>
        <v>0</v>
      </c>
      <c r="K169" s="62">
        <f t="shared" si="13"/>
        <v>0</v>
      </c>
      <c r="L169" s="17"/>
    </row>
    <row r="170" spans="1:12" ht="21.75" customHeight="1">
      <c r="A170" s="81"/>
      <c r="B170" s="58"/>
      <c r="C170" s="82" t="s">
        <v>67</v>
      </c>
      <c r="D170" s="59" t="s">
        <v>194</v>
      </c>
      <c r="E170" s="83">
        <v>34.12</v>
      </c>
      <c r="F170" s="83">
        <v>30.71</v>
      </c>
      <c r="G170" s="84">
        <v>29</v>
      </c>
      <c r="H170" s="85" t="s">
        <v>95</v>
      </c>
      <c r="I170" s="51"/>
      <c r="J170" s="49">
        <f t="shared" si="12"/>
        <v>0</v>
      </c>
      <c r="K170" s="62">
        <f t="shared" si="13"/>
        <v>0</v>
      </c>
      <c r="L170" s="17"/>
    </row>
    <row r="171" spans="1:12" ht="21.75" customHeight="1">
      <c r="A171" s="81"/>
      <c r="B171" s="58"/>
      <c r="C171" s="82" t="s">
        <v>67</v>
      </c>
      <c r="D171" s="59" t="s">
        <v>195</v>
      </c>
      <c r="E171" s="83">
        <v>34.12</v>
      </c>
      <c r="F171" s="83">
        <v>30.71</v>
      </c>
      <c r="G171" s="84">
        <v>29</v>
      </c>
      <c r="H171" s="85" t="s">
        <v>95</v>
      </c>
      <c r="I171" s="51"/>
      <c r="J171" s="49">
        <f t="shared" si="12"/>
        <v>0</v>
      </c>
      <c r="K171" s="62">
        <f t="shared" si="13"/>
        <v>0</v>
      </c>
      <c r="L171" s="17"/>
    </row>
    <row r="172" spans="1:12" ht="21.75" customHeight="1">
      <c r="A172" s="81"/>
      <c r="B172" s="58"/>
      <c r="C172" s="82" t="s">
        <v>67</v>
      </c>
      <c r="D172" s="59" t="s">
        <v>196</v>
      </c>
      <c r="E172" s="83">
        <v>34.12</v>
      </c>
      <c r="F172" s="83">
        <v>30.71</v>
      </c>
      <c r="G172" s="84">
        <v>29</v>
      </c>
      <c r="H172" s="85" t="s">
        <v>95</v>
      </c>
      <c r="I172" s="51"/>
      <c r="J172" s="49">
        <f t="shared" si="12"/>
        <v>0</v>
      </c>
      <c r="K172" s="62">
        <f t="shared" si="13"/>
        <v>0</v>
      </c>
      <c r="L172" s="17"/>
    </row>
    <row r="173" spans="1:12" ht="21.75" customHeight="1">
      <c r="A173" s="81"/>
      <c r="B173" s="58"/>
      <c r="C173" s="82" t="s">
        <v>63</v>
      </c>
      <c r="D173" s="59" t="s">
        <v>197</v>
      </c>
      <c r="E173" s="83">
        <v>17.64</v>
      </c>
      <c r="F173" s="83">
        <v>15.87</v>
      </c>
      <c r="G173" s="84">
        <v>14.99</v>
      </c>
      <c r="H173" s="85" t="s">
        <v>95</v>
      </c>
      <c r="I173" s="51"/>
      <c r="J173" s="49">
        <f t="shared" si="12"/>
        <v>0</v>
      </c>
      <c r="K173" s="62">
        <f t="shared" si="13"/>
        <v>0</v>
      </c>
      <c r="L173" s="17"/>
    </row>
    <row r="174" spans="1:12" ht="21.75" customHeight="1">
      <c r="A174" s="81"/>
      <c r="B174" s="58"/>
      <c r="C174" s="82" t="s">
        <v>67</v>
      </c>
      <c r="D174" s="59" t="s">
        <v>198</v>
      </c>
      <c r="E174" s="83">
        <v>16.47</v>
      </c>
      <c r="F174" s="83">
        <v>14.82</v>
      </c>
      <c r="G174" s="84">
        <v>14</v>
      </c>
      <c r="H174" s="85" t="s">
        <v>95</v>
      </c>
      <c r="I174" s="51"/>
      <c r="J174" s="49">
        <f t="shared" si="12"/>
        <v>0</v>
      </c>
      <c r="K174" s="62">
        <f t="shared" si="13"/>
        <v>0</v>
      </c>
      <c r="L174" s="17"/>
    </row>
    <row r="175" spans="1:12" ht="21.75" customHeight="1">
      <c r="A175" s="81"/>
      <c r="B175" s="58"/>
      <c r="C175" s="82" t="s">
        <v>105</v>
      </c>
      <c r="D175" s="59" t="s">
        <v>199</v>
      </c>
      <c r="E175" s="83">
        <v>27.65</v>
      </c>
      <c r="F175" s="83">
        <v>24.88</v>
      </c>
      <c r="G175" s="84">
        <v>23.5</v>
      </c>
      <c r="H175" s="85" t="s">
        <v>95</v>
      </c>
      <c r="I175" s="51"/>
      <c r="J175" s="49">
        <f t="shared" si="12"/>
        <v>0</v>
      </c>
      <c r="K175" s="62">
        <f t="shared" si="13"/>
        <v>0</v>
      </c>
      <c r="L175" s="17"/>
    </row>
    <row r="176" spans="1:12" ht="27.75" customHeight="1">
      <c r="A176" s="40"/>
      <c r="B176" s="274" t="s">
        <v>200</v>
      </c>
      <c r="C176" s="275"/>
      <c r="D176" s="276"/>
      <c r="E176" s="99"/>
      <c r="F176" s="99"/>
      <c r="G176" s="99"/>
      <c r="H176" s="41"/>
      <c r="I176" s="41"/>
      <c r="J176" s="44"/>
      <c r="K176" s="41"/>
      <c r="L176" s="17"/>
    </row>
    <row r="177" spans="1:12" ht="21.75" customHeight="1">
      <c r="A177" s="81"/>
      <c r="B177" s="86"/>
      <c r="C177" s="87" t="s">
        <v>60</v>
      </c>
      <c r="D177" s="88" t="s">
        <v>201</v>
      </c>
      <c r="E177" s="89">
        <v>31.76</v>
      </c>
      <c r="F177" s="83">
        <v>28.59</v>
      </c>
      <c r="G177" s="84">
        <v>27</v>
      </c>
      <c r="H177" s="100">
        <v>12</v>
      </c>
      <c r="I177" s="51"/>
      <c r="J177" s="49">
        <f aca="true" t="shared" si="14" ref="J177:J182">G177*I177</f>
        <v>0</v>
      </c>
      <c r="K177" s="49">
        <f aca="true" t="shared" si="15" ref="K177:K182">J177*$K$12</f>
        <v>0</v>
      </c>
      <c r="L177" s="18"/>
    </row>
    <row r="178" spans="1:12" ht="21.75" customHeight="1">
      <c r="A178" s="91"/>
      <c r="B178" s="92"/>
      <c r="C178" s="93" t="s">
        <v>60</v>
      </c>
      <c r="D178" s="53" t="s">
        <v>202</v>
      </c>
      <c r="E178" s="61">
        <v>31.76</v>
      </c>
      <c r="F178" s="101">
        <v>28.59</v>
      </c>
      <c r="G178" s="84">
        <v>27</v>
      </c>
      <c r="H178" s="100">
        <v>12</v>
      </c>
      <c r="I178" s="51"/>
      <c r="J178" s="49">
        <f t="shared" si="14"/>
        <v>0</v>
      </c>
      <c r="K178" s="49">
        <f t="shared" si="15"/>
        <v>0</v>
      </c>
      <c r="L178" s="18"/>
    </row>
    <row r="179" spans="1:12" ht="21.75" customHeight="1">
      <c r="A179" s="45"/>
      <c r="B179" s="46"/>
      <c r="C179" s="75" t="s">
        <v>132</v>
      </c>
      <c r="D179" s="48" t="s">
        <v>203</v>
      </c>
      <c r="E179" s="49">
        <v>40</v>
      </c>
      <c r="F179" s="102">
        <v>36</v>
      </c>
      <c r="G179" s="102">
        <v>34</v>
      </c>
      <c r="H179" s="70">
        <v>12</v>
      </c>
      <c r="I179" s="51"/>
      <c r="J179" s="49">
        <f t="shared" si="14"/>
        <v>0</v>
      </c>
      <c r="K179" s="49">
        <f t="shared" si="15"/>
        <v>0</v>
      </c>
      <c r="L179" s="18"/>
    </row>
    <row r="180" spans="1:12" ht="21.75" customHeight="1">
      <c r="A180" s="45"/>
      <c r="B180" s="46"/>
      <c r="C180" s="75" t="s">
        <v>63</v>
      </c>
      <c r="D180" s="48" t="s">
        <v>204</v>
      </c>
      <c r="E180" s="49">
        <v>34.71</v>
      </c>
      <c r="F180" s="103">
        <v>31.24</v>
      </c>
      <c r="G180" s="103">
        <v>29.5</v>
      </c>
      <c r="H180" s="70">
        <v>12</v>
      </c>
      <c r="I180" s="51"/>
      <c r="J180" s="49">
        <f t="shared" si="14"/>
        <v>0</v>
      </c>
      <c r="K180" s="49">
        <f t="shared" si="15"/>
        <v>0</v>
      </c>
      <c r="L180" s="18"/>
    </row>
    <row r="181" spans="1:12" ht="21.75" customHeight="1">
      <c r="A181" s="45"/>
      <c r="B181" s="46"/>
      <c r="C181" s="75" t="s">
        <v>63</v>
      </c>
      <c r="D181" s="48" t="s">
        <v>205</v>
      </c>
      <c r="E181" s="49">
        <v>34.71</v>
      </c>
      <c r="F181" s="49">
        <v>31.24</v>
      </c>
      <c r="G181" s="49">
        <v>29.5</v>
      </c>
      <c r="H181" s="70">
        <v>12</v>
      </c>
      <c r="I181" s="51"/>
      <c r="J181" s="49">
        <f t="shared" si="14"/>
        <v>0</v>
      </c>
      <c r="K181" s="49">
        <f t="shared" si="15"/>
        <v>0</v>
      </c>
      <c r="L181" s="18"/>
    </row>
    <row r="182" spans="1:12" ht="21.75" customHeight="1">
      <c r="A182" s="45"/>
      <c r="B182" s="46"/>
      <c r="C182" s="75" t="s">
        <v>63</v>
      </c>
      <c r="D182" s="48" t="s">
        <v>206</v>
      </c>
      <c r="E182" s="49">
        <v>34.71</v>
      </c>
      <c r="F182" s="49">
        <v>31.24</v>
      </c>
      <c r="G182" s="49">
        <v>29.5</v>
      </c>
      <c r="H182" s="70">
        <v>12</v>
      </c>
      <c r="I182" s="51"/>
      <c r="J182" s="49">
        <f t="shared" si="14"/>
        <v>0</v>
      </c>
      <c r="K182" s="49">
        <f t="shared" si="15"/>
        <v>0</v>
      </c>
      <c r="L182" s="18"/>
    </row>
    <row r="183" spans="1:12" ht="27.75" customHeight="1">
      <c r="A183" s="54"/>
      <c r="B183" s="284" t="s">
        <v>207</v>
      </c>
      <c r="C183" s="285"/>
      <c r="D183" s="55"/>
      <c r="E183" s="55"/>
      <c r="F183" s="55"/>
      <c r="G183" s="55"/>
      <c r="H183" s="55"/>
      <c r="I183" s="55"/>
      <c r="J183" s="55"/>
      <c r="K183" s="56"/>
      <c r="L183" s="17"/>
    </row>
    <row r="184" spans="1:12" ht="21.75" customHeight="1">
      <c r="A184" s="73"/>
      <c r="B184" s="74"/>
      <c r="C184" s="75" t="s">
        <v>132</v>
      </c>
      <c r="D184" s="48" t="s">
        <v>208</v>
      </c>
      <c r="E184" s="49">
        <v>29.41</v>
      </c>
      <c r="F184" s="49">
        <v>26.47</v>
      </c>
      <c r="G184" s="49">
        <v>25</v>
      </c>
      <c r="H184" s="61">
        <v>12</v>
      </c>
      <c r="I184" s="76"/>
      <c r="J184" s="62">
        <f aca="true" t="shared" si="16" ref="J184:J219">G184*I184</f>
        <v>0</v>
      </c>
      <c r="K184" s="62">
        <f aca="true" t="shared" si="17" ref="K184:K219">J184*$K$12</f>
        <v>0</v>
      </c>
      <c r="L184" s="52"/>
    </row>
    <row r="185" spans="1:12" ht="21.75" customHeight="1">
      <c r="A185" s="73"/>
      <c r="B185" s="74"/>
      <c r="C185" s="75" t="s">
        <v>67</v>
      </c>
      <c r="D185" s="48" t="s">
        <v>209</v>
      </c>
      <c r="E185" s="49">
        <v>25.88</v>
      </c>
      <c r="F185" s="49">
        <v>23.29</v>
      </c>
      <c r="G185" s="49">
        <v>22</v>
      </c>
      <c r="H185" s="61">
        <v>12</v>
      </c>
      <c r="I185" s="76"/>
      <c r="J185" s="62">
        <f t="shared" si="16"/>
        <v>0</v>
      </c>
      <c r="K185" s="62">
        <f t="shared" si="17"/>
        <v>0</v>
      </c>
      <c r="L185" s="52"/>
    </row>
    <row r="186" spans="1:12" ht="21.75" customHeight="1">
      <c r="A186" s="73"/>
      <c r="B186" s="74"/>
      <c r="C186" s="75" t="s">
        <v>67</v>
      </c>
      <c r="D186" s="48" t="s">
        <v>210</v>
      </c>
      <c r="E186" s="49">
        <v>25.88</v>
      </c>
      <c r="F186" s="49">
        <v>23.29</v>
      </c>
      <c r="G186" s="49">
        <v>22</v>
      </c>
      <c r="H186" s="61">
        <v>12</v>
      </c>
      <c r="I186" s="76"/>
      <c r="J186" s="62">
        <f t="shared" si="16"/>
        <v>0</v>
      </c>
      <c r="K186" s="62">
        <f t="shared" si="17"/>
        <v>0</v>
      </c>
      <c r="L186" s="52"/>
    </row>
    <row r="187" spans="1:12" ht="21.75" customHeight="1">
      <c r="A187" s="73"/>
      <c r="B187" s="74"/>
      <c r="C187" s="75" t="s">
        <v>67</v>
      </c>
      <c r="D187" s="48" t="s">
        <v>211</v>
      </c>
      <c r="E187" s="49">
        <v>25.88</v>
      </c>
      <c r="F187" s="49">
        <v>23.29</v>
      </c>
      <c r="G187" s="49">
        <v>22</v>
      </c>
      <c r="H187" s="61">
        <v>12</v>
      </c>
      <c r="I187" s="76"/>
      <c r="J187" s="62">
        <f t="shared" si="16"/>
        <v>0</v>
      </c>
      <c r="K187" s="62">
        <f t="shared" si="17"/>
        <v>0</v>
      </c>
      <c r="L187" s="52"/>
    </row>
    <row r="188" spans="1:12" ht="21.75" customHeight="1">
      <c r="A188" s="73"/>
      <c r="B188" s="74"/>
      <c r="C188" s="75" t="s">
        <v>67</v>
      </c>
      <c r="D188" s="48" t="s">
        <v>212</v>
      </c>
      <c r="E188" s="49">
        <v>25.88</v>
      </c>
      <c r="F188" s="49">
        <v>23.29</v>
      </c>
      <c r="G188" s="49">
        <v>22</v>
      </c>
      <c r="H188" s="61">
        <v>12</v>
      </c>
      <c r="I188" s="76"/>
      <c r="J188" s="62">
        <f t="shared" si="16"/>
        <v>0</v>
      </c>
      <c r="K188" s="62">
        <f t="shared" si="17"/>
        <v>0</v>
      </c>
      <c r="L188" s="52"/>
    </row>
    <row r="189" spans="1:12" ht="21.75" customHeight="1">
      <c r="A189" s="73"/>
      <c r="B189" s="74"/>
      <c r="C189" s="75" t="s">
        <v>67</v>
      </c>
      <c r="D189" s="48" t="s">
        <v>213</v>
      </c>
      <c r="E189" s="49">
        <v>31.88</v>
      </c>
      <c r="F189" s="49">
        <v>28.7</v>
      </c>
      <c r="G189" s="49">
        <v>27.1</v>
      </c>
      <c r="H189" s="61">
        <v>12</v>
      </c>
      <c r="I189" s="76"/>
      <c r="J189" s="62">
        <f t="shared" si="16"/>
        <v>0</v>
      </c>
      <c r="K189" s="62">
        <f t="shared" si="17"/>
        <v>0</v>
      </c>
      <c r="L189" s="52"/>
    </row>
    <row r="190" spans="1:12" ht="21.75" customHeight="1">
      <c r="A190" s="73"/>
      <c r="B190" s="74"/>
      <c r="C190" s="75" t="s">
        <v>63</v>
      </c>
      <c r="D190" s="48" t="s">
        <v>214</v>
      </c>
      <c r="E190" s="49">
        <v>22.35</v>
      </c>
      <c r="F190" s="49">
        <v>20.12</v>
      </c>
      <c r="G190" s="49">
        <v>19</v>
      </c>
      <c r="H190" s="61">
        <v>12</v>
      </c>
      <c r="I190" s="76"/>
      <c r="J190" s="62">
        <f t="shared" si="16"/>
        <v>0</v>
      </c>
      <c r="K190" s="62">
        <f t="shared" si="17"/>
        <v>0</v>
      </c>
      <c r="L190" s="52"/>
    </row>
    <row r="191" spans="1:12" ht="21.75" customHeight="1">
      <c r="A191" s="73"/>
      <c r="B191" s="74"/>
      <c r="C191" s="75" t="s">
        <v>63</v>
      </c>
      <c r="D191" s="48" t="s">
        <v>215</v>
      </c>
      <c r="E191" s="49">
        <v>23.53</v>
      </c>
      <c r="F191" s="49">
        <v>21.18</v>
      </c>
      <c r="G191" s="49">
        <v>20</v>
      </c>
      <c r="H191" s="61">
        <v>6</v>
      </c>
      <c r="I191" s="76"/>
      <c r="J191" s="62">
        <f t="shared" si="16"/>
        <v>0</v>
      </c>
      <c r="K191" s="62">
        <f t="shared" si="17"/>
        <v>0</v>
      </c>
      <c r="L191" s="52"/>
    </row>
    <row r="192" spans="1:12" ht="21.75" customHeight="1">
      <c r="A192" s="73"/>
      <c r="B192" s="74"/>
      <c r="C192" s="75" t="s">
        <v>63</v>
      </c>
      <c r="D192" s="48" t="s">
        <v>216</v>
      </c>
      <c r="E192" s="49">
        <v>32.35</v>
      </c>
      <c r="F192" s="49">
        <v>29.12</v>
      </c>
      <c r="G192" s="49">
        <v>27.5</v>
      </c>
      <c r="H192" s="61">
        <v>6</v>
      </c>
      <c r="I192" s="76"/>
      <c r="J192" s="62">
        <f t="shared" si="16"/>
        <v>0</v>
      </c>
      <c r="K192" s="62">
        <f t="shared" si="17"/>
        <v>0</v>
      </c>
      <c r="L192" s="52"/>
    </row>
    <row r="193" spans="1:12" ht="21.75" customHeight="1">
      <c r="A193" s="73"/>
      <c r="B193" s="74"/>
      <c r="C193" s="75" t="s">
        <v>60</v>
      </c>
      <c r="D193" s="48" t="s">
        <v>217</v>
      </c>
      <c r="E193" s="49">
        <v>23.53</v>
      </c>
      <c r="F193" s="49">
        <v>21.18</v>
      </c>
      <c r="G193" s="49">
        <v>20</v>
      </c>
      <c r="H193" s="61">
        <v>12</v>
      </c>
      <c r="I193" s="76"/>
      <c r="J193" s="62">
        <f t="shared" si="16"/>
        <v>0</v>
      </c>
      <c r="K193" s="62">
        <f t="shared" si="17"/>
        <v>0</v>
      </c>
      <c r="L193" s="52"/>
    </row>
    <row r="194" spans="1:12" ht="21.75" customHeight="1">
      <c r="A194" s="73"/>
      <c r="B194" s="74"/>
      <c r="C194" s="75" t="s">
        <v>60</v>
      </c>
      <c r="D194" s="48" t="s">
        <v>218</v>
      </c>
      <c r="E194" s="49">
        <v>23.53</v>
      </c>
      <c r="F194" s="49">
        <v>21.18</v>
      </c>
      <c r="G194" s="49">
        <v>20</v>
      </c>
      <c r="H194" s="61">
        <v>12</v>
      </c>
      <c r="I194" s="76"/>
      <c r="J194" s="62">
        <f t="shared" si="16"/>
        <v>0</v>
      </c>
      <c r="K194" s="62">
        <f t="shared" si="17"/>
        <v>0</v>
      </c>
      <c r="L194" s="52"/>
    </row>
    <row r="195" spans="1:12" ht="21.75" customHeight="1">
      <c r="A195" s="73"/>
      <c r="B195" s="74"/>
      <c r="C195" s="75" t="s">
        <v>60</v>
      </c>
      <c r="D195" s="48" t="s">
        <v>219</v>
      </c>
      <c r="E195" s="49">
        <v>23.53</v>
      </c>
      <c r="F195" s="49">
        <v>21.18</v>
      </c>
      <c r="G195" s="49">
        <v>20</v>
      </c>
      <c r="H195" s="61">
        <v>12</v>
      </c>
      <c r="I195" s="76"/>
      <c r="J195" s="62">
        <f t="shared" si="16"/>
        <v>0</v>
      </c>
      <c r="K195" s="62">
        <f t="shared" si="17"/>
        <v>0</v>
      </c>
      <c r="L195" s="52"/>
    </row>
    <row r="196" spans="1:12" ht="21.75" customHeight="1">
      <c r="A196" s="73"/>
      <c r="B196" s="74"/>
      <c r="C196" s="75" t="s">
        <v>60</v>
      </c>
      <c r="D196" s="48" t="s">
        <v>220</v>
      </c>
      <c r="E196" s="49">
        <v>23.53</v>
      </c>
      <c r="F196" s="49">
        <v>21.18</v>
      </c>
      <c r="G196" s="49">
        <v>20</v>
      </c>
      <c r="H196" s="61">
        <v>12</v>
      </c>
      <c r="I196" s="76"/>
      <c r="J196" s="62">
        <f t="shared" si="16"/>
        <v>0</v>
      </c>
      <c r="K196" s="62">
        <f t="shared" si="17"/>
        <v>0</v>
      </c>
      <c r="L196" s="52"/>
    </row>
    <row r="197" spans="1:12" ht="21.75" customHeight="1">
      <c r="A197" s="73"/>
      <c r="B197" s="74"/>
      <c r="C197" s="75" t="s">
        <v>60</v>
      </c>
      <c r="D197" s="48" t="s">
        <v>221</v>
      </c>
      <c r="E197" s="49">
        <v>23.53</v>
      </c>
      <c r="F197" s="49">
        <v>21.18</v>
      </c>
      <c r="G197" s="49">
        <v>20</v>
      </c>
      <c r="H197" s="61">
        <v>12</v>
      </c>
      <c r="I197" s="76"/>
      <c r="J197" s="62">
        <f t="shared" si="16"/>
        <v>0</v>
      </c>
      <c r="K197" s="62">
        <f t="shared" si="17"/>
        <v>0</v>
      </c>
      <c r="L197" s="52"/>
    </row>
    <row r="198" spans="1:12" ht="21.75" customHeight="1">
      <c r="A198" s="73"/>
      <c r="B198" s="74"/>
      <c r="C198" s="75" t="s">
        <v>60</v>
      </c>
      <c r="D198" s="48" t="s">
        <v>222</v>
      </c>
      <c r="E198" s="49">
        <v>23.53</v>
      </c>
      <c r="F198" s="49">
        <v>21.18</v>
      </c>
      <c r="G198" s="49">
        <v>20</v>
      </c>
      <c r="H198" s="61">
        <v>12</v>
      </c>
      <c r="I198" s="76"/>
      <c r="J198" s="62">
        <f t="shared" si="16"/>
        <v>0</v>
      </c>
      <c r="K198" s="62">
        <f t="shared" si="17"/>
        <v>0</v>
      </c>
      <c r="L198" s="52"/>
    </row>
    <row r="199" spans="1:12" ht="21.75" customHeight="1">
      <c r="A199" s="73"/>
      <c r="B199" s="74"/>
      <c r="C199" s="75" t="s">
        <v>60</v>
      </c>
      <c r="D199" s="48" t="s">
        <v>223</v>
      </c>
      <c r="E199" s="49">
        <v>23.53</v>
      </c>
      <c r="F199" s="49">
        <v>21.18</v>
      </c>
      <c r="G199" s="49">
        <v>20</v>
      </c>
      <c r="H199" s="61">
        <v>12</v>
      </c>
      <c r="I199" s="76"/>
      <c r="J199" s="62">
        <f t="shared" si="16"/>
        <v>0</v>
      </c>
      <c r="K199" s="62">
        <f t="shared" si="17"/>
        <v>0</v>
      </c>
      <c r="L199" s="52"/>
    </row>
    <row r="200" spans="1:12" ht="21.75" customHeight="1">
      <c r="A200" s="73"/>
      <c r="B200" s="74"/>
      <c r="C200" s="75" t="s">
        <v>60</v>
      </c>
      <c r="D200" s="48" t="s">
        <v>224</v>
      </c>
      <c r="E200" s="49">
        <v>26.47</v>
      </c>
      <c r="F200" s="49">
        <v>23.82</v>
      </c>
      <c r="G200" s="49">
        <v>22.5</v>
      </c>
      <c r="H200" s="61">
        <v>12</v>
      </c>
      <c r="I200" s="76"/>
      <c r="J200" s="62">
        <f t="shared" si="16"/>
        <v>0</v>
      </c>
      <c r="K200" s="62">
        <f t="shared" si="17"/>
        <v>0</v>
      </c>
      <c r="L200" s="52"/>
    </row>
    <row r="201" spans="1:12" ht="21.75" customHeight="1">
      <c r="A201" s="73"/>
      <c r="B201" s="74"/>
      <c r="C201" s="75" t="s">
        <v>53</v>
      </c>
      <c r="D201" s="48" t="s">
        <v>225</v>
      </c>
      <c r="E201" s="49">
        <v>19.41</v>
      </c>
      <c r="F201" s="49">
        <v>17.47</v>
      </c>
      <c r="G201" s="49">
        <v>16.5</v>
      </c>
      <c r="H201" s="61">
        <v>12</v>
      </c>
      <c r="I201" s="76"/>
      <c r="J201" s="62">
        <f t="shared" si="16"/>
        <v>0</v>
      </c>
      <c r="K201" s="62">
        <f t="shared" si="17"/>
        <v>0</v>
      </c>
      <c r="L201" s="52"/>
    </row>
    <row r="202" spans="1:12" ht="21.75" customHeight="1">
      <c r="A202" s="73"/>
      <c r="B202" s="74"/>
      <c r="C202" s="75" t="s">
        <v>53</v>
      </c>
      <c r="D202" s="48" t="s">
        <v>226</v>
      </c>
      <c r="E202" s="49">
        <v>19.41</v>
      </c>
      <c r="F202" s="49">
        <v>17.47</v>
      </c>
      <c r="G202" s="49">
        <v>16.5</v>
      </c>
      <c r="H202" s="61">
        <v>12</v>
      </c>
      <c r="I202" s="76"/>
      <c r="J202" s="62">
        <f t="shared" si="16"/>
        <v>0</v>
      </c>
      <c r="K202" s="62">
        <f t="shared" si="17"/>
        <v>0</v>
      </c>
      <c r="L202" s="52"/>
    </row>
    <row r="203" spans="1:12" ht="21.75" customHeight="1">
      <c r="A203" s="73"/>
      <c r="B203" s="74"/>
      <c r="C203" s="75" t="s">
        <v>70</v>
      </c>
      <c r="D203" s="48" t="s">
        <v>227</v>
      </c>
      <c r="E203" s="49">
        <v>47.06</v>
      </c>
      <c r="F203" s="49">
        <v>42.35</v>
      </c>
      <c r="G203" s="49">
        <v>40</v>
      </c>
      <c r="H203" s="61">
        <v>4</v>
      </c>
      <c r="I203" s="76"/>
      <c r="J203" s="62">
        <f t="shared" si="16"/>
        <v>0</v>
      </c>
      <c r="K203" s="62">
        <f t="shared" si="17"/>
        <v>0</v>
      </c>
      <c r="L203" s="52"/>
    </row>
    <row r="204" spans="1:12" ht="21.75" customHeight="1">
      <c r="A204" s="73"/>
      <c r="B204" s="74"/>
      <c r="C204" s="75" t="s">
        <v>70</v>
      </c>
      <c r="D204" s="48" t="s">
        <v>228</v>
      </c>
      <c r="E204" s="49">
        <v>47.06</v>
      </c>
      <c r="F204" s="49">
        <v>42.35</v>
      </c>
      <c r="G204" s="49">
        <v>40</v>
      </c>
      <c r="H204" s="61">
        <v>4</v>
      </c>
      <c r="I204" s="76"/>
      <c r="J204" s="62">
        <f t="shared" si="16"/>
        <v>0</v>
      </c>
      <c r="K204" s="62">
        <f t="shared" si="17"/>
        <v>0</v>
      </c>
      <c r="L204" s="52"/>
    </row>
    <row r="205" spans="1:12" ht="21.75" customHeight="1">
      <c r="A205" s="73"/>
      <c r="B205" s="74"/>
      <c r="C205" s="75" t="s">
        <v>70</v>
      </c>
      <c r="D205" s="48" t="s">
        <v>229</v>
      </c>
      <c r="E205" s="49">
        <v>47.06</v>
      </c>
      <c r="F205" s="49">
        <v>42.35</v>
      </c>
      <c r="G205" s="49">
        <v>40</v>
      </c>
      <c r="H205" s="61">
        <v>4</v>
      </c>
      <c r="I205" s="76"/>
      <c r="J205" s="62">
        <f t="shared" si="16"/>
        <v>0</v>
      </c>
      <c r="K205" s="62">
        <f t="shared" si="17"/>
        <v>0</v>
      </c>
      <c r="L205" s="52"/>
    </row>
    <row r="206" spans="1:12" ht="21.75" customHeight="1">
      <c r="A206" s="73"/>
      <c r="B206" s="74"/>
      <c r="C206" s="75" t="s">
        <v>70</v>
      </c>
      <c r="D206" s="48" t="s">
        <v>230</v>
      </c>
      <c r="E206" s="49">
        <v>47.06</v>
      </c>
      <c r="F206" s="49">
        <v>42.35</v>
      </c>
      <c r="G206" s="49">
        <v>40</v>
      </c>
      <c r="H206" s="61">
        <v>4</v>
      </c>
      <c r="I206" s="76"/>
      <c r="J206" s="62">
        <f t="shared" si="16"/>
        <v>0</v>
      </c>
      <c r="K206" s="62">
        <f t="shared" si="17"/>
        <v>0</v>
      </c>
      <c r="L206" s="52"/>
    </row>
    <row r="207" spans="1:12" ht="21.75" customHeight="1">
      <c r="A207" s="73"/>
      <c r="B207" s="74"/>
      <c r="C207" s="75" t="s">
        <v>70</v>
      </c>
      <c r="D207" s="48" t="s">
        <v>231</v>
      </c>
      <c r="E207" s="49">
        <v>47.06</v>
      </c>
      <c r="F207" s="49">
        <v>42.35</v>
      </c>
      <c r="G207" s="49">
        <v>40</v>
      </c>
      <c r="H207" s="61">
        <v>4</v>
      </c>
      <c r="I207" s="76"/>
      <c r="J207" s="62">
        <f t="shared" si="16"/>
        <v>0</v>
      </c>
      <c r="K207" s="62">
        <f t="shared" si="17"/>
        <v>0</v>
      </c>
      <c r="L207" s="52"/>
    </row>
    <row r="208" spans="1:12" ht="21.75" customHeight="1">
      <c r="A208" s="73"/>
      <c r="B208" s="74"/>
      <c r="C208" s="75" t="s">
        <v>232</v>
      </c>
      <c r="D208" s="48" t="s">
        <v>233</v>
      </c>
      <c r="E208" s="49">
        <v>64.71</v>
      </c>
      <c r="F208" s="49">
        <v>58.24</v>
      </c>
      <c r="G208" s="49">
        <v>55</v>
      </c>
      <c r="H208" s="61">
        <v>4</v>
      </c>
      <c r="I208" s="76"/>
      <c r="J208" s="62">
        <f t="shared" si="16"/>
        <v>0</v>
      </c>
      <c r="K208" s="62">
        <f t="shared" si="17"/>
        <v>0</v>
      </c>
      <c r="L208" s="52"/>
    </row>
    <row r="209" spans="1:12" ht="21.75" customHeight="1">
      <c r="A209" s="73"/>
      <c r="B209" s="74"/>
      <c r="C209" s="75" t="s">
        <v>232</v>
      </c>
      <c r="D209" s="48" t="s">
        <v>234</v>
      </c>
      <c r="E209" s="49">
        <v>64.71</v>
      </c>
      <c r="F209" s="49">
        <v>58.24</v>
      </c>
      <c r="G209" s="49">
        <v>55</v>
      </c>
      <c r="H209" s="61">
        <v>4</v>
      </c>
      <c r="I209" s="76"/>
      <c r="J209" s="62">
        <f t="shared" si="16"/>
        <v>0</v>
      </c>
      <c r="K209" s="62">
        <f t="shared" si="17"/>
        <v>0</v>
      </c>
      <c r="L209" s="52"/>
    </row>
    <row r="210" spans="1:12" ht="21.75" customHeight="1">
      <c r="A210" s="73"/>
      <c r="B210" s="74"/>
      <c r="C210" s="75" t="s">
        <v>232</v>
      </c>
      <c r="D210" s="48" t="s">
        <v>235</v>
      </c>
      <c r="E210" s="49">
        <v>64.71</v>
      </c>
      <c r="F210" s="49">
        <v>58.24</v>
      </c>
      <c r="G210" s="49">
        <v>55</v>
      </c>
      <c r="H210" s="61">
        <v>4</v>
      </c>
      <c r="I210" s="76"/>
      <c r="J210" s="62">
        <f t="shared" si="16"/>
        <v>0</v>
      </c>
      <c r="K210" s="62">
        <f t="shared" si="17"/>
        <v>0</v>
      </c>
      <c r="L210" s="52"/>
    </row>
    <row r="211" spans="1:12" ht="21.75" customHeight="1">
      <c r="A211" s="73"/>
      <c r="B211" s="74"/>
      <c r="C211" s="75" t="s">
        <v>232</v>
      </c>
      <c r="D211" s="48" t="s">
        <v>236</v>
      </c>
      <c r="E211" s="49">
        <v>64.71</v>
      </c>
      <c r="F211" s="49">
        <v>58.24</v>
      </c>
      <c r="G211" s="49">
        <v>55</v>
      </c>
      <c r="H211" s="61">
        <v>4</v>
      </c>
      <c r="I211" s="76"/>
      <c r="J211" s="62">
        <f t="shared" si="16"/>
        <v>0</v>
      </c>
      <c r="K211" s="62">
        <f t="shared" si="17"/>
        <v>0</v>
      </c>
      <c r="L211" s="52"/>
    </row>
    <row r="212" spans="1:12" ht="21.75" customHeight="1">
      <c r="A212" s="73"/>
      <c r="B212" s="74"/>
      <c r="C212" s="75" t="s">
        <v>232</v>
      </c>
      <c r="D212" s="48" t="s">
        <v>237</v>
      </c>
      <c r="E212" s="49">
        <v>64.71</v>
      </c>
      <c r="F212" s="49">
        <v>58.24</v>
      </c>
      <c r="G212" s="49">
        <v>55</v>
      </c>
      <c r="H212" s="61">
        <v>4</v>
      </c>
      <c r="I212" s="76"/>
      <c r="J212" s="62">
        <f t="shared" si="16"/>
        <v>0</v>
      </c>
      <c r="K212" s="62">
        <f t="shared" si="17"/>
        <v>0</v>
      </c>
      <c r="L212" s="52"/>
    </row>
    <row r="213" spans="1:12" ht="21.75" customHeight="1">
      <c r="A213" s="73"/>
      <c r="B213" s="74"/>
      <c r="C213" s="75" t="s">
        <v>232</v>
      </c>
      <c r="D213" s="48" t="s">
        <v>238</v>
      </c>
      <c r="E213" s="49">
        <v>64.71</v>
      </c>
      <c r="F213" s="49">
        <v>58.24</v>
      </c>
      <c r="G213" s="49">
        <v>55</v>
      </c>
      <c r="H213" s="61">
        <v>4</v>
      </c>
      <c r="I213" s="76"/>
      <c r="J213" s="62">
        <f t="shared" si="16"/>
        <v>0</v>
      </c>
      <c r="K213" s="62">
        <f t="shared" si="17"/>
        <v>0</v>
      </c>
      <c r="L213" s="52"/>
    </row>
    <row r="214" spans="1:12" ht="21.75" customHeight="1">
      <c r="A214" s="73"/>
      <c r="B214" s="74"/>
      <c r="C214" s="75" t="s">
        <v>232</v>
      </c>
      <c r="D214" s="48" t="s">
        <v>239</v>
      </c>
      <c r="E214" s="49">
        <v>25.88</v>
      </c>
      <c r="F214" s="49">
        <v>23.29</v>
      </c>
      <c r="G214" s="49">
        <v>22</v>
      </c>
      <c r="H214" s="61">
        <v>6</v>
      </c>
      <c r="I214" s="76"/>
      <c r="J214" s="62">
        <f t="shared" si="16"/>
        <v>0</v>
      </c>
      <c r="K214" s="62">
        <f t="shared" si="17"/>
        <v>0</v>
      </c>
      <c r="L214" s="52"/>
    </row>
    <row r="215" spans="1:12" ht="21.75" customHeight="1">
      <c r="A215" s="73"/>
      <c r="B215" s="74"/>
      <c r="C215" s="75" t="s">
        <v>232</v>
      </c>
      <c r="D215" s="48" t="s">
        <v>240</v>
      </c>
      <c r="E215" s="49">
        <v>25.88</v>
      </c>
      <c r="F215" s="49">
        <v>23.29</v>
      </c>
      <c r="G215" s="49">
        <v>22</v>
      </c>
      <c r="H215" s="61">
        <v>6</v>
      </c>
      <c r="I215" s="76"/>
      <c r="J215" s="62">
        <f t="shared" si="16"/>
        <v>0</v>
      </c>
      <c r="K215" s="62">
        <f t="shared" si="17"/>
        <v>0</v>
      </c>
      <c r="L215" s="52"/>
    </row>
    <row r="216" spans="1:12" ht="21.75" customHeight="1">
      <c r="A216" s="73"/>
      <c r="B216" s="74"/>
      <c r="C216" s="75" t="s">
        <v>232</v>
      </c>
      <c r="D216" s="48" t="s">
        <v>241</v>
      </c>
      <c r="E216" s="49">
        <v>25.88</v>
      </c>
      <c r="F216" s="49">
        <v>23.29</v>
      </c>
      <c r="G216" s="49">
        <v>22</v>
      </c>
      <c r="H216" s="61">
        <v>6</v>
      </c>
      <c r="I216" s="76"/>
      <c r="J216" s="62">
        <f t="shared" si="16"/>
        <v>0</v>
      </c>
      <c r="K216" s="62">
        <f t="shared" si="17"/>
        <v>0</v>
      </c>
      <c r="L216" s="52"/>
    </row>
    <row r="217" spans="1:12" ht="21.75" customHeight="1">
      <c r="A217" s="73"/>
      <c r="B217" s="74"/>
      <c r="C217" s="75" t="s">
        <v>232</v>
      </c>
      <c r="D217" s="48" t="s">
        <v>242</v>
      </c>
      <c r="E217" s="49">
        <v>25.88</v>
      </c>
      <c r="F217" s="49">
        <v>23.29</v>
      </c>
      <c r="G217" s="49">
        <v>22</v>
      </c>
      <c r="H217" s="61">
        <v>6</v>
      </c>
      <c r="I217" s="76"/>
      <c r="J217" s="62">
        <f t="shared" si="16"/>
        <v>0</v>
      </c>
      <c r="K217" s="62">
        <f t="shared" si="17"/>
        <v>0</v>
      </c>
      <c r="L217" s="52"/>
    </row>
    <row r="218" spans="1:12" ht="21.75" customHeight="1">
      <c r="A218" s="73"/>
      <c r="B218" s="74"/>
      <c r="C218" s="75" t="s">
        <v>80</v>
      </c>
      <c r="D218" s="48" t="s">
        <v>243</v>
      </c>
      <c r="E218" s="49">
        <v>37.65</v>
      </c>
      <c r="F218" s="49">
        <v>33.88</v>
      </c>
      <c r="G218" s="49">
        <v>32</v>
      </c>
      <c r="H218" s="61">
        <v>4</v>
      </c>
      <c r="I218" s="76"/>
      <c r="J218" s="62">
        <f t="shared" si="16"/>
        <v>0</v>
      </c>
      <c r="K218" s="62">
        <f t="shared" si="17"/>
        <v>0</v>
      </c>
      <c r="L218" s="52"/>
    </row>
    <row r="219" spans="1:12" ht="21.75" customHeight="1">
      <c r="A219" s="73"/>
      <c r="B219" s="74"/>
      <c r="C219" s="75" t="s">
        <v>80</v>
      </c>
      <c r="D219" s="48" t="s">
        <v>244</v>
      </c>
      <c r="E219" s="49">
        <v>37.65</v>
      </c>
      <c r="F219" s="49">
        <v>33.88</v>
      </c>
      <c r="G219" s="49">
        <v>32</v>
      </c>
      <c r="H219" s="61">
        <v>4</v>
      </c>
      <c r="I219" s="76"/>
      <c r="J219" s="62">
        <f t="shared" si="16"/>
        <v>0</v>
      </c>
      <c r="K219" s="62">
        <f t="shared" si="17"/>
        <v>0</v>
      </c>
      <c r="L219" s="52"/>
    </row>
    <row r="220" spans="1:12" ht="27.75" customHeight="1">
      <c r="A220" s="40"/>
      <c r="B220" s="279" t="s">
        <v>245</v>
      </c>
      <c r="C220" s="286"/>
      <c r="D220" s="287"/>
      <c r="E220" s="41"/>
      <c r="F220" s="41"/>
      <c r="G220" s="41"/>
      <c r="H220" s="42"/>
      <c r="I220" s="43"/>
      <c r="J220" s="44"/>
      <c r="K220" s="41"/>
      <c r="L220" s="17"/>
    </row>
    <row r="221" spans="1:12" ht="21.75" customHeight="1">
      <c r="A221" s="45"/>
      <c r="B221" s="46"/>
      <c r="C221" s="75" t="s">
        <v>70</v>
      </c>
      <c r="D221" s="48" t="s">
        <v>246</v>
      </c>
      <c r="E221" s="49">
        <v>64.12</v>
      </c>
      <c r="F221" s="49">
        <v>57.71</v>
      </c>
      <c r="G221" s="49">
        <v>54.5</v>
      </c>
      <c r="H221" s="65">
        <v>6</v>
      </c>
      <c r="I221" s="64"/>
      <c r="J221" s="49">
        <f aca="true" t="shared" si="18" ref="J221:J251">G221*I221</f>
        <v>0</v>
      </c>
      <c r="K221" s="49">
        <f aca="true" t="shared" si="19" ref="K221:K251">J221*$K$12</f>
        <v>0</v>
      </c>
      <c r="L221" s="18"/>
    </row>
    <row r="222" spans="1:12" ht="21.75" customHeight="1">
      <c r="A222" s="45"/>
      <c r="B222" s="46"/>
      <c r="C222" s="75" t="s">
        <v>70</v>
      </c>
      <c r="D222" s="48" t="s">
        <v>247</v>
      </c>
      <c r="E222" s="49">
        <v>64.12</v>
      </c>
      <c r="F222" s="49">
        <v>57.71</v>
      </c>
      <c r="G222" s="49">
        <v>54.5</v>
      </c>
      <c r="H222" s="65">
        <v>6</v>
      </c>
      <c r="I222" s="64"/>
      <c r="J222" s="49">
        <f t="shared" si="18"/>
        <v>0</v>
      </c>
      <c r="K222" s="49">
        <f t="shared" si="19"/>
        <v>0</v>
      </c>
      <c r="L222" s="18"/>
    </row>
    <row r="223" spans="1:12" ht="21.75" customHeight="1">
      <c r="A223" s="45"/>
      <c r="B223" s="46"/>
      <c r="C223" s="75" t="s">
        <v>70</v>
      </c>
      <c r="D223" s="48" t="s">
        <v>248</v>
      </c>
      <c r="E223" s="49">
        <v>64.12</v>
      </c>
      <c r="F223" s="49">
        <v>57.71</v>
      </c>
      <c r="G223" s="49">
        <v>54.5</v>
      </c>
      <c r="H223" s="65">
        <v>6</v>
      </c>
      <c r="I223" s="64"/>
      <c r="J223" s="49">
        <f t="shared" si="18"/>
        <v>0</v>
      </c>
      <c r="K223" s="49">
        <f t="shared" si="19"/>
        <v>0</v>
      </c>
      <c r="L223" s="18"/>
    </row>
    <row r="224" spans="1:12" ht="21.75" customHeight="1">
      <c r="A224" s="45"/>
      <c r="B224" s="46"/>
      <c r="C224" s="75" t="s">
        <v>80</v>
      </c>
      <c r="D224" s="48" t="s">
        <v>249</v>
      </c>
      <c r="E224" s="49">
        <v>37.06</v>
      </c>
      <c r="F224" s="49">
        <v>33.35</v>
      </c>
      <c r="G224" s="49">
        <v>31.5</v>
      </c>
      <c r="H224" s="65">
        <v>6</v>
      </c>
      <c r="I224" s="64"/>
      <c r="J224" s="49">
        <f t="shared" si="18"/>
        <v>0</v>
      </c>
      <c r="K224" s="49">
        <f t="shared" si="19"/>
        <v>0</v>
      </c>
      <c r="L224" s="18"/>
    </row>
    <row r="225" spans="1:12" ht="21.75" customHeight="1">
      <c r="A225" s="45"/>
      <c r="B225" s="46"/>
      <c r="C225" s="75" t="s">
        <v>80</v>
      </c>
      <c r="D225" s="48" t="s">
        <v>250</v>
      </c>
      <c r="E225" s="49">
        <v>37.06</v>
      </c>
      <c r="F225" s="49">
        <v>33.35</v>
      </c>
      <c r="G225" s="49">
        <v>31.5</v>
      </c>
      <c r="H225" s="65">
        <v>6</v>
      </c>
      <c r="I225" s="64"/>
      <c r="J225" s="49">
        <f t="shared" si="18"/>
        <v>0</v>
      </c>
      <c r="K225" s="49">
        <f t="shared" si="19"/>
        <v>0</v>
      </c>
      <c r="L225" s="18"/>
    </row>
    <row r="226" spans="1:12" ht="21.75" customHeight="1">
      <c r="A226" s="45"/>
      <c r="B226" s="46"/>
      <c r="C226" s="75" t="s">
        <v>70</v>
      </c>
      <c r="D226" s="48" t="s">
        <v>251</v>
      </c>
      <c r="E226" s="49">
        <v>64.12</v>
      </c>
      <c r="F226" s="49">
        <v>57.71</v>
      </c>
      <c r="G226" s="49">
        <v>54.5</v>
      </c>
      <c r="H226" s="65">
        <v>6</v>
      </c>
      <c r="I226" s="64"/>
      <c r="J226" s="49">
        <f t="shared" si="18"/>
        <v>0</v>
      </c>
      <c r="K226" s="49">
        <f t="shared" si="19"/>
        <v>0</v>
      </c>
      <c r="L226" s="18"/>
    </row>
    <row r="227" spans="1:12" ht="21.75" customHeight="1">
      <c r="A227" s="45"/>
      <c r="B227" s="46"/>
      <c r="C227" s="75" t="s">
        <v>70</v>
      </c>
      <c r="D227" s="48" t="s">
        <v>252</v>
      </c>
      <c r="E227" s="49">
        <v>64.12</v>
      </c>
      <c r="F227" s="49">
        <v>57.51</v>
      </c>
      <c r="G227" s="49">
        <v>54.5</v>
      </c>
      <c r="H227" s="65">
        <v>6</v>
      </c>
      <c r="I227" s="64"/>
      <c r="J227" s="49">
        <f t="shared" si="18"/>
        <v>0</v>
      </c>
      <c r="K227" s="49">
        <f t="shared" si="19"/>
        <v>0</v>
      </c>
      <c r="L227" s="18"/>
    </row>
    <row r="228" spans="1:12" ht="21.75" customHeight="1">
      <c r="A228" s="45"/>
      <c r="B228" s="46"/>
      <c r="C228" s="75" t="s">
        <v>70</v>
      </c>
      <c r="D228" s="48" t="s">
        <v>253</v>
      </c>
      <c r="E228" s="49">
        <v>64.12</v>
      </c>
      <c r="F228" s="49">
        <v>57.51</v>
      </c>
      <c r="G228" s="49">
        <v>54.5</v>
      </c>
      <c r="H228" s="65">
        <v>6</v>
      </c>
      <c r="I228" s="64"/>
      <c r="J228" s="49">
        <f t="shared" si="18"/>
        <v>0</v>
      </c>
      <c r="K228" s="49">
        <f t="shared" si="19"/>
        <v>0</v>
      </c>
      <c r="L228" s="18"/>
    </row>
    <row r="229" spans="1:12" ht="21.75" customHeight="1">
      <c r="A229" s="45"/>
      <c r="B229" s="46"/>
      <c r="C229" s="75" t="s">
        <v>70</v>
      </c>
      <c r="D229" s="48" t="s">
        <v>254</v>
      </c>
      <c r="E229" s="49">
        <v>64.12</v>
      </c>
      <c r="F229" s="49">
        <v>57.51</v>
      </c>
      <c r="G229" s="49">
        <v>54.5</v>
      </c>
      <c r="H229" s="65">
        <v>6</v>
      </c>
      <c r="I229" s="64"/>
      <c r="J229" s="49">
        <f t="shared" si="18"/>
        <v>0</v>
      </c>
      <c r="K229" s="49">
        <f t="shared" si="19"/>
        <v>0</v>
      </c>
      <c r="L229" s="18"/>
    </row>
    <row r="230" spans="1:12" ht="21.75" customHeight="1">
      <c r="A230" s="45"/>
      <c r="B230" s="46"/>
      <c r="C230" s="75" t="s">
        <v>70</v>
      </c>
      <c r="D230" s="48" t="s">
        <v>255</v>
      </c>
      <c r="E230" s="49">
        <v>58.24</v>
      </c>
      <c r="F230" s="49">
        <v>52.41</v>
      </c>
      <c r="G230" s="49">
        <v>49.5</v>
      </c>
      <c r="H230" s="65">
        <v>6</v>
      </c>
      <c r="I230" s="64"/>
      <c r="J230" s="49">
        <f t="shared" si="18"/>
        <v>0</v>
      </c>
      <c r="K230" s="49">
        <f t="shared" si="19"/>
        <v>0</v>
      </c>
      <c r="L230" s="18"/>
    </row>
    <row r="231" spans="1:12" ht="21.75" customHeight="1">
      <c r="A231" s="45"/>
      <c r="B231" s="46"/>
      <c r="C231" s="75" t="s">
        <v>70</v>
      </c>
      <c r="D231" s="48" t="s">
        <v>256</v>
      </c>
      <c r="E231" s="49">
        <v>58.24</v>
      </c>
      <c r="F231" s="49">
        <v>52.41</v>
      </c>
      <c r="G231" s="49">
        <v>49.5</v>
      </c>
      <c r="H231" s="65">
        <v>6</v>
      </c>
      <c r="I231" s="64"/>
      <c r="J231" s="49">
        <f t="shared" si="18"/>
        <v>0</v>
      </c>
      <c r="K231" s="49">
        <f t="shared" si="19"/>
        <v>0</v>
      </c>
      <c r="L231" s="18"/>
    </row>
    <row r="232" spans="1:12" ht="21.75" customHeight="1">
      <c r="A232" s="45"/>
      <c r="B232" s="46"/>
      <c r="C232" s="75" t="s">
        <v>22</v>
      </c>
      <c r="D232" s="48" t="s">
        <v>257</v>
      </c>
      <c r="E232" s="49">
        <v>25.41</v>
      </c>
      <c r="F232" s="49">
        <v>22.87</v>
      </c>
      <c r="G232" s="49">
        <v>21.6</v>
      </c>
      <c r="H232" s="65">
        <v>12</v>
      </c>
      <c r="I232" s="64"/>
      <c r="J232" s="49">
        <f t="shared" si="18"/>
        <v>0</v>
      </c>
      <c r="K232" s="49">
        <f t="shared" si="19"/>
        <v>0</v>
      </c>
      <c r="L232" s="18"/>
    </row>
    <row r="233" spans="1:12" ht="21.75" customHeight="1">
      <c r="A233" s="45"/>
      <c r="B233" s="46"/>
      <c r="C233" s="75" t="s">
        <v>22</v>
      </c>
      <c r="D233" s="48" t="s">
        <v>258</v>
      </c>
      <c r="E233" s="49">
        <v>25.41</v>
      </c>
      <c r="F233" s="49">
        <v>22.87</v>
      </c>
      <c r="G233" s="49">
        <v>21.6</v>
      </c>
      <c r="H233" s="65">
        <v>12</v>
      </c>
      <c r="I233" s="64"/>
      <c r="J233" s="49">
        <f t="shared" si="18"/>
        <v>0</v>
      </c>
      <c r="K233" s="49">
        <f t="shared" si="19"/>
        <v>0</v>
      </c>
      <c r="L233" s="18"/>
    </row>
    <row r="234" spans="1:12" ht="21.75" customHeight="1">
      <c r="A234" s="45"/>
      <c r="B234" s="46"/>
      <c r="C234" s="75" t="s">
        <v>60</v>
      </c>
      <c r="D234" s="48" t="s">
        <v>259</v>
      </c>
      <c r="E234" s="49">
        <v>31.18</v>
      </c>
      <c r="F234" s="49">
        <v>28.06</v>
      </c>
      <c r="G234" s="49">
        <v>26.5</v>
      </c>
      <c r="H234" s="65">
        <v>24</v>
      </c>
      <c r="I234" s="64"/>
      <c r="J234" s="49">
        <f t="shared" si="18"/>
        <v>0</v>
      </c>
      <c r="K234" s="49">
        <f t="shared" si="19"/>
        <v>0</v>
      </c>
      <c r="L234" s="18"/>
    </row>
    <row r="235" spans="1:12" ht="21.75" customHeight="1">
      <c r="A235" s="45"/>
      <c r="B235" s="46"/>
      <c r="C235" s="75" t="s">
        <v>60</v>
      </c>
      <c r="D235" s="48" t="s">
        <v>260</v>
      </c>
      <c r="E235" s="49">
        <v>31.76</v>
      </c>
      <c r="F235" s="49">
        <v>28.59</v>
      </c>
      <c r="G235" s="49">
        <v>27</v>
      </c>
      <c r="H235" s="65">
        <v>24</v>
      </c>
      <c r="I235" s="64"/>
      <c r="J235" s="49">
        <f t="shared" si="18"/>
        <v>0</v>
      </c>
      <c r="K235" s="49">
        <f t="shared" si="19"/>
        <v>0</v>
      </c>
      <c r="L235" s="18"/>
    </row>
    <row r="236" spans="1:12" ht="21.75" customHeight="1">
      <c r="A236" s="45"/>
      <c r="B236" s="46"/>
      <c r="C236" s="75" t="s">
        <v>80</v>
      </c>
      <c r="D236" s="48" t="s">
        <v>261</v>
      </c>
      <c r="E236" s="49">
        <v>54.12</v>
      </c>
      <c r="F236" s="49">
        <v>48.71</v>
      </c>
      <c r="G236" s="49">
        <v>46</v>
      </c>
      <c r="H236" s="65">
        <v>2</v>
      </c>
      <c r="I236" s="64"/>
      <c r="J236" s="49">
        <f t="shared" si="18"/>
        <v>0</v>
      </c>
      <c r="K236" s="49">
        <f t="shared" si="19"/>
        <v>0</v>
      </c>
      <c r="L236" s="18"/>
    </row>
    <row r="237" spans="1:12" ht="21.75" customHeight="1">
      <c r="A237" s="45"/>
      <c r="B237" s="46"/>
      <c r="C237" s="75" t="s">
        <v>70</v>
      </c>
      <c r="D237" s="48" t="s">
        <v>262</v>
      </c>
      <c r="E237" s="49">
        <v>44.71</v>
      </c>
      <c r="F237" s="49">
        <v>40.24</v>
      </c>
      <c r="G237" s="49">
        <v>38</v>
      </c>
      <c r="H237" s="65">
        <v>5</v>
      </c>
      <c r="I237" s="64"/>
      <c r="J237" s="49">
        <f t="shared" si="18"/>
        <v>0</v>
      </c>
      <c r="K237" s="49">
        <f t="shared" si="19"/>
        <v>0</v>
      </c>
      <c r="L237" s="18"/>
    </row>
    <row r="238" spans="1:12" ht="21.75" customHeight="1">
      <c r="A238" s="45"/>
      <c r="B238" s="46"/>
      <c r="C238" s="75" t="s">
        <v>70</v>
      </c>
      <c r="D238" s="48" t="s">
        <v>263</v>
      </c>
      <c r="E238" s="49">
        <v>44.71</v>
      </c>
      <c r="F238" s="49">
        <v>40.24</v>
      </c>
      <c r="G238" s="49">
        <v>38</v>
      </c>
      <c r="H238" s="65">
        <v>5</v>
      </c>
      <c r="I238" s="64"/>
      <c r="J238" s="49">
        <f t="shared" si="18"/>
        <v>0</v>
      </c>
      <c r="K238" s="49">
        <f t="shared" si="19"/>
        <v>0</v>
      </c>
      <c r="L238" s="18"/>
    </row>
    <row r="239" spans="1:12" ht="21.75" customHeight="1">
      <c r="A239" s="45"/>
      <c r="B239" s="46"/>
      <c r="C239" s="75" t="s">
        <v>70</v>
      </c>
      <c r="D239" s="48" t="s">
        <v>264</v>
      </c>
      <c r="E239" s="49">
        <v>44.71</v>
      </c>
      <c r="F239" s="49">
        <v>40.24</v>
      </c>
      <c r="G239" s="49">
        <v>38</v>
      </c>
      <c r="H239" s="65">
        <v>5</v>
      </c>
      <c r="I239" s="64"/>
      <c r="J239" s="49">
        <f t="shared" si="18"/>
        <v>0</v>
      </c>
      <c r="K239" s="49">
        <f t="shared" si="19"/>
        <v>0</v>
      </c>
      <c r="L239" s="18"/>
    </row>
    <row r="240" spans="1:12" ht="21.75" customHeight="1">
      <c r="A240" s="45"/>
      <c r="B240" s="46"/>
      <c r="C240" s="75" t="s">
        <v>70</v>
      </c>
      <c r="D240" s="48" t="s">
        <v>265</v>
      </c>
      <c r="E240" s="49">
        <v>43.53</v>
      </c>
      <c r="F240" s="49">
        <v>39.18</v>
      </c>
      <c r="G240" s="49">
        <v>37</v>
      </c>
      <c r="H240" s="65">
        <v>6</v>
      </c>
      <c r="I240" s="64"/>
      <c r="J240" s="49">
        <f t="shared" si="18"/>
        <v>0</v>
      </c>
      <c r="K240" s="49">
        <f t="shared" si="19"/>
        <v>0</v>
      </c>
      <c r="L240" s="18"/>
    </row>
    <row r="241" spans="1:12" ht="21.75" customHeight="1">
      <c r="A241" s="45"/>
      <c r="B241" s="46"/>
      <c r="C241" s="75" t="s">
        <v>70</v>
      </c>
      <c r="D241" s="48" t="s">
        <v>266</v>
      </c>
      <c r="E241" s="49">
        <v>43.53</v>
      </c>
      <c r="F241" s="49">
        <v>39.18</v>
      </c>
      <c r="G241" s="49">
        <v>37</v>
      </c>
      <c r="H241" s="65">
        <v>6</v>
      </c>
      <c r="I241" s="64"/>
      <c r="J241" s="49">
        <f t="shared" si="18"/>
        <v>0</v>
      </c>
      <c r="K241" s="49">
        <f t="shared" si="19"/>
        <v>0</v>
      </c>
      <c r="L241" s="18"/>
    </row>
    <row r="242" spans="1:12" ht="21.75" customHeight="1">
      <c r="A242" s="45"/>
      <c r="B242" s="46"/>
      <c r="C242" s="75" t="s">
        <v>70</v>
      </c>
      <c r="D242" s="48" t="s">
        <v>267</v>
      </c>
      <c r="E242" s="49">
        <v>43.53</v>
      </c>
      <c r="F242" s="49">
        <v>39.18</v>
      </c>
      <c r="G242" s="49">
        <v>37</v>
      </c>
      <c r="H242" s="65">
        <v>6</v>
      </c>
      <c r="I242" s="64"/>
      <c r="J242" s="49">
        <f t="shared" si="18"/>
        <v>0</v>
      </c>
      <c r="K242" s="49">
        <f t="shared" si="19"/>
        <v>0</v>
      </c>
      <c r="L242" s="18"/>
    </row>
    <row r="243" spans="1:12" ht="21.75" customHeight="1">
      <c r="A243" s="45"/>
      <c r="B243" s="46"/>
      <c r="C243" s="75" t="s">
        <v>70</v>
      </c>
      <c r="D243" s="48" t="s">
        <v>268</v>
      </c>
      <c r="E243" s="49">
        <v>43.53</v>
      </c>
      <c r="F243" s="49">
        <v>39.18</v>
      </c>
      <c r="G243" s="49">
        <v>37</v>
      </c>
      <c r="H243" s="65">
        <v>6</v>
      </c>
      <c r="I243" s="64"/>
      <c r="J243" s="49">
        <f t="shared" si="18"/>
        <v>0</v>
      </c>
      <c r="K243" s="49">
        <f t="shared" si="19"/>
        <v>0</v>
      </c>
      <c r="L243" s="18"/>
    </row>
    <row r="244" spans="1:12" ht="21.75" customHeight="1">
      <c r="A244" s="45"/>
      <c r="B244" s="46"/>
      <c r="C244" s="75" t="s">
        <v>70</v>
      </c>
      <c r="D244" s="48" t="s">
        <v>269</v>
      </c>
      <c r="E244" s="49">
        <v>43.53</v>
      </c>
      <c r="F244" s="49">
        <v>39.18</v>
      </c>
      <c r="G244" s="49">
        <v>37</v>
      </c>
      <c r="H244" s="65">
        <v>6</v>
      </c>
      <c r="I244" s="64"/>
      <c r="J244" s="49">
        <f t="shared" si="18"/>
        <v>0</v>
      </c>
      <c r="K244" s="49">
        <f t="shared" si="19"/>
        <v>0</v>
      </c>
      <c r="L244" s="18"/>
    </row>
    <row r="245" spans="1:12" ht="21.75" customHeight="1">
      <c r="A245" s="45"/>
      <c r="B245" s="46"/>
      <c r="C245" s="75" t="s">
        <v>70</v>
      </c>
      <c r="D245" s="48" t="s">
        <v>270</v>
      </c>
      <c r="E245" s="49">
        <v>80</v>
      </c>
      <c r="F245" s="49">
        <v>72</v>
      </c>
      <c r="G245" s="49">
        <v>68</v>
      </c>
      <c r="H245" s="65">
        <v>4</v>
      </c>
      <c r="I245" s="64"/>
      <c r="J245" s="49">
        <f t="shared" si="18"/>
        <v>0</v>
      </c>
      <c r="K245" s="49">
        <f t="shared" si="19"/>
        <v>0</v>
      </c>
      <c r="L245" s="18"/>
    </row>
    <row r="246" spans="1:12" ht="21.75" customHeight="1">
      <c r="A246" s="45"/>
      <c r="B246" s="46"/>
      <c r="C246" s="75" t="s">
        <v>70</v>
      </c>
      <c r="D246" s="48" t="s">
        <v>271</v>
      </c>
      <c r="E246" s="49">
        <v>25.29</v>
      </c>
      <c r="F246" s="49">
        <v>22.76</v>
      </c>
      <c r="G246" s="49">
        <v>21.5</v>
      </c>
      <c r="H246" s="65">
        <v>6</v>
      </c>
      <c r="I246" s="64"/>
      <c r="J246" s="49">
        <f t="shared" si="18"/>
        <v>0</v>
      </c>
      <c r="K246" s="49">
        <f t="shared" si="19"/>
        <v>0</v>
      </c>
      <c r="L246" s="18"/>
    </row>
    <row r="247" spans="1:12" ht="21.75" customHeight="1">
      <c r="A247" s="45"/>
      <c r="B247" s="46"/>
      <c r="C247" s="75" t="s">
        <v>70</v>
      </c>
      <c r="D247" s="48" t="s">
        <v>272</v>
      </c>
      <c r="E247" s="49">
        <v>25.29</v>
      </c>
      <c r="F247" s="49">
        <v>22.76</v>
      </c>
      <c r="G247" s="49">
        <v>21.5</v>
      </c>
      <c r="H247" s="65">
        <v>6</v>
      </c>
      <c r="I247" s="64"/>
      <c r="J247" s="49">
        <f t="shared" si="18"/>
        <v>0</v>
      </c>
      <c r="K247" s="49">
        <f t="shared" si="19"/>
        <v>0</v>
      </c>
      <c r="L247" s="18"/>
    </row>
    <row r="248" spans="1:12" ht="21.75" customHeight="1">
      <c r="A248" s="45"/>
      <c r="B248" s="46"/>
      <c r="C248" s="75" t="s">
        <v>70</v>
      </c>
      <c r="D248" s="48" t="s">
        <v>273</v>
      </c>
      <c r="E248" s="49">
        <v>25.29</v>
      </c>
      <c r="F248" s="49">
        <v>22.76</v>
      </c>
      <c r="G248" s="49">
        <v>21.5</v>
      </c>
      <c r="H248" s="65">
        <v>6</v>
      </c>
      <c r="I248" s="64"/>
      <c r="J248" s="49">
        <f t="shared" si="18"/>
        <v>0</v>
      </c>
      <c r="K248" s="49">
        <f t="shared" si="19"/>
        <v>0</v>
      </c>
      <c r="L248" s="18"/>
    </row>
    <row r="249" spans="1:12" ht="21.75" customHeight="1">
      <c r="A249" s="45"/>
      <c r="B249" s="46"/>
      <c r="C249" s="75" t="s">
        <v>70</v>
      </c>
      <c r="D249" s="48" t="s">
        <v>274</v>
      </c>
      <c r="E249" s="49">
        <v>25.29</v>
      </c>
      <c r="F249" s="49">
        <v>22.76</v>
      </c>
      <c r="G249" s="49">
        <v>21.5</v>
      </c>
      <c r="H249" s="65">
        <v>6</v>
      </c>
      <c r="I249" s="64"/>
      <c r="J249" s="49">
        <f t="shared" si="18"/>
        <v>0</v>
      </c>
      <c r="K249" s="49">
        <f t="shared" si="19"/>
        <v>0</v>
      </c>
      <c r="L249" s="18"/>
    </row>
    <row r="250" spans="1:12" ht="21.75" customHeight="1">
      <c r="A250" s="45"/>
      <c r="B250" s="46"/>
      <c r="C250" s="75" t="s">
        <v>70</v>
      </c>
      <c r="D250" s="48" t="s">
        <v>275</v>
      </c>
      <c r="E250" s="49">
        <v>25.29</v>
      </c>
      <c r="F250" s="49">
        <v>22.76</v>
      </c>
      <c r="G250" s="49">
        <v>21.5</v>
      </c>
      <c r="H250" s="65">
        <v>6</v>
      </c>
      <c r="I250" s="64"/>
      <c r="J250" s="49">
        <f t="shared" si="18"/>
        <v>0</v>
      </c>
      <c r="K250" s="49">
        <f t="shared" si="19"/>
        <v>0</v>
      </c>
      <c r="L250" s="18"/>
    </row>
    <row r="251" spans="1:12" ht="21.75" customHeight="1">
      <c r="A251" s="45"/>
      <c r="B251" s="46"/>
      <c r="C251" s="75" t="s">
        <v>70</v>
      </c>
      <c r="D251" s="48" t="s">
        <v>276</v>
      </c>
      <c r="E251" s="49">
        <v>25.29</v>
      </c>
      <c r="F251" s="49">
        <v>22.76</v>
      </c>
      <c r="G251" s="49">
        <v>21.5</v>
      </c>
      <c r="H251" s="65">
        <v>6</v>
      </c>
      <c r="I251" s="64"/>
      <c r="J251" s="49">
        <f t="shared" si="18"/>
        <v>0</v>
      </c>
      <c r="K251" s="49">
        <f t="shared" si="19"/>
        <v>0</v>
      </c>
      <c r="L251" s="18"/>
    </row>
    <row r="252" spans="1:12" ht="27.75" customHeight="1">
      <c r="A252" s="40"/>
      <c r="B252" s="279" t="s">
        <v>277</v>
      </c>
      <c r="C252" s="280"/>
      <c r="D252" s="281"/>
      <c r="E252" s="41"/>
      <c r="F252" s="41"/>
      <c r="G252" s="41"/>
      <c r="H252" s="41"/>
      <c r="I252" s="41"/>
      <c r="J252" s="44"/>
      <c r="K252" s="41"/>
      <c r="L252" s="17"/>
    </row>
    <row r="253" spans="1:12" ht="21.75" customHeight="1">
      <c r="A253" s="73"/>
      <c r="B253" s="74"/>
      <c r="C253" s="47" t="s">
        <v>53</v>
      </c>
      <c r="D253" s="48" t="s">
        <v>278</v>
      </c>
      <c r="E253" s="49">
        <v>15.48</v>
      </c>
      <c r="F253" s="49">
        <v>13.93</v>
      </c>
      <c r="G253" s="49">
        <v>13.16</v>
      </c>
      <c r="H253" s="77" t="s">
        <v>95</v>
      </c>
      <c r="I253" s="76"/>
      <c r="J253" s="62">
        <f aca="true" t="shared" si="20" ref="J253:J263">G253*I253</f>
        <v>0</v>
      </c>
      <c r="K253" s="62">
        <f aca="true" t="shared" si="21" ref="K253:K263">J253*$K$12</f>
        <v>0</v>
      </c>
      <c r="L253" s="52"/>
    </row>
    <row r="254" spans="1:12" ht="21.75" customHeight="1">
      <c r="A254" s="73"/>
      <c r="B254" s="74"/>
      <c r="C254" s="47" t="s">
        <v>53</v>
      </c>
      <c r="D254" s="48" t="s">
        <v>279</v>
      </c>
      <c r="E254" s="49">
        <v>33.51</v>
      </c>
      <c r="F254" s="49">
        <v>30.16</v>
      </c>
      <c r="G254" s="49">
        <v>28.48</v>
      </c>
      <c r="H254" s="77" t="s">
        <v>280</v>
      </c>
      <c r="I254" s="76"/>
      <c r="J254" s="62">
        <f t="shared" si="20"/>
        <v>0</v>
      </c>
      <c r="K254" s="62">
        <f t="shared" si="21"/>
        <v>0</v>
      </c>
      <c r="L254" s="52"/>
    </row>
    <row r="255" spans="1:12" ht="21.75" customHeight="1">
      <c r="A255" s="73"/>
      <c r="B255" s="74"/>
      <c r="C255" s="75" t="s">
        <v>281</v>
      </c>
      <c r="D255" s="48" t="s">
        <v>282</v>
      </c>
      <c r="E255" s="49">
        <v>21.31</v>
      </c>
      <c r="F255" s="49">
        <v>19.18</v>
      </c>
      <c r="G255" s="49">
        <v>18.11</v>
      </c>
      <c r="H255" s="77" t="s">
        <v>283</v>
      </c>
      <c r="I255" s="76"/>
      <c r="J255" s="62">
        <f t="shared" si="20"/>
        <v>0</v>
      </c>
      <c r="K255" s="62">
        <f t="shared" si="21"/>
        <v>0</v>
      </c>
      <c r="L255" s="52"/>
    </row>
    <row r="256" spans="1:12" ht="21.75" customHeight="1">
      <c r="A256" s="73"/>
      <c r="B256" s="74"/>
      <c r="C256" s="75" t="s">
        <v>70</v>
      </c>
      <c r="D256" s="48" t="s">
        <v>284</v>
      </c>
      <c r="E256" s="49">
        <v>94.48</v>
      </c>
      <c r="F256" s="49">
        <v>85.03</v>
      </c>
      <c r="G256" s="49">
        <v>80.31</v>
      </c>
      <c r="H256" s="77" t="s">
        <v>285</v>
      </c>
      <c r="I256" s="76"/>
      <c r="J256" s="62">
        <f t="shared" si="20"/>
        <v>0</v>
      </c>
      <c r="K256" s="62">
        <f t="shared" si="21"/>
        <v>0</v>
      </c>
      <c r="L256" s="52"/>
    </row>
    <row r="257" spans="1:12" ht="21.75" customHeight="1">
      <c r="A257" s="73"/>
      <c r="B257" s="74"/>
      <c r="C257" s="75" t="s">
        <v>67</v>
      </c>
      <c r="D257" s="48" t="s">
        <v>286</v>
      </c>
      <c r="E257" s="49">
        <v>24.71</v>
      </c>
      <c r="F257" s="49">
        <v>22.24</v>
      </c>
      <c r="G257" s="49">
        <v>21</v>
      </c>
      <c r="H257" s="77" t="s">
        <v>280</v>
      </c>
      <c r="I257" s="76"/>
      <c r="J257" s="62">
        <f t="shared" si="20"/>
        <v>0</v>
      </c>
      <c r="K257" s="62">
        <f t="shared" si="21"/>
        <v>0</v>
      </c>
      <c r="L257" s="52"/>
    </row>
    <row r="258" spans="1:12" ht="21.75" customHeight="1">
      <c r="A258" s="73"/>
      <c r="B258" s="74"/>
      <c r="C258" s="75" t="s">
        <v>67</v>
      </c>
      <c r="D258" s="48" t="s">
        <v>287</v>
      </c>
      <c r="E258" s="49">
        <v>24.71</v>
      </c>
      <c r="F258" s="49">
        <v>22.24</v>
      </c>
      <c r="G258" s="49">
        <v>21</v>
      </c>
      <c r="H258" s="77" t="s">
        <v>280</v>
      </c>
      <c r="I258" s="76"/>
      <c r="J258" s="62">
        <f t="shared" si="20"/>
        <v>0</v>
      </c>
      <c r="K258" s="62">
        <f t="shared" si="21"/>
        <v>0</v>
      </c>
      <c r="L258" s="52"/>
    </row>
    <row r="259" spans="1:12" ht="21.75" customHeight="1">
      <c r="A259" s="73"/>
      <c r="B259" s="74"/>
      <c r="C259" s="75" t="s">
        <v>67</v>
      </c>
      <c r="D259" s="48" t="s">
        <v>288</v>
      </c>
      <c r="E259" s="49">
        <v>24.71</v>
      </c>
      <c r="F259" s="49">
        <v>22.24</v>
      </c>
      <c r="G259" s="49">
        <v>21</v>
      </c>
      <c r="H259" s="77" t="s">
        <v>280</v>
      </c>
      <c r="I259" s="76"/>
      <c r="J259" s="62">
        <f t="shared" si="20"/>
        <v>0</v>
      </c>
      <c r="K259" s="62">
        <f t="shared" si="21"/>
        <v>0</v>
      </c>
      <c r="L259" s="52"/>
    </row>
    <row r="260" spans="1:12" ht="21.75" customHeight="1">
      <c r="A260" s="73"/>
      <c r="B260" s="74"/>
      <c r="C260" s="75" t="s">
        <v>67</v>
      </c>
      <c r="D260" s="48" t="s">
        <v>289</v>
      </c>
      <c r="E260" s="49">
        <v>24.71</v>
      </c>
      <c r="F260" s="49">
        <v>22.24</v>
      </c>
      <c r="G260" s="49">
        <v>21</v>
      </c>
      <c r="H260" s="77" t="s">
        <v>280</v>
      </c>
      <c r="I260" s="76"/>
      <c r="J260" s="62">
        <f t="shared" si="20"/>
        <v>0</v>
      </c>
      <c r="K260" s="62">
        <f t="shared" si="21"/>
        <v>0</v>
      </c>
      <c r="L260" s="52"/>
    </row>
    <row r="261" spans="1:12" ht="21.75" customHeight="1">
      <c r="A261" s="73"/>
      <c r="B261" s="74"/>
      <c r="C261" s="75" t="s">
        <v>70</v>
      </c>
      <c r="D261" s="48" t="s">
        <v>290</v>
      </c>
      <c r="E261" s="49">
        <v>18.56</v>
      </c>
      <c r="F261" s="49">
        <v>16.7</v>
      </c>
      <c r="G261" s="49">
        <v>15.77</v>
      </c>
      <c r="H261" s="77" t="s">
        <v>95</v>
      </c>
      <c r="I261" s="76"/>
      <c r="J261" s="62">
        <f t="shared" si="20"/>
        <v>0</v>
      </c>
      <c r="K261" s="62">
        <f t="shared" si="21"/>
        <v>0</v>
      </c>
      <c r="L261" s="52"/>
    </row>
    <row r="262" spans="1:12" ht="21.75" customHeight="1">
      <c r="A262" s="73"/>
      <c r="B262" s="74"/>
      <c r="C262" s="75" t="s">
        <v>70</v>
      </c>
      <c r="D262" s="48" t="s">
        <v>291</v>
      </c>
      <c r="E262" s="49">
        <v>14.41</v>
      </c>
      <c r="F262" s="49">
        <v>12.97</v>
      </c>
      <c r="G262" s="49">
        <v>12.25</v>
      </c>
      <c r="H262" s="77" t="s">
        <v>95</v>
      </c>
      <c r="I262" s="76"/>
      <c r="J262" s="62">
        <f t="shared" si="20"/>
        <v>0</v>
      </c>
      <c r="K262" s="62">
        <f t="shared" si="21"/>
        <v>0</v>
      </c>
      <c r="L262" s="52"/>
    </row>
    <row r="263" spans="1:12" ht="21.75" customHeight="1">
      <c r="A263" s="73"/>
      <c r="B263" s="74"/>
      <c r="C263" s="75" t="s">
        <v>22</v>
      </c>
      <c r="D263" s="48" t="s">
        <v>292</v>
      </c>
      <c r="E263" s="49">
        <v>28.24</v>
      </c>
      <c r="F263" s="49">
        <v>25.41</v>
      </c>
      <c r="G263" s="49">
        <v>24</v>
      </c>
      <c r="H263" s="77" t="s">
        <v>45</v>
      </c>
      <c r="I263" s="76"/>
      <c r="J263" s="62">
        <f t="shared" si="20"/>
        <v>0</v>
      </c>
      <c r="K263" s="62">
        <f t="shared" si="21"/>
        <v>0</v>
      </c>
      <c r="L263" s="52"/>
    </row>
    <row r="264" spans="1:12" ht="30" customHeight="1">
      <c r="A264" s="45"/>
      <c r="B264" s="104"/>
      <c r="C264" s="105"/>
      <c r="D264" s="105"/>
      <c r="E264" s="106"/>
      <c r="F264" s="106"/>
      <c r="G264" s="106"/>
      <c r="H264" s="107"/>
      <c r="I264" s="108" t="s">
        <v>9</v>
      </c>
      <c r="J264" s="109">
        <f>SUM(J16:J262)</f>
        <v>0</v>
      </c>
      <c r="K264" s="110">
        <f>SUM(K16:K262)</f>
        <v>0</v>
      </c>
      <c r="L264" s="18"/>
    </row>
    <row r="265" spans="1:12" ht="21.75" customHeight="1">
      <c r="A265" s="111"/>
      <c r="B265" s="112"/>
      <c r="C265" s="112"/>
      <c r="D265" s="113"/>
      <c r="E265" s="114"/>
      <c r="F265" s="114"/>
      <c r="G265" s="114"/>
      <c r="H265" s="115"/>
      <c r="I265" s="114"/>
      <c r="J265" s="114"/>
      <c r="K265" s="114"/>
      <c r="L265" s="116"/>
    </row>
  </sheetData>
  <sheetProtection/>
  <mergeCells count="24">
    <mergeCell ref="L88:L89"/>
    <mergeCell ref="B13:K13"/>
    <mergeCell ref="K8:K9"/>
    <mergeCell ref="B2:C9"/>
    <mergeCell ref="H1:I1"/>
    <mergeCell ref="J8:J9"/>
    <mergeCell ref="H6:I6"/>
    <mergeCell ref="H4:I4"/>
    <mergeCell ref="B220:D220"/>
    <mergeCell ref="H8:I9"/>
    <mergeCell ref="H3:I3"/>
    <mergeCell ref="B42:D42"/>
    <mergeCell ref="B183:C183"/>
    <mergeCell ref="B252:D252"/>
    <mergeCell ref="B157:D157"/>
    <mergeCell ref="D2:G9"/>
    <mergeCell ref="H2:I2"/>
    <mergeCell ref="B12:J12"/>
    <mergeCell ref="B176:D176"/>
    <mergeCell ref="B35:D35"/>
    <mergeCell ref="B15:D15"/>
    <mergeCell ref="H5:I5"/>
    <mergeCell ref="H7:I7"/>
    <mergeCell ref="B97:C97"/>
  </mergeCells>
  <hyperlinks>
    <hyperlink ref="B2" r:id="rId1" display="http://www.fooddirect.asia/"/>
    <hyperlink ref="B12" r:id="rId2" display="http://ligovka.ru/"/>
  </hyperlinks>
  <printOptions/>
  <pageMargins left="0.75" right="0.75" top="1" bottom="1" header="0.5" footer="0.5"/>
  <pageSetup fitToHeight="1" fitToWidth="1" horizontalDpi="300" verticalDpi="300" orientation="portrait" paperSize="9"/>
  <headerFooter alignWithMargins="0">
    <oddFooter>&amp;L&amp;"Helvetica,Regular"&amp;11&amp;K000000&amp;P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showGridLines="0" tabSelected="1" zoomScalePageLayoutView="0" workbookViewId="0" topLeftCell="C46">
      <selection activeCell="C53" sqref="A53:IV53"/>
    </sheetView>
  </sheetViews>
  <sheetFormatPr defaultColWidth="8.59765625" defaultRowHeight="18" customHeight="1"/>
  <cols>
    <col min="1" max="1" width="1.1015625" style="1" customWidth="1"/>
    <col min="2" max="2" width="3.296875" style="1" customWidth="1"/>
    <col min="3" max="3" width="15" style="1" customWidth="1"/>
    <col min="4" max="4" width="50.8984375" style="1" customWidth="1"/>
    <col min="5" max="8" width="6.3984375" style="1" customWidth="1"/>
    <col min="9" max="9" width="7.69921875" style="1" customWidth="1"/>
    <col min="10" max="11" width="10" style="1" customWidth="1"/>
    <col min="12" max="12" width="16.59765625" style="1" customWidth="1"/>
    <col min="13" max="16384" width="8.59765625" style="1" customWidth="1"/>
  </cols>
  <sheetData>
    <row r="1" spans="1:12" ht="17.25" customHeight="1">
      <c r="A1" s="117"/>
      <c r="B1" s="118"/>
      <c r="C1" s="118"/>
      <c r="D1" s="119"/>
      <c r="E1" s="120"/>
      <c r="F1" s="120"/>
      <c r="G1" s="120"/>
      <c r="H1" s="325"/>
      <c r="I1" s="326"/>
      <c r="J1" s="121"/>
      <c r="K1" s="121"/>
      <c r="L1" s="122"/>
    </row>
    <row r="2" spans="1:12" ht="17.25" customHeight="1">
      <c r="A2" s="123"/>
      <c r="B2" s="331" t="s">
        <v>0</v>
      </c>
      <c r="C2" s="332"/>
      <c r="D2" s="333"/>
      <c r="E2" s="302"/>
      <c r="F2" s="298"/>
      <c r="G2" s="299"/>
      <c r="H2" s="303" t="s">
        <v>1</v>
      </c>
      <c r="I2" s="304"/>
      <c r="J2" s="11" t="s">
        <v>2</v>
      </c>
      <c r="K2" s="12" t="s">
        <v>3</v>
      </c>
      <c r="L2" s="13"/>
    </row>
    <row r="3" spans="1:12" ht="17.25" customHeight="1">
      <c r="A3" s="123"/>
      <c r="B3" s="334"/>
      <c r="C3" s="334"/>
      <c r="D3" s="335"/>
      <c r="E3" s="302"/>
      <c r="F3" s="298"/>
      <c r="G3" s="299"/>
      <c r="H3" s="282" t="s">
        <v>4</v>
      </c>
      <c r="I3" s="283"/>
      <c r="J3" s="14">
        <f>'Sports Nutrition Brands'!J264</f>
        <v>0</v>
      </c>
      <c r="K3" s="15">
        <f>'Sports Nutrition Brands'!K264</f>
        <v>0</v>
      </c>
      <c r="L3" s="16"/>
    </row>
    <row r="4" spans="1:12" ht="17.25" customHeight="1">
      <c r="A4" s="123"/>
      <c r="B4" s="334"/>
      <c r="C4" s="334"/>
      <c r="D4" s="335"/>
      <c r="E4" s="302"/>
      <c r="F4" s="298"/>
      <c r="G4" s="299"/>
      <c r="H4" s="282" t="s">
        <v>5</v>
      </c>
      <c r="I4" s="283"/>
      <c r="J4" s="14">
        <f>'6 Pack Fitness'!K86</f>
        <v>0</v>
      </c>
      <c r="K4" s="15">
        <f>'6 Pack Fitness'!L86</f>
        <v>0</v>
      </c>
      <c r="L4" s="17"/>
    </row>
    <row r="5" spans="1:12" ht="17.25" customHeight="1">
      <c r="A5" s="123"/>
      <c r="B5" s="334"/>
      <c r="C5" s="334"/>
      <c r="D5" s="335"/>
      <c r="E5" s="302"/>
      <c r="F5" s="298"/>
      <c r="G5" s="299"/>
      <c r="H5" s="282" t="s">
        <v>6</v>
      </c>
      <c r="I5" s="283"/>
      <c r="J5" s="14">
        <f>LABELLAMAFIA!J226</f>
        <v>0</v>
      </c>
      <c r="K5" s="15">
        <f>LABELLAMAFIA!K226</f>
        <v>0</v>
      </c>
      <c r="L5" s="18"/>
    </row>
    <row r="6" spans="1:12" ht="17.25" customHeight="1">
      <c r="A6" s="123"/>
      <c r="B6" s="334"/>
      <c r="C6" s="334"/>
      <c r="D6" s="335"/>
      <c r="E6" s="302"/>
      <c r="F6" s="298"/>
      <c r="G6" s="299"/>
      <c r="H6" s="282" t="s">
        <v>7</v>
      </c>
      <c r="I6" s="283"/>
      <c r="J6" s="14">
        <f>J92</f>
        <v>81.75</v>
      </c>
      <c r="K6" s="15">
        <f>K92</f>
        <v>0</v>
      </c>
      <c r="L6" s="18"/>
    </row>
    <row r="7" spans="1:12" ht="17.25" customHeight="1">
      <c r="A7" s="123"/>
      <c r="B7" s="334"/>
      <c r="C7" s="334"/>
      <c r="D7" s="335"/>
      <c r="E7" s="302"/>
      <c r="F7" s="298"/>
      <c r="G7" s="299"/>
      <c r="H7" s="282" t="s">
        <v>8</v>
      </c>
      <c r="I7" s="283"/>
      <c r="J7" s="14">
        <f>SALE!J43</f>
        <v>0</v>
      </c>
      <c r="K7" s="15">
        <f>SALE!K43</f>
        <v>0</v>
      </c>
      <c r="L7" s="18"/>
    </row>
    <row r="8" spans="1:12" ht="12.75" customHeight="1">
      <c r="A8" s="123"/>
      <c r="B8" s="336"/>
      <c r="C8" s="336"/>
      <c r="D8" s="337"/>
      <c r="E8" s="302"/>
      <c r="F8" s="298"/>
      <c r="G8" s="299"/>
      <c r="H8" s="288" t="s">
        <v>9</v>
      </c>
      <c r="I8" s="289"/>
      <c r="J8" s="323">
        <f>SUM(J3:J7)</f>
        <v>81.75</v>
      </c>
      <c r="K8" s="315">
        <f>SUM(K3:K7)</f>
        <v>0</v>
      </c>
      <c r="L8" s="18"/>
    </row>
    <row r="9" spans="1:12" ht="12.75" customHeight="1">
      <c r="A9" s="123"/>
      <c r="B9" s="298"/>
      <c r="C9" s="298"/>
      <c r="D9" s="338"/>
      <c r="E9" s="302"/>
      <c r="F9" s="298"/>
      <c r="G9" s="299"/>
      <c r="H9" s="290"/>
      <c r="I9" s="291"/>
      <c r="J9" s="324"/>
      <c r="K9" s="316"/>
      <c r="L9" s="18"/>
    </row>
    <row r="10" spans="1:12" ht="12.75" customHeight="1">
      <c r="A10" s="125"/>
      <c r="B10" s="126"/>
      <c r="C10" s="127"/>
      <c r="D10" s="128"/>
      <c r="E10" s="129"/>
      <c r="F10" s="129"/>
      <c r="G10" s="130"/>
      <c r="H10" s="131"/>
      <c r="I10" s="131"/>
      <c r="J10" s="132"/>
      <c r="K10" s="133"/>
      <c r="L10" s="134"/>
    </row>
    <row r="11" spans="1:12" ht="12.75" customHeight="1">
      <c r="A11" s="125"/>
      <c r="B11" s="135"/>
      <c r="C11" s="136"/>
      <c r="D11" s="137"/>
      <c r="E11" s="138"/>
      <c r="F11" s="138"/>
      <c r="G11" s="139"/>
      <c r="H11" s="140"/>
      <c r="I11" s="140"/>
      <c r="J11" s="141"/>
      <c r="K11" s="142"/>
      <c r="L11" s="134"/>
    </row>
    <row r="12" spans="1:12" ht="29.25" customHeight="1">
      <c r="A12" s="33"/>
      <c r="B12" s="305" t="s">
        <v>10</v>
      </c>
      <c r="C12" s="306"/>
      <c r="D12" s="307"/>
      <c r="E12" s="308"/>
      <c r="F12" s="307"/>
      <c r="G12" s="307"/>
      <c r="H12" s="309"/>
      <c r="I12" s="307"/>
      <c r="J12" s="307"/>
      <c r="K12" s="34">
        <v>0</v>
      </c>
      <c r="L12" s="18"/>
    </row>
    <row r="13" spans="1:12" ht="30.75" customHeight="1">
      <c r="A13" s="143"/>
      <c r="B13" s="327" t="s">
        <v>11</v>
      </c>
      <c r="C13" s="313"/>
      <c r="D13" s="313"/>
      <c r="E13" s="313"/>
      <c r="F13" s="313"/>
      <c r="G13" s="313"/>
      <c r="H13" s="313"/>
      <c r="I13" s="313"/>
      <c r="J13" s="313"/>
      <c r="K13" s="328"/>
      <c r="L13" s="134"/>
    </row>
    <row r="14" spans="1:12" ht="36" customHeight="1">
      <c r="A14" s="36"/>
      <c r="B14" s="37"/>
      <c r="C14" s="38" t="s">
        <v>12</v>
      </c>
      <c r="D14" s="38" t="s">
        <v>13</v>
      </c>
      <c r="E14" s="38" t="s">
        <v>14</v>
      </c>
      <c r="F14" s="38" t="s">
        <v>15</v>
      </c>
      <c r="G14" s="38" t="s">
        <v>16</v>
      </c>
      <c r="H14" s="38" t="s">
        <v>17</v>
      </c>
      <c r="I14" s="38" t="s">
        <v>18</v>
      </c>
      <c r="J14" s="38" t="s">
        <v>19</v>
      </c>
      <c r="K14" s="39" t="s">
        <v>20</v>
      </c>
      <c r="L14" s="16"/>
    </row>
    <row r="15" spans="1:12" ht="27.75" customHeight="1">
      <c r="A15" s="40"/>
      <c r="B15" s="279" t="s">
        <v>7</v>
      </c>
      <c r="C15" s="329"/>
      <c r="D15" s="330"/>
      <c r="E15" s="41"/>
      <c r="F15" s="41"/>
      <c r="G15" s="41"/>
      <c r="H15" s="41"/>
      <c r="I15" s="41"/>
      <c r="J15" s="44"/>
      <c r="K15" s="41"/>
      <c r="L15" s="17"/>
    </row>
    <row r="16" spans="1:12" ht="21.75" customHeight="1">
      <c r="A16" s="45"/>
      <c r="B16" s="46"/>
      <c r="C16" s="75" t="s">
        <v>293</v>
      </c>
      <c r="D16" s="48" t="s">
        <v>294</v>
      </c>
      <c r="E16" s="49">
        <v>5.29</v>
      </c>
      <c r="F16" s="49">
        <v>4.77</v>
      </c>
      <c r="G16" s="49">
        <v>4.5</v>
      </c>
      <c r="H16" s="70">
        <v>15</v>
      </c>
      <c r="I16" s="51"/>
      <c r="J16" s="49">
        <f aca="true" t="shared" si="0" ref="J16:J47">G16*I16</f>
        <v>0</v>
      </c>
      <c r="K16" s="49">
        <f aca="true" t="shared" si="1" ref="K16:K47">J16*$K$12</f>
        <v>0</v>
      </c>
      <c r="L16" s="18"/>
    </row>
    <row r="17" spans="1:12" ht="21.75" customHeight="1">
      <c r="A17" s="45"/>
      <c r="B17" s="46"/>
      <c r="C17" s="75" t="s">
        <v>293</v>
      </c>
      <c r="D17" s="48" t="s">
        <v>295</v>
      </c>
      <c r="E17" s="49">
        <v>5.29</v>
      </c>
      <c r="F17" s="49">
        <v>4.77</v>
      </c>
      <c r="G17" s="49">
        <v>4.5</v>
      </c>
      <c r="H17" s="70">
        <v>15</v>
      </c>
      <c r="I17" s="51"/>
      <c r="J17" s="49">
        <f t="shared" si="0"/>
        <v>0</v>
      </c>
      <c r="K17" s="49">
        <f t="shared" si="1"/>
        <v>0</v>
      </c>
      <c r="L17" s="18"/>
    </row>
    <row r="18" spans="1:12" ht="21.75" customHeight="1">
      <c r="A18" s="45"/>
      <c r="B18" s="46"/>
      <c r="C18" s="75" t="s">
        <v>293</v>
      </c>
      <c r="D18" s="48" t="s">
        <v>296</v>
      </c>
      <c r="E18" s="49">
        <v>5.29</v>
      </c>
      <c r="F18" s="49">
        <v>4.77</v>
      </c>
      <c r="G18" s="49">
        <v>4.5</v>
      </c>
      <c r="H18" s="70">
        <v>15</v>
      </c>
      <c r="I18" s="51"/>
      <c r="J18" s="49">
        <f t="shared" si="0"/>
        <v>0</v>
      </c>
      <c r="K18" s="49">
        <f t="shared" si="1"/>
        <v>0</v>
      </c>
      <c r="L18" s="18"/>
    </row>
    <row r="19" spans="1:12" ht="21.75" customHeight="1">
      <c r="A19" s="45"/>
      <c r="B19" s="46"/>
      <c r="C19" s="75" t="s">
        <v>293</v>
      </c>
      <c r="D19" s="48" t="s">
        <v>297</v>
      </c>
      <c r="E19" s="49">
        <v>5.29</v>
      </c>
      <c r="F19" s="49">
        <v>4.77</v>
      </c>
      <c r="G19" s="49">
        <v>4.5</v>
      </c>
      <c r="H19" s="70">
        <v>15</v>
      </c>
      <c r="I19" s="51"/>
      <c r="J19" s="49">
        <f t="shared" si="0"/>
        <v>0</v>
      </c>
      <c r="K19" s="49">
        <f t="shared" si="1"/>
        <v>0</v>
      </c>
      <c r="L19" s="18"/>
    </row>
    <row r="20" spans="1:12" ht="21.75" customHeight="1">
      <c r="A20" s="45"/>
      <c r="B20" s="46"/>
      <c r="C20" s="75" t="s">
        <v>293</v>
      </c>
      <c r="D20" s="48" t="s">
        <v>298</v>
      </c>
      <c r="E20" s="49">
        <v>5.29</v>
      </c>
      <c r="F20" s="49">
        <v>4.77</v>
      </c>
      <c r="G20" s="49">
        <v>4.5</v>
      </c>
      <c r="H20" s="70">
        <v>15</v>
      </c>
      <c r="I20" s="51"/>
      <c r="J20" s="49">
        <f t="shared" si="0"/>
        <v>0</v>
      </c>
      <c r="K20" s="49">
        <f t="shared" si="1"/>
        <v>0</v>
      </c>
      <c r="L20" s="18"/>
    </row>
    <row r="21" spans="1:12" ht="21.75" customHeight="1">
      <c r="A21" s="45"/>
      <c r="B21" s="46"/>
      <c r="C21" s="75" t="s">
        <v>293</v>
      </c>
      <c r="D21" s="48" t="s">
        <v>299</v>
      </c>
      <c r="E21" s="49">
        <v>5.29</v>
      </c>
      <c r="F21" s="49">
        <v>4.77</v>
      </c>
      <c r="G21" s="49">
        <v>4.5</v>
      </c>
      <c r="H21" s="70">
        <v>15</v>
      </c>
      <c r="I21" s="51"/>
      <c r="J21" s="49">
        <f t="shared" si="0"/>
        <v>0</v>
      </c>
      <c r="K21" s="49">
        <f t="shared" si="1"/>
        <v>0</v>
      </c>
      <c r="L21" s="18"/>
    </row>
    <row r="22" spans="1:12" ht="21.75" customHeight="1">
      <c r="A22" s="45"/>
      <c r="B22" s="46"/>
      <c r="C22" s="75" t="s">
        <v>293</v>
      </c>
      <c r="D22" s="48" t="s">
        <v>300</v>
      </c>
      <c r="E22" s="49">
        <v>5.29</v>
      </c>
      <c r="F22" s="49">
        <v>4.77</v>
      </c>
      <c r="G22" s="49">
        <v>4.5</v>
      </c>
      <c r="H22" s="70">
        <v>15</v>
      </c>
      <c r="I22" s="51"/>
      <c r="J22" s="49">
        <f t="shared" si="0"/>
        <v>0</v>
      </c>
      <c r="K22" s="49">
        <f t="shared" si="1"/>
        <v>0</v>
      </c>
      <c r="L22" s="18"/>
    </row>
    <row r="23" spans="1:12" ht="21.75" customHeight="1">
      <c r="A23" s="45"/>
      <c r="B23" s="46"/>
      <c r="C23" s="75" t="s">
        <v>293</v>
      </c>
      <c r="D23" s="48" t="s">
        <v>301</v>
      </c>
      <c r="E23" s="49">
        <v>5.29</v>
      </c>
      <c r="F23" s="49">
        <v>4.77</v>
      </c>
      <c r="G23" s="49">
        <v>4.5</v>
      </c>
      <c r="H23" s="70">
        <v>15</v>
      </c>
      <c r="I23" s="51"/>
      <c r="J23" s="49">
        <f t="shared" si="0"/>
        <v>0</v>
      </c>
      <c r="K23" s="49">
        <f t="shared" si="1"/>
        <v>0</v>
      </c>
      <c r="L23" s="18"/>
    </row>
    <row r="24" spans="1:12" ht="21.75" customHeight="1">
      <c r="A24" s="45"/>
      <c r="B24" s="46"/>
      <c r="C24" s="75" t="s">
        <v>293</v>
      </c>
      <c r="D24" s="48" t="s">
        <v>302</v>
      </c>
      <c r="E24" s="49">
        <v>5.29</v>
      </c>
      <c r="F24" s="49">
        <v>4.77</v>
      </c>
      <c r="G24" s="49">
        <v>4.5</v>
      </c>
      <c r="H24" s="70">
        <v>15</v>
      </c>
      <c r="I24" s="51"/>
      <c r="J24" s="49">
        <f t="shared" si="0"/>
        <v>0</v>
      </c>
      <c r="K24" s="49">
        <f t="shared" si="1"/>
        <v>0</v>
      </c>
      <c r="L24" s="18"/>
    </row>
    <row r="25" spans="1:12" ht="21.75" customHeight="1">
      <c r="A25" s="45"/>
      <c r="B25" s="46"/>
      <c r="C25" s="75" t="s">
        <v>293</v>
      </c>
      <c r="D25" s="48" t="s">
        <v>303</v>
      </c>
      <c r="E25" s="49">
        <v>5.29</v>
      </c>
      <c r="F25" s="49">
        <v>4.77</v>
      </c>
      <c r="G25" s="49">
        <v>4.5</v>
      </c>
      <c r="H25" s="70">
        <v>15</v>
      </c>
      <c r="I25" s="51"/>
      <c r="J25" s="49">
        <f t="shared" si="0"/>
        <v>0</v>
      </c>
      <c r="K25" s="49">
        <f t="shared" si="1"/>
        <v>0</v>
      </c>
      <c r="L25" s="18"/>
    </row>
    <row r="26" spans="1:12" ht="21.75" customHeight="1">
      <c r="A26" s="45"/>
      <c r="B26" s="46"/>
      <c r="C26" s="75" t="s">
        <v>293</v>
      </c>
      <c r="D26" s="48" t="s">
        <v>304</v>
      </c>
      <c r="E26" s="49">
        <v>5.29</v>
      </c>
      <c r="F26" s="49">
        <v>4.77</v>
      </c>
      <c r="G26" s="49">
        <v>4.5</v>
      </c>
      <c r="H26" s="70">
        <v>15</v>
      </c>
      <c r="I26" s="51"/>
      <c r="J26" s="49">
        <f t="shared" si="0"/>
        <v>0</v>
      </c>
      <c r="K26" s="49">
        <f t="shared" si="1"/>
        <v>0</v>
      </c>
      <c r="L26" s="144"/>
    </row>
    <row r="27" spans="1:12" ht="21.75" customHeight="1">
      <c r="A27" s="45"/>
      <c r="B27" s="145"/>
      <c r="C27" s="146" t="s">
        <v>293</v>
      </c>
      <c r="D27" s="273" t="s">
        <v>305</v>
      </c>
      <c r="E27" s="147">
        <v>5.29</v>
      </c>
      <c r="F27" s="147">
        <v>4.77</v>
      </c>
      <c r="G27" s="147">
        <v>4.5</v>
      </c>
      <c r="H27" s="148">
        <v>15</v>
      </c>
      <c r="I27" s="148">
        <v>1</v>
      </c>
      <c r="J27" s="147">
        <f t="shared" si="0"/>
        <v>4.5</v>
      </c>
      <c r="K27" s="149">
        <f t="shared" si="1"/>
        <v>0</v>
      </c>
      <c r="L27" s="150" t="s">
        <v>306</v>
      </c>
    </row>
    <row r="28" spans="1:12" ht="21.75" customHeight="1">
      <c r="A28" s="45"/>
      <c r="B28" s="46"/>
      <c r="C28" s="75" t="s">
        <v>293</v>
      </c>
      <c r="D28" s="48" t="s">
        <v>307</v>
      </c>
      <c r="E28" s="49">
        <v>5.29</v>
      </c>
      <c r="F28" s="49">
        <v>4.77</v>
      </c>
      <c r="G28" s="49">
        <v>4.5</v>
      </c>
      <c r="H28" s="70">
        <v>15</v>
      </c>
      <c r="I28" s="51">
        <v>1</v>
      </c>
      <c r="J28" s="49">
        <f t="shared" si="0"/>
        <v>4.5</v>
      </c>
      <c r="K28" s="49">
        <f t="shared" si="1"/>
        <v>0</v>
      </c>
      <c r="L28" s="151"/>
    </row>
    <row r="29" spans="1:12" ht="21.75" customHeight="1">
      <c r="A29" s="45"/>
      <c r="B29" s="46"/>
      <c r="C29" s="75" t="s">
        <v>293</v>
      </c>
      <c r="D29" s="48" t="s">
        <v>308</v>
      </c>
      <c r="E29" s="49">
        <v>5.29</v>
      </c>
      <c r="F29" s="49">
        <v>4.77</v>
      </c>
      <c r="G29" s="49">
        <v>4.5</v>
      </c>
      <c r="H29" s="70">
        <v>15</v>
      </c>
      <c r="I29" s="51">
        <v>1</v>
      </c>
      <c r="J29" s="49">
        <f t="shared" si="0"/>
        <v>4.5</v>
      </c>
      <c r="K29" s="49">
        <f t="shared" si="1"/>
        <v>0</v>
      </c>
      <c r="L29" s="18"/>
    </row>
    <row r="30" spans="1:12" ht="21.75" customHeight="1">
      <c r="A30" s="45"/>
      <c r="B30" s="46"/>
      <c r="C30" s="75" t="s">
        <v>293</v>
      </c>
      <c r="D30" s="48" t="s">
        <v>309</v>
      </c>
      <c r="E30" s="49">
        <v>5.29</v>
      </c>
      <c r="F30" s="49">
        <v>4.77</v>
      </c>
      <c r="G30" s="49">
        <v>4.5</v>
      </c>
      <c r="H30" s="70">
        <v>15</v>
      </c>
      <c r="I30" s="51"/>
      <c r="J30" s="49">
        <f t="shared" si="0"/>
        <v>0</v>
      </c>
      <c r="K30" s="49">
        <f t="shared" si="1"/>
        <v>0</v>
      </c>
      <c r="L30" s="18"/>
    </row>
    <row r="31" spans="1:12" ht="21.75" customHeight="1">
      <c r="A31" s="45"/>
      <c r="B31" s="46"/>
      <c r="C31" s="75" t="s">
        <v>293</v>
      </c>
      <c r="D31" s="48" t="s">
        <v>310</v>
      </c>
      <c r="E31" s="49">
        <v>5.29</v>
      </c>
      <c r="F31" s="49">
        <v>4.77</v>
      </c>
      <c r="G31" s="49">
        <v>4.5</v>
      </c>
      <c r="H31" s="70">
        <v>15</v>
      </c>
      <c r="I31" s="51"/>
      <c r="J31" s="49">
        <f t="shared" si="0"/>
        <v>0</v>
      </c>
      <c r="K31" s="49">
        <f t="shared" si="1"/>
        <v>0</v>
      </c>
      <c r="L31" s="18"/>
    </row>
    <row r="32" spans="1:12" ht="21.75" customHeight="1">
      <c r="A32" s="45"/>
      <c r="B32" s="46"/>
      <c r="C32" s="75" t="s">
        <v>293</v>
      </c>
      <c r="D32" s="48" t="s">
        <v>311</v>
      </c>
      <c r="E32" s="49">
        <v>5.29</v>
      </c>
      <c r="F32" s="49">
        <v>4.77</v>
      </c>
      <c r="G32" s="49">
        <v>4.5</v>
      </c>
      <c r="H32" s="70">
        <v>15</v>
      </c>
      <c r="I32" s="51"/>
      <c r="J32" s="49">
        <f t="shared" si="0"/>
        <v>0</v>
      </c>
      <c r="K32" s="49">
        <f t="shared" si="1"/>
        <v>0</v>
      </c>
      <c r="L32" s="18"/>
    </row>
    <row r="33" spans="1:12" ht="21.75" customHeight="1">
      <c r="A33" s="45"/>
      <c r="B33" s="46"/>
      <c r="C33" s="75" t="s">
        <v>293</v>
      </c>
      <c r="D33" s="48" t="s">
        <v>312</v>
      </c>
      <c r="E33" s="49">
        <v>5.29</v>
      </c>
      <c r="F33" s="49">
        <v>4.77</v>
      </c>
      <c r="G33" s="49">
        <v>4.5</v>
      </c>
      <c r="H33" s="70">
        <v>15</v>
      </c>
      <c r="I33" s="51"/>
      <c r="J33" s="49">
        <f t="shared" si="0"/>
        <v>0</v>
      </c>
      <c r="K33" s="49">
        <f t="shared" si="1"/>
        <v>0</v>
      </c>
      <c r="L33" s="18"/>
    </row>
    <row r="34" spans="1:12" ht="21.75" customHeight="1">
      <c r="A34" s="45"/>
      <c r="B34" s="46"/>
      <c r="C34" s="75" t="s">
        <v>293</v>
      </c>
      <c r="D34" s="48" t="s">
        <v>313</v>
      </c>
      <c r="E34" s="49">
        <v>5.29</v>
      </c>
      <c r="F34" s="49">
        <v>4.77</v>
      </c>
      <c r="G34" s="49">
        <v>4.5</v>
      </c>
      <c r="H34" s="70">
        <v>15</v>
      </c>
      <c r="I34" s="51"/>
      <c r="J34" s="49">
        <f t="shared" si="0"/>
        <v>0</v>
      </c>
      <c r="K34" s="49">
        <f t="shared" si="1"/>
        <v>0</v>
      </c>
      <c r="L34" s="18"/>
    </row>
    <row r="35" spans="1:12" ht="21.75" customHeight="1">
      <c r="A35" s="45"/>
      <c r="B35" s="46"/>
      <c r="C35" s="75" t="s">
        <v>293</v>
      </c>
      <c r="D35" s="48" t="s">
        <v>314</v>
      </c>
      <c r="E35" s="49">
        <v>5.29</v>
      </c>
      <c r="F35" s="49">
        <v>4.77</v>
      </c>
      <c r="G35" s="49">
        <v>4.5</v>
      </c>
      <c r="H35" s="70">
        <v>15</v>
      </c>
      <c r="I35" s="51"/>
      <c r="J35" s="49">
        <f t="shared" si="0"/>
        <v>0</v>
      </c>
      <c r="K35" s="49">
        <f t="shared" si="1"/>
        <v>0</v>
      </c>
      <c r="L35" s="18"/>
    </row>
    <row r="36" spans="1:12" ht="21.75" customHeight="1">
      <c r="A36" s="45"/>
      <c r="B36" s="46"/>
      <c r="C36" s="75" t="s">
        <v>293</v>
      </c>
      <c r="D36" s="48" t="s">
        <v>315</v>
      </c>
      <c r="E36" s="49">
        <v>5.29</v>
      </c>
      <c r="F36" s="49">
        <v>4.77</v>
      </c>
      <c r="G36" s="49">
        <v>4.5</v>
      </c>
      <c r="H36" s="70">
        <v>15</v>
      </c>
      <c r="I36" s="51"/>
      <c r="J36" s="49">
        <f t="shared" si="0"/>
        <v>0</v>
      </c>
      <c r="K36" s="49">
        <f t="shared" si="1"/>
        <v>0</v>
      </c>
      <c r="L36" s="18"/>
    </row>
    <row r="37" spans="1:12" ht="21.75" customHeight="1">
      <c r="A37" s="45"/>
      <c r="B37" s="46"/>
      <c r="C37" s="75" t="s">
        <v>293</v>
      </c>
      <c r="D37" s="48" t="s">
        <v>316</v>
      </c>
      <c r="E37" s="49">
        <v>5.29</v>
      </c>
      <c r="F37" s="49">
        <v>4.77</v>
      </c>
      <c r="G37" s="49">
        <v>4.5</v>
      </c>
      <c r="H37" s="70">
        <v>15</v>
      </c>
      <c r="I37" s="51"/>
      <c r="J37" s="49">
        <f t="shared" si="0"/>
        <v>0</v>
      </c>
      <c r="K37" s="49">
        <f t="shared" si="1"/>
        <v>0</v>
      </c>
      <c r="L37" s="18"/>
    </row>
    <row r="38" spans="1:12" ht="21.75" customHeight="1">
      <c r="A38" s="45"/>
      <c r="B38" s="46"/>
      <c r="C38" s="75" t="s">
        <v>293</v>
      </c>
      <c r="D38" s="48" t="s">
        <v>317</v>
      </c>
      <c r="E38" s="49">
        <v>5.29</v>
      </c>
      <c r="F38" s="49">
        <v>4.77</v>
      </c>
      <c r="G38" s="49">
        <v>4.5</v>
      </c>
      <c r="H38" s="70">
        <v>15</v>
      </c>
      <c r="I38" s="51"/>
      <c r="J38" s="49">
        <f t="shared" si="0"/>
        <v>0</v>
      </c>
      <c r="K38" s="49">
        <f t="shared" si="1"/>
        <v>0</v>
      </c>
      <c r="L38" s="18"/>
    </row>
    <row r="39" spans="1:12" ht="21.75" customHeight="1">
      <c r="A39" s="45"/>
      <c r="B39" s="46"/>
      <c r="C39" s="75" t="s">
        <v>293</v>
      </c>
      <c r="D39" s="48" t="s">
        <v>318</v>
      </c>
      <c r="E39" s="49">
        <v>5.29</v>
      </c>
      <c r="F39" s="49">
        <v>4.77</v>
      </c>
      <c r="G39" s="49">
        <v>4.5</v>
      </c>
      <c r="H39" s="70">
        <v>15</v>
      </c>
      <c r="I39" s="51"/>
      <c r="J39" s="49">
        <f t="shared" si="0"/>
        <v>0</v>
      </c>
      <c r="K39" s="49">
        <f t="shared" si="1"/>
        <v>0</v>
      </c>
      <c r="L39" s="18"/>
    </row>
    <row r="40" spans="1:12" ht="21.75" customHeight="1">
      <c r="A40" s="45"/>
      <c r="B40" s="46"/>
      <c r="C40" s="75" t="s">
        <v>293</v>
      </c>
      <c r="D40" s="48" t="s">
        <v>319</v>
      </c>
      <c r="E40" s="49">
        <v>5.29</v>
      </c>
      <c r="F40" s="49">
        <v>4.77</v>
      </c>
      <c r="G40" s="49">
        <v>4.5</v>
      </c>
      <c r="H40" s="70">
        <v>15</v>
      </c>
      <c r="I40" s="51"/>
      <c r="J40" s="49">
        <f t="shared" si="0"/>
        <v>0</v>
      </c>
      <c r="K40" s="49">
        <f t="shared" si="1"/>
        <v>0</v>
      </c>
      <c r="L40" s="18"/>
    </row>
    <row r="41" spans="1:12" ht="21.75" customHeight="1">
      <c r="A41" s="45"/>
      <c r="B41" s="46"/>
      <c r="C41" s="75" t="s">
        <v>293</v>
      </c>
      <c r="D41" s="48" t="s">
        <v>320</v>
      </c>
      <c r="E41" s="49">
        <v>5.29</v>
      </c>
      <c r="F41" s="49">
        <v>4.77</v>
      </c>
      <c r="G41" s="49">
        <v>4.5</v>
      </c>
      <c r="H41" s="70">
        <v>15</v>
      </c>
      <c r="I41" s="51"/>
      <c r="J41" s="49">
        <f t="shared" si="0"/>
        <v>0</v>
      </c>
      <c r="K41" s="49">
        <f t="shared" si="1"/>
        <v>0</v>
      </c>
      <c r="L41" s="18"/>
    </row>
    <row r="42" spans="1:12" ht="21.75" customHeight="1">
      <c r="A42" s="45"/>
      <c r="B42" s="46"/>
      <c r="C42" s="75" t="s">
        <v>293</v>
      </c>
      <c r="D42" s="48" t="s">
        <v>321</v>
      </c>
      <c r="E42" s="49">
        <v>5.29</v>
      </c>
      <c r="F42" s="49">
        <v>4.77</v>
      </c>
      <c r="G42" s="49">
        <v>4.5</v>
      </c>
      <c r="H42" s="70">
        <v>15</v>
      </c>
      <c r="I42" s="51"/>
      <c r="J42" s="49">
        <f t="shared" si="0"/>
        <v>0</v>
      </c>
      <c r="K42" s="49">
        <f t="shared" si="1"/>
        <v>0</v>
      </c>
      <c r="L42" s="18"/>
    </row>
    <row r="43" spans="1:12" ht="21.75" customHeight="1">
      <c r="A43" s="45"/>
      <c r="B43" s="46"/>
      <c r="C43" s="75" t="s">
        <v>322</v>
      </c>
      <c r="D43" s="48" t="s">
        <v>323</v>
      </c>
      <c r="E43" s="49">
        <v>10.88</v>
      </c>
      <c r="F43" s="49">
        <v>9.79</v>
      </c>
      <c r="G43" s="49">
        <v>9.25</v>
      </c>
      <c r="H43" s="70">
        <v>15</v>
      </c>
      <c r="I43" s="51"/>
      <c r="J43" s="49">
        <f t="shared" si="0"/>
        <v>0</v>
      </c>
      <c r="K43" s="49">
        <f t="shared" si="1"/>
        <v>0</v>
      </c>
      <c r="L43" s="18"/>
    </row>
    <row r="44" spans="1:12" ht="21.75" customHeight="1">
      <c r="A44" s="45"/>
      <c r="B44" s="46"/>
      <c r="C44" s="75" t="s">
        <v>322</v>
      </c>
      <c r="D44" s="48" t="s">
        <v>324</v>
      </c>
      <c r="E44" s="49">
        <v>10.88</v>
      </c>
      <c r="F44" s="49">
        <v>9.79</v>
      </c>
      <c r="G44" s="49">
        <v>9.25</v>
      </c>
      <c r="H44" s="70">
        <v>15</v>
      </c>
      <c r="I44" s="51"/>
      <c r="J44" s="49">
        <f t="shared" si="0"/>
        <v>0</v>
      </c>
      <c r="K44" s="49">
        <f t="shared" si="1"/>
        <v>0</v>
      </c>
      <c r="L44" s="18"/>
    </row>
    <row r="45" spans="1:12" ht="21.75" customHeight="1">
      <c r="A45" s="45"/>
      <c r="B45" s="46"/>
      <c r="C45" s="75" t="s">
        <v>322</v>
      </c>
      <c r="D45" s="48" t="s">
        <v>325</v>
      </c>
      <c r="E45" s="49">
        <v>10.88</v>
      </c>
      <c r="F45" s="49">
        <v>9.79</v>
      </c>
      <c r="G45" s="49">
        <v>9.25</v>
      </c>
      <c r="H45" s="70">
        <v>15</v>
      </c>
      <c r="I45" s="51">
        <v>1</v>
      </c>
      <c r="J45" s="49">
        <f t="shared" si="0"/>
        <v>9.25</v>
      </c>
      <c r="K45" s="49">
        <f t="shared" si="1"/>
        <v>0</v>
      </c>
      <c r="L45" s="18"/>
    </row>
    <row r="46" spans="1:12" ht="21.75" customHeight="1">
      <c r="A46" s="45"/>
      <c r="B46" s="46"/>
      <c r="C46" s="75" t="s">
        <v>322</v>
      </c>
      <c r="D46" s="48" t="s">
        <v>326</v>
      </c>
      <c r="E46" s="49">
        <v>10.88</v>
      </c>
      <c r="F46" s="49">
        <v>9.79</v>
      </c>
      <c r="G46" s="49">
        <v>9.25</v>
      </c>
      <c r="H46" s="70">
        <v>15</v>
      </c>
      <c r="I46" s="272">
        <v>2</v>
      </c>
      <c r="J46" s="49">
        <f t="shared" si="0"/>
        <v>18.5</v>
      </c>
      <c r="K46" s="49">
        <f t="shared" si="1"/>
        <v>0</v>
      </c>
      <c r="L46" s="18"/>
    </row>
    <row r="47" spans="1:12" ht="21.75" customHeight="1">
      <c r="A47" s="45"/>
      <c r="B47" s="46"/>
      <c r="C47" s="75" t="s">
        <v>322</v>
      </c>
      <c r="D47" s="48" t="s">
        <v>327</v>
      </c>
      <c r="E47" s="49">
        <v>10.88</v>
      </c>
      <c r="F47" s="49">
        <v>9.79</v>
      </c>
      <c r="G47" s="49">
        <v>9.25</v>
      </c>
      <c r="H47" s="70">
        <v>15</v>
      </c>
      <c r="I47" s="51"/>
      <c r="J47" s="49">
        <f t="shared" si="0"/>
        <v>0</v>
      </c>
      <c r="K47" s="49">
        <f t="shared" si="1"/>
        <v>0</v>
      </c>
      <c r="L47" s="18"/>
    </row>
    <row r="48" spans="1:12" ht="21.75" customHeight="1">
      <c r="A48" s="45"/>
      <c r="B48" s="46"/>
      <c r="C48" s="75" t="s">
        <v>322</v>
      </c>
      <c r="D48" s="48" t="s">
        <v>328</v>
      </c>
      <c r="E48" s="49">
        <v>10.88</v>
      </c>
      <c r="F48" s="49">
        <v>9.79</v>
      </c>
      <c r="G48" s="49">
        <v>9.25</v>
      </c>
      <c r="H48" s="70">
        <v>15</v>
      </c>
      <c r="I48" s="51">
        <v>1</v>
      </c>
      <c r="J48" s="49">
        <f aca="true" t="shared" si="2" ref="J48:J79">G48*I48</f>
        <v>9.25</v>
      </c>
      <c r="K48" s="49">
        <f aca="true" t="shared" si="3" ref="K48:K79">J48*$K$12</f>
        <v>0</v>
      </c>
      <c r="L48" s="18"/>
    </row>
    <row r="49" spans="1:12" ht="21.75" customHeight="1">
      <c r="A49" s="45"/>
      <c r="B49" s="46"/>
      <c r="C49" s="75" t="s">
        <v>322</v>
      </c>
      <c r="D49" s="48" t="s">
        <v>329</v>
      </c>
      <c r="E49" s="49">
        <v>10.88</v>
      </c>
      <c r="F49" s="49">
        <v>9.79</v>
      </c>
      <c r="G49" s="49">
        <v>9.25</v>
      </c>
      <c r="H49" s="70">
        <v>15</v>
      </c>
      <c r="I49" s="51">
        <v>1</v>
      </c>
      <c r="J49" s="49">
        <f t="shared" si="2"/>
        <v>9.25</v>
      </c>
      <c r="K49" s="49">
        <f t="shared" si="3"/>
        <v>0</v>
      </c>
      <c r="L49" s="18"/>
    </row>
    <row r="50" spans="1:12" ht="21.75" customHeight="1">
      <c r="A50" s="45"/>
      <c r="B50" s="46"/>
      <c r="C50" s="75" t="s">
        <v>330</v>
      </c>
      <c r="D50" s="48" t="s">
        <v>331</v>
      </c>
      <c r="E50" s="49">
        <v>5.29</v>
      </c>
      <c r="F50" s="49">
        <v>4.76</v>
      </c>
      <c r="G50" s="49">
        <v>4.5</v>
      </c>
      <c r="H50" s="70">
        <v>15</v>
      </c>
      <c r="I50" s="51"/>
      <c r="J50" s="49">
        <f t="shared" si="2"/>
        <v>0</v>
      </c>
      <c r="K50" s="49">
        <f t="shared" si="3"/>
        <v>0</v>
      </c>
      <c r="L50" s="18"/>
    </row>
    <row r="51" spans="1:12" ht="21.75" customHeight="1">
      <c r="A51" s="45"/>
      <c r="B51" s="46"/>
      <c r="C51" s="75" t="s">
        <v>332</v>
      </c>
      <c r="D51" s="48" t="s">
        <v>333</v>
      </c>
      <c r="E51" s="49">
        <v>10.59</v>
      </c>
      <c r="F51" s="49">
        <v>9.53</v>
      </c>
      <c r="G51" s="49">
        <v>9</v>
      </c>
      <c r="H51" s="70">
        <v>15</v>
      </c>
      <c r="I51" s="51"/>
      <c r="J51" s="49">
        <f t="shared" si="2"/>
        <v>0</v>
      </c>
      <c r="K51" s="49">
        <f t="shared" si="3"/>
        <v>0</v>
      </c>
      <c r="L51" s="18"/>
    </row>
    <row r="52" spans="1:12" ht="21.75" customHeight="1">
      <c r="A52" s="45"/>
      <c r="B52" s="46"/>
      <c r="C52" s="75" t="s">
        <v>332</v>
      </c>
      <c r="D52" s="48" t="s">
        <v>334</v>
      </c>
      <c r="E52" s="49">
        <v>10.59</v>
      </c>
      <c r="F52" s="49">
        <v>9.53</v>
      </c>
      <c r="G52" s="49">
        <v>9</v>
      </c>
      <c r="H52" s="70">
        <v>15</v>
      </c>
      <c r="I52" s="51"/>
      <c r="J52" s="49">
        <f t="shared" si="2"/>
        <v>0</v>
      </c>
      <c r="K52" s="49">
        <f t="shared" si="3"/>
        <v>0</v>
      </c>
      <c r="L52" s="18"/>
    </row>
    <row r="53" spans="1:12" ht="21.75" customHeight="1">
      <c r="A53" s="45"/>
      <c r="B53" s="46"/>
      <c r="C53" s="75" t="s">
        <v>332</v>
      </c>
      <c r="D53" s="48" t="s">
        <v>335</v>
      </c>
      <c r="E53" s="49">
        <v>10.59</v>
      </c>
      <c r="F53" s="49">
        <v>9.53</v>
      </c>
      <c r="G53" s="49">
        <v>9</v>
      </c>
      <c r="H53" s="70">
        <v>15</v>
      </c>
      <c r="I53" s="51">
        <v>1</v>
      </c>
      <c r="J53" s="49">
        <f t="shared" si="2"/>
        <v>9</v>
      </c>
      <c r="K53" s="49">
        <f t="shared" si="3"/>
        <v>0</v>
      </c>
      <c r="L53" s="18"/>
    </row>
    <row r="54" spans="1:12" ht="21.75" customHeight="1">
      <c r="A54" s="45"/>
      <c r="B54" s="46"/>
      <c r="C54" s="75" t="s">
        <v>336</v>
      </c>
      <c r="D54" s="48" t="s">
        <v>337</v>
      </c>
      <c r="E54" s="49">
        <v>6.47</v>
      </c>
      <c r="F54" s="49">
        <v>5.82</v>
      </c>
      <c r="G54" s="49">
        <v>5.5</v>
      </c>
      <c r="H54" s="70">
        <v>12</v>
      </c>
      <c r="I54" s="51"/>
      <c r="J54" s="49">
        <f t="shared" si="2"/>
        <v>0</v>
      </c>
      <c r="K54" s="49">
        <f t="shared" si="3"/>
        <v>0</v>
      </c>
      <c r="L54" s="18"/>
    </row>
    <row r="55" spans="1:12" ht="21.75" customHeight="1">
      <c r="A55" s="45"/>
      <c r="B55" s="46"/>
      <c r="C55" s="75" t="s">
        <v>336</v>
      </c>
      <c r="D55" s="48" t="s">
        <v>338</v>
      </c>
      <c r="E55" s="49">
        <v>6.47</v>
      </c>
      <c r="F55" s="49">
        <v>5.82</v>
      </c>
      <c r="G55" s="49">
        <v>5.5</v>
      </c>
      <c r="H55" s="70">
        <v>12</v>
      </c>
      <c r="I55" s="51"/>
      <c r="J55" s="49">
        <f t="shared" si="2"/>
        <v>0</v>
      </c>
      <c r="K55" s="49">
        <f t="shared" si="3"/>
        <v>0</v>
      </c>
      <c r="L55" s="18"/>
    </row>
    <row r="56" spans="1:12" ht="21.75" customHeight="1">
      <c r="A56" s="45"/>
      <c r="B56" s="46"/>
      <c r="C56" s="75" t="s">
        <v>336</v>
      </c>
      <c r="D56" s="48" t="s">
        <v>339</v>
      </c>
      <c r="E56" s="49">
        <v>6.47</v>
      </c>
      <c r="F56" s="49">
        <v>5.82</v>
      </c>
      <c r="G56" s="49">
        <v>5.5</v>
      </c>
      <c r="H56" s="70">
        <v>12</v>
      </c>
      <c r="I56" s="51"/>
      <c r="J56" s="49">
        <f t="shared" si="2"/>
        <v>0</v>
      </c>
      <c r="K56" s="49">
        <f t="shared" si="3"/>
        <v>0</v>
      </c>
      <c r="L56" s="18"/>
    </row>
    <row r="57" spans="1:12" ht="21.75" customHeight="1">
      <c r="A57" s="45"/>
      <c r="B57" s="46"/>
      <c r="C57" s="75" t="s">
        <v>336</v>
      </c>
      <c r="D57" s="48" t="s">
        <v>340</v>
      </c>
      <c r="E57" s="49">
        <v>6.47</v>
      </c>
      <c r="F57" s="49">
        <v>5.82</v>
      </c>
      <c r="G57" s="49">
        <v>5.5</v>
      </c>
      <c r="H57" s="70">
        <v>12</v>
      </c>
      <c r="I57" s="51"/>
      <c r="J57" s="49">
        <f t="shared" si="2"/>
        <v>0</v>
      </c>
      <c r="K57" s="49">
        <f t="shared" si="3"/>
        <v>0</v>
      </c>
      <c r="L57" s="18"/>
    </row>
    <row r="58" spans="1:12" ht="21.75" customHeight="1">
      <c r="A58" s="45"/>
      <c r="B58" s="46"/>
      <c r="C58" s="75" t="s">
        <v>336</v>
      </c>
      <c r="D58" s="48" t="s">
        <v>341</v>
      </c>
      <c r="E58" s="49">
        <v>6.47</v>
      </c>
      <c r="F58" s="49">
        <v>5.82</v>
      </c>
      <c r="G58" s="49">
        <v>5.5</v>
      </c>
      <c r="H58" s="70">
        <v>12</v>
      </c>
      <c r="I58" s="51"/>
      <c r="J58" s="49">
        <f t="shared" si="2"/>
        <v>0</v>
      </c>
      <c r="K58" s="49">
        <f t="shared" si="3"/>
        <v>0</v>
      </c>
      <c r="L58" s="18"/>
    </row>
    <row r="59" spans="1:12" ht="21.75" customHeight="1">
      <c r="A59" s="45"/>
      <c r="B59" s="46"/>
      <c r="C59" s="75" t="s">
        <v>336</v>
      </c>
      <c r="D59" s="48" t="s">
        <v>342</v>
      </c>
      <c r="E59" s="49">
        <v>6.47</v>
      </c>
      <c r="F59" s="49">
        <v>5.82</v>
      </c>
      <c r="G59" s="49">
        <v>5.5</v>
      </c>
      <c r="H59" s="70">
        <v>12</v>
      </c>
      <c r="I59" s="51">
        <v>1</v>
      </c>
      <c r="J59" s="49">
        <f t="shared" si="2"/>
        <v>5.5</v>
      </c>
      <c r="K59" s="49">
        <f t="shared" si="3"/>
        <v>0</v>
      </c>
      <c r="L59" s="18"/>
    </row>
    <row r="60" spans="1:12" ht="21.75" customHeight="1">
      <c r="A60" s="45"/>
      <c r="B60" s="46"/>
      <c r="C60" s="75" t="s">
        <v>336</v>
      </c>
      <c r="D60" s="48" t="s">
        <v>343</v>
      </c>
      <c r="E60" s="49">
        <v>6.47</v>
      </c>
      <c r="F60" s="49">
        <v>5.82</v>
      </c>
      <c r="G60" s="49">
        <v>5.5</v>
      </c>
      <c r="H60" s="70">
        <v>12</v>
      </c>
      <c r="I60" s="51"/>
      <c r="J60" s="49">
        <f t="shared" si="2"/>
        <v>0</v>
      </c>
      <c r="K60" s="49">
        <f t="shared" si="3"/>
        <v>0</v>
      </c>
      <c r="L60" s="18"/>
    </row>
    <row r="61" spans="1:12" ht="21.75" customHeight="1">
      <c r="A61" s="45"/>
      <c r="B61" s="46"/>
      <c r="C61" s="75" t="s">
        <v>336</v>
      </c>
      <c r="D61" s="48" t="s">
        <v>344</v>
      </c>
      <c r="E61" s="49">
        <v>6.47</v>
      </c>
      <c r="F61" s="49">
        <v>5.82</v>
      </c>
      <c r="G61" s="49">
        <v>5.5</v>
      </c>
      <c r="H61" s="70">
        <v>12</v>
      </c>
      <c r="I61" s="51"/>
      <c r="J61" s="49">
        <f t="shared" si="2"/>
        <v>0</v>
      </c>
      <c r="K61" s="49">
        <f t="shared" si="3"/>
        <v>0</v>
      </c>
      <c r="L61" s="18"/>
    </row>
    <row r="62" spans="1:12" ht="21.75" customHeight="1">
      <c r="A62" s="45"/>
      <c r="B62" s="46"/>
      <c r="C62" s="75" t="s">
        <v>336</v>
      </c>
      <c r="D62" s="48" t="s">
        <v>345</v>
      </c>
      <c r="E62" s="49">
        <v>6.47</v>
      </c>
      <c r="F62" s="49">
        <v>5.82</v>
      </c>
      <c r="G62" s="49">
        <v>5.5</v>
      </c>
      <c r="H62" s="70">
        <v>12</v>
      </c>
      <c r="I62" s="51"/>
      <c r="J62" s="49">
        <f t="shared" si="2"/>
        <v>0</v>
      </c>
      <c r="K62" s="49">
        <f t="shared" si="3"/>
        <v>0</v>
      </c>
      <c r="L62" s="18"/>
    </row>
    <row r="63" spans="1:12" ht="21.75" customHeight="1">
      <c r="A63" s="45"/>
      <c r="B63" s="46"/>
      <c r="C63" s="75" t="s">
        <v>336</v>
      </c>
      <c r="D63" s="48" t="s">
        <v>346</v>
      </c>
      <c r="E63" s="49">
        <v>6.47</v>
      </c>
      <c r="F63" s="49">
        <v>5.82</v>
      </c>
      <c r="G63" s="49">
        <v>5.5</v>
      </c>
      <c r="H63" s="70">
        <v>12</v>
      </c>
      <c r="I63" s="51"/>
      <c r="J63" s="49">
        <f t="shared" si="2"/>
        <v>0</v>
      </c>
      <c r="K63" s="49">
        <f t="shared" si="3"/>
        <v>0</v>
      </c>
      <c r="L63" s="18"/>
    </row>
    <row r="64" spans="1:12" ht="21.75" customHeight="1">
      <c r="A64" s="45"/>
      <c r="B64" s="46"/>
      <c r="C64" s="75" t="s">
        <v>336</v>
      </c>
      <c r="D64" s="48" t="s">
        <v>347</v>
      </c>
      <c r="E64" s="49">
        <v>6.47</v>
      </c>
      <c r="F64" s="49">
        <v>5.82</v>
      </c>
      <c r="G64" s="49">
        <v>5.5</v>
      </c>
      <c r="H64" s="70">
        <v>12</v>
      </c>
      <c r="I64" s="51"/>
      <c r="J64" s="49">
        <f t="shared" si="2"/>
        <v>0</v>
      </c>
      <c r="K64" s="49">
        <f t="shared" si="3"/>
        <v>0</v>
      </c>
      <c r="L64" s="18"/>
    </row>
    <row r="65" spans="1:12" ht="21.75" customHeight="1">
      <c r="A65" s="45"/>
      <c r="B65" s="46"/>
      <c r="C65" s="75" t="s">
        <v>336</v>
      </c>
      <c r="D65" s="48" t="s">
        <v>348</v>
      </c>
      <c r="E65" s="49">
        <v>6.47</v>
      </c>
      <c r="F65" s="49">
        <v>5.82</v>
      </c>
      <c r="G65" s="49">
        <v>5.5</v>
      </c>
      <c r="H65" s="70">
        <v>12</v>
      </c>
      <c r="I65" s="51"/>
      <c r="J65" s="49">
        <f t="shared" si="2"/>
        <v>0</v>
      </c>
      <c r="K65" s="49">
        <f t="shared" si="3"/>
        <v>0</v>
      </c>
      <c r="L65" s="18"/>
    </row>
    <row r="66" spans="1:12" ht="21.75" customHeight="1">
      <c r="A66" s="45"/>
      <c r="B66" s="46"/>
      <c r="C66" s="75" t="s">
        <v>336</v>
      </c>
      <c r="D66" s="48" t="s">
        <v>349</v>
      </c>
      <c r="E66" s="49">
        <v>6.47</v>
      </c>
      <c r="F66" s="49">
        <v>5.82</v>
      </c>
      <c r="G66" s="49">
        <v>5.5</v>
      </c>
      <c r="H66" s="70">
        <v>12</v>
      </c>
      <c r="I66" s="51"/>
      <c r="J66" s="49">
        <f t="shared" si="2"/>
        <v>0</v>
      </c>
      <c r="K66" s="49">
        <f t="shared" si="3"/>
        <v>0</v>
      </c>
      <c r="L66" s="18"/>
    </row>
    <row r="67" spans="1:12" ht="21.75" customHeight="1">
      <c r="A67" s="45"/>
      <c r="B67" s="46"/>
      <c r="C67" s="75" t="s">
        <v>336</v>
      </c>
      <c r="D67" s="48" t="s">
        <v>350</v>
      </c>
      <c r="E67" s="49">
        <v>6.47</v>
      </c>
      <c r="F67" s="49">
        <v>5.82</v>
      </c>
      <c r="G67" s="49">
        <v>5.5</v>
      </c>
      <c r="H67" s="70">
        <v>12</v>
      </c>
      <c r="I67" s="51"/>
      <c r="J67" s="49">
        <f t="shared" si="2"/>
        <v>0</v>
      </c>
      <c r="K67" s="49">
        <f t="shared" si="3"/>
        <v>0</v>
      </c>
      <c r="L67" s="18"/>
    </row>
    <row r="68" spans="1:12" ht="21.75" customHeight="1">
      <c r="A68" s="45"/>
      <c r="B68" s="46"/>
      <c r="C68" s="75" t="s">
        <v>336</v>
      </c>
      <c r="D68" s="48" t="s">
        <v>351</v>
      </c>
      <c r="E68" s="49">
        <v>6.47</v>
      </c>
      <c r="F68" s="49">
        <v>5.82</v>
      </c>
      <c r="G68" s="49">
        <v>5.5</v>
      </c>
      <c r="H68" s="70">
        <v>12</v>
      </c>
      <c r="I68" s="51"/>
      <c r="J68" s="49">
        <f t="shared" si="2"/>
        <v>0</v>
      </c>
      <c r="K68" s="49">
        <f t="shared" si="3"/>
        <v>0</v>
      </c>
      <c r="L68" s="18"/>
    </row>
    <row r="69" spans="1:12" ht="21.75" customHeight="1">
      <c r="A69" s="45"/>
      <c r="B69" s="46"/>
      <c r="C69" s="75" t="s">
        <v>336</v>
      </c>
      <c r="D69" s="48" t="s">
        <v>352</v>
      </c>
      <c r="E69" s="49">
        <v>5.88</v>
      </c>
      <c r="F69" s="49">
        <v>5.29</v>
      </c>
      <c r="G69" s="49">
        <v>5</v>
      </c>
      <c r="H69" s="70">
        <v>12</v>
      </c>
      <c r="I69" s="51"/>
      <c r="J69" s="49">
        <f t="shared" si="2"/>
        <v>0</v>
      </c>
      <c r="K69" s="49">
        <f t="shared" si="3"/>
        <v>0</v>
      </c>
      <c r="L69" s="18"/>
    </row>
    <row r="70" spans="1:12" ht="21.75" customHeight="1">
      <c r="A70" s="45"/>
      <c r="B70" s="46"/>
      <c r="C70" s="75" t="s">
        <v>336</v>
      </c>
      <c r="D70" s="48" t="s">
        <v>353</v>
      </c>
      <c r="E70" s="49">
        <v>5.88</v>
      </c>
      <c r="F70" s="49">
        <v>5.29</v>
      </c>
      <c r="G70" s="49">
        <v>5</v>
      </c>
      <c r="H70" s="70">
        <v>12</v>
      </c>
      <c r="I70" s="51"/>
      <c r="J70" s="49">
        <f t="shared" si="2"/>
        <v>0</v>
      </c>
      <c r="K70" s="49">
        <f t="shared" si="3"/>
        <v>0</v>
      </c>
      <c r="L70" s="18"/>
    </row>
    <row r="71" spans="1:12" ht="21.75" customHeight="1">
      <c r="A71" s="45"/>
      <c r="B71" s="46"/>
      <c r="C71" s="75" t="s">
        <v>336</v>
      </c>
      <c r="D71" s="48" t="s">
        <v>354</v>
      </c>
      <c r="E71" s="49">
        <v>5.88</v>
      </c>
      <c r="F71" s="49">
        <v>5.29</v>
      </c>
      <c r="G71" s="49">
        <v>5</v>
      </c>
      <c r="H71" s="70">
        <v>12</v>
      </c>
      <c r="I71" s="51"/>
      <c r="J71" s="49">
        <f t="shared" si="2"/>
        <v>0</v>
      </c>
      <c r="K71" s="49">
        <f t="shared" si="3"/>
        <v>0</v>
      </c>
      <c r="L71" s="18"/>
    </row>
    <row r="72" spans="1:12" ht="21.75" customHeight="1">
      <c r="A72" s="45"/>
      <c r="B72" s="46"/>
      <c r="C72" s="75" t="s">
        <v>336</v>
      </c>
      <c r="D72" s="48" t="s">
        <v>355</v>
      </c>
      <c r="E72" s="49">
        <v>5.88</v>
      </c>
      <c r="F72" s="49">
        <v>5.29</v>
      </c>
      <c r="G72" s="49">
        <v>5</v>
      </c>
      <c r="H72" s="70">
        <v>12</v>
      </c>
      <c r="I72" s="51"/>
      <c r="J72" s="49">
        <f t="shared" si="2"/>
        <v>0</v>
      </c>
      <c r="K72" s="49">
        <f t="shared" si="3"/>
        <v>0</v>
      </c>
      <c r="L72" s="18"/>
    </row>
    <row r="73" spans="1:12" ht="21.75" customHeight="1">
      <c r="A73" s="45"/>
      <c r="B73" s="46"/>
      <c r="C73" s="75" t="s">
        <v>336</v>
      </c>
      <c r="D73" s="48" t="s">
        <v>356</v>
      </c>
      <c r="E73" s="49">
        <v>5.88</v>
      </c>
      <c r="F73" s="49">
        <v>5.29</v>
      </c>
      <c r="G73" s="49">
        <v>5</v>
      </c>
      <c r="H73" s="70">
        <v>12</v>
      </c>
      <c r="I73" s="51"/>
      <c r="J73" s="49">
        <f t="shared" si="2"/>
        <v>0</v>
      </c>
      <c r="K73" s="49">
        <f t="shared" si="3"/>
        <v>0</v>
      </c>
      <c r="L73" s="18"/>
    </row>
    <row r="74" spans="1:12" ht="21.75" customHeight="1">
      <c r="A74" s="45"/>
      <c r="B74" s="46"/>
      <c r="C74" s="75" t="s">
        <v>336</v>
      </c>
      <c r="D74" s="48" t="s">
        <v>357</v>
      </c>
      <c r="E74" s="49">
        <v>5.88</v>
      </c>
      <c r="F74" s="49">
        <v>5.29</v>
      </c>
      <c r="G74" s="49">
        <v>5</v>
      </c>
      <c r="H74" s="70">
        <v>12</v>
      </c>
      <c r="I74" s="51"/>
      <c r="J74" s="49">
        <f t="shared" si="2"/>
        <v>0</v>
      </c>
      <c r="K74" s="49">
        <f t="shared" si="3"/>
        <v>0</v>
      </c>
      <c r="L74" s="18"/>
    </row>
    <row r="75" spans="1:12" ht="21.75" customHeight="1">
      <c r="A75" s="45"/>
      <c r="B75" s="46"/>
      <c r="C75" s="75" t="s">
        <v>336</v>
      </c>
      <c r="D75" s="48" t="s">
        <v>358</v>
      </c>
      <c r="E75" s="49">
        <v>5.88</v>
      </c>
      <c r="F75" s="49">
        <v>5.29</v>
      </c>
      <c r="G75" s="49">
        <v>5</v>
      </c>
      <c r="H75" s="70">
        <v>12</v>
      </c>
      <c r="I75" s="51"/>
      <c r="J75" s="49">
        <f t="shared" si="2"/>
        <v>0</v>
      </c>
      <c r="K75" s="49">
        <f t="shared" si="3"/>
        <v>0</v>
      </c>
      <c r="L75" s="18"/>
    </row>
    <row r="76" spans="1:12" ht="21.75" customHeight="1">
      <c r="A76" s="45"/>
      <c r="B76" s="46"/>
      <c r="C76" s="75" t="s">
        <v>336</v>
      </c>
      <c r="D76" s="48" t="s">
        <v>359</v>
      </c>
      <c r="E76" s="49">
        <v>5.88</v>
      </c>
      <c r="F76" s="49">
        <v>5.29</v>
      </c>
      <c r="G76" s="49">
        <v>5</v>
      </c>
      <c r="H76" s="70">
        <v>12</v>
      </c>
      <c r="I76" s="51"/>
      <c r="J76" s="49">
        <f t="shared" si="2"/>
        <v>0</v>
      </c>
      <c r="K76" s="49">
        <f t="shared" si="3"/>
        <v>0</v>
      </c>
      <c r="L76" s="18"/>
    </row>
    <row r="77" spans="1:12" ht="21.75" customHeight="1">
      <c r="A77" s="45"/>
      <c r="B77" s="46"/>
      <c r="C77" s="75" t="s">
        <v>336</v>
      </c>
      <c r="D77" s="48" t="s">
        <v>360</v>
      </c>
      <c r="E77" s="49">
        <v>5.88</v>
      </c>
      <c r="F77" s="49">
        <v>5.29</v>
      </c>
      <c r="G77" s="49">
        <v>5</v>
      </c>
      <c r="H77" s="70">
        <v>12</v>
      </c>
      <c r="I77" s="51"/>
      <c r="J77" s="49">
        <f t="shared" si="2"/>
        <v>0</v>
      </c>
      <c r="K77" s="49">
        <f t="shared" si="3"/>
        <v>0</v>
      </c>
      <c r="L77" s="18"/>
    </row>
    <row r="78" spans="1:12" ht="21.75" customHeight="1">
      <c r="A78" s="45"/>
      <c r="B78" s="46"/>
      <c r="C78" s="75" t="s">
        <v>336</v>
      </c>
      <c r="D78" s="48" t="s">
        <v>361</v>
      </c>
      <c r="E78" s="49">
        <v>5.88</v>
      </c>
      <c r="F78" s="49">
        <v>5.29</v>
      </c>
      <c r="G78" s="49">
        <v>5</v>
      </c>
      <c r="H78" s="70">
        <v>12</v>
      </c>
      <c r="I78" s="51"/>
      <c r="J78" s="49">
        <f t="shared" si="2"/>
        <v>0</v>
      </c>
      <c r="K78" s="49">
        <f t="shared" si="3"/>
        <v>0</v>
      </c>
      <c r="L78" s="18"/>
    </row>
    <row r="79" spans="1:12" ht="21.75" customHeight="1">
      <c r="A79" s="45"/>
      <c r="B79" s="46"/>
      <c r="C79" s="75" t="s">
        <v>336</v>
      </c>
      <c r="D79" s="48" t="s">
        <v>362</v>
      </c>
      <c r="E79" s="49">
        <v>5.88</v>
      </c>
      <c r="F79" s="49">
        <v>5.29</v>
      </c>
      <c r="G79" s="49">
        <v>5</v>
      </c>
      <c r="H79" s="70">
        <v>12</v>
      </c>
      <c r="I79" s="51"/>
      <c r="J79" s="49">
        <f t="shared" si="2"/>
        <v>0</v>
      </c>
      <c r="K79" s="49">
        <f t="shared" si="3"/>
        <v>0</v>
      </c>
      <c r="L79" s="18"/>
    </row>
    <row r="80" spans="1:12" ht="21.75" customHeight="1">
      <c r="A80" s="45"/>
      <c r="B80" s="46"/>
      <c r="C80" s="75" t="s">
        <v>336</v>
      </c>
      <c r="D80" s="48" t="s">
        <v>363</v>
      </c>
      <c r="E80" s="49">
        <v>5.88</v>
      </c>
      <c r="F80" s="49">
        <v>5.29</v>
      </c>
      <c r="G80" s="49">
        <v>5</v>
      </c>
      <c r="H80" s="70">
        <v>12</v>
      </c>
      <c r="I80" s="51"/>
      <c r="J80" s="49">
        <f aca="true" t="shared" si="4" ref="J80:J91">G80*I80</f>
        <v>0</v>
      </c>
      <c r="K80" s="49">
        <f aca="true" t="shared" si="5" ref="K80:K91">J80*$K$12</f>
        <v>0</v>
      </c>
      <c r="L80" s="18"/>
    </row>
    <row r="81" spans="1:12" ht="21.75" customHeight="1">
      <c r="A81" s="45"/>
      <c r="B81" s="46"/>
      <c r="C81" s="75" t="s">
        <v>336</v>
      </c>
      <c r="D81" s="48" t="s">
        <v>364</v>
      </c>
      <c r="E81" s="49">
        <v>5.88</v>
      </c>
      <c r="F81" s="49">
        <v>5.29</v>
      </c>
      <c r="G81" s="49">
        <v>5</v>
      </c>
      <c r="H81" s="70">
        <v>12</v>
      </c>
      <c r="I81" s="51"/>
      <c r="J81" s="49">
        <f t="shared" si="4"/>
        <v>0</v>
      </c>
      <c r="K81" s="49">
        <f t="shared" si="5"/>
        <v>0</v>
      </c>
      <c r="L81" s="18"/>
    </row>
    <row r="82" spans="1:12" ht="21.75" customHeight="1">
      <c r="A82" s="45"/>
      <c r="B82" s="46"/>
      <c r="C82" s="75" t="s">
        <v>336</v>
      </c>
      <c r="D82" s="48" t="s">
        <v>365</v>
      </c>
      <c r="E82" s="49">
        <v>5.88</v>
      </c>
      <c r="F82" s="49">
        <v>5.29</v>
      </c>
      <c r="G82" s="49">
        <v>5</v>
      </c>
      <c r="H82" s="70">
        <v>12</v>
      </c>
      <c r="I82" s="51"/>
      <c r="J82" s="49">
        <f t="shared" si="4"/>
        <v>0</v>
      </c>
      <c r="K82" s="49">
        <f t="shared" si="5"/>
        <v>0</v>
      </c>
      <c r="L82" s="18"/>
    </row>
    <row r="83" spans="1:12" ht="21.75" customHeight="1">
      <c r="A83" s="45"/>
      <c r="B83" s="46"/>
      <c r="C83" s="75" t="s">
        <v>336</v>
      </c>
      <c r="D83" s="48" t="s">
        <v>366</v>
      </c>
      <c r="E83" s="49">
        <v>5.88</v>
      </c>
      <c r="F83" s="49">
        <v>5.29</v>
      </c>
      <c r="G83" s="49">
        <v>5</v>
      </c>
      <c r="H83" s="70">
        <v>12</v>
      </c>
      <c r="I83" s="51"/>
      <c r="J83" s="49">
        <f t="shared" si="4"/>
        <v>0</v>
      </c>
      <c r="K83" s="49">
        <f t="shared" si="5"/>
        <v>0</v>
      </c>
      <c r="L83" s="18"/>
    </row>
    <row r="84" spans="1:12" ht="21.75" customHeight="1">
      <c r="A84" s="45"/>
      <c r="B84" s="46"/>
      <c r="C84" s="75" t="s">
        <v>336</v>
      </c>
      <c r="D84" s="48" t="s">
        <v>367</v>
      </c>
      <c r="E84" s="49">
        <v>8.82</v>
      </c>
      <c r="F84" s="49">
        <v>7.94</v>
      </c>
      <c r="G84" s="49">
        <v>7.5</v>
      </c>
      <c r="H84" s="70">
        <v>12</v>
      </c>
      <c r="I84" s="51"/>
      <c r="J84" s="49">
        <f t="shared" si="4"/>
        <v>0</v>
      </c>
      <c r="K84" s="49">
        <f t="shared" si="5"/>
        <v>0</v>
      </c>
      <c r="L84" s="18"/>
    </row>
    <row r="85" spans="1:12" ht="21.75" customHeight="1">
      <c r="A85" s="45"/>
      <c r="B85" s="46"/>
      <c r="C85" s="75" t="s">
        <v>336</v>
      </c>
      <c r="D85" s="48" t="s">
        <v>368</v>
      </c>
      <c r="E85" s="49">
        <v>8.82</v>
      </c>
      <c r="F85" s="49">
        <v>7.94</v>
      </c>
      <c r="G85" s="49">
        <v>7.5</v>
      </c>
      <c r="H85" s="70">
        <v>12</v>
      </c>
      <c r="I85" s="51"/>
      <c r="J85" s="49">
        <f t="shared" si="4"/>
        <v>0</v>
      </c>
      <c r="K85" s="49">
        <f t="shared" si="5"/>
        <v>0</v>
      </c>
      <c r="L85" s="18"/>
    </row>
    <row r="86" spans="1:12" ht="21.75" customHeight="1">
      <c r="A86" s="45"/>
      <c r="B86" s="46"/>
      <c r="C86" s="75" t="s">
        <v>336</v>
      </c>
      <c r="D86" s="48" t="s">
        <v>369</v>
      </c>
      <c r="E86" s="49">
        <v>8.82</v>
      </c>
      <c r="F86" s="49">
        <v>7.94</v>
      </c>
      <c r="G86" s="49">
        <v>7.5</v>
      </c>
      <c r="H86" s="70">
        <v>12</v>
      </c>
      <c r="I86" s="51"/>
      <c r="J86" s="49">
        <f t="shared" si="4"/>
        <v>0</v>
      </c>
      <c r="K86" s="49">
        <f t="shared" si="5"/>
        <v>0</v>
      </c>
      <c r="L86" s="18"/>
    </row>
    <row r="87" spans="1:12" ht="21.75" customHeight="1">
      <c r="A87" s="45"/>
      <c r="B87" s="46"/>
      <c r="C87" s="75" t="s">
        <v>336</v>
      </c>
      <c r="D87" s="48" t="s">
        <v>370</v>
      </c>
      <c r="E87" s="49">
        <v>8.82</v>
      </c>
      <c r="F87" s="49">
        <v>7.94</v>
      </c>
      <c r="G87" s="49">
        <v>7.5</v>
      </c>
      <c r="H87" s="70">
        <v>12</v>
      </c>
      <c r="I87" s="51"/>
      <c r="J87" s="49">
        <f t="shared" si="4"/>
        <v>0</v>
      </c>
      <c r="K87" s="49">
        <f t="shared" si="5"/>
        <v>0</v>
      </c>
      <c r="L87" s="18"/>
    </row>
    <row r="88" spans="1:12" ht="21.75" customHeight="1">
      <c r="A88" s="45"/>
      <c r="B88" s="46"/>
      <c r="C88" s="75" t="s">
        <v>336</v>
      </c>
      <c r="D88" s="48" t="s">
        <v>371</v>
      </c>
      <c r="E88" s="49">
        <v>8.82</v>
      </c>
      <c r="F88" s="49">
        <v>7.94</v>
      </c>
      <c r="G88" s="49">
        <v>7.5</v>
      </c>
      <c r="H88" s="70">
        <v>12</v>
      </c>
      <c r="I88" s="51">
        <v>1</v>
      </c>
      <c r="J88" s="49">
        <f t="shared" si="4"/>
        <v>7.5</v>
      </c>
      <c r="K88" s="49">
        <f t="shared" si="5"/>
        <v>0</v>
      </c>
      <c r="L88" s="18"/>
    </row>
    <row r="89" spans="1:12" ht="21.75" customHeight="1">
      <c r="A89" s="45"/>
      <c r="B89" s="46"/>
      <c r="C89" s="75" t="s">
        <v>336</v>
      </c>
      <c r="D89" s="48" t="s">
        <v>372</v>
      </c>
      <c r="E89" s="49">
        <v>8.82</v>
      </c>
      <c r="F89" s="49">
        <v>7.94</v>
      </c>
      <c r="G89" s="49">
        <v>7.5</v>
      </c>
      <c r="H89" s="70">
        <v>12</v>
      </c>
      <c r="I89" s="51"/>
      <c r="J89" s="49">
        <f t="shared" si="4"/>
        <v>0</v>
      </c>
      <c r="K89" s="49">
        <f t="shared" si="5"/>
        <v>0</v>
      </c>
      <c r="L89" s="18"/>
    </row>
    <row r="90" spans="1:12" ht="21.75" customHeight="1">
      <c r="A90" s="45"/>
      <c r="B90" s="46"/>
      <c r="C90" s="75" t="s">
        <v>336</v>
      </c>
      <c r="D90" s="48" t="s">
        <v>373</v>
      </c>
      <c r="E90" s="49">
        <v>8.82</v>
      </c>
      <c r="F90" s="49">
        <v>7.94</v>
      </c>
      <c r="G90" s="49">
        <v>7.5</v>
      </c>
      <c r="H90" s="70">
        <v>12</v>
      </c>
      <c r="I90" s="51"/>
      <c r="J90" s="49">
        <f t="shared" si="4"/>
        <v>0</v>
      </c>
      <c r="K90" s="49">
        <f t="shared" si="5"/>
        <v>0</v>
      </c>
      <c r="L90" s="18"/>
    </row>
    <row r="91" spans="1:12" ht="21.75" customHeight="1">
      <c r="A91" s="45"/>
      <c r="B91" s="46"/>
      <c r="C91" s="152" t="s">
        <v>336</v>
      </c>
      <c r="D91" s="48" t="s">
        <v>374</v>
      </c>
      <c r="E91" s="49">
        <v>8.82</v>
      </c>
      <c r="F91" s="49">
        <v>7.94</v>
      </c>
      <c r="G91" s="49">
        <v>7.5</v>
      </c>
      <c r="H91" s="70">
        <v>12</v>
      </c>
      <c r="I91" s="51"/>
      <c r="J91" s="49">
        <f t="shared" si="4"/>
        <v>0</v>
      </c>
      <c r="K91" s="49">
        <f t="shared" si="5"/>
        <v>0</v>
      </c>
      <c r="L91" s="18"/>
    </row>
    <row r="92" spans="1:12" ht="30" customHeight="1">
      <c r="A92" s="45"/>
      <c r="B92" s="104"/>
      <c r="C92" s="153"/>
      <c r="D92" s="105"/>
      <c r="E92" s="106"/>
      <c r="F92" s="106"/>
      <c r="G92" s="106"/>
      <c r="H92" s="107"/>
      <c r="I92" s="108" t="s">
        <v>9</v>
      </c>
      <c r="J92" s="109">
        <f>SUM(J16:J91)</f>
        <v>81.75</v>
      </c>
      <c r="K92" s="110">
        <f>SUM(K16:K91)</f>
        <v>0</v>
      </c>
      <c r="L92" s="18"/>
    </row>
    <row r="93" spans="1:12" ht="21.75" customHeight="1">
      <c r="A93" s="111"/>
      <c r="B93" s="112"/>
      <c r="C93" s="112"/>
      <c r="D93" s="113"/>
      <c r="E93" s="114"/>
      <c r="F93" s="114"/>
      <c r="G93" s="114"/>
      <c r="H93" s="115"/>
      <c r="I93" s="114"/>
      <c r="J93" s="114"/>
      <c r="K93" s="114"/>
      <c r="L93" s="116"/>
    </row>
  </sheetData>
  <sheetProtection/>
  <mergeCells count="14">
    <mergeCell ref="B15:D15"/>
    <mergeCell ref="H4:I4"/>
    <mergeCell ref="H8:I9"/>
    <mergeCell ref="H3:I3"/>
    <mergeCell ref="B2:G9"/>
    <mergeCell ref="H1:I1"/>
    <mergeCell ref="B13:K13"/>
    <mergeCell ref="H7:I7"/>
    <mergeCell ref="K8:K9"/>
    <mergeCell ref="H6:I6"/>
    <mergeCell ref="J8:J9"/>
    <mergeCell ref="H5:I5"/>
    <mergeCell ref="B12:J12"/>
    <mergeCell ref="H2:I2"/>
  </mergeCells>
  <hyperlinks>
    <hyperlink ref="B2" r:id="rId1" display="http://www.fooddirect.asia/"/>
    <hyperlink ref="B12" r:id="rId2" display="http://ligovka.ru/"/>
  </hyperlinks>
  <printOptions/>
  <pageMargins left="0.75" right="0.75" top="1" bottom="1" header="0.5" footer="0.5"/>
  <pageSetup fitToHeight="1" fitToWidth="1" horizontalDpi="300" verticalDpi="300" orientation="portrait" paperSize="9"/>
  <headerFooter alignWithMargins="0">
    <oddFooter>&amp;L&amp;"Helvetica,Regular"&amp;11&amp;K000000&amp;P</oddFooter>
  </headerFooter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showGridLines="0" zoomScalePageLayoutView="0" workbookViewId="0" topLeftCell="A1">
      <selection activeCell="A1" sqref="A1"/>
    </sheetView>
  </sheetViews>
  <sheetFormatPr defaultColWidth="8.59765625" defaultRowHeight="18" customHeight="1"/>
  <cols>
    <col min="1" max="1" width="1.1015625" style="1" customWidth="1"/>
    <col min="2" max="2" width="8.69921875" style="1" customWidth="1"/>
    <col min="3" max="3" width="9.3984375" style="1" customWidth="1"/>
    <col min="4" max="4" width="46.59765625" style="1" customWidth="1"/>
    <col min="5" max="10" width="6.3984375" style="1" customWidth="1"/>
    <col min="11" max="12" width="10" style="1" customWidth="1"/>
    <col min="13" max="13" width="7.69921875" style="1" customWidth="1"/>
    <col min="14" max="16384" width="8.59765625" style="1" customWidth="1"/>
  </cols>
  <sheetData>
    <row r="1" spans="1:13" ht="15.75" customHeight="1">
      <c r="A1" s="154"/>
      <c r="B1" s="155"/>
      <c r="C1" s="3"/>
      <c r="D1" s="4"/>
      <c r="E1" s="5"/>
      <c r="F1" s="5"/>
      <c r="G1" s="6"/>
      <c r="H1" s="156"/>
      <c r="I1" s="344"/>
      <c r="J1" s="345"/>
      <c r="K1" s="157"/>
      <c r="L1" s="157"/>
      <c r="M1" s="158"/>
    </row>
    <row r="2" spans="1:13" ht="18" customHeight="1">
      <c r="A2" s="159"/>
      <c r="B2" s="349" t="s">
        <v>0</v>
      </c>
      <c r="C2" s="318"/>
      <c r="D2" s="354"/>
      <c r="E2" s="298"/>
      <c r="F2" s="298"/>
      <c r="G2" s="338"/>
      <c r="H2" s="160"/>
      <c r="I2" s="303" t="s">
        <v>1</v>
      </c>
      <c r="J2" s="304"/>
      <c r="K2" s="11" t="s">
        <v>2</v>
      </c>
      <c r="L2" s="11" t="s">
        <v>3</v>
      </c>
      <c r="M2" s="161"/>
    </row>
    <row r="3" spans="1:13" ht="18" customHeight="1">
      <c r="A3" s="159"/>
      <c r="B3" s="318"/>
      <c r="C3" s="318"/>
      <c r="D3" s="300"/>
      <c r="E3" s="298"/>
      <c r="F3" s="298"/>
      <c r="G3" s="338"/>
      <c r="H3" s="160"/>
      <c r="I3" s="282" t="s">
        <v>4</v>
      </c>
      <c r="J3" s="283"/>
      <c r="K3" s="14">
        <f>'Sports Nutrition Brands'!J264</f>
        <v>0</v>
      </c>
      <c r="L3" s="162">
        <f>'Sports Nutrition Brands'!K264</f>
        <v>0</v>
      </c>
      <c r="M3" s="163"/>
    </row>
    <row r="4" spans="1:13" ht="18" customHeight="1">
      <c r="A4" s="159"/>
      <c r="B4" s="318"/>
      <c r="C4" s="318"/>
      <c r="D4" s="300"/>
      <c r="E4" s="298"/>
      <c r="F4" s="298"/>
      <c r="G4" s="338"/>
      <c r="H4" s="160"/>
      <c r="I4" s="282" t="s">
        <v>5</v>
      </c>
      <c r="J4" s="283"/>
      <c r="K4" s="14">
        <f>K86</f>
        <v>0</v>
      </c>
      <c r="L4" s="162">
        <f>L86</f>
        <v>0</v>
      </c>
      <c r="M4" s="163"/>
    </row>
    <row r="5" spans="1:13" ht="18" customHeight="1">
      <c r="A5" s="159"/>
      <c r="B5" s="318"/>
      <c r="C5" s="318"/>
      <c r="D5" s="300"/>
      <c r="E5" s="298"/>
      <c r="F5" s="298"/>
      <c r="G5" s="338"/>
      <c r="H5" s="160"/>
      <c r="I5" s="282" t="s">
        <v>6</v>
      </c>
      <c r="J5" s="283"/>
      <c r="K5" s="14">
        <f>LABELLAMAFIA!J226</f>
        <v>0</v>
      </c>
      <c r="L5" s="162">
        <f>LABELLAMAFIA!K226</f>
        <v>0</v>
      </c>
      <c r="M5" s="163"/>
    </row>
    <row r="6" spans="1:13" ht="18" customHeight="1">
      <c r="A6" s="159"/>
      <c r="B6" s="318"/>
      <c r="C6" s="318"/>
      <c r="D6" s="300"/>
      <c r="E6" s="298"/>
      <c r="F6" s="298"/>
      <c r="G6" s="338"/>
      <c r="H6" s="160"/>
      <c r="I6" s="282" t="s">
        <v>7</v>
      </c>
      <c r="J6" s="283"/>
      <c r="K6" s="14">
        <f>BlenderBottle!J92</f>
        <v>81.75</v>
      </c>
      <c r="L6" s="162">
        <f>BlenderBottle!K92</f>
        <v>0</v>
      </c>
      <c r="M6" s="163"/>
    </row>
    <row r="7" spans="1:13" ht="18" customHeight="1">
      <c r="A7" s="159"/>
      <c r="B7" s="318"/>
      <c r="C7" s="318"/>
      <c r="D7" s="300"/>
      <c r="E7" s="298"/>
      <c r="F7" s="298"/>
      <c r="G7" s="338"/>
      <c r="H7" s="160"/>
      <c r="I7" s="282" t="s">
        <v>8</v>
      </c>
      <c r="J7" s="283"/>
      <c r="K7" s="14">
        <f>SALE!J43</f>
        <v>0</v>
      </c>
      <c r="L7" s="162">
        <f>SALE!K43</f>
        <v>0</v>
      </c>
      <c r="M7" s="163"/>
    </row>
    <row r="8" spans="1:13" ht="12" customHeight="1">
      <c r="A8" s="159"/>
      <c r="B8" s="318"/>
      <c r="C8" s="318"/>
      <c r="D8" s="301"/>
      <c r="E8" s="298"/>
      <c r="F8" s="298"/>
      <c r="G8" s="338"/>
      <c r="H8" s="160"/>
      <c r="I8" s="288" t="s">
        <v>9</v>
      </c>
      <c r="J8" s="289"/>
      <c r="K8" s="323">
        <f>SUM(K3:K7)</f>
        <v>81.75</v>
      </c>
      <c r="L8" s="347">
        <f>SUM(L3:L7)</f>
        <v>0</v>
      </c>
      <c r="M8" s="342"/>
    </row>
    <row r="9" spans="1:13" ht="12" customHeight="1">
      <c r="A9" s="159"/>
      <c r="B9" s="350"/>
      <c r="C9" s="318"/>
      <c r="D9" s="302"/>
      <c r="E9" s="298"/>
      <c r="F9" s="298"/>
      <c r="G9" s="338"/>
      <c r="H9" s="160"/>
      <c r="I9" s="290"/>
      <c r="J9" s="291"/>
      <c r="K9" s="324"/>
      <c r="L9" s="324"/>
      <c r="M9" s="343"/>
    </row>
    <row r="10" spans="1:13" ht="9" customHeight="1">
      <c r="A10" s="164"/>
      <c r="B10" s="10"/>
      <c r="C10" s="20"/>
      <c r="D10" s="21"/>
      <c r="E10" s="22"/>
      <c r="F10" s="22"/>
      <c r="G10" s="22"/>
      <c r="H10" s="10"/>
      <c r="I10" s="351"/>
      <c r="J10" s="336"/>
      <c r="K10" s="165"/>
      <c r="L10" s="165"/>
      <c r="M10" s="166"/>
    </row>
    <row r="11" spans="1:13" ht="9" customHeight="1">
      <c r="A11" s="125"/>
      <c r="B11" s="27"/>
      <c r="C11" s="27"/>
      <c r="D11" s="28"/>
      <c r="E11" s="29"/>
      <c r="F11" s="29"/>
      <c r="G11" s="29"/>
      <c r="H11" s="29"/>
      <c r="I11" s="30"/>
      <c r="J11" s="30"/>
      <c r="K11" s="167"/>
      <c r="L11" s="167"/>
      <c r="M11" s="168"/>
    </row>
    <row r="12" spans="1:13" ht="29.25" customHeight="1">
      <c r="A12" s="169"/>
      <c r="B12" s="358" t="s">
        <v>10</v>
      </c>
      <c r="C12" s="306"/>
      <c r="D12" s="307"/>
      <c r="E12" s="359"/>
      <c r="F12" s="334"/>
      <c r="G12" s="307"/>
      <c r="H12" s="307"/>
      <c r="I12" s="309"/>
      <c r="J12" s="307"/>
      <c r="K12" s="307"/>
      <c r="L12" s="170">
        <v>0</v>
      </c>
      <c r="M12" s="171"/>
    </row>
    <row r="13" spans="1:13" ht="30.75" customHeight="1">
      <c r="A13" s="143"/>
      <c r="B13" s="355" t="s">
        <v>11</v>
      </c>
      <c r="C13" s="356"/>
      <c r="D13" s="356"/>
      <c r="E13" s="357"/>
      <c r="F13" s="334"/>
      <c r="G13" s="356"/>
      <c r="H13" s="356"/>
      <c r="I13" s="356"/>
      <c r="J13" s="356"/>
      <c r="K13" s="356"/>
      <c r="L13" s="308"/>
      <c r="M13" s="172"/>
    </row>
    <row r="14" spans="1:13" ht="36" customHeight="1">
      <c r="A14" s="173"/>
      <c r="B14" s="174" t="s">
        <v>12</v>
      </c>
      <c r="C14" s="175" t="s">
        <v>375</v>
      </c>
      <c r="D14" s="175" t="s">
        <v>13</v>
      </c>
      <c r="E14" s="175" t="s">
        <v>376</v>
      </c>
      <c r="F14" s="175" t="s">
        <v>14</v>
      </c>
      <c r="G14" s="175" t="s">
        <v>15</v>
      </c>
      <c r="H14" s="175" t="s">
        <v>16</v>
      </c>
      <c r="I14" s="175" t="s">
        <v>17</v>
      </c>
      <c r="J14" s="175" t="s">
        <v>18</v>
      </c>
      <c r="K14" s="175" t="s">
        <v>19</v>
      </c>
      <c r="L14" s="175" t="s">
        <v>20</v>
      </c>
      <c r="M14" s="176"/>
    </row>
    <row r="15" spans="1:13" ht="27.75" customHeight="1">
      <c r="A15" s="177"/>
      <c r="B15" s="352" t="s">
        <v>377</v>
      </c>
      <c r="C15" s="353"/>
      <c r="D15" s="353"/>
      <c r="E15" s="179"/>
      <c r="F15" s="179"/>
      <c r="G15" s="179"/>
      <c r="H15" s="179"/>
      <c r="I15" s="179"/>
      <c r="J15" s="179"/>
      <c r="K15" s="55"/>
      <c r="L15" s="180"/>
      <c r="M15" s="181"/>
    </row>
    <row r="16" spans="1:13" ht="21.75" customHeight="1">
      <c r="A16" s="182"/>
      <c r="B16" s="183" t="s">
        <v>378</v>
      </c>
      <c r="C16" s="339" t="s">
        <v>379</v>
      </c>
      <c r="D16" s="48" t="s">
        <v>380</v>
      </c>
      <c r="E16" s="49">
        <v>287</v>
      </c>
      <c r="F16" s="49">
        <v>241.18</v>
      </c>
      <c r="G16" s="49">
        <v>217.06</v>
      </c>
      <c r="H16" s="49">
        <v>205</v>
      </c>
      <c r="I16" s="70">
        <v>2</v>
      </c>
      <c r="J16" s="51"/>
      <c r="K16" s="49">
        <f aca="true" t="shared" si="0" ref="K16:K32">H16*J16</f>
        <v>0</v>
      </c>
      <c r="L16" s="49">
        <f aca="true" t="shared" si="1" ref="L16:L32">K16*$L$12</f>
        <v>0</v>
      </c>
      <c r="M16" s="185"/>
    </row>
    <row r="17" spans="1:13" ht="21.75" customHeight="1">
      <c r="A17" s="182"/>
      <c r="B17" s="183" t="s">
        <v>378</v>
      </c>
      <c r="C17" s="340"/>
      <c r="D17" s="48" t="s">
        <v>381</v>
      </c>
      <c r="E17" s="49">
        <v>287</v>
      </c>
      <c r="F17" s="49">
        <v>241.18</v>
      </c>
      <c r="G17" s="49">
        <v>217.06</v>
      </c>
      <c r="H17" s="49">
        <v>205</v>
      </c>
      <c r="I17" s="70">
        <v>2</v>
      </c>
      <c r="J17" s="51"/>
      <c r="K17" s="49">
        <f t="shared" si="0"/>
        <v>0</v>
      </c>
      <c r="L17" s="49">
        <f t="shared" si="1"/>
        <v>0</v>
      </c>
      <c r="M17" s="185"/>
    </row>
    <row r="18" spans="1:13" ht="21.75" customHeight="1">
      <c r="A18" s="182"/>
      <c r="B18" s="183" t="s">
        <v>378</v>
      </c>
      <c r="C18" s="340"/>
      <c r="D18" s="48" t="s">
        <v>382</v>
      </c>
      <c r="E18" s="49">
        <v>287</v>
      </c>
      <c r="F18" s="49">
        <v>241.18</v>
      </c>
      <c r="G18" s="49">
        <v>217.06</v>
      </c>
      <c r="H18" s="49">
        <v>205</v>
      </c>
      <c r="I18" s="70">
        <v>2</v>
      </c>
      <c r="J18" s="51"/>
      <c r="K18" s="49">
        <f t="shared" si="0"/>
        <v>0</v>
      </c>
      <c r="L18" s="49">
        <f t="shared" si="1"/>
        <v>0</v>
      </c>
      <c r="M18" s="185"/>
    </row>
    <row r="19" spans="1:13" ht="21.75" customHeight="1">
      <c r="A19" s="182"/>
      <c r="B19" s="183" t="s">
        <v>378</v>
      </c>
      <c r="C19" s="339" t="s">
        <v>379</v>
      </c>
      <c r="D19" s="48" t="s">
        <v>383</v>
      </c>
      <c r="E19" s="49">
        <v>210</v>
      </c>
      <c r="F19" s="49">
        <v>176.47</v>
      </c>
      <c r="G19" s="49">
        <v>158.82</v>
      </c>
      <c r="H19" s="49">
        <v>150</v>
      </c>
      <c r="I19" s="70">
        <v>4</v>
      </c>
      <c r="J19" s="51"/>
      <c r="K19" s="49">
        <f t="shared" si="0"/>
        <v>0</v>
      </c>
      <c r="L19" s="49">
        <f t="shared" si="1"/>
        <v>0</v>
      </c>
      <c r="M19" s="185"/>
    </row>
    <row r="20" spans="1:13" ht="21.75" customHeight="1">
      <c r="A20" s="182"/>
      <c r="B20" s="183" t="s">
        <v>378</v>
      </c>
      <c r="C20" s="340"/>
      <c r="D20" s="48" t="s">
        <v>384</v>
      </c>
      <c r="E20" s="49">
        <v>210</v>
      </c>
      <c r="F20" s="49">
        <v>176.47</v>
      </c>
      <c r="G20" s="49">
        <v>158.82</v>
      </c>
      <c r="H20" s="49">
        <v>150</v>
      </c>
      <c r="I20" s="70">
        <v>4</v>
      </c>
      <c r="J20" s="51"/>
      <c r="K20" s="49">
        <f t="shared" si="0"/>
        <v>0</v>
      </c>
      <c r="L20" s="49">
        <f t="shared" si="1"/>
        <v>0</v>
      </c>
      <c r="M20" s="185"/>
    </row>
    <row r="21" spans="1:13" ht="21.75" customHeight="1">
      <c r="A21" s="182"/>
      <c r="B21" s="183" t="s">
        <v>378</v>
      </c>
      <c r="C21" s="348" t="s">
        <v>385</v>
      </c>
      <c r="D21" s="48" t="s">
        <v>386</v>
      </c>
      <c r="E21" s="49">
        <v>110</v>
      </c>
      <c r="F21" s="49">
        <v>92.94</v>
      </c>
      <c r="G21" s="49">
        <v>83.65</v>
      </c>
      <c r="H21" s="49">
        <v>79</v>
      </c>
      <c r="I21" s="70">
        <v>8</v>
      </c>
      <c r="J21" s="51"/>
      <c r="K21" s="49">
        <f t="shared" si="0"/>
        <v>0</v>
      </c>
      <c r="L21" s="49">
        <f t="shared" si="1"/>
        <v>0</v>
      </c>
      <c r="M21" s="185"/>
    </row>
    <row r="22" spans="1:13" ht="21.75" customHeight="1">
      <c r="A22" s="182"/>
      <c r="B22" s="183" t="s">
        <v>378</v>
      </c>
      <c r="C22" s="346"/>
      <c r="D22" s="48" t="s">
        <v>387</v>
      </c>
      <c r="E22" s="49">
        <v>110</v>
      </c>
      <c r="F22" s="49">
        <v>92.94</v>
      </c>
      <c r="G22" s="49">
        <v>83.65</v>
      </c>
      <c r="H22" s="49">
        <v>79</v>
      </c>
      <c r="I22" s="70">
        <v>8</v>
      </c>
      <c r="J22" s="51"/>
      <c r="K22" s="49">
        <f t="shared" si="0"/>
        <v>0</v>
      </c>
      <c r="L22" s="49">
        <f t="shared" si="1"/>
        <v>0</v>
      </c>
      <c r="M22" s="185"/>
    </row>
    <row r="23" spans="1:13" ht="21.75" customHeight="1">
      <c r="A23" s="182"/>
      <c r="B23" s="183" t="s">
        <v>378</v>
      </c>
      <c r="C23" s="186" t="s">
        <v>385</v>
      </c>
      <c r="D23" s="48" t="s">
        <v>388</v>
      </c>
      <c r="E23" s="49">
        <v>144</v>
      </c>
      <c r="F23" s="49">
        <v>121.18</v>
      </c>
      <c r="G23" s="49">
        <v>109.06</v>
      </c>
      <c r="H23" s="49">
        <v>103</v>
      </c>
      <c r="I23" s="70">
        <v>4</v>
      </c>
      <c r="J23" s="51"/>
      <c r="K23" s="49">
        <f t="shared" si="0"/>
        <v>0</v>
      </c>
      <c r="L23" s="49">
        <f t="shared" si="1"/>
        <v>0</v>
      </c>
      <c r="M23" s="185"/>
    </row>
    <row r="24" spans="1:13" ht="21.75" customHeight="1">
      <c r="A24" s="182"/>
      <c r="B24" s="183" t="s">
        <v>378</v>
      </c>
      <c r="C24" s="339" t="s">
        <v>379</v>
      </c>
      <c r="D24" s="48" t="s">
        <v>389</v>
      </c>
      <c r="E24" s="49">
        <v>287</v>
      </c>
      <c r="F24" s="49">
        <v>241.18</v>
      </c>
      <c r="G24" s="49">
        <v>217.06</v>
      </c>
      <c r="H24" s="49">
        <v>205</v>
      </c>
      <c r="I24" s="70">
        <v>4</v>
      </c>
      <c r="J24" s="51"/>
      <c r="K24" s="49">
        <f t="shared" si="0"/>
        <v>0</v>
      </c>
      <c r="L24" s="49">
        <f t="shared" si="1"/>
        <v>0</v>
      </c>
      <c r="M24" s="185"/>
    </row>
    <row r="25" spans="1:13" ht="21.75" customHeight="1">
      <c r="A25" s="182"/>
      <c r="B25" s="183" t="s">
        <v>378</v>
      </c>
      <c r="C25" s="346"/>
      <c r="D25" s="48" t="s">
        <v>390</v>
      </c>
      <c r="E25" s="49">
        <v>287</v>
      </c>
      <c r="F25" s="49">
        <v>241.18</v>
      </c>
      <c r="G25" s="49">
        <v>217.06</v>
      </c>
      <c r="H25" s="49">
        <v>205</v>
      </c>
      <c r="I25" s="70">
        <v>4</v>
      </c>
      <c r="J25" s="51"/>
      <c r="K25" s="49">
        <f t="shared" si="0"/>
        <v>0</v>
      </c>
      <c r="L25" s="49">
        <f t="shared" si="1"/>
        <v>0</v>
      </c>
      <c r="M25" s="185"/>
    </row>
    <row r="26" spans="1:13" ht="21.75" customHeight="1">
      <c r="A26" s="182"/>
      <c r="B26" s="183" t="s">
        <v>378</v>
      </c>
      <c r="C26" s="346"/>
      <c r="D26" s="48" t="s">
        <v>391</v>
      </c>
      <c r="E26" s="49">
        <v>287</v>
      </c>
      <c r="F26" s="49">
        <v>241.18</v>
      </c>
      <c r="G26" s="49">
        <v>217.06</v>
      </c>
      <c r="H26" s="49">
        <v>205</v>
      </c>
      <c r="I26" s="70">
        <v>4</v>
      </c>
      <c r="J26" s="51"/>
      <c r="K26" s="49">
        <f t="shared" si="0"/>
        <v>0</v>
      </c>
      <c r="L26" s="49">
        <f t="shared" si="1"/>
        <v>0</v>
      </c>
      <c r="M26" s="185"/>
    </row>
    <row r="27" spans="1:13" ht="21.75" customHeight="1">
      <c r="A27" s="182"/>
      <c r="B27" s="183" t="s">
        <v>378</v>
      </c>
      <c r="C27" s="341"/>
      <c r="D27" s="48" t="s">
        <v>392</v>
      </c>
      <c r="E27" s="49">
        <v>287</v>
      </c>
      <c r="F27" s="49">
        <v>241.18</v>
      </c>
      <c r="G27" s="49">
        <v>217.06</v>
      </c>
      <c r="H27" s="49">
        <v>205</v>
      </c>
      <c r="I27" s="70">
        <v>4</v>
      </c>
      <c r="J27" s="51"/>
      <c r="K27" s="49">
        <f t="shared" si="0"/>
        <v>0</v>
      </c>
      <c r="L27" s="49">
        <f t="shared" si="1"/>
        <v>0</v>
      </c>
      <c r="M27" s="185"/>
    </row>
    <row r="28" spans="1:13" ht="21.75" customHeight="1">
      <c r="A28" s="182"/>
      <c r="B28" s="183" t="s">
        <v>378</v>
      </c>
      <c r="C28" s="339" t="s">
        <v>379</v>
      </c>
      <c r="D28" s="48" t="s">
        <v>393</v>
      </c>
      <c r="E28" s="49">
        <v>249</v>
      </c>
      <c r="F28" s="49">
        <v>209.41</v>
      </c>
      <c r="G28" s="49">
        <v>188.47</v>
      </c>
      <c r="H28" s="49">
        <v>178</v>
      </c>
      <c r="I28" s="70">
        <v>4</v>
      </c>
      <c r="J28" s="51"/>
      <c r="K28" s="49">
        <f t="shared" si="0"/>
        <v>0</v>
      </c>
      <c r="L28" s="49">
        <f t="shared" si="1"/>
        <v>0</v>
      </c>
      <c r="M28" s="185"/>
    </row>
    <row r="29" spans="1:13" ht="21.75" customHeight="1">
      <c r="A29" s="182"/>
      <c r="B29" s="183" t="s">
        <v>378</v>
      </c>
      <c r="C29" s="346"/>
      <c r="D29" s="48" t="s">
        <v>394</v>
      </c>
      <c r="E29" s="49">
        <v>249</v>
      </c>
      <c r="F29" s="49">
        <v>209.41</v>
      </c>
      <c r="G29" s="49">
        <v>188.47</v>
      </c>
      <c r="H29" s="49">
        <v>178</v>
      </c>
      <c r="I29" s="70">
        <v>4</v>
      </c>
      <c r="J29" s="51"/>
      <c r="K29" s="49">
        <f t="shared" si="0"/>
        <v>0</v>
      </c>
      <c r="L29" s="49">
        <f t="shared" si="1"/>
        <v>0</v>
      </c>
      <c r="M29" s="185"/>
    </row>
    <row r="30" spans="1:13" ht="21.75" customHeight="1">
      <c r="A30" s="182"/>
      <c r="B30" s="183" t="s">
        <v>378</v>
      </c>
      <c r="C30" s="346"/>
      <c r="D30" s="48" t="s">
        <v>395</v>
      </c>
      <c r="E30" s="49">
        <v>249</v>
      </c>
      <c r="F30" s="49">
        <v>209.41</v>
      </c>
      <c r="G30" s="49">
        <v>188.47</v>
      </c>
      <c r="H30" s="49">
        <v>178</v>
      </c>
      <c r="I30" s="70">
        <v>4</v>
      </c>
      <c r="J30" s="51"/>
      <c r="K30" s="49">
        <f t="shared" si="0"/>
        <v>0</v>
      </c>
      <c r="L30" s="49">
        <f t="shared" si="1"/>
        <v>0</v>
      </c>
      <c r="M30" s="185"/>
    </row>
    <row r="31" spans="1:13" ht="21.75" customHeight="1">
      <c r="A31" s="182"/>
      <c r="B31" s="183" t="s">
        <v>378</v>
      </c>
      <c r="C31" s="341"/>
      <c r="D31" s="48" t="s">
        <v>396</v>
      </c>
      <c r="E31" s="49">
        <v>249</v>
      </c>
      <c r="F31" s="49">
        <v>209.41</v>
      </c>
      <c r="G31" s="49">
        <v>188.47</v>
      </c>
      <c r="H31" s="49">
        <v>178</v>
      </c>
      <c r="I31" s="70">
        <v>4</v>
      </c>
      <c r="J31" s="51"/>
      <c r="K31" s="49">
        <f t="shared" si="0"/>
        <v>0</v>
      </c>
      <c r="L31" s="49">
        <f t="shared" si="1"/>
        <v>0</v>
      </c>
      <c r="M31" s="185"/>
    </row>
    <row r="32" spans="1:13" ht="21.75" customHeight="1">
      <c r="A32" s="182"/>
      <c r="B32" s="183" t="s">
        <v>378</v>
      </c>
      <c r="C32" s="184" t="s">
        <v>379</v>
      </c>
      <c r="D32" s="48" t="s">
        <v>397</v>
      </c>
      <c r="E32" s="49">
        <v>266</v>
      </c>
      <c r="F32" s="49">
        <v>223.53</v>
      </c>
      <c r="G32" s="49">
        <v>201.18</v>
      </c>
      <c r="H32" s="49">
        <v>190</v>
      </c>
      <c r="I32" s="70">
        <v>4</v>
      </c>
      <c r="J32" s="51"/>
      <c r="K32" s="49">
        <f t="shared" si="0"/>
        <v>0</v>
      </c>
      <c r="L32" s="49">
        <f t="shared" si="1"/>
        <v>0</v>
      </c>
      <c r="M32" s="185"/>
    </row>
    <row r="33" spans="1:13" ht="27.75" customHeight="1">
      <c r="A33" s="177"/>
      <c r="B33" s="178" t="s">
        <v>398</v>
      </c>
      <c r="C33" s="187"/>
      <c r="D33" s="187"/>
      <c r="E33" s="188"/>
      <c r="F33" s="187"/>
      <c r="G33" s="187"/>
      <c r="H33" s="187"/>
      <c r="I33" s="187"/>
      <c r="J33" s="187"/>
      <c r="K33" s="187"/>
      <c r="L33" s="189"/>
      <c r="M33" s="190"/>
    </row>
    <row r="34" spans="1:13" ht="21.75" customHeight="1">
      <c r="A34" s="182"/>
      <c r="B34" s="183" t="s">
        <v>399</v>
      </c>
      <c r="C34" s="339" t="s">
        <v>379</v>
      </c>
      <c r="D34" s="48" t="s">
        <v>400</v>
      </c>
      <c r="E34" s="49">
        <v>165</v>
      </c>
      <c r="F34" s="49">
        <v>138.82</v>
      </c>
      <c r="G34" s="49">
        <v>124.94</v>
      </c>
      <c r="H34" s="49">
        <v>118</v>
      </c>
      <c r="I34" s="70">
        <v>4</v>
      </c>
      <c r="J34" s="51"/>
      <c r="K34" s="49">
        <f aca="true" t="shared" si="2" ref="K34:K69">H34*J34</f>
        <v>0</v>
      </c>
      <c r="L34" s="49">
        <f aca="true" t="shared" si="3" ref="L34:L69">K34*$L$12</f>
        <v>0</v>
      </c>
      <c r="M34" s="185"/>
    </row>
    <row r="35" spans="1:13" ht="21.75" customHeight="1">
      <c r="A35" s="182"/>
      <c r="B35" s="183" t="s">
        <v>399</v>
      </c>
      <c r="C35" s="340"/>
      <c r="D35" s="48" t="s">
        <v>401</v>
      </c>
      <c r="E35" s="49">
        <v>134</v>
      </c>
      <c r="F35" s="49">
        <v>112.94</v>
      </c>
      <c r="G35" s="49">
        <v>101.65</v>
      </c>
      <c r="H35" s="49">
        <v>96</v>
      </c>
      <c r="I35" s="70">
        <v>4</v>
      </c>
      <c r="J35" s="51"/>
      <c r="K35" s="49">
        <f t="shared" si="2"/>
        <v>0</v>
      </c>
      <c r="L35" s="49">
        <f t="shared" si="3"/>
        <v>0</v>
      </c>
      <c r="M35" s="185"/>
    </row>
    <row r="36" spans="1:13" ht="21.75" customHeight="1">
      <c r="A36" s="182"/>
      <c r="B36" s="183" t="s">
        <v>399</v>
      </c>
      <c r="C36" s="341"/>
      <c r="D36" s="48" t="s">
        <v>402</v>
      </c>
      <c r="E36" s="49">
        <v>165</v>
      </c>
      <c r="F36" s="49">
        <v>138.82</v>
      </c>
      <c r="G36" s="49">
        <v>124.94</v>
      </c>
      <c r="H36" s="49">
        <v>118</v>
      </c>
      <c r="I36" s="70">
        <v>4</v>
      </c>
      <c r="J36" s="51"/>
      <c r="K36" s="49">
        <f t="shared" si="2"/>
        <v>0</v>
      </c>
      <c r="L36" s="49">
        <f t="shared" si="3"/>
        <v>0</v>
      </c>
      <c r="M36" s="185"/>
    </row>
    <row r="37" spans="1:13" ht="21.75" customHeight="1">
      <c r="A37" s="182"/>
      <c r="B37" s="183" t="s">
        <v>399</v>
      </c>
      <c r="C37" s="339" t="s">
        <v>379</v>
      </c>
      <c r="D37" s="48" t="s">
        <v>403</v>
      </c>
      <c r="E37" s="49">
        <v>166</v>
      </c>
      <c r="F37" s="49">
        <v>140</v>
      </c>
      <c r="G37" s="49">
        <v>126</v>
      </c>
      <c r="H37" s="49">
        <v>119</v>
      </c>
      <c r="I37" s="70">
        <v>4</v>
      </c>
      <c r="J37" s="51"/>
      <c r="K37" s="49">
        <f t="shared" si="2"/>
        <v>0</v>
      </c>
      <c r="L37" s="49">
        <f t="shared" si="3"/>
        <v>0</v>
      </c>
      <c r="M37" s="185"/>
    </row>
    <row r="38" spans="1:13" ht="21.75" customHeight="1">
      <c r="A38" s="182"/>
      <c r="B38" s="183" t="s">
        <v>399</v>
      </c>
      <c r="C38" s="341"/>
      <c r="D38" s="48" t="s">
        <v>404</v>
      </c>
      <c r="E38" s="49">
        <v>166</v>
      </c>
      <c r="F38" s="49">
        <v>140</v>
      </c>
      <c r="G38" s="49">
        <v>126</v>
      </c>
      <c r="H38" s="49">
        <v>119</v>
      </c>
      <c r="I38" s="70">
        <v>4</v>
      </c>
      <c r="J38" s="51"/>
      <c r="K38" s="49">
        <f t="shared" si="2"/>
        <v>0</v>
      </c>
      <c r="L38" s="49">
        <f t="shared" si="3"/>
        <v>0</v>
      </c>
      <c r="M38" s="185"/>
    </row>
    <row r="39" spans="1:13" ht="21.75" customHeight="1">
      <c r="A39" s="182"/>
      <c r="B39" s="183" t="s">
        <v>399</v>
      </c>
      <c r="C39" s="341"/>
      <c r="D39" s="48" t="s">
        <v>405</v>
      </c>
      <c r="E39" s="49">
        <v>166</v>
      </c>
      <c r="F39" s="49">
        <v>140</v>
      </c>
      <c r="G39" s="49">
        <v>126</v>
      </c>
      <c r="H39" s="49">
        <v>119</v>
      </c>
      <c r="I39" s="70">
        <v>4</v>
      </c>
      <c r="J39" s="70"/>
      <c r="K39" s="49">
        <f t="shared" si="2"/>
        <v>0</v>
      </c>
      <c r="L39" s="49">
        <f t="shared" si="3"/>
        <v>0</v>
      </c>
      <c r="M39" s="185"/>
    </row>
    <row r="40" spans="1:13" ht="21.75" customHeight="1">
      <c r="A40" s="182"/>
      <c r="B40" s="183" t="s">
        <v>399</v>
      </c>
      <c r="C40" s="341"/>
      <c r="D40" s="48" t="s">
        <v>406</v>
      </c>
      <c r="E40" s="49">
        <v>166</v>
      </c>
      <c r="F40" s="49">
        <v>140</v>
      </c>
      <c r="G40" s="49">
        <v>126</v>
      </c>
      <c r="H40" s="49">
        <v>119</v>
      </c>
      <c r="I40" s="70">
        <v>4</v>
      </c>
      <c r="J40" s="51"/>
      <c r="K40" s="49">
        <f t="shared" si="2"/>
        <v>0</v>
      </c>
      <c r="L40" s="49">
        <f t="shared" si="3"/>
        <v>0</v>
      </c>
      <c r="M40" s="185"/>
    </row>
    <row r="41" spans="1:13" ht="21.75" customHeight="1">
      <c r="A41" s="182"/>
      <c r="B41" s="183" t="s">
        <v>399</v>
      </c>
      <c r="C41" s="341"/>
      <c r="D41" s="48" t="s">
        <v>407</v>
      </c>
      <c r="E41" s="49">
        <v>166</v>
      </c>
      <c r="F41" s="49">
        <v>140</v>
      </c>
      <c r="G41" s="49">
        <v>126</v>
      </c>
      <c r="H41" s="49">
        <v>119</v>
      </c>
      <c r="I41" s="70">
        <v>4</v>
      </c>
      <c r="J41" s="51"/>
      <c r="K41" s="49">
        <f t="shared" si="2"/>
        <v>0</v>
      </c>
      <c r="L41" s="49">
        <f t="shared" si="3"/>
        <v>0</v>
      </c>
      <c r="M41" s="185"/>
    </row>
    <row r="42" spans="1:13" ht="21.75" customHeight="1">
      <c r="A42" s="182"/>
      <c r="B42" s="183" t="s">
        <v>399</v>
      </c>
      <c r="C42" s="339" t="s">
        <v>379</v>
      </c>
      <c r="D42" s="48" t="s">
        <v>408</v>
      </c>
      <c r="E42" s="49">
        <v>183</v>
      </c>
      <c r="F42" s="49">
        <v>154.12</v>
      </c>
      <c r="G42" s="49">
        <v>138.71</v>
      </c>
      <c r="H42" s="49">
        <v>131</v>
      </c>
      <c r="I42" s="70">
        <v>4</v>
      </c>
      <c r="J42" s="51"/>
      <c r="K42" s="49">
        <f t="shared" si="2"/>
        <v>0</v>
      </c>
      <c r="L42" s="49">
        <f t="shared" si="3"/>
        <v>0</v>
      </c>
      <c r="M42" s="185"/>
    </row>
    <row r="43" spans="1:13" ht="21.75" customHeight="1">
      <c r="A43" s="182"/>
      <c r="B43" s="183" t="s">
        <v>399</v>
      </c>
      <c r="C43" s="341"/>
      <c r="D43" s="48" t="s">
        <v>409</v>
      </c>
      <c r="E43" s="49">
        <v>183</v>
      </c>
      <c r="F43" s="49">
        <v>154.12</v>
      </c>
      <c r="G43" s="49">
        <v>138.71</v>
      </c>
      <c r="H43" s="49">
        <v>131</v>
      </c>
      <c r="I43" s="70">
        <v>4</v>
      </c>
      <c r="J43" s="51"/>
      <c r="K43" s="49">
        <f t="shared" si="2"/>
        <v>0</v>
      </c>
      <c r="L43" s="49">
        <f t="shared" si="3"/>
        <v>0</v>
      </c>
      <c r="M43" s="185"/>
    </row>
    <row r="44" spans="1:13" ht="21.75" customHeight="1">
      <c r="A44" s="182"/>
      <c r="B44" s="183" t="s">
        <v>399</v>
      </c>
      <c r="C44" s="341"/>
      <c r="D44" s="48" t="s">
        <v>410</v>
      </c>
      <c r="E44" s="49">
        <v>183</v>
      </c>
      <c r="F44" s="49">
        <v>154.12</v>
      </c>
      <c r="G44" s="49">
        <v>138.71</v>
      </c>
      <c r="H44" s="49">
        <v>131</v>
      </c>
      <c r="I44" s="70">
        <v>4</v>
      </c>
      <c r="J44" s="51"/>
      <c r="K44" s="49">
        <f t="shared" si="2"/>
        <v>0</v>
      </c>
      <c r="L44" s="49">
        <f t="shared" si="3"/>
        <v>0</v>
      </c>
      <c r="M44" s="185"/>
    </row>
    <row r="45" spans="1:13" ht="21.75" customHeight="1">
      <c r="A45" s="182"/>
      <c r="B45" s="183" t="s">
        <v>399</v>
      </c>
      <c r="C45" s="339" t="s">
        <v>379</v>
      </c>
      <c r="D45" s="48" t="s">
        <v>411</v>
      </c>
      <c r="E45" s="49">
        <v>77</v>
      </c>
      <c r="F45" s="49">
        <v>64.71</v>
      </c>
      <c r="G45" s="49">
        <v>58.24</v>
      </c>
      <c r="H45" s="49">
        <v>55</v>
      </c>
      <c r="I45" s="70">
        <v>8</v>
      </c>
      <c r="J45" s="51"/>
      <c r="K45" s="49">
        <f t="shared" si="2"/>
        <v>0</v>
      </c>
      <c r="L45" s="49">
        <f t="shared" si="3"/>
        <v>0</v>
      </c>
      <c r="M45" s="185"/>
    </row>
    <row r="46" spans="1:13" ht="21.75" customHeight="1">
      <c r="A46" s="182"/>
      <c r="B46" s="183" t="s">
        <v>399</v>
      </c>
      <c r="C46" s="341"/>
      <c r="D46" s="48" t="s">
        <v>412</v>
      </c>
      <c r="E46" s="49">
        <v>77</v>
      </c>
      <c r="F46" s="49">
        <v>64.71</v>
      </c>
      <c r="G46" s="49">
        <v>58.24</v>
      </c>
      <c r="H46" s="49">
        <v>55</v>
      </c>
      <c r="I46" s="70">
        <v>8</v>
      </c>
      <c r="J46" s="51"/>
      <c r="K46" s="49">
        <f t="shared" si="2"/>
        <v>0</v>
      </c>
      <c r="L46" s="49">
        <f t="shared" si="3"/>
        <v>0</v>
      </c>
      <c r="M46" s="185"/>
    </row>
    <row r="47" spans="1:13" ht="21.75" customHeight="1">
      <c r="A47" s="182"/>
      <c r="B47" s="183" t="s">
        <v>399</v>
      </c>
      <c r="C47" s="341"/>
      <c r="D47" s="48" t="s">
        <v>413</v>
      </c>
      <c r="E47" s="49">
        <v>77</v>
      </c>
      <c r="F47" s="49">
        <v>64.71</v>
      </c>
      <c r="G47" s="49">
        <v>58.24</v>
      </c>
      <c r="H47" s="49">
        <v>55</v>
      </c>
      <c r="I47" s="70">
        <v>8</v>
      </c>
      <c r="J47" s="51"/>
      <c r="K47" s="49">
        <f t="shared" si="2"/>
        <v>0</v>
      </c>
      <c r="L47" s="49">
        <f t="shared" si="3"/>
        <v>0</v>
      </c>
      <c r="M47" s="185"/>
    </row>
    <row r="48" spans="1:13" ht="21.75" customHeight="1">
      <c r="A48" s="182"/>
      <c r="B48" s="183" t="s">
        <v>399</v>
      </c>
      <c r="C48" s="341"/>
      <c r="D48" s="48" t="s">
        <v>414</v>
      </c>
      <c r="E48" s="49">
        <v>77</v>
      </c>
      <c r="F48" s="49">
        <v>64.71</v>
      </c>
      <c r="G48" s="49">
        <v>58.24</v>
      </c>
      <c r="H48" s="49">
        <v>55</v>
      </c>
      <c r="I48" s="70">
        <v>8</v>
      </c>
      <c r="J48" s="51"/>
      <c r="K48" s="49">
        <f t="shared" si="2"/>
        <v>0</v>
      </c>
      <c r="L48" s="49">
        <f t="shared" si="3"/>
        <v>0</v>
      </c>
      <c r="M48" s="185"/>
    </row>
    <row r="49" spans="1:13" ht="21.75" customHeight="1">
      <c r="A49" s="182"/>
      <c r="B49" s="183" t="s">
        <v>399</v>
      </c>
      <c r="C49" s="339" t="s">
        <v>379</v>
      </c>
      <c r="D49" s="48" t="s">
        <v>415</v>
      </c>
      <c r="E49" s="49">
        <v>96</v>
      </c>
      <c r="F49" s="49">
        <v>81.18</v>
      </c>
      <c r="G49" s="49">
        <v>73.06</v>
      </c>
      <c r="H49" s="49">
        <v>69</v>
      </c>
      <c r="I49" s="70">
        <v>8</v>
      </c>
      <c r="J49" s="51"/>
      <c r="K49" s="49">
        <f t="shared" si="2"/>
        <v>0</v>
      </c>
      <c r="L49" s="49">
        <f t="shared" si="3"/>
        <v>0</v>
      </c>
      <c r="M49" s="185"/>
    </row>
    <row r="50" spans="1:13" ht="21.75" customHeight="1">
      <c r="A50" s="182"/>
      <c r="B50" s="183" t="s">
        <v>399</v>
      </c>
      <c r="C50" s="341"/>
      <c r="D50" s="48" t="s">
        <v>416</v>
      </c>
      <c r="E50" s="49">
        <v>91</v>
      </c>
      <c r="F50" s="49">
        <v>76.47</v>
      </c>
      <c r="G50" s="49">
        <v>68.72</v>
      </c>
      <c r="H50" s="49">
        <v>65</v>
      </c>
      <c r="I50" s="70">
        <v>8</v>
      </c>
      <c r="J50" s="51"/>
      <c r="K50" s="49">
        <f t="shared" si="2"/>
        <v>0</v>
      </c>
      <c r="L50" s="49">
        <f t="shared" si="3"/>
        <v>0</v>
      </c>
      <c r="M50" s="185"/>
    </row>
    <row r="51" spans="1:13" ht="21.75" customHeight="1">
      <c r="A51" s="182"/>
      <c r="B51" s="183" t="s">
        <v>399</v>
      </c>
      <c r="C51" s="341"/>
      <c r="D51" s="48" t="s">
        <v>417</v>
      </c>
      <c r="E51" s="49">
        <v>84</v>
      </c>
      <c r="F51" s="49">
        <v>70.59</v>
      </c>
      <c r="G51" s="49">
        <v>63.53</v>
      </c>
      <c r="H51" s="49">
        <v>60</v>
      </c>
      <c r="I51" s="70">
        <v>8</v>
      </c>
      <c r="J51" s="51"/>
      <c r="K51" s="49">
        <f t="shared" si="2"/>
        <v>0</v>
      </c>
      <c r="L51" s="49">
        <f t="shared" si="3"/>
        <v>0</v>
      </c>
      <c r="M51" s="185"/>
    </row>
    <row r="52" spans="1:13" ht="21.75" customHeight="1">
      <c r="A52" s="182"/>
      <c r="B52" s="183" t="s">
        <v>399</v>
      </c>
      <c r="C52" s="341"/>
      <c r="D52" s="48" t="s">
        <v>418</v>
      </c>
      <c r="E52" s="49">
        <v>91</v>
      </c>
      <c r="F52" s="49">
        <v>76.47</v>
      </c>
      <c r="G52" s="49">
        <v>68.72</v>
      </c>
      <c r="H52" s="49">
        <v>65</v>
      </c>
      <c r="I52" s="70">
        <v>8</v>
      </c>
      <c r="J52" s="51"/>
      <c r="K52" s="49">
        <f t="shared" si="2"/>
        <v>0</v>
      </c>
      <c r="L52" s="49">
        <f t="shared" si="3"/>
        <v>0</v>
      </c>
      <c r="M52" s="185"/>
    </row>
    <row r="53" spans="1:13" ht="21.75" customHeight="1">
      <c r="A53" s="182"/>
      <c r="B53" s="183" t="s">
        <v>399</v>
      </c>
      <c r="C53" s="341"/>
      <c r="D53" s="48" t="s">
        <v>419</v>
      </c>
      <c r="E53" s="49">
        <v>98</v>
      </c>
      <c r="F53" s="49">
        <v>82.35</v>
      </c>
      <c r="G53" s="49">
        <v>74.12</v>
      </c>
      <c r="H53" s="49">
        <v>70</v>
      </c>
      <c r="I53" s="70">
        <v>8</v>
      </c>
      <c r="J53" s="51"/>
      <c r="K53" s="49">
        <f t="shared" si="2"/>
        <v>0</v>
      </c>
      <c r="L53" s="49">
        <f t="shared" si="3"/>
        <v>0</v>
      </c>
      <c r="M53" s="185"/>
    </row>
    <row r="54" spans="1:13" ht="21.75" customHeight="1">
      <c r="A54" s="182"/>
      <c r="B54" s="183" t="s">
        <v>399</v>
      </c>
      <c r="C54" s="339" t="s">
        <v>379</v>
      </c>
      <c r="D54" s="48" t="s">
        <v>420</v>
      </c>
      <c r="E54" s="49">
        <v>135</v>
      </c>
      <c r="F54" s="49">
        <v>114.12</v>
      </c>
      <c r="G54" s="49">
        <v>102.71</v>
      </c>
      <c r="H54" s="49">
        <v>97</v>
      </c>
      <c r="I54" s="70">
        <v>4</v>
      </c>
      <c r="J54" s="51"/>
      <c r="K54" s="49">
        <f t="shared" si="2"/>
        <v>0</v>
      </c>
      <c r="L54" s="49">
        <f t="shared" si="3"/>
        <v>0</v>
      </c>
      <c r="M54" s="185"/>
    </row>
    <row r="55" spans="1:13" ht="21.75" customHeight="1">
      <c r="A55" s="182"/>
      <c r="B55" s="183" t="s">
        <v>399</v>
      </c>
      <c r="C55" s="341"/>
      <c r="D55" s="48" t="s">
        <v>421</v>
      </c>
      <c r="E55" s="49">
        <v>128</v>
      </c>
      <c r="F55" s="49">
        <v>108.24</v>
      </c>
      <c r="G55" s="49">
        <v>97.41</v>
      </c>
      <c r="H55" s="49">
        <v>92</v>
      </c>
      <c r="I55" s="70">
        <v>4</v>
      </c>
      <c r="J55" s="51"/>
      <c r="K55" s="49">
        <f t="shared" si="2"/>
        <v>0</v>
      </c>
      <c r="L55" s="49">
        <f t="shared" si="3"/>
        <v>0</v>
      </c>
      <c r="M55" s="185"/>
    </row>
    <row r="56" spans="1:13" ht="21.75" customHeight="1">
      <c r="A56" s="182"/>
      <c r="B56" s="183" t="s">
        <v>399</v>
      </c>
      <c r="C56" s="341"/>
      <c r="D56" s="48" t="s">
        <v>422</v>
      </c>
      <c r="E56" s="49">
        <v>128</v>
      </c>
      <c r="F56" s="49">
        <v>108.24</v>
      </c>
      <c r="G56" s="49">
        <v>97.41</v>
      </c>
      <c r="H56" s="49">
        <v>92</v>
      </c>
      <c r="I56" s="70">
        <v>4</v>
      </c>
      <c r="J56" s="51"/>
      <c r="K56" s="49">
        <f t="shared" si="2"/>
        <v>0</v>
      </c>
      <c r="L56" s="49">
        <f t="shared" si="3"/>
        <v>0</v>
      </c>
      <c r="M56" s="185"/>
    </row>
    <row r="57" spans="1:13" ht="21.75" customHeight="1">
      <c r="A57" s="182"/>
      <c r="B57" s="183" t="s">
        <v>399</v>
      </c>
      <c r="C57" s="341"/>
      <c r="D57" s="48" t="s">
        <v>423</v>
      </c>
      <c r="E57" s="49">
        <v>128</v>
      </c>
      <c r="F57" s="49">
        <v>108.24</v>
      </c>
      <c r="G57" s="49">
        <v>97.41</v>
      </c>
      <c r="H57" s="49">
        <v>92</v>
      </c>
      <c r="I57" s="70">
        <v>4</v>
      </c>
      <c r="J57" s="51"/>
      <c r="K57" s="49">
        <f t="shared" si="2"/>
        <v>0</v>
      </c>
      <c r="L57" s="49">
        <f t="shared" si="3"/>
        <v>0</v>
      </c>
      <c r="M57" s="185"/>
    </row>
    <row r="58" spans="1:13" ht="21.75" customHeight="1">
      <c r="A58" s="182"/>
      <c r="B58" s="183" t="s">
        <v>399</v>
      </c>
      <c r="C58" s="341"/>
      <c r="D58" s="48" t="s">
        <v>424</v>
      </c>
      <c r="E58" s="49">
        <v>96</v>
      </c>
      <c r="F58" s="49">
        <v>81.18</v>
      </c>
      <c r="G58" s="49">
        <v>73.06</v>
      </c>
      <c r="H58" s="49">
        <v>69</v>
      </c>
      <c r="I58" s="70">
        <v>4</v>
      </c>
      <c r="J58" s="51"/>
      <c r="K58" s="49">
        <f t="shared" si="2"/>
        <v>0</v>
      </c>
      <c r="L58" s="49">
        <f t="shared" si="3"/>
        <v>0</v>
      </c>
      <c r="M58" s="185"/>
    </row>
    <row r="59" spans="1:13" ht="21.75" customHeight="1">
      <c r="A59" s="182"/>
      <c r="B59" s="183" t="s">
        <v>399</v>
      </c>
      <c r="C59" s="341"/>
      <c r="D59" s="48" t="s">
        <v>425</v>
      </c>
      <c r="E59" s="49">
        <v>128</v>
      </c>
      <c r="F59" s="49">
        <v>108.24</v>
      </c>
      <c r="G59" s="49">
        <v>97.41</v>
      </c>
      <c r="H59" s="49">
        <v>92</v>
      </c>
      <c r="I59" s="70">
        <v>4</v>
      </c>
      <c r="J59" s="51"/>
      <c r="K59" s="49">
        <f t="shared" si="2"/>
        <v>0</v>
      </c>
      <c r="L59" s="49">
        <f t="shared" si="3"/>
        <v>0</v>
      </c>
      <c r="M59" s="185"/>
    </row>
    <row r="60" spans="1:13" ht="21.75" customHeight="1">
      <c r="A60" s="182"/>
      <c r="B60" s="183" t="s">
        <v>399</v>
      </c>
      <c r="C60" s="341"/>
      <c r="D60" s="48" t="s">
        <v>426</v>
      </c>
      <c r="E60" s="49">
        <v>137</v>
      </c>
      <c r="F60" s="49">
        <v>115.29</v>
      </c>
      <c r="G60" s="49">
        <v>103.76</v>
      </c>
      <c r="H60" s="49">
        <v>98</v>
      </c>
      <c r="I60" s="70">
        <v>4</v>
      </c>
      <c r="J60" s="51"/>
      <c r="K60" s="49">
        <f t="shared" si="2"/>
        <v>0</v>
      </c>
      <c r="L60" s="49">
        <f t="shared" si="3"/>
        <v>0</v>
      </c>
      <c r="M60" s="185"/>
    </row>
    <row r="61" spans="1:13" ht="21.75" customHeight="1">
      <c r="A61" s="182"/>
      <c r="B61" s="183" t="s">
        <v>399</v>
      </c>
      <c r="C61" s="339" t="s">
        <v>379</v>
      </c>
      <c r="D61" s="48" t="s">
        <v>427</v>
      </c>
      <c r="E61" s="49">
        <v>96</v>
      </c>
      <c r="F61" s="49">
        <v>81.18</v>
      </c>
      <c r="G61" s="49">
        <v>73.06</v>
      </c>
      <c r="H61" s="49">
        <v>69</v>
      </c>
      <c r="I61" s="70">
        <v>6</v>
      </c>
      <c r="J61" s="51"/>
      <c r="K61" s="49">
        <f t="shared" si="2"/>
        <v>0</v>
      </c>
      <c r="L61" s="49">
        <f t="shared" si="3"/>
        <v>0</v>
      </c>
      <c r="M61" s="185"/>
    </row>
    <row r="62" spans="1:13" ht="21.75" customHeight="1">
      <c r="A62" s="182"/>
      <c r="B62" s="183" t="s">
        <v>399</v>
      </c>
      <c r="C62" s="341"/>
      <c r="D62" s="48" t="s">
        <v>428</v>
      </c>
      <c r="E62" s="49">
        <v>96</v>
      </c>
      <c r="F62" s="49">
        <v>81.16</v>
      </c>
      <c r="G62" s="49">
        <v>73.06</v>
      </c>
      <c r="H62" s="49">
        <v>69</v>
      </c>
      <c r="I62" s="70">
        <v>6</v>
      </c>
      <c r="J62" s="51"/>
      <c r="K62" s="49">
        <f t="shared" si="2"/>
        <v>0</v>
      </c>
      <c r="L62" s="49">
        <f t="shared" si="3"/>
        <v>0</v>
      </c>
      <c r="M62" s="185"/>
    </row>
    <row r="63" spans="1:13" ht="21.75" customHeight="1">
      <c r="A63" s="182"/>
      <c r="B63" s="183" t="s">
        <v>399</v>
      </c>
      <c r="C63" s="341"/>
      <c r="D63" s="48" t="s">
        <v>429</v>
      </c>
      <c r="E63" s="49">
        <v>96</v>
      </c>
      <c r="F63" s="49">
        <v>81.18</v>
      </c>
      <c r="G63" s="49">
        <v>73.06</v>
      </c>
      <c r="H63" s="49">
        <v>69</v>
      </c>
      <c r="I63" s="70">
        <v>6</v>
      </c>
      <c r="J63" s="51"/>
      <c r="K63" s="49">
        <f t="shared" si="2"/>
        <v>0</v>
      </c>
      <c r="L63" s="49">
        <f t="shared" si="3"/>
        <v>0</v>
      </c>
      <c r="M63" s="185"/>
    </row>
    <row r="64" spans="1:13" ht="21.75" customHeight="1">
      <c r="A64" s="182"/>
      <c r="B64" s="183" t="s">
        <v>399</v>
      </c>
      <c r="C64" s="341"/>
      <c r="D64" s="48" t="s">
        <v>430</v>
      </c>
      <c r="E64" s="49">
        <v>96</v>
      </c>
      <c r="F64" s="49">
        <v>81.16</v>
      </c>
      <c r="G64" s="49">
        <v>73.06</v>
      </c>
      <c r="H64" s="49">
        <v>69</v>
      </c>
      <c r="I64" s="70">
        <v>6</v>
      </c>
      <c r="J64" s="51"/>
      <c r="K64" s="49">
        <f t="shared" si="2"/>
        <v>0</v>
      </c>
      <c r="L64" s="49">
        <f t="shared" si="3"/>
        <v>0</v>
      </c>
      <c r="M64" s="185"/>
    </row>
    <row r="65" spans="1:13" ht="21.75" customHeight="1">
      <c r="A65" s="182"/>
      <c r="B65" s="183" t="s">
        <v>399</v>
      </c>
      <c r="C65" s="339" t="s">
        <v>379</v>
      </c>
      <c r="D65" s="48" t="s">
        <v>431</v>
      </c>
      <c r="E65" s="49">
        <v>134</v>
      </c>
      <c r="F65" s="49">
        <v>112.94</v>
      </c>
      <c r="G65" s="49">
        <v>101.65</v>
      </c>
      <c r="H65" s="49">
        <v>96</v>
      </c>
      <c r="I65" s="70">
        <v>4</v>
      </c>
      <c r="J65" s="51"/>
      <c r="K65" s="49">
        <f t="shared" si="2"/>
        <v>0</v>
      </c>
      <c r="L65" s="49">
        <f t="shared" si="3"/>
        <v>0</v>
      </c>
      <c r="M65" s="185"/>
    </row>
    <row r="66" spans="1:13" ht="21.75" customHeight="1">
      <c r="A66" s="182"/>
      <c r="B66" s="183" t="s">
        <v>399</v>
      </c>
      <c r="C66" s="341"/>
      <c r="D66" s="48" t="s">
        <v>432</v>
      </c>
      <c r="E66" s="49">
        <v>134</v>
      </c>
      <c r="F66" s="49">
        <v>112.94</v>
      </c>
      <c r="G66" s="49">
        <v>101.65</v>
      </c>
      <c r="H66" s="49">
        <v>96</v>
      </c>
      <c r="I66" s="70">
        <v>4</v>
      </c>
      <c r="J66" s="51"/>
      <c r="K66" s="49">
        <f t="shared" si="2"/>
        <v>0</v>
      </c>
      <c r="L66" s="49">
        <f t="shared" si="3"/>
        <v>0</v>
      </c>
      <c r="M66" s="185"/>
    </row>
    <row r="67" spans="1:13" ht="21.75" customHeight="1">
      <c r="A67" s="182"/>
      <c r="B67" s="183" t="s">
        <v>399</v>
      </c>
      <c r="C67" s="341"/>
      <c r="D67" s="48" t="s">
        <v>433</v>
      </c>
      <c r="E67" s="49">
        <v>134</v>
      </c>
      <c r="F67" s="49">
        <v>112.94</v>
      </c>
      <c r="G67" s="49">
        <v>101.65</v>
      </c>
      <c r="H67" s="49">
        <v>96</v>
      </c>
      <c r="I67" s="70">
        <v>4</v>
      </c>
      <c r="J67" s="51"/>
      <c r="K67" s="49">
        <f t="shared" si="2"/>
        <v>0</v>
      </c>
      <c r="L67" s="49">
        <f t="shared" si="3"/>
        <v>0</v>
      </c>
      <c r="M67" s="185"/>
    </row>
    <row r="68" spans="1:13" ht="21.75" customHeight="1">
      <c r="A68" s="182"/>
      <c r="B68" s="183" t="s">
        <v>399</v>
      </c>
      <c r="C68" s="341"/>
      <c r="D68" s="48" t="s">
        <v>434</v>
      </c>
      <c r="E68" s="49">
        <v>134</v>
      </c>
      <c r="F68" s="49">
        <v>112.94</v>
      </c>
      <c r="G68" s="49">
        <v>101.65</v>
      </c>
      <c r="H68" s="49">
        <v>96</v>
      </c>
      <c r="I68" s="70">
        <v>4</v>
      </c>
      <c r="J68" s="51"/>
      <c r="K68" s="49">
        <f t="shared" si="2"/>
        <v>0</v>
      </c>
      <c r="L68" s="49">
        <f t="shared" si="3"/>
        <v>0</v>
      </c>
      <c r="M68" s="185"/>
    </row>
    <row r="69" spans="1:13" ht="21.75" customHeight="1">
      <c r="A69" s="182"/>
      <c r="B69" s="183" t="s">
        <v>399</v>
      </c>
      <c r="C69" s="341"/>
      <c r="D69" s="48" t="s">
        <v>435</v>
      </c>
      <c r="E69" s="49">
        <v>134</v>
      </c>
      <c r="F69" s="49">
        <v>112.94</v>
      </c>
      <c r="G69" s="49">
        <v>101.65</v>
      </c>
      <c r="H69" s="49">
        <v>96</v>
      </c>
      <c r="I69" s="70">
        <v>4</v>
      </c>
      <c r="J69" s="51"/>
      <c r="K69" s="49">
        <f t="shared" si="2"/>
        <v>0</v>
      </c>
      <c r="L69" s="49">
        <f t="shared" si="3"/>
        <v>0</v>
      </c>
      <c r="M69" s="185"/>
    </row>
    <row r="70" spans="1:13" ht="27.75" customHeight="1">
      <c r="A70" s="177"/>
      <c r="B70" s="178" t="s">
        <v>436</v>
      </c>
      <c r="C70" s="187"/>
      <c r="D70" s="187"/>
      <c r="E70" s="188"/>
      <c r="F70" s="187"/>
      <c r="G70" s="187"/>
      <c r="H70" s="187"/>
      <c r="I70" s="187"/>
      <c r="J70" s="187"/>
      <c r="K70" s="187"/>
      <c r="L70" s="189"/>
      <c r="M70" s="190"/>
    </row>
    <row r="71" spans="1:13" ht="21.75" customHeight="1">
      <c r="A71" s="182"/>
      <c r="B71" s="183" t="s">
        <v>437</v>
      </c>
      <c r="C71" s="339" t="s">
        <v>379</v>
      </c>
      <c r="D71" s="48" t="s">
        <v>438</v>
      </c>
      <c r="E71" s="49">
        <v>67</v>
      </c>
      <c r="F71" s="49">
        <v>56.47</v>
      </c>
      <c r="G71" s="49">
        <v>50.82</v>
      </c>
      <c r="H71" s="49">
        <v>48</v>
      </c>
      <c r="I71" s="70">
        <v>4</v>
      </c>
      <c r="J71" s="51"/>
      <c r="K71" s="49">
        <f aca="true" t="shared" si="4" ref="K71:K85">H71*J71</f>
        <v>0</v>
      </c>
      <c r="L71" s="49">
        <f aca="true" t="shared" si="5" ref="L71:L85">K71*$L$12</f>
        <v>0</v>
      </c>
      <c r="M71" s="185"/>
    </row>
    <row r="72" spans="1:13" ht="21.75" customHeight="1">
      <c r="A72" s="182"/>
      <c r="B72" s="183" t="s">
        <v>437</v>
      </c>
      <c r="C72" s="341"/>
      <c r="D72" s="48" t="s">
        <v>439</v>
      </c>
      <c r="E72" s="49">
        <v>67</v>
      </c>
      <c r="F72" s="49">
        <v>56.47</v>
      </c>
      <c r="G72" s="49">
        <v>50.82</v>
      </c>
      <c r="H72" s="49">
        <v>48</v>
      </c>
      <c r="I72" s="70">
        <v>4</v>
      </c>
      <c r="J72" s="51"/>
      <c r="K72" s="49">
        <f t="shared" si="4"/>
        <v>0</v>
      </c>
      <c r="L72" s="49">
        <f t="shared" si="5"/>
        <v>0</v>
      </c>
      <c r="M72" s="185"/>
    </row>
    <row r="73" spans="1:13" ht="21.75" customHeight="1">
      <c r="A73" s="182"/>
      <c r="B73" s="183" t="s">
        <v>437</v>
      </c>
      <c r="C73" s="341"/>
      <c r="D73" s="48" t="s">
        <v>440</v>
      </c>
      <c r="E73" s="49">
        <v>67</v>
      </c>
      <c r="F73" s="49">
        <v>56.47</v>
      </c>
      <c r="G73" s="49">
        <v>50.82</v>
      </c>
      <c r="H73" s="49">
        <v>48</v>
      </c>
      <c r="I73" s="70">
        <v>4</v>
      </c>
      <c r="J73" s="51"/>
      <c r="K73" s="49">
        <f t="shared" si="4"/>
        <v>0</v>
      </c>
      <c r="L73" s="49">
        <f t="shared" si="5"/>
        <v>0</v>
      </c>
      <c r="M73" s="185"/>
    </row>
    <row r="74" spans="1:13" ht="21.75" customHeight="1">
      <c r="A74" s="182"/>
      <c r="B74" s="183" t="s">
        <v>437</v>
      </c>
      <c r="C74" s="341"/>
      <c r="D74" s="48" t="s">
        <v>441</v>
      </c>
      <c r="E74" s="49">
        <v>67</v>
      </c>
      <c r="F74" s="49">
        <v>56.47</v>
      </c>
      <c r="G74" s="49">
        <v>50.82</v>
      </c>
      <c r="H74" s="49">
        <v>48</v>
      </c>
      <c r="I74" s="70">
        <v>4</v>
      </c>
      <c r="J74" s="51"/>
      <c r="K74" s="49">
        <f t="shared" si="4"/>
        <v>0</v>
      </c>
      <c r="L74" s="49">
        <f t="shared" si="5"/>
        <v>0</v>
      </c>
      <c r="M74" s="185"/>
    </row>
    <row r="75" spans="1:13" ht="21.75" customHeight="1">
      <c r="A75" s="182"/>
      <c r="B75" s="183" t="s">
        <v>437</v>
      </c>
      <c r="C75" s="339" t="s">
        <v>379</v>
      </c>
      <c r="D75" s="48" t="s">
        <v>442</v>
      </c>
      <c r="E75" s="49">
        <v>154</v>
      </c>
      <c r="F75" s="49">
        <v>129.41</v>
      </c>
      <c r="G75" s="49">
        <v>116.47</v>
      </c>
      <c r="H75" s="49">
        <v>110</v>
      </c>
      <c r="I75" s="70">
        <v>4</v>
      </c>
      <c r="J75" s="51"/>
      <c r="K75" s="49">
        <f t="shared" si="4"/>
        <v>0</v>
      </c>
      <c r="L75" s="49">
        <f t="shared" si="5"/>
        <v>0</v>
      </c>
      <c r="M75" s="185"/>
    </row>
    <row r="76" spans="1:13" ht="21.75" customHeight="1">
      <c r="A76" s="182"/>
      <c r="B76" s="183" t="s">
        <v>437</v>
      </c>
      <c r="C76" s="341"/>
      <c r="D76" s="48" t="s">
        <v>443</v>
      </c>
      <c r="E76" s="49">
        <v>154</v>
      </c>
      <c r="F76" s="49">
        <v>129.41</v>
      </c>
      <c r="G76" s="49">
        <v>116.47</v>
      </c>
      <c r="H76" s="49">
        <v>110</v>
      </c>
      <c r="I76" s="70">
        <v>4</v>
      </c>
      <c r="J76" s="51"/>
      <c r="K76" s="49">
        <f t="shared" si="4"/>
        <v>0</v>
      </c>
      <c r="L76" s="49">
        <f t="shared" si="5"/>
        <v>0</v>
      </c>
      <c r="M76" s="185"/>
    </row>
    <row r="77" spans="1:13" ht="21.75" customHeight="1">
      <c r="A77" s="182"/>
      <c r="B77" s="183" t="s">
        <v>437</v>
      </c>
      <c r="C77" s="341"/>
      <c r="D77" s="48" t="s">
        <v>444</v>
      </c>
      <c r="E77" s="49">
        <v>154</v>
      </c>
      <c r="F77" s="49">
        <v>129.41</v>
      </c>
      <c r="G77" s="49">
        <v>116.47</v>
      </c>
      <c r="H77" s="49">
        <v>110</v>
      </c>
      <c r="I77" s="70">
        <v>4</v>
      </c>
      <c r="J77" s="51"/>
      <c r="K77" s="49">
        <f t="shared" si="4"/>
        <v>0</v>
      </c>
      <c r="L77" s="49">
        <f t="shared" si="5"/>
        <v>0</v>
      </c>
      <c r="M77" s="185"/>
    </row>
    <row r="78" spans="1:13" ht="21.75" customHeight="1">
      <c r="A78" s="182"/>
      <c r="B78" s="183" t="s">
        <v>437</v>
      </c>
      <c r="C78" s="341"/>
      <c r="D78" s="48" t="s">
        <v>445</v>
      </c>
      <c r="E78" s="49">
        <v>154</v>
      </c>
      <c r="F78" s="49">
        <v>129.41</v>
      </c>
      <c r="G78" s="49">
        <v>116.47</v>
      </c>
      <c r="H78" s="49">
        <v>110</v>
      </c>
      <c r="I78" s="70">
        <v>4</v>
      </c>
      <c r="J78" s="51"/>
      <c r="K78" s="49">
        <f t="shared" si="4"/>
        <v>0</v>
      </c>
      <c r="L78" s="49">
        <f t="shared" si="5"/>
        <v>0</v>
      </c>
      <c r="M78" s="185"/>
    </row>
    <row r="79" spans="1:13" ht="21.75" customHeight="1">
      <c r="A79" s="182"/>
      <c r="B79" s="183" t="s">
        <v>437</v>
      </c>
      <c r="C79" s="339" t="s">
        <v>379</v>
      </c>
      <c r="D79" s="48" t="s">
        <v>446</v>
      </c>
      <c r="E79" s="49">
        <v>124</v>
      </c>
      <c r="F79" s="49">
        <v>104.71</v>
      </c>
      <c r="G79" s="49">
        <v>94.24</v>
      </c>
      <c r="H79" s="49">
        <v>89</v>
      </c>
      <c r="I79" s="70">
        <v>4</v>
      </c>
      <c r="J79" s="51"/>
      <c r="K79" s="49">
        <f t="shared" si="4"/>
        <v>0</v>
      </c>
      <c r="L79" s="49">
        <f t="shared" si="5"/>
        <v>0</v>
      </c>
      <c r="M79" s="185"/>
    </row>
    <row r="80" spans="1:13" ht="21.75" customHeight="1">
      <c r="A80" s="182"/>
      <c r="B80" s="183" t="s">
        <v>437</v>
      </c>
      <c r="C80" s="341"/>
      <c r="D80" s="48" t="s">
        <v>447</v>
      </c>
      <c r="E80" s="49">
        <v>124</v>
      </c>
      <c r="F80" s="49">
        <v>104.71</v>
      </c>
      <c r="G80" s="49">
        <v>94.24</v>
      </c>
      <c r="H80" s="49">
        <v>89</v>
      </c>
      <c r="I80" s="70">
        <v>4</v>
      </c>
      <c r="J80" s="51"/>
      <c r="K80" s="49">
        <f t="shared" si="4"/>
        <v>0</v>
      </c>
      <c r="L80" s="49">
        <f t="shared" si="5"/>
        <v>0</v>
      </c>
      <c r="M80" s="185"/>
    </row>
    <row r="81" spans="1:13" ht="21.75" customHeight="1">
      <c r="A81" s="182"/>
      <c r="B81" s="183" t="s">
        <v>437</v>
      </c>
      <c r="C81" s="341"/>
      <c r="D81" s="48" t="s">
        <v>448</v>
      </c>
      <c r="E81" s="49">
        <v>124</v>
      </c>
      <c r="F81" s="49">
        <v>104.71</v>
      </c>
      <c r="G81" s="49">
        <v>94.24</v>
      </c>
      <c r="H81" s="49">
        <v>89</v>
      </c>
      <c r="I81" s="70">
        <v>4</v>
      </c>
      <c r="J81" s="51"/>
      <c r="K81" s="49">
        <f t="shared" si="4"/>
        <v>0</v>
      </c>
      <c r="L81" s="49">
        <f t="shared" si="5"/>
        <v>0</v>
      </c>
      <c r="M81" s="185"/>
    </row>
    <row r="82" spans="1:13" ht="21.75" customHeight="1">
      <c r="A82" s="182"/>
      <c r="B82" s="183" t="s">
        <v>437</v>
      </c>
      <c r="C82" s="339" t="s">
        <v>379</v>
      </c>
      <c r="D82" s="48" t="s">
        <v>449</v>
      </c>
      <c r="E82" s="49">
        <v>134</v>
      </c>
      <c r="F82" s="49">
        <v>112.94</v>
      </c>
      <c r="G82" s="49">
        <v>101.65</v>
      </c>
      <c r="H82" s="49">
        <v>96</v>
      </c>
      <c r="I82" s="70">
        <v>4</v>
      </c>
      <c r="J82" s="51"/>
      <c r="K82" s="49">
        <f t="shared" si="4"/>
        <v>0</v>
      </c>
      <c r="L82" s="49">
        <f t="shared" si="5"/>
        <v>0</v>
      </c>
      <c r="M82" s="185"/>
    </row>
    <row r="83" spans="1:13" ht="21.75" customHeight="1">
      <c r="A83" s="182"/>
      <c r="B83" s="183" t="s">
        <v>437</v>
      </c>
      <c r="C83" s="341"/>
      <c r="D83" s="48" t="s">
        <v>450</v>
      </c>
      <c r="E83" s="49">
        <v>134</v>
      </c>
      <c r="F83" s="49">
        <v>112.94</v>
      </c>
      <c r="G83" s="49">
        <v>101.65</v>
      </c>
      <c r="H83" s="49">
        <v>96</v>
      </c>
      <c r="I83" s="70">
        <v>4</v>
      </c>
      <c r="J83" s="51"/>
      <c r="K83" s="49">
        <f t="shared" si="4"/>
        <v>0</v>
      </c>
      <c r="L83" s="49">
        <f t="shared" si="5"/>
        <v>0</v>
      </c>
      <c r="M83" s="185"/>
    </row>
    <row r="84" spans="1:13" ht="21.75" customHeight="1">
      <c r="A84" s="182"/>
      <c r="B84" s="183" t="s">
        <v>437</v>
      </c>
      <c r="C84" s="341"/>
      <c r="D84" s="48" t="s">
        <v>451</v>
      </c>
      <c r="E84" s="49">
        <v>134</v>
      </c>
      <c r="F84" s="49">
        <v>112.94</v>
      </c>
      <c r="G84" s="49">
        <v>101.65</v>
      </c>
      <c r="H84" s="49">
        <v>96</v>
      </c>
      <c r="I84" s="70">
        <v>4</v>
      </c>
      <c r="J84" s="51"/>
      <c r="K84" s="49">
        <f t="shared" si="4"/>
        <v>0</v>
      </c>
      <c r="L84" s="49">
        <f t="shared" si="5"/>
        <v>0</v>
      </c>
      <c r="M84" s="185"/>
    </row>
    <row r="85" spans="1:13" ht="21.75" customHeight="1">
      <c r="A85" s="182"/>
      <c r="B85" s="183" t="s">
        <v>437</v>
      </c>
      <c r="C85" s="341"/>
      <c r="D85" s="48" t="s">
        <v>452</v>
      </c>
      <c r="E85" s="49">
        <v>134</v>
      </c>
      <c r="F85" s="49">
        <v>112.94</v>
      </c>
      <c r="G85" s="49">
        <v>101.65</v>
      </c>
      <c r="H85" s="49">
        <v>96</v>
      </c>
      <c r="I85" s="70">
        <v>4</v>
      </c>
      <c r="J85" s="51"/>
      <c r="K85" s="49">
        <f t="shared" si="4"/>
        <v>0</v>
      </c>
      <c r="L85" s="49">
        <f t="shared" si="5"/>
        <v>0</v>
      </c>
      <c r="M85" s="185"/>
    </row>
    <row r="86" spans="1:13" ht="30" customHeight="1">
      <c r="A86" s="191"/>
      <c r="B86" s="192"/>
      <c r="C86" s="193"/>
      <c r="D86" s="194"/>
      <c r="E86" s="49"/>
      <c r="F86" s="49"/>
      <c r="G86" s="49"/>
      <c r="H86" s="49"/>
      <c r="I86" s="195"/>
      <c r="J86" s="196" t="s">
        <v>9</v>
      </c>
      <c r="K86" s="197">
        <f>SUM(K16:K32,K34:K62,K62:K69,K71:K85)</f>
        <v>0</v>
      </c>
      <c r="L86" s="198">
        <f>SUM(L71:L85,L34:L69,L16:L32)</f>
        <v>0</v>
      </c>
      <c r="M86" s="199"/>
    </row>
    <row r="87" spans="1:13" ht="30" customHeight="1">
      <c r="A87" s="200"/>
      <c r="B87" s="201"/>
      <c r="C87" s="202"/>
      <c r="D87" s="203"/>
      <c r="E87" s="204"/>
      <c r="F87" s="204"/>
      <c r="G87" s="204"/>
      <c r="H87" s="204"/>
      <c r="I87" s="205"/>
      <c r="J87" s="206"/>
      <c r="K87" s="207"/>
      <c r="L87" s="207"/>
      <c r="M87" s="208"/>
    </row>
  </sheetData>
  <sheetProtection/>
  <mergeCells count="34">
    <mergeCell ref="C65:C69"/>
    <mergeCell ref="C19:C20"/>
    <mergeCell ref="C42:C44"/>
    <mergeCell ref="I7:J7"/>
    <mergeCell ref="B12:K12"/>
    <mergeCell ref="C54:C60"/>
    <mergeCell ref="K8:K9"/>
    <mergeCell ref="C61:C64"/>
    <mergeCell ref="C82:C85"/>
    <mergeCell ref="C37:C41"/>
    <mergeCell ref="C34:C36"/>
    <mergeCell ref="I10:J10"/>
    <mergeCell ref="B15:D15"/>
    <mergeCell ref="I8:J9"/>
    <mergeCell ref="C79:C81"/>
    <mergeCell ref="C28:C31"/>
    <mergeCell ref="C75:C78"/>
    <mergeCell ref="D2:G9"/>
    <mergeCell ref="C71:C74"/>
    <mergeCell ref="L8:L9"/>
    <mergeCell ref="C21:C22"/>
    <mergeCell ref="B2:C9"/>
    <mergeCell ref="C45:C48"/>
    <mergeCell ref="I6:J6"/>
    <mergeCell ref="I4:J4"/>
    <mergeCell ref="I5:J5"/>
    <mergeCell ref="I2:J2"/>
    <mergeCell ref="B13:L13"/>
    <mergeCell ref="C16:C18"/>
    <mergeCell ref="I3:J3"/>
    <mergeCell ref="C49:C53"/>
    <mergeCell ref="M8:M9"/>
    <mergeCell ref="I1:J1"/>
    <mergeCell ref="C24:C27"/>
  </mergeCells>
  <hyperlinks>
    <hyperlink ref="B2" r:id="rId1" display="http://www.fooddirect.asia/"/>
    <hyperlink ref="B12" r:id="rId2" display="http://ligovka.ru/"/>
    <hyperlink ref="C16" r:id="rId3" display="http://6packbags.ru/catalog/alpha-duffle.html"/>
    <hyperlink ref="C19" r:id="rId4" display="http://6packbags.ru/catalog/executive-briefcase-300.html"/>
    <hyperlink ref="C21" r:id="rId5" display="http://6packbags.ru/catalog/originator-300.html"/>
    <hyperlink ref="C23" r:id="rId6" display="http://6packbags.ru/catalog/originator-500.html"/>
    <hyperlink ref="C24" r:id="rId7" display="http://6packbags.ru/catalog/victoria-elite-tote.html"/>
    <hyperlink ref="C28" r:id="rId8" display="http://6packbags.ru/catalog/vixen-elite-bowler.html"/>
    <hyperlink ref="C32" r:id="rId9" display="http://6packbags.ru/catalog/voyager-backpack.html"/>
    <hyperlink ref="C34" r:id="rId10" display="http://6packbags.ru/catalog/beast-duffle2.html"/>
    <hyperlink ref="C37" r:id="rId11" display="http://6packbags.ru/catalog/expedition-backpack-300.html"/>
    <hyperlink ref="C42" r:id="rId12" display="http://6packbags.ru/catalog/expedition-backpack-500.html"/>
    <hyperlink ref="C45" r:id="rId13" display="http://6packbags.ru/catalog/innovator-mini.html"/>
    <hyperlink ref="C49" r:id="rId14" display="http://6packbags.ru/catalog/innovator-300-black-red.html"/>
    <hyperlink ref="C54" r:id="rId15" display="http://6packbags.ru/catalog/innovator-500-blue-yellow.html"/>
    <hyperlink ref="C61" r:id="rId16" display="http://6packbags.ru/catalog/plyo-sling.html"/>
    <hyperlink ref="C65" r:id="rId17" display="http://6packbags.ru/catalog/renee-tote.html"/>
    <hyperlink ref="C71" r:id="rId18" display="http://6packbags.ru/catalog/camille-tote.html"/>
    <hyperlink ref="C75" r:id="rId19" display="http://6packbags.ru/catalog/pursuit-backpack-300.html"/>
    <hyperlink ref="C79" r:id="rId20" display="http://6packbags.ru/catalog/pursuit-backpack-500.html"/>
    <hyperlink ref="C82" r:id="rId21" display="http://6packbags.ru/catalog/pursuit-duffle.html"/>
  </hyperlinks>
  <printOptions/>
  <pageMargins left="0.75" right="0.75" top="1" bottom="1" header="0.5" footer="0.5"/>
  <pageSetup fitToHeight="1" fitToWidth="1" horizontalDpi="300" verticalDpi="300" orientation="portrait" paperSize="9"/>
  <headerFooter alignWithMargins="0">
    <oddFooter>&amp;L&amp;"Helvetica,Regular"&amp;11&amp;K000000&amp;P</oddFooter>
  </headerFooter>
  <drawing r:id="rId2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7"/>
  <sheetViews>
    <sheetView showGridLines="0" zoomScalePageLayoutView="0" workbookViewId="0" topLeftCell="A214">
      <selection activeCell="A1" sqref="A1"/>
    </sheetView>
  </sheetViews>
  <sheetFormatPr defaultColWidth="7.59765625" defaultRowHeight="16.5" customHeight="1"/>
  <cols>
    <col min="1" max="1" width="1.2890625" style="1" customWidth="1"/>
    <col min="2" max="2" width="15" style="1" customWidth="1"/>
    <col min="3" max="3" width="10.09765625" style="1" customWidth="1"/>
    <col min="4" max="4" width="36.69921875" style="1" customWidth="1"/>
    <col min="5" max="7" width="7.09765625" style="1" customWidth="1"/>
    <col min="8" max="8" width="6.3984375" style="1" customWidth="1"/>
    <col min="9" max="9" width="7.69921875" style="1" customWidth="1"/>
    <col min="10" max="11" width="10" style="1" customWidth="1"/>
    <col min="12" max="12" width="4.3984375" style="1" customWidth="1"/>
    <col min="13" max="16384" width="7.59765625" style="1" customWidth="1"/>
  </cols>
  <sheetData>
    <row r="1" spans="1:12" ht="17.25" customHeight="1">
      <c r="A1" s="209"/>
      <c r="B1" s="210"/>
      <c r="C1" s="210"/>
      <c r="D1" s="210"/>
      <c r="E1" s="211"/>
      <c r="F1" s="211"/>
      <c r="G1" s="211"/>
      <c r="H1" s="375"/>
      <c r="I1" s="345"/>
      <c r="J1" s="121"/>
      <c r="K1" s="121"/>
      <c r="L1" s="212"/>
    </row>
    <row r="2" spans="1:12" ht="17.25" customHeight="1">
      <c r="A2" s="123"/>
      <c r="B2" s="368" t="s">
        <v>0</v>
      </c>
      <c r="C2" s="298"/>
      <c r="D2" s="298"/>
      <c r="E2" s="298"/>
      <c r="F2" s="298"/>
      <c r="G2" s="299"/>
      <c r="H2" s="303" t="s">
        <v>1</v>
      </c>
      <c r="I2" s="304"/>
      <c r="J2" s="11" t="s">
        <v>2</v>
      </c>
      <c r="K2" s="12" t="s">
        <v>3</v>
      </c>
      <c r="L2" s="213"/>
    </row>
    <row r="3" spans="1:12" ht="17.25" customHeight="1">
      <c r="A3" s="123"/>
      <c r="B3" s="298"/>
      <c r="C3" s="298"/>
      <c r="D3" s="298"/>
      <c r="E3" s="298"/>
      <c r="F3" s="298"/>
      <c r="G3" s="299"/>
      <c r="H3" s="282" t="s">
        <v>4</v>
      </c>
      <c r="I3" s="283"/>
      <c r="J3" s="14">
        <f>'Sports Nutrition Brands'!J264</f>
        <v>0</v>
      </c>
      <c r="K3" s="15">
        <f>'Sports Nutrition Brands'!K264</f>
        <v>0</v>
      </c>
      <c r="L3" s="214"/>
    </row>
    <row r="4" spans="1:12" ht="17.25" customHeight="1">
      <c r="A4" s="123"/>
      <c r="B4" s="298"/>
      <c r="C4" s="298"/>
      <c r="D4" s="298"/>
      <c r="E4" s="298"/>
      <c r="F4" s="298"/>
      <c r="G4" s="299"/>
      <c r="H4" s="282" t="s">
        <v>5</v>
      </c>
      <c r="I4" s="283"/>
      <c r="J4" s="14">
        <f>'6 Pack Fitness'!K86</f>
        <v>0</v>
      </c>
      <c r="K4" s="15">
        <f>'6 Pack Fitness'!L86</f>
        <v>0</v>
      </c>
      <c r="L4" s="215"/>
    </row>
    <row r="5" spans="1:12" ht="17.25" customHeight="1">
      <c r="A5" s="123"/>
      <c r="B5" s="298"/>
      <c r="C5" s="298"/>
      <c r="D5" s="298"/>
      <c r="E5" s="298"/>
      <c r="F5" s="298"/>
      <c r="G5" s="299"/>
      <c r="H5" s="282" t="s">
        <v>6</v>
      </c>
      <c r="I5" s="283"/>
      <c r="J5" s="14">
        <f>J226</f>
        <v>0</v>
      </c>
      <c r="K5" s="15">
        <f>K226</f>
        <v>0</v>
      </c>
      <c r="L5" s="216"/>
    </row>
    <row r="6" spans="1:12" ht="17.25" customHeight="1">
      <c r="A6" s="123"/>
      <c r="B6" s="298"/>
      <c r="C6" s="298"/>
      <c r="D6" s="298"/>
      <c r="E6" s="298"/>
      <c r="F6" s="298"/>
      <c r="G6" s="299"/>
      <c r="H6" s="282" t="s">
        <v>7</v>
      </c>
      <c r="I6" s="283"/>
      <c r="J6" s="14">
        <f>BlenderBottle!J92</f>
        <v>81.75</v>
      </c>
      <c r="K6" s="15">
        <f>BlenderBottle!K92</f>
        <v>0</v>
      </c>
      <c r="L6" s="216"/>
    </row>
    <row r="7" spans="1:12" ht="17.25" customHeight="1">
      <c r="A7" s="123"/>
      <c r="B7" s="298"/>
      <c r="C7" s="298"/>
      <c r="D7" s="298"/>
      <c r="E7" s="298"/>
      <c r="F7" s="298"/>
      <c r="G7" s="299"/>
      <c r="H7" s="282" t="s">
        <v>8</v>
      </c>
      <c r="I7" s="283"/>
      <c r="J7" s="14">
        <f>SALE!J43</f>
        <v>0</v>
      </c>
      <c r="K7" s="15">
        <f>SALE!K43</f>
        <v>0</v>
      </c>
      <c r="L7" s="216"/>
    </row>
    <row r="8" spans="1:12" ht="17.25" customHeight="1">
      <c r="A8" s="123"/>
      <c r="B8" s="298"/>
      <c r="C8" s="298"/>
      <c r="D8" s="298"/>
      <c r="E8" s="298"/>
      <c r="F8" s="298"/>
      <c r="G8" s="299"/>
      <c r="H8" s="288" t="s">
        <v>9</v>
      </c>
      <c r="I8" s="289"/>
      <c r="J8" s="323">
        <f>SUM(J3:J7)</f>
        <v>81.75</v>
      </c>
      <c r="K8" s="315">
        <f>SUM(K3:K7)</f>
        <v>0</v>
      </c>
      <c r="L8" s="216"/>
    </row>
    <row r="9" spans="1:12" ht="9" customHeight="1">
      <c r="A9" s="123"/>
      <c r="B9" s="298"/>
      <c r="C9" s="298"/>
      <c r="D9" s="298"/>
      <c r="E9" s="298"/>
      <c r="F9" s="298"/>
      <c r="G9" s="299"/>
      <c r="H9" s="290"/>
      <c r="I9" s="291"/>
      <c r="J9" s="324"/>
      <c r="K9" s="316"/>
      <c r="L9" s="216"/>
    </row>
    <row r="10" spans="1:12" ht="9" customHeight="1">
      <c r="A10" s="217"/>
      <c r="B10" s="218"/>
      <c r="C10" s="218"/>
      <c r="D10" s="218"/>
      <c r="E10" s="22"/>
      <c r="F10" s="22"/>
      <c r="G10" s="22"/>
      <c r="H10" s="23"/>
      <c r="I10" s="23"/>
      <c r="J10" s="124"/>
      <c r="K10" s="124"/>
      <c r="L10" s="219"/>
    </row>
    <row r="11" spans="1:12" ht="9" customHeight="1">
      <c r="A11" s="217"/>
      <c r="B11" s="220"/>
      <c r="C11" s="220"/>
      <c r="D11" s="220"/>
      <c r="E11" s="29"/>
      <c r="F11" s="29"/>
      <c r="G11" s="29"/>
      <c r="H11" s="30"/>
      <c r="I11" s="30"/>
      <c r="J11" s="27"/>
      <c r="K11" s="27"/>
      <c r="L11" s="219"/>
    </row>
    <row r="12" spans="1:12" ht="30" customHeight="1">
      <c r="A12" s="221"/>
      <c r="B12" s="377" t="s">
        <v>453</v>
      </c>
      <c r="C12" s="306"/>
      <c r="D12" s="307"/>
      <c r="E12" s="363"/>
      <c r="F12" s="308"/>
      <c r="G12" s="307"/>
      <c r="H12" s="307"/>
      <c r="I12" s="307"/>
      <c r="J12" s="378"/>
      <c r="K12" s="222">
        <v>0</v>
      </c>
      <c r="L12" s="216"/>
    </row>
    <row r="13" spans="1:12" ht="30.75" customHeight="1">
      <c r="A13" s="223"/>
      <c r="B13" s="379" t="s">
        <v>11</v>
      </c>
      <c r="C13" s="356"/>
      <c r="D13" s="356"/>
      <c r="E13" s="363"/>
      <c r="F13" s="356"/>
      <c r="G13" s="356"/>
      <c r="H13" s="356"/>
      <c r="I13" s="313"/>
      <c r="J13" s="313"/>
      <c r="K13" s="328"/>
      <c r="L13" s="219"/>
    </row>
    <row r="14" spans="1:12" ht="36" customHeight="1">
      <c r="A14" s="224"/>
      <c r="B14" s="225" t="s">
        <v>454</v>
      </c>
      <c r="C14" s="225" t="s">
        <v>12</v>
      </c>
      <c r="D14" s="225" t="s">
        <v>13</v>
      </c>
      <c r="E14" s="226" t="s">
        <v>376</v>
      </c>
      <c r="F14" s="226" t="s">
        <v>14</v>
      </c>
      <c r="G14" s="226" t="s">
        <v>15</v>
      </c>
      <c r="H14" s="227" t="s">
        <v>16</v>
      </c>
      <c r="I14" s="38" t="s">
        <v>18</v>
      </c>
      <c r="J14" s="38" t="s">
        <v>19</v>
      </c>
      <c r="K14" s="39" t="s">
        <v>20</v>
      </c>
      <c r="L14" s="214"/>
    </row>
    <row r="15" spans="1:12" ht="27.75" customHeight="1">
      <c r="A15" s="228"/>
      <c r="B15" s="380" t="s">
        <v>455</v>
      </c>
      <c r="C15" s="381"/>
      <c r="D15" s="381"/>
      <c r="E15" s="363"/>
      <c r="F15" s="382"/>
      <c r="G15" s="382"/>
      <c r="H15" s="382"/>
      <c r="I15" s="382"/>
      <c r="J15" s="382"/>
      <c r="K15" s="383"/>
      <c r="L15" s="215"/>
    </row>
    <row r="16" spans="1:12" ht="33.75" customHeight="1">
      <c r="A16" s="229"/>
      <c r="B16" s="360" t="s">
        <v>456</v>
      </c>
      <c r="C16" s="372"/>
      <c r="D16" s="373"/>
      <c r="E16" s="374"/>
      <c r="F16" s="372"/>
      <c r="G16" s="372"/>
      <c r="H16" s="372"/>
      <c r="I16" s="230"/>
      <c r="J16" s="230"/>
      <c r="K16" s="231"/>
      <c r="L16" s="216"/>
    </row>
    <row r="17" spans="1:12" ht="21.75" customHeight="1">
      <c r="A17" s="232"/>
      <c r="B17" s="71" t="s">
        <v>457</v>
      </c>
      <c r="C17" s="71" t="s">
        <v>458</v>
      </c>
      <c r="D17" s="53" t="s">
        <v>459</v>
      </c>
      <c r="E17" s="49">
        <v>89</v>
      </c>
      <c r="F17" s="49">
        <v>62.82</v>
      </c>
      <c r="G17" s="49">
        <v>56.54</v>
      </c>
      <c r="H17" s="49">
        <v>53.4</v>
      </c>
      <c r="I17" s="233"/>
      <c r="J17" s="49">
        <f aca="true" t="shared" si="0" ref="J17:J30">H17*I17</f>
        <v>0</v>
      </c>
      <c r="K17" s="49">
        <f aca="true" t="shared" si="1" ref="K17:K30">J17*$K$12</f>
        <v>0</v>
      </c>
      <c r="L17" s="52"/>
    </row>
    <row r="18" spans="1:12" ht="21.75" customHeight="1">
      <c r="A18" s="232"/>
      <c r="B18" s="71" t="s">
        <v>457</v>
      </c>
      <c r="C18" s="71" t="s">
        <v>460</v>
      </c>
      <c r="D18" s="53" t="s">
        <v>461</v>
      </c>
      <c r="E18" s="49">
        <v>89</v>
      </c>
      <c r="F18" s="49">
        <v>62.82</v>
      </c>
      <c r="G18" s="49">
        <v>56.54</v>
      </c>
      <c r="H18" s="49">
        <v>53.4</v>
      </c>
      <c r="I18" s="233"/>
      <c r="J18" s="49">
        <f t="shared" si="0"/>
        <v>0</v>
      </c>
      <c r="K18" s="49">
        <f t="shared" si="1"/>
        <v>0</v>
      </c>
      <c r="L18" s="52"/>
    </row>
    <row r="19" spans="1:12" ht="21.75" customHeight="1">
      <c r="A19" s="232"/>
      <c r="B19" s="71" t="s">
        <v>457</v>
      </c>
      <c r="C19" s="71" t="s">
        <v>460</v>
      </c>
      <c r="D19" s="53" t="s">
        <v>462</v>
      </c>
      <c r="E19" s="49">
        <v>89</v>
      </c>
      <c r="F19" s="49">
        <v>62.82</v>
      </c>
      <c r="G19" s="49">
        <v>56.54</v>
      </c>
      <c r="H19" s="49">
        <v>53.4</v>
      </c>
      <c r="I19" s="233"/>
      <c r="J19" s="49">
        <f t="shared" si="0"/>
        <v>0</v>
      </c>
      <c r="K19" s="49">
        <f t="shared" si="1"/>
        <v>0</v>
      </c>
      <c r="L19" s="52"/>
    </row>
    <row r="20" spans="1:12" ht="21.75" customHeight="1">
      <c r="A20" s="232"/>
      <c r="B20" s="71" t="s">
        <v>463</v>
      </c>
      <c r="C20" s="71" t="s">
        <v>464</v>
      </c>
      <c r="D20" s="53" t="s">
        <v>465</v>
      </c>
      <c r="E20" s="49">
        <v>52</v>
      </c>
      <c r="F20" s="49">
        <v>36.71</v>
      </c>
      <c r="G20" s="49">
        <v>33.04</v>
      </c>
      <c r="H20" s="49">
        <v>31.2</v>
      </c>
      <c r="I20" s="233"/>
      <c r="J20" s="49">
        <f t="shared" si="0"/>
        <v>0</v>
      </c>
      <c r="K20" s="49">
        <f t="shared" si="1"/>
        <v>0</v>
      </c>
      <c r="L20" s="52"/>
    </row>
    <row r="21" spans="1:12" ht="21.75" customHeight="1">
      <c r="A21" s="232"/>
      <c r="B21" s="71" t="s">
        <v>463</v>
      </c>
      <c r="C21" s="71" t="s">
        <v>464</v>
      </c>
      <c r="D21" s="53" t="s">
        <v>466</v>
      </c>
      <c r="E21" s="49">
        <v>52</v>
      </c>
      <c r="F21" s="49">
        <v>36.71</v>
      </c>
      <c r="G21" s="49">
        <v>33.04</v>
      </c>
      <c r="H21" s="49">
        <v>31.2</v>
      </c>
      <c r="I21" s="233"/>
      <c r="J21" s="49">
        <f t="shared" si="0"/>
        <v>0</v>
      </c>
      <c r="K21" s="49">
        <f t="shared" si="1"/>
        <v>0</v>
      </c>
      <c r="L21" s="52"/>
    </row>
    <row r="22" spans="1:12" ht="21.75" customHeight="1">
      <c r="A22" s="232"/>
      <c r="B22" s="71" t="s">
        <v>463</v>
      </c>
      <c r="C22" s="71" t="s">
        <v>467</v>
      </c>
      <c r="D22" s="53" t="s">
        <v>468</v>
      </c>
      <c r="E22" s="49">
        <v>45</v>
      </c>
      <c r="F22" s="49">
        <v>31.76</v>
      </c>
      <c r="G22" s="49">
        <v>28.59</v>
      </c>
      <c r="H22" s="49">
        <v>27</v>
      </c>
      <c r="I22" s="233"/>
      <c r="J22" s="49">
        <f t="shared" si="0"/>
        <v>0</v>
      </c>
      <c r="K22" s="49">
        <f t="shared" si="1"/>
        <v>0</v>
      </c>
      <c r="L22" s="52"/>
    </row>
    <row r="23" spans="1:12" ht="21.75" customHeight="1">
      <c r="A23" s="232"/>
      <c r="B23" s="71" t="s">
        <v>463</v>
      </c>
      <c r="C23" s="71" t="s">
        <v>467</v>
      </c>
      <c r="D23" s="53" t="s">
        <v>469</v>
      </c>
      <c r="E23" s="49">
        <v>45</v>
      </c>
      <c r="F23" s="49">
        <v>31.76</v>
      </c>
      <c r="G23" s="49">
        <v>28.59</v>
      </c>
      <c r="H23" s="49">
        <v>27</v>
      </c>
      <c r="I23" s="233"/>
      <c r="J23" s="49">
        <f t="shared" si="0"/>
        <v>0</v>
      </c>
      <c r="K23" s="49">
        <f t="shared" si="1"/>
        <v>0</v>
      </c>
      <c r="L23" s="52"/>
    </row>
    <row r="24" spans="1:12" ht="21.75" customHeight="1">
      <c r="A24" s="232"/>
      <c r="B24" s="71" t="s">
        <v>463</v>
      </c>
      <c r="C24" s="71" t="s">
        <v>470</v>
      </c>
      <c r="D24" s="53" t="s">
        <v>471</v>
      </c>
      <c r="E24" s="49">
        <v>45</v>
      </c>
      <c r="F24" s="49">
        <v>31.76</v>
      </c>
      <c r="G24" s="49">
        <v>28.59</v>
      </c>
      <c r="H24" s="49">
        <v>27</v>
      </c>
      <c r="I24" s="233"/>
      <c r="J24" s="49">
        <f t="shared" si="0"/>
        <v>0</v>
      </c>
      <c r="K24" s="49">
        <f t="shared" si="1"/>
        <v>0</v>
      </c>
      <c r="L24" s="52"/>
    </row>
    <row r="25" spans="1:12" ht="21.75" customHeight="1">
      <c r="A25" s="232"/>
      <c r="B25" s="71" t="s">
        <v>463</v>
      </c>
      <c r="C25" s="71" t="s">
        <v>470</v>
      </c>
      <c r="D25" s="53" t="s">
        <v>472</v>
      </c>
      <c r="E25" s="49">
        <v>45</v>
      </c>
      <c r="F25" s="49">
        <v>31.76</v>
      </c>
      <c r="G25" s="49">
        <v>28.59</v>
      </c>
      <c r="H25" s="49">
        <v>27</v>
      </c>
      <c r="I25" s="233"/>
      <c r="J25" s="49">
        <f t="shared" si="0"/>
        <v>0</v>
      </c>
      <c r="K25" s="49">
        <f t="shared" si="1"/>
        <v>0</v>
      </c>
      <c r="L25" s="52"/>
    </row>
    <row r="26" spans="1:12" ht="21.75" customHeight="1">
      <c r="A26" s="232"/>
      <c r="B26" s="71" t="s">
        <v>463</v>
      </c>
      <c r="C26" s="71" t="s">
        <v>473</v>
      </c>
      <c r="D26" s="53" t="s">
        <v>474</v>
      </c>
      <c r="E26" s="49">
        <v>52</v>
      </c>
      <c r="F26" s="49">
        <v>36.71</v>
      </c>
      <c r="G26" s="49">
        <v>33.04</v>
      </c>
      <c r="H26" s="49">
        <v>31.2</v>
      </c>
      <c r="I26" s="233"/>
      <c r="J26" s="49">
        <f t="shared" si="0"/>
        <v>0</v>
      </c>
      <c r="K26" s="49">
        <f t="shared" si="1"/>
        <v>0</v>
      </c>
      <c r="L26" s="52"/>
    </row>
    <row r="27" spans="1:12" ht="21.75" customHeight="1">
      <c r="A27" s="232"/>
      <c r="B27" s="71" t="s">
        <v>463</v>
      </c>
      <c r="C27" s="71" t="s">
        <v>473</v>
      </c>
      <c r="D27" s="53" t="s">
        <v>475</v>
      </c>
      <c r="E27" s="49">
        <v>52</v>
      </c>
      <c r="F27" s="49">
        <v>36.71</v>
      </c>
      <c r="G27" s="49">
        <v>33.04</v>
      </c>
      <c r="H27" s="49">
        <v>31.2</v>
      </c>
      <c r="I27" s="233"/>
      <c r="J27" s="49">
        <f t="shared" si="0"/>
        <v>0</v>
      </c>
      <c r="K27" s="49">
        <f t="shared" si="1"/>
        <v>0</v>
      </c>
      <c r="L27" s="52"/>
    </row>
    <row r="28" spans="1:12" ht="21.75" customHeight="1">
      <c r="A28" s="232"/>
      <c r="B28" s="71" t="s">
        <v>463</v>
      </c>
      <c r="C28" s="71" t="s">
        <v>476</v>
      </c>
      <c r="D28" s="53" t="s">
        <v>477</v>
      </c>
      <c r="E28" s="49">
        <v>49</v>
      </c>
      <c r="F28" s="49">
        <v>34.59</v>
      </c>
      <c r="G28" s="49">
        <v>31.13</v>
      </c>
      <c r="H28" s="49">
        <v>29.4</v>
      </c>
      <c r="I28" s="233"/>
      <c r="J28" s="49">
        <f t="shared" si="0"/>
        <v>0</v>
      </c>
      <c r="K28" s="49">
        <f t="shared" si="1"/>
        <v>0</v>
      </c>
      <c r="L28" s="52"/>
    </row>
    <row r="29" spans="1:12" ht="21.75" customHeight="1">
      <c r="A29" s="232"/>
      <c r="B29" s="71" t="s">
        <v>463</v>
      </c>
      <c r="C29" s="71" t="s">
        <v>478</v>
      </c>
      <c r="D29" s="53" t="s">
        <v>479</v>
      </c>
      <c r="E29" s="49">
        <v>56</v>
      </c>
      <c r="F29" s="49">
        <v>39.53</v>
      </c>
      <c r="G29" s="49">
        <v>35.58</v>
      </c>
      <c r="H29" s="49">
        <v>33.6</v>
      </c>
      <c r="I29" s="233"/>
      <c r="J29" s="49">
        <f t="shared" si="0"/>
        <v>0</v>
      </c>
      <c r="K29" s="49">
        <f t="shared" si="1"/>
        <v>0</v>
      </c>
      <c r="L29" s="52"/>
    </row>
    <row r="30" spans="1:12" ht="21.75" customHeight="1">
      <c r="A30" s="232"/>
      <c r="B30" s="71" t="s">
        <v>463</v>
      </c>
      <c r="C30" s="71" t="s">
        <v>478</v>
      </c>
      <c r="D30" s="53" t="s">
        <v>480</v>
      </c>
      <c r="E30" s="49">
        <v>56</v>
      </c>
      <c r="F30" s="49">
        <v>39.53</v>
      </c>
      <c r="G30" s="49">
        <v>35.58</v>
      </c>
      <c r="H30" s="49">
        <v>33.6</v>
      </c>
      <c r="I30" s="233"/>
      <c r="J30" s="49">
        <f t="shared" si="0"/>
        <v>0</v>
      </c>
      <c r="K30" s="49">
        <f t="shared" si="1"/>
        <v>0</v>
      </c>
      <c r="L30" s="52"/>
    </row>
    <row r="31" spans="1:12" ht="33.75" customHeight="1">
      <c r="A31" s="234"/>
      <c r="B31" s="360" t="s">
        <v>481</v>
      </c>
      <c r="C31" s="372"/>
      <c r="D31" s="373"/>
      <c r="E31" s="374"/>
      <c r="F31" s="372"/>
      <c r="G31" s="372"/>
      <c r="H31" s="372"/>
      <c r="I31" s="230"/>
      <c r="J31" s="230"/>
      <c r="K31" s="231"/>
      <c r="L31" s="216"/>
    </row>
    <row r="32" spans="1:12" ht="21.75" customHeight="1">
      <c r="A32" s="232"/>
      <c r="B32" s="71" t="s">
        <v>457</v>
      </c>
      <c r="C32" s="71" t="s">
        <v>482</v>
      </c>
      <c r="D32" s="53" t="s">
        <v>483</v>
      </c>
      <c r="E32" s="49">
        <v>106</v>
      </c>
      <c r="F32" s="49">
        <v>74.82</v>
      </c>
      <c r="G32" s="49">
        <v>67.34</v>
      </c>
      <c r="H32" s="49">
        <v>63.6</v>
      </c>
      <c r="I32" s="233"/>
      <c r="J32" s="49">
        <f>H32*I32</f>
        <v>0</v>
      </c>
      <c r="K32" s="49">
        <f>J32*$K$12</f>
        <v>0</v>
      </c>
      <c r="L32" s="52"/>
    </row>
    <row r="33" spans="1:12" ht="21.75" customHeight="1">
      <c r="A33" s="232"/>
      <c r="B33" s="71" t="s">
        <v>457</v>
      </c>
      <c r="C33" s="71" t="s">
        <v>484</v>
      </c>
      <c r="D33" s="48" t="s">
        <v>485</v>
      </c>
      <c r="E33" s="49">
        <v>106</v>
      </c>
      <c r="F33" s="49">
        <v>74.82</v>
      </c>
      <c r="G33" s="49">
        <v>67.34</v>
      </c>
      <c r="H33" s="49">
        <v>63.6</v>
      </c>
      <c r="I33" s="233"/>
      <c r="J33" s="49">
        <f>H33*I33</f>
        <v>0</v>
      </c>
      <c r="K33" s="49">
        <f>J33*$K$12</f>
        <v>0</v>
      </c>
      <c r="L33" s="52"/>
    </row>
    <row r="34" spans="1:12" ht="21.75" customHeight="1">
      <c r="A34" s="232"/>
      <c r="B34" s="71" t="s">
        <v>457</v>
      </c>
      <c r="C34" s="71" t="s">
        <v>486</v>
      </c>
      <c r="D34" s="53" t="s">
        <v>487</v>
      </c>
      <c r="E34" s="49">
        <v>113</v>
      </c>
      <c r="F34" s="49">
        <v>79.76</v>
      </c>
      <c r="G34" s="49">
        <v>71.79</v>
      </c>
      <c r="H34" s="49">
        <v>67.8</v>
      </c>
      <c r="I34" s="233"/>
      <c r="J34" s="49">
        <f>H34*I34</f>
        <v>0</v>
      </c>
      <c r="K34" s="49">
        <f>J34*$K$12</f>
        <v>0</v>
      </c>
      <c r="L34" s="52"/>
    </row>
    <row r="35" spans="1:12" ht="33.75" customHeight="1">
      <c r="A35" s="234"/>
      <c r="B35" s="360" t="s">
        <v>488</v>
      </c>
      <c r="C35" s="361"/>
      <c r="D35" s="362"/>
      <c r="E35" s="363"/>
      <c r="F35" s="361"/>
      <c r="G35" s="361"/>
      <c r="H35" s="361"/>
      <c r="I35" s="230"/>
      <c r="J35" s="230"/>
      <c r="K35" s="231"/>
      <c r="L35" s="216"/>
    </row>
    <row r="36" spans="1:12" ht="21.75" customHeight="1">
      <c r="A36" s="232"/>
      <c r="B36" s="71" t="s">
        <v>457</v>
      </c>
      <c r="C36" s="71" t="s">
        <v>489</v>
      </c>
      <c r="D36" s="53" t="s">
        <v>490</v>
      </c>
      <c r="E36" s="49">
        <v>68</v>
      </c>
      <c r="F36" s="49">
        <v>48</v>
      </c>
      <c r="G36" s="49">
        <v>43.2</v>
      </c>
      <c r="H36" s="49">
        <v>40.8</v>
      </c>
      <c r="I36" s="233"/>
      <c r="J36" s="49">
        <f aca="true" t="shared" si="2" ref="J36:J67">H36*I36</f>
        <v>0</v>
      </c>
      <c r="K36" s="49">
        <f aca="true" t="shared" si="3" ref="K36:K67">J36*$K$12</f>
        <v>0</v>
      </c>
      <c r="L36" s="52"/>
    </row>
    <row r="37" spans="1:12" ht="21.75" customHeight="1">
      <c r="A37" s="232"/>
      <c r="B37" s="71" t="s">
        <v>457</v>
      </c>
      <c r="C37" s="71" t="s">
        <v>491</v>
      </c>
      <c r="D37" s="53" t="s">
        <v>492</v>
      </c>
      <c r="E37" s="49">
        <v>63</v>
      </c>
      <c r="F37" s="49">
        <v>44.47</v>
      </c>
      <c r="G37" s="49">
        <v>40.02</v>
      </c>
      <c r="H37" s="49">
        <v>37.8</v>
      </c>
      <c r="I37" s="233"/>
      <c r="J37" s="49">
        <f t="shared" si="2"/>
        <v>0</v>
      </c>
      <c r="K37" s="49">
        <f t="shared" si="3"/>
        <v>0</v>
      </c>
      <c r="L37" s="52"/>
    </row>
    <row r="38" spans="1:12" ht="21.75" customHeight="1">
      <c r="A38" s="232"/>
      <c r="B38" s="71" t="s">
        <v>457</v>
      </c>
      <c r="C38" s="71" t="s">
        <v>493</v>
      </c>
      <c r="D38" s="53" t="s">
        <v>494</v>
      </c>
      <c r="E38" s="49">
        <v>63</v>
      </c>
      <c r="F38" s="49">
        <v>44.47</v>
      </c>
      <c r="G38" s="49">
        <v>40.02</v>
      </c>
      <c r="H38" s="49">
        <v>37.8</v>
      </c>
      <c r="I38" s="233"/>
      <c r="J38" s="49">
        <f t="shared" si="2"/>
        <v>0</v>
      </c>
      <c r="K38" s="49">
        <f t="shared" si="3"/>
        <v>0</v>
      </c>
      <c r="L38" s="52"/>
    </row>
    <row r="39" spans="1:12" ht="21.75" customHeight="1">
      <c r="A39" s="232"/>
      <c r="B39" s="71" t="s">
        <v>457</v>
      </c>
      <c r="C39" s="71" t="s">
        <v>495</v>
      </c>
      <c r="D39" s="53" t="s">
        <v>496</v>
      </c>
      <c r="E39" s="49">
        <v>71</v>
      </c>
      <c r="F39" s="49">
        <v>50.12</v>
      </c>
      <c r="G39" s="49">
        <v>45.11</v>
      </c>
      <c r="H39" s="49">
        <v>42.6</v>
      </c>
      <c r="I39" s="233"/>
      <c r="J39" s="49">
        <f t="shared" si="2"/>
        <v>0</v>
      </c>
      <c r="K39" s="49">
        <f t="shared" si="3"/>
        <v>0</v>
      </c>
      <c r="L39" s="52"/>
    </row>
    <row r="40" spans="1:12" ht="21.75" customHeight="1">
      <c r="A40" s="232"/>
      <c r="B40" s="71" t="s">
        <v>457</v>
      </c>
      <c r="C40" s="71" t="s">
        <v>495</v>
      </c>
      <c r="D40" s="53" t="s">
        <v>497</v>
      </c>
      <c r="E40" s="49">
        <v>71</v>
      </c>
      <c r="F40" s="49">
        <v>50.12</v>
      </c>
      <c r="G40" s="49">
        <v>45.11</v>
      </c>
      <c r="H40" s="49">
        <v>42.6</v>
      </c>
      <c r="I40" s="233"/>
      <c r="J40" s="49">
        <f t="shared" si="2"/>
        <v>0</v>
      </c>
      <c r="K40" s="49">
        <f t="shared" si="3"/>
        <v>0</v>
      </c>
      <c r="L40" s="52"/>
    </row>
    <row r="41" spans="1:12" ht="21.75" customHeight="1">
      <c r="A41" s="232"/>
      <c r="B41" s="71" t="s">
        <v>457</v>
      </c>
      <c r="C41" s="71" t="s">
        <v>498</v>
      </c>
      <c r="D41" s="53" t="s">
        <v>499</v>
      </c>
      <c r="E41" s="49">
        <v>89</v>
      </c>
      <c r="F41" s="49">
        <v>62.82</v>
      </c>
      <c r="G41" s="49">
        <v>56.54</v>
      </c>
      <c r="H41" s="49">
        <v>53.4</v>
      </c>
      <c r="I41" s="233"/>
      <c r="J41" s="49">
        <f t="shared" si="2"/>
        <v>0</v>
      </c>
      <c r="K41" s="49">
        <f t="shared" si="3"/>
        <v>0</v>
      </c>
      <c r="L41" s="52"/>
    </row>
    <row r="42" spans="1:12" ht="21.75" customHeight="1">
      <c r="A42" s="232"/>
      <c r="B42" s="71" t="s">
        <v>457</v>
      </c>
      <c r="C42" s="71" t="s">
        <v>500</v>
      </c>
      <c r="D42" s="53" t="s">
        <v>501</v>
      </c>
      <c r="E42" s="49">
        <v>89</v>
      </c>
      <c r="F42" s="49">
        <v>62.82</v>
      </c>
      <c r="G42" s="49">
        <v>56.54</v>
      </c>
      <c r="H42" s="49">
        <v>53.4</v>
      </c>
      <c r="I42" s="233"/>
      <c r="J42" s="49">
        <f t="shared" si="2"/>
        <v>0</v>
      </c>
      <c r="K42" s="49">
        <f t="shared" si="3"/>
        <v>0</v>
      </c>
      <c r="L42" s="52"/>
    </row>
    <row r="43" spans="1:12" ht="21.75" customHeight="1">
      <c r="A43" s="232"/>
      <c r="B43" s="71" t="s">
        <v>457</v>
      </c>
      <c r="C43" s="71" t="s">
        <v>502</v>
      </c>
      <c r="D43" s="53" t="s">
        <v>503</v>
      </c>
      <c r="E43" s="49">
        <v>75</v>
      </c>
      <c r="F43" s="49">
        <v>52.94</v>
      </c>
      <c r="G43" s="49">
        <v>47.65</v>
      </c>
      <c r="H43" s="49">
        <v>45</v>
      </c>
      <c r="I43" s="233"/>
      <c r="J43" s="49">
        <f t="shared" si="2"/>
        <v>0</v>
      </c>
      <c r="K43" s="49">
        <f t="shared" si="3"/>
        <v>0</v>
      </c>
      <c r="L43" s="52"/>
    </row>
    <row r="44" spans="1:12" ht="21.75" customHeight="1">
      <c r="A44" s="232"/>
      <c r="B44" s="71" t="s">
        <v>457</v>
      </c>
      <c r="C44" s="71" t="s">
        <v>502</v>
      </c>
      <c r="D44" s="53" t="s">
        <v>504</v>
      </c>
      <c r="E44" s="49">
        <v>75</v>
      </c>
      <c r="F44" s="49">
        <v>52.94</v>
      </c>
      <c r="G44" s="49">
        <v>47.65</v>
      </c>
      <c r="H44" s="49">
        <v>45</v>
      </c>
      <c r="I44" s="233"/>
      <c r="J44" s="49">
        <f t="shared" si="2"/>
        <v>0</v>
      </c>
      <c r="K44" s="49">
        <f t="shared" si="3"/>
        <v>0</v>
      </c>
      <c r="L44" s="52"/>
    </row>
    <row r="45" spans="1:12" ht="21.75" customHeight="1">
      <c r="A45" s="232"/>
      <c r="B45" s="71" t="s">
        <v>457</v>
      </c>
      <c r="C45" s="71" t="s">
        <v>505</v>
      </c>
      <c r="D45" s="53" t="s">
        <v>506</v>
      </c>
      <c r="E45" s="49">
        <v>89</v>
      </c>
      <c r="F45" s="49">
        <v>62.84</v>
      </c>
      <c r="G45" s="49">
        <v>56.54</v>
      </c>
      <c r="H45" s="49">
        <v>53.4</v>
      </c>
      <c r="I45" s="233"/>
      <c r="J45" s="49">
        <f t="shared" si="2"/>
        <v>0</v>
      </c>
      <c r="K45" s="49">
        <f t="shared" si="3"/>
        <v>0</v>
      </c>
      <c r="L45" s="52"/>
    </row>
    <row r="46" spans="1:12" ht="21.75" customHeight="1">
      <c r="A46" s="232"/>
      <c r="B46" s="71" t="s">
        <v>457</v>
      </c>
      <c r="C46" s="71" t="s">
        <v>507</v>
      </c>
      <c r="D46" s="53" t="s">
        <v>508</v>
      </c>
      <c r="E46" s="49">
        <v>89</v>
      </c>
      <c r="F46" s="49">
        <v>62.84</v>
      </c>
      <c r="G46" s="49">
        <v>56.54</v>
      </c>
      <c r="H46" s="49">
        <v>53.4</v>
      </c>
      <c r="I46" s="233"/>
      <c r="J46" s="49">
        <f t="shared" si="2"/>
        <v>0</v>
      </c>
      <c r="K46" s="49">
        <f t="shared" si="3"/>
        <v>0</v>
      </c>
      <c r="L46" s="52"/>
    </row>
    <row r="47" spans="1:12" ht="21.75" customHeight="1">
      <c r="A47" s="232"/>
      <c r="B47" s="71" t="s">
        <v>457</v>
      </c>
      <c r="C47" s="71" t="s">
        <v>507</v>
      </c>
      <c r="D47" s="53" t="s">
        <v>509</v>
      </c>
      <c r="E47" s="49">
        <v>89</v>
      </c>
      <c r="F47" s="49">
        <v>62.84</v>
      </c>
      <c r="G47" s="49">
        <v>56.54</v>
      </c>
      <c r="H47" s="49">
        <v>53.4</v>
      </c>
      <c r="I47" s="233"/>
      <c r="J47" s="49">
        <f t="shared" si="2"/>
        <v>0</v>
      </c>
      <c r="K47" s="49">
        <f t="shared" si="3"/>
        <v>0</v>
      </c>
      <c r="L47" s="52"/>
    </row>
    <row r="48" spans="1:12" ht="21.75" customHeight="1">
      <c r="A48" s="232"/>
      <c r="B48" s="71" t="s">
        <v>457</v>
      </c>
      <c r="C48" s="71" t="s">
        <v>510</v>
      </c>
      <c r="D48" s="53" t="s">
        <v>511</v>
      </c>
      <c r="E48" s="49">
        <v>89</v>
      </c>
      <c r="F48" s="49">
        <v>62.84</v>
      </c>
      <c r="G48" s="49">
        <v>56.54</v>
      </c>
      <c r="H48" s="49">
        <v>53.4</v>
      </c>
      <c r="I48" s="233"/>
      <c r="J48" s="49">
        <f t="shared" si="2"/>
        <v>0</v>
      </c>
      <c r="K48" s="49">
        <f t="shared" si="3"/>
        <v>0</v>
      </c>
      <c r="L48" s="52"/>
    </row>
    <row r="49" spans="1:12" ht="21.75" customHeight="1">
      <c r="A49" s="232"/>
      <c r="B49" s="71" t="s">
        <v>457</v>
      </c>
      <c r="C49" s="71" t="s">
        <v>512</v>
      </c>
      <c r="D49" s="53" t="s">
        <v>513</v>
      </c>
      <c r="E49" s="49">
        <v>106</v>
      </c>
      <c r="F49" s="49">
        <v>74.82</v>
      </c>
      <c r="G49" s="49">
        <v>67.34</v>
      </c>
      <c r="H49" s="49">
        <v>63.6</v>
      </c>
      <c r="I49" s="233"/>
      <c r="J49" s="49">
        <f t="shared" si="2"/>
        <v>0</v>
      </c>
      <c r="K49" s="49">
        <f t="shared" si="3"/>
        <v>0</v>
      </c>
      <c r="L49" s="52"/>
    </row>
    <row r="50" spans="1:12" ht="21.75" customHeight="1">
      <c r="A50" s="232"/>
      <c r="B50" s="71" t="s">
        <v>457</v>
      </c>
      <c r="C50" s="71" t="s">
        <v>514</v>
      </c>
      <c r="D50" s="53" t="s">
        <v>515</v>
      </c>
      <c r="E50" s="49">
        <v>106</v>
      </c>
      <c r="F50" s="49">
        <v>74.82</v>
      </c>
      <c r="G50" s="49">
        <v>67.34</v>
      </c>
      <c r="H50" s="49">
        <v>63.6</v>
      </c>
      <c r="I50" s="233"/>
      <c r="J50" s="49">
        <f t="shared" si="2"/>
        <v>0</v>
      </c>
      <c r="K50" s="49">
        <f t="shared" si="3"/>
        <v>0</v>
      </c>
      <c r="L50" s="52"/>
    </row>
    <row r="51" spans="1:12" ht="21.75" customHeight="1">
      <c r="A51" s="232"/>
      <c r="B51" s="71" t="s">
        <v>457</v>
      </c>
      <c r="C51" s="71" t="s">
        <v>516</v>
      </c>
      <c r="D51" s="53" t="s">
        <v>517</v>
      </c>
      <c r="E51" s="49">
        <v>80</v>
      </c>
      <c r="F51" s="49">
        <v>56.47</v>
      </c>
      <c r="G51" s="49">
        <v>50.82</v>
      </c>
      <c r="H51" s="49">
        <v>48</v>
      </c>
      <c r="I51" s="233"/>
      <c r="J51" s="49">
        <f t="shared" si="2"/>
        <v>0</v>
      </c>
      <c r="K51" s="49">
        <f t="shared" si="3"/>
        <v>0</v>
      </c>
      <c r="L51" s="52"/>
    </row>
    <row r="52" spans="1:12" ht="21.75" customHeight="1">
      <c r="A52" s="232"/>
      <c r="B52" s="71" t="s">
        <v>457</v>
      </c>
      <c r="C52" s="71" t="s">
        <v>518</v>
      </c>
      <c r="D52" s="53" t="s">
        <v>519</v>
      </c>
      <c r="E52" s="49">
        <v>89</v>
      </c>
      <c r="F52" s="49">
        <v>62.82</v>
      </c>
      <c r="G52" s="49">
        <v>56.54</v>
      </c>
      <c r="H52" s="49">
        <v>53.4</v>
      </c>
      <c r="I52" s="233"/>
      <c r="J52" s="49">
        <f t="shared" si="2"/>
        <v>0</v>
      </c>
      <c r="K52" s="49">
        <f t="shared" si="3"/>
        <v>0</v>
      </c>
      <c r="L52" s="52"/>
    </row>
    <row r="53" spans="1:12" ht="21.75" customHeight="1">
      <c r="A53" s="232"/>
      <c r="B53" s="71" t="s">
        <v>457</v>
      </c>
      <c r="C53" s="71" t="s">
        <v>520</v>
      </c>
      <c r="D53" s="53" t="s">
        <v>521</v>
      </c>
      <c r="E53" s="49">
        <v>71</v>
      </c>
      <c r="F53" s="49">
        <v>50.12</v>
      </c>
      <c r="G53" s="49">
        <v>45.11</v>
      </c>
      <c r="H53" s="49">
        <v>42.6</v>
      </c>
      <c r="I53" s="233"/>
      <c r="J53" s="49">
        <f t="shared" si="2"/>
        <v>0</v>
      </c>
      <c r="K53" s="49">
        <f t="shared" si="3"/>
        <v>0</v>
      </c>
      <c r="L53" s="52"/>
    </row>
    <row r="54" spans="1:12" ht="21.75" customHeight="1">
      <c r="A54" s="232"/>
      <c r="B54" s="71" t="s">
        <v>457</v>
      </c>
      <c r="C54" s="71" t="s">
        <v>522</v>
      </c>
      <c r="D54" s="53" t="s">
        <v>523</v>
      </c>
      <c r="E54" s="49">
        <v>89</v>
      </c>
      <c r="F54" s="49">
        <v>62.82</v>
      </c>
      <c r="G54" s="49">
        <v>56.54</v>
      </c>
      <c r="H54" s="49">
        <v>53.4</v>
      </c>
      <c r="I54" s="233"/>
      <c r="J54" s="49">
        <f t="shared" si="2"/>
        <v>0</v>
      </c>
      <c r="K54" s="49">
        <f t="shared" si="3"/>
        <v>0</v>
      </c>
      <c r="L54" s="52"/>
    </row>
    <row r="55" spans="1:12" ht="21.75" customHeight="1">
      <c r="A55" s="232"/>
      <c r="B55" s="71" t="s">
        <v>457</v>
      </c>
      <c r="C55" s="71" t="s">
        <v>524</v>
      </c>
      <c r="D55" s="53" t="s">
        <v>525</v>
      </c>
      <c r="E55" s="49">
        <v>89</v>
      </c>
      <c r="F55" s="49">
        <v>62.82</v>
      </c>
      <c r="G55" s="49">
        <v>56.54</v>
      </c>
      <c r="H55" s="49">
        <v>53.4</v>
      </c>
      <c r="I55" s="233"/>
      <c r="J55" s="49">
        <f t="shared" si="2"/>
        <v>0</v>
      </c>
      <c r="K55" s="49">
        <f t="shared" si="3"/>
        <v>0</v>
      </c>
      <c r="L55" s="52"/>
    </row>
    <row r="56" spans="1:12" ht="21.75" customHeight="1">
      <c r="A56" s="232"/>
      <c r="B56" s="71" t="s">
        <v>457</v>
      </c>
      <c r="C56" s="71" t="s">
        <v>526</v>
      </c>
      <c r="D56" s="53" t="s">
        <v>527</v>
      </c>
      <c r="E56" s="49">
        <v>71</v>
      </c>
      <c r="F56" s="49">
        <v>50.12</v>
      </c>
      <c r="G56" s="49">
        <v>45.11</v>
      </c>
      <c r="H56" s="49">
        <v>42.6</v>
      </c>
      <c r="I56" s="233"/>
      <c r="J56" s="49">
        <f t="shared" si="2"/>
        <v>0</v>
      </c>
      <c r="K56" s="49">
        <f t="shared" si="3"/>
        <v>0</v>
      </c>
      <c r="L56" s="52"/>
    </row>
    <row r="57" spans="1:12" ht="21.75" customHeight="1">
      <c r="A57" s="232"/>
      <c r="B57" s="71" t="s">
        <v>457</v>
      </c>
      <c r="C57" s="71" t="s">
        <v>528</v>
      </c>
      <c r="D57" s="53" t="s">
        <v>529</v>
      </c>
      <c r="E57" s="49">
        <v>89</v>
      </c>
      <c r="F57" s="49">
        <v>62.82</v>
      </c>
      <c r="G57" s="49">
        <v>56.54</v>
      </c>
      <c r="H57" s="49">
        <v>53.4</v>
      </c>
      <c r="I57" s="233"/>
      <c r="J57" s="49">
        <f t="shared" si="2"/>
        <v>0</v>
      </c>
      <c r="K57" s="49">
        <f t="shared" si="3"/>
        <v>0</v>
      </c>
      <c r="L57" s="52"/>
    </row>
    <row r="58" spans="1:12" ht="21.75" customHeight="1">
      <c r="A58" s="232"/>
      <c r="B58" s="71" t="s">
        <v>457</v>
      </c>
      <c r="C58" s="71" t="s">
        <v>530</v>
      </c>
      <c r="D58" s="53" t="s">
        <v>531</v>
      </c>
      <c r="E58" s="49">
        <v>80</v>
      </c>
      <c r="F58" s="49">
        <v>56.47</v>
      </c>
      <c r="G58" s="49">
        <v>50.82</v>
      </c>
      <c r="H58" s="49">
        <v>48</v>
      </c>
      <c r="I58" s="233"/>
      <c r="J58" s="49">
        <f t="shared" si="2"/>
        <v>0</v>
      </c>
      <c r="K58" s="49">
        <f t="shared" si="3"/>
        <v>0</v>
      </c>
      <c r="L58" s="52"/>
    </row>
    <row r="59" spans="1:12" ht="21.75" customHeight="1">
      <c r="A59" s="232"/>
      <c r="B59" s="71" t="s">
        <v>457</v>
      </c>
      <c r="C59" s="71" t="s">
        <v>532</v>
      </c>
      <c r="D59" s="53" t="s">
        <v>533</v>
      </c>
      <c r="E59" s="49">
        <v>89</v>
      </c>
      <c r="F59" s="49">
        <v>62.82</v>
      </c>
      <c r="G59" s="49">
        <v>56.54</v>
      </c>
      <c r="H59" s="49">
        <v>53.4</v>
      </c>
      <c r="I59" s="233"/>
      <c r="J59" s="49">
        <f t="shared" si="2"/>
        <v>0</v>
      </c>
      <c r="K59" s="49">
        <f t="shared" si="3"/>
        <v>0</v>
      </c>
      <c r="L59" s="52"/>
    </row>
    <row r="60" spans="1:12" ht="21.75" customHeight="1">
      <c r="A60" s="232"/>
      <c r="B60" s="71" t="s">
        <v>457</v>
      </c>
      <c r="C60" s="71" t="s">
        <v>534</v>
      </c>
      <c r="D60" s="53" t="s">
        <v>535</v>
      </c>
      <c r="E60" s="49">
        <v>80</v>
      </c>
      <c r="F60" s="49">
        <v>56.47</v>
      </c>
      <c r="G60" s="49">
        <v>50.82</v>
      </c>
      <c r="H60" s="49">
        <v>48</v>
      </c>
      <c r="I60" s="233"/>
      <c r="J60" s="49">
        <f t="shared" si="2"/>
        <v>0</v>
      </c>
      <c r="K60" s="49">
        <f t="shared" si="3"/>
        <v>0</v>
      </c>
      <c r="L60" s="52"/>
    </row>
    <row r="61" spans="1:12" ht="21.75" customHeight="1">
      <c r="A61" s="232"/>
      <c r="B61" s="71" t="s">
        <v>457</v>
      </c>
      <c r="C61" s="71" t="s">
        <v>534</v>
      </c>
      <c r="D61" s="53" t="s">
        <v>536</v>
      </c>
      <c r="E61" s="49">
        <v>80</v>
      </c>
      <c r="F61" s="49">
        <v>56.47</v>
      </c>
      <c r="G61" s="49">
        <v>50.82</v>
      </c>
      <c r="H61" s="49">
        <v>48</v>
      </c>
      <c r="I61" s="233"/>
      <c r="J61" s="49">
        <f t="shared" si="2"/>
        <v>0</v>
      </c>
      <c r="K61" s="49">
        <f t="shared" si="3"/>
        <v>0</v>
      </c>
      <c r="L61" s="52"/>
    </row>
    <row r="62" spans="1:12" ht="21.75" customHeight="1">
      <c r="A62" s="232"/>
      <c r="B62" s="71" t="s">
        <v>457</v>
      </c>
      <c r="C62" s="71" t="s">
        <v>537</v>
      </c>
      <c r="D62" s="53" t="s">
        <v>538</v>
      </c>
      <c r="E62" s="49">
        <v>71</v>
      </c>
      <c r="F62" s="49">
        <v>50.12</v>
      </c>
      <c r="G62" s="49">
        <v>45.11</v>
      </c>
      <c r="H62" s="49">
        <v>42.6</v>
      </c>
      <c r="I62" s="233"/>
      <c r="J62" s="49">
        <f t="shared" si="2"/>
        <v>0</v>
      </c>
      <c r="K62" s="49">
        <f t="shared" si="3"/>
        <v>0</v>
      </c>
      <c r="L62" s="52"/>
    </row>
    <row r="63" spans="1:12" ht="21.75" customHeight="1">
      <c r="A63" s="232"/>
      <c r="B63" s="71" t="s">
        <v>457</v>
      </c>
      <c r="C63" s="71" t="s">
        <v>539</v>
      </c>
      <c r="D63" s="53" t="s">
        <v>540</v>
      </c>
      <c r="E63" s="49">
        <v>75</v>
      </c>
      <c r="F63" s="49">
        <v>52.94</v>
      </c>
      <c r="G63" s="49">
        <v>47.65</v>
      </c>
      <c r="H63" s="49">
        <v>45</v>
      </c>
      <c r="I63" s="233"/>
      <c r="J63" s="49">
        <f t="shared" si="2"/>
        <v>0</v>
      </c>
      <c r="K63" s="49">
        <f t="shared" si="3"/>
        <v>0</v>
      </c>
      <c r="L63" s="52"/>
    </row>
    <row r="64" spans="1:12" ht="21.75" customHeight="1">
      <c r="A64" s="232"/>
      <c r="B64" s="71" t="s">
        <v>457</v>
      </c>
      <c r="C64" s="71" t="s">
        <v>541</v>
      </c>
      <c r="D64" s="53" t="s">
        <v>542</v>
      </c>
      <c r="E64" s="49">
        <v>75</v>
      </c>
      <c r="F64" s="49">
        <v>52.94</v>
      </c>
      <c r="G64" s="49">
        <v>47.65</v>
      </c>
      <c r="H64" s="49">
        <v>45</v>
      </c>
      <c r="I64" s="233"/>
      <c r="J64" s="49">
        <f t="shared" si="2"/>
        <v>0</v>
      </c>
      <c r="K64" s="49">
        <f t="shared" si="3"/>
        <v>0</v>
      </c>
      <c r="L64" s="52"/>
    </row>
    <row r="65" spans="1:12" ht="21.75" customHeight="1">
      <c r="A65" s="232"/>
      <c r="B65" s="71" t="s">
        <v>457</v>
      </c>
      <c r="C65" s="71" t="s">
        <v>543</v>
      </c>
      <c r="D65" s="53" t="s">
        <v>544</v>
      </c>
      <c r="E65" s="49">
        <v>52</v>
      </c>
      <c r="F65" s="49">
        <v>36.71</v>
      </c>
      <c r="G65" s="49">
        <v>33.04</v>
      </c>
      <c r="H65" s="49">
        <v>31.2</v>
      </c>
      <c r="I65" s="233"/>
      <c r="J65" s="49">
        <f t="shared" si="2"/>
        <v>0</v>
      </c>
      <c r="K65" s="49">
        <f t="shared" si="3"/>
        <v>0</v>
      </c>
      <c r="L65" s="52"/>
    </row>
    <row r="66" spans="1:12" ht="21.75" customHeight="1">
      <c r="A66" s="232"/>
      <c r="B66" s="71" t="s">
        <v>457</v>
      </c>
      <c r="C66" s="71" t="s">
        <v>543</v>
      </c>
      <c r="D66" s="53" t="s">
        <v>545</v>
      </c>
      <c r="E66" s="49">
        <v>52</v>
      </c>
      <c r="F66" s="49">
        <v>36.71</v>
      </c>
      <c r="G66" s="49">
        <v>33.04</v>
      </c>
      <c r="H66" s="49">
        <v>31.2</v>
      </c>
      <c r="I66" s="233"/>
      <c r="J66" s="49">
        <f t="shared" si="2"/>
        <v>0</v>
      </c>
      <c r="K66" s="49">
        <f t="shared" si="3"/>
        <v>0</v>
      </c>
      <c r="L66" s="52"/>
    </row>
    <row r="67" spans="1:12" ht="21.75" customHeight="1">
      <c r="A67" s="232"/>
      <c r="B67" s="71" t="s">
        <v>457</v>
      </c>
      <c r="C67" s="71" t="s">
        <v>546</v>
      </c>
      <c r="D67" s="53" t="s">
        <v>547</v>
      </c>
      <c r="E67" s="49">
        <v>52</v>
      </c>
      <c r="F67" s="49">
        <v>36.71</v>
      </c>
      <c r="G67" s="49">
        <v>33.04</v>
      </c>
      <c r="H67" s="49">
        <v>31.2</v>
      </c>
      <c r="I67" s="233"/>
      <c r="J67" s="49">
        <f t="shared" si="2"/>
        <v>0</v>
      </c>
      <c r="K67" s="49">
        <f t="shared" si="3"/>
        <v>0</v>
      </c>
      <c r="L67" s="52"/>
    </row>
    <row r="68" spans="1:12" ht="21.75" customHeight="1">
      <c r="A68" s="232"/>
      <c r="B68" s="71" t="s">
        <v>457</v>
      </c>
      <c r="C68" s="71" t="s">
        <v>548</v>
      </c>
      <c r="D68" s="53" t="s">
        <v>549</v>
      </c>
      <c r="E68" s="49">
        <v>52</v>
      </c>
      <c r="F68" s="49">
        <v>36.71</v>
      </c>
      <c r="G68" s="49">
        <v>33.04</v>
      </c>
      <c r="H68" s="49">
        <v>31.2</v>
      </c>
      <c r="I68" s="233"/>
      <c r="J68" s="49">
        <f aca="true" t="shared" si="4" ref="J68:J93">H68*I68</f>
        <v>0</v>
      </c>
      <c r="K68" s="49">
        <f aca="true" t="shared" si="5" ref="K68:K93">J68*$K$12</f>
        <v>0</v>
      </c>
      <c r="L68" s="52"/>
    </row>
    <row r="69" spans="1:12" ht="21.75" customHeight="1">
      <c r="A69" s="232"/>
      <c r="B69" s="71" t="s">
        <v>457</v>
      </c>
      <c r="C69" s="71" t="s">
        <v>548</v>
      </c>
      <c r="D69" s="53" t="s">
        <v>550</v>
      </c>
      <c r="E69" s="49">
        <v>52</v>
      </c>
      <c r="F69" s="49">
        <v>36.71</v>
      </c>
      <c r="G69" s="49">
        <v>33.04</v>
      </c>
      <c r="H69" s="49">
        <v>31.2</v>
      </c>
      <c r="I69" s="233"/>
      <c r="J69" s="49">
        <f t="shared" si="4"/>
        <v>0</v>
      </c>
      <c r="K69" s="49">
        <f t="shared" si="5"/>
        <v>0</v>
      </c>
      <c r="L69" s="52"/>
    </row>
    <row r="70" spans="1:12" ht="21.75" customHeight="1">
      <c r="A70" s="232"/>
      <c r="B70" s="71" t="s">
        <v>457</v>
      </c>
      <c r="C70" s="71" t="s">
        <v>551</v>
      </c>
      <c r="D70" s="53" t="s">
        <v>552</v>
      </c>
      <c r="E70" s="49">
        <v>60</v>
      </c>
      <c r="F70" s="49">
        <v>42.35</v>
      </c>
      <c r="G70" s="49">
        <v>38.12</v>
      </c>
      <c r="H70" s="49">
        <v>36</v>
      </c>
      <c r="I70" s="233"/>
      <c r="J70" s="49">
        <f t="shared" si="4"/>
        <v>0</v>
      </c>
      <c r="K70" s="49">
        <f t="shared" si="5"/>
        <v>0</v>
      </c>
      <c r="L70" s="52"/>
    </row>
    <row r="71" spans="1:12" ht="21.75" customHeight="1">
      <c r="A71" s="232"/>
      <c r="B71" s="71" t="s">
        <v>457</v>
      </c>
      <c r="C71" s="71" t="s">
        <v>551</v>
      </c>
      <c r="D71" s="53" t="s">
        <v>553</v>
      </c>
      <c r="E71" s="49">
        <v>60</v>
      </c>
      <c r="F71" s="49">
        <v>42.35</v>
      </c>
      <c r="G71" s="49">
        <v>38.12</v>
      </c>
      <c r="H71" s="49">
        <v>36</v>
      </c>
      <c r="I71" s="233"/>
      <c r="J71" s="49">
        <f t="shared" si="4"/>
        <v>0</v>
      </c>
      <c r="K71" s="49">
        <f t="shared" si="5"/>
        <v>0</v>
      </c>
      <c r="L71" s="52"/>
    </row>
    <row r="72" spans="1:12" ht="21.75" customHeight="1">
      <c r="A72" s="232"/>
      <c r="B72" s="71" t="s">
        <v>457</v>
      </c>
      <c r="C72" s="71" t="s">
        <v>554</v>
      </c>
      <c r="D72" s="53" t="s">
        <v>555</v>
      </c>
      <c r="E72" s="49">
        <v>64</v>
      </c>
      <c r="F72" s="49">
        <v>45.18</v>
      </c>
      <c r="G72" s="49">
        <v>40.66</v>
      </c>
      <c r="H72" s="49">
        <v>38.4</v>
      </c>
      <c r="I72" s="233"/>
      <c r="J72" s="49">
        <f t="shared" si="4"/>
        <v>0</v>
      </c>
      <c r="K72" s="49">
        <f t="shared" si="5"/>
        <v>0</v>
      </c>
      <c r="L72" s="52"/>
    </row>
    <row r="73" spans="1:12" ht="21.75" customHeight="1">
      <c r="A73" s="232"/>
      <c r="B73" s="71" t="s">
        <v>457</v>
      </c>
      <c r="C73" s="71" t="s">
        <v>554</v>
      </c>
      <c r="D73" s="53" t="s">
        <v>556</v>
      </c>
      <c r="E73" s="49">
        <v>64</v>
      </c>
      <c r="F73" s="49">
        <v>45.18</v>
      </c>
      <c r="G73" s="49">
        <v>40.66</v>
      </c>
      <c r="H73" s="49">
        <v>38.4</v>
      </c>
      <c r="I73" s="233"/>
      <c r="J73" s="49">
        <f t="shared" si="4"/>
        <v>0</v>
      </c>
      <c r="K73" s="49">
        <f t="shared" si="5"/>
        <v>0</v>
      </c>
      <c r="L73" s="52"/>
    </row>
    <row r="74" spans="1:12" ht="21.75" customHeight="1">
      <c r="A74" s="232"/>
      <c r="B74" s="71" t="s">
        <v>457</v>
      </c>
      <c r="C74" s="71" t="s">
        <v>557</v>
      </c>
      <c r="D74" s="53" t="s">
        <v>558</v>
      </c>
      <c r="E74" s="49">
        <v>60</v>
      </c>
      <c r="F74" s="49">
        <v>42.35</v>
      </c>
      <c r="G74" s="49">
        <v>38.12</v>
      </c>
      <c r="H74" s="49">
        <v>36</v>
      </c>
      <c r="I74" s="233"/>
      <c r="J74" s="49">
        <f t="shared" si="4"/>
        <v>0</v>
      </c>
      <c r="K74" s="49">
        <f t="shared" si="5"/>
        <v>0</v>
      </c>
      <c r="L74" s="52"/>
    </row>
    <row r="75" spans="1:12" ht="21.75" customHeight="1">
      <c r="A75" s="232"/>
      <c r="B75" s="71" t="s">
        <v>457</v>
      </c>
      <c r="C75" s="71" t="s">
        <v>559</v>
      </c>
      <c r="D75" s="53" t="s">
        <v>560</v>
      </c>
      <c r="E75" s="49">
        <v>60</v>
      </c>
      <c r="F75" s="49">
        <v>42.45</v>
      </c>
      <c r="G75" s="49">
        <v>38.12</v>
      </c>
      <c r="H75" s="49">
        <v>36</v>
      </c>
      <c r="I75" s="233"/>
      <c r="J75" s="49">
        <f t="shared" si="4"/>
        <v>0</v>
      </c>
      <c r="K75" s="49">
        <f t="shared" si="5"/>
        <v>0</v>
      </c>
      <c r="L75" s="52"/>
    </row>
    <row r="76" spans="1:12" ht="21.75" customHeight="1">
      <c r="A76" s="232"/>
      <c r="B76" s="71" t="s">
        <v>457</v>
      </c>
      <c r="C76" s="71" t="s">
        <v>559</v>
      </c>
      <c r="D76" s="53" t="s">
        <v>561</v>
      </c>
      <c r="E76" s="49">
        <v>60</v>
      </c>
      <c r="F76" s="49">
        <v>42.45</v>
      </c>
      <c r="G76" s="49">
        <v>38.12</v>
      </c>
      <c r="H76" s="49">
        <v>36</v>
      </c>
      <c r="I76" s="233"/>
      <c r="J76" s="49">
        <f t="shared" si="4"/>
        <v>0</v>
      </c>
      <c r="K76" s="49">
        <f t="shared" si="5"/>
        <v>0</v>
      </c>
      <c r="L76" s="52"/>
    </row>
    <row r="77" spans="1:12" ht="21.75" customHeight="1">
      <c r="A77" s="232"/>
      <c r="B77" s="71" t="s">
        <v>457</v>
      </c>
      <c r="C77" s="71" t="s">
        <v>562</v>
      </c>
      <c r="D77" s="53" t="s">
        <v>563</v>
      </c>
      <c r="E77" s="49">
        <v>75</v>
      </c>
      <c r="F77" s="49">
        <v>52.94</v>
      </c>
      <c r="G77" s="49">
        <v>47.65</v>
      </c>
      <c r="H77" s="49">
        <v>45</v>
      </c>
      <c r="I77" s="233"/>
      <c r="J77" s="49">
        <f t="shared" si="4"/>
        <v>0</v>
      </c>
      <c r="K77" s="49">
        <f t="shared" si="5"/>
        <v>0</v>
      </c>
      <c r="L77" s="52"/>
    </row>
    <row r="78" spans="1:12" ht="21.75" customHeight="1">
      <c r="A78" s="232"/>
      <c r="B78" s="71" t="s">
        <v>457</v>
      </c>
      <c r="C78" s="71" t="s">
        <v>562</v>
      </c>
      <c r="D78" s="53" t="s">
        <v>564</v>
      </c>
      <c r="E78" s="49">
        <v>75</v>
      </c>
      <c r="F78" s="49">
        <v>52.94</v>
      </c>
      <c r="G78" s="49">
        <v>47.65</v>
      </c>
      <c r="H78" s="49">
        <v>45</v>
      </c>
      <c r="I78" s="233"/>
      <c r="J78" s="49">
        <f t="shared" si="4"/>
        <v>0</v>
      </c>
      <c r="K78" s="49">
        <f t="shared" si="5"/>
        <v>0</v>
      </c>
      <c r="L78" s="52"/>
    </row>
    <row r="79" spans="1:12" ht="21.75" customHeight="1">
      <c r="A79" s="232"/>
      <c r="B79" s="71" t="s">
        <v>457</v>
      </c>
      <c r="C79" s="71" t="s">
        <v>565</v>
      </c>
      <c r="D79" s="53" t="s">
        <v>566</v>
      </c>
      <c r="E79" s="49">
        <v>86</v>
      </c>
      <c r="F79" s="49">
        <v>60.71</v>
      </c>
      <c r="G79" s="49">
        <v>54.64</v>
      </c>
      <c r="H79" s="49">
        <v>51.6</v>
      </c>
      <c r="I79" s="233"/>
      <c r="J79" s="49">
        <f t="shared" si="4"/>
        <v>0</v>
      </c>
      <c r="K79" s="49">
        <f t="shared" si="5"/>
        <v>0</v>
      </c>
      <c r="L79" s="52"/>
    </row>
    <row r="80" spans="1:12" ht="21.75" customHeight="1">
      <c r="A80" s="232"/>
      <c r="B80" s="71" t="s">
        <v>457</v>
      </c>
      <c r="C80" s="71" t="s">
        <v>567</v>
      </c>
      <c r="D80" s="53" t="s">
        <v>568</v>
      </c>
      <c r="E80" s="49">
        <v>68</v>
      </c>
      <c r="F80" s="49">
        <v>48</v>
      </c>
      <c r="G80" s="49">
        <v>43.2</v>
      </c>
      <c r="H80" s="49">
        <v>40.8</v>
      </c>
      <c r="I80" s="233"/>
      <c r="J80" s="49">
        <f t="shared" si="4"/>
        <v>0</v>
      </c>
      <c r="K80" s="49">
        <f t="shared" si="5"/>
        <v>0</v>
      </c>
      <c r="L80" s="52"/>
    </row>
    <row r="81" spans="1:12" ht="21.75" customHeight="1">
      <c r="A81" s="232"/>
      <c r="B81" s="71" t="s">
        <v>457</v>
      </c>
      <c r="C81" s="71" t="s">
        <v>569</v>
      </c>
      <c r="D81" s="53" t="s">
        <v>570</v>
      </c>
      <c r="E81" s="49">
        <v>52</v>
      </c>
      <c r="F81" s="49">
        <v>36.71</v>
      </c>
      <c r="G81" s="49">
        <v>33.04</v>
      </c>
      <c r="H81" s="49">
        <v>31.2</v>
      </c>
      <c r="I81" s="233"/>
      <c r="J81" s="49">
        <f t="shared" si="4"/>
        <v>0</v>
      </c>
      <c r="K81" s="49">
        <f t="shared" si="5"/>
        <v>0</v>
      </c>
      <c r="L81" s="52"/>
    </row>
    <row r="82" spans="1:12" ht="21.75" customHeight="1">
      <c r="A82" s="232"/>
      <c r="B82" s="71" t="s">
        <v>457</v>
      </c>
      <c r="C82" s="71" t="s">
        <v>569</v>
      </c>
      <c r="D82" s="53" t="s">
        <v>571</v>
      </c>
      <c r="E82" s="49">
        <v>52</v>
      </c>
      <c r="F82" s="49">
        <v>36.71</v>
      </c>
      <c r="G82" s="49">
        <v>33.04</v>
      </c>
      <c r="H82" s="49">
        <v>31.2</v>
      </c>
      <c r="I82" s="233"/>
      <c r="J82" s="49">
        <f t="shared" si="4"/>
        <v>0</v>
      </c>
      <c r="K82" s="49">
        <f t="shared" si="5"/>
        <v>0</v>
      </c>
      <c r="L82" s="52"/>
    </row>
    <row r="83" spans="1:12" ht="21.75" customHeight="1">
      <c r="A83" s="232"/>
      <c r="B83" s="71" t="s">
        <v>457</v>
      </c>
      <c r="C83" s="71" t="s">
        <v>572</v>
      </c>
      <c r="D83" s="53" t="s">
        <v>573</v>
      </c>
      <c r="E83" s="49">
        <v>52</v>
      </c>
      <c r="F83" s="49">
        <v>36.71</v>
      </c>
      <c r="G83" s="49">
        <v>33.04</v>
      </c>
      <c r="H83" s="49">
        <v>31.2</v>
      </c>
      <c r="I83" s="233"/>
      <c r="J83" s="49">
        <f t="shared" si="4"/>
        <v>0</v>
      </c>
      <c r="K83" s="49">
        <f t="shared" si="5"/>
        <v>0</v>
      </c>
      <c r="L83" s="52"/>
    </row>
    <row r="84" spans="1:12" ht="21.75" customHeight="1">
      <c r="A84" s="232"/>
      <c r="B84" s="71" t="s">
        <v>457</v>
      </c>
      <c r="C84" s="71" t="s">
        <v>574</v>
      </c>
      <c r="D84" s="53" t="s">
        <v>575</v>
      </c>
      <c r="E84" s="49">
        <v>52</v>
      </c>
      <c r="F84" s="49">
        <v>36.71</v>
      </c>
      <c r="G84" s="49">
        <v>33.04</v>
      </c>
      <c r="H84" s="49">
        <v>31.2</v>
      </c>
      <c r="I84" s="233"/>
      <c r="J84" s="49">
        <f t="shared" si="4"/>
        <v>0</v>
      </c>
      <c r="K84" s="49">
        <f t="shared" si="5"/>
        <v>0</v>
      </c>
      <c r="L84" s="52"/>
    </row>
    <row r="85" spans="1:12" ht="21.75" customHeight="1">
      <c r="A85" s="232"/>
      <c r="B85" s="71" t="s">
        <v>457</v>
      </c>
      <c r="C85" s="71" t="s">
        <v>576</v>
      </c>
      <c r="D85" s="53" t="s">
        <v>577</v>
      </c>
      <c r="E85" s="49">
        <v>52</v>
      </c>
      <c r="F85" s="49">
        <v>36.71</v>
      </c>
      <c r="G85" s="49">
        <v>33.04</v>
      </c>
      <c r="H85" s="49">
        <v>31.2</v>
      </c>
      <c r="I85" s="233"/>
      <c r="J85" s="49">
        <f t="shared" si="4"/>
        <v>0</v>
      </c>
      <c r="K85" s="49">
        <f t="shared" si="5"/>
        <v>0</v>
      </c>
      <c r="L85" s="52"/>
    </row>
    <row r="86" spans="1:12" ht="21.75" customHeight="1">
      <c r="A86" s="232"/>
      <c r="B86" s="71" t="s">
        <v>457</v>
      </c>
      <c r="C86" s="71" t="s">
        <v>578</v>
      </c>
      <c r="D86" s="53" t="s">
        <v>579</v>
      </c>
      <c r="E86" s="49">
        <v>60</v>
      </c>
      <c r="F86" s="49">
        <v>42.35</v>
      </c>
      <c r="G86" s="49">
        <v>38.12</v>
      </c>
      <c r="H86" s="49">
        <v>36</v>
      </c>
      <c r="I86" s="233"/>
      <c r="J86" s="49">
        <f t="shared" si="4"/>
        <v>0</v>
      </c>
      <c r="K86" s="49">
        <f t="shared" si="5"/>
        <v>0</v>
      </c>
      <c r="L86" s="52"/>
    </row>
    <row r="87" spans="1:12" ht="21.75" customHeight="1">
      <c r="A87" s="232"/>
      <c r="B87" s="71" t="s">
        <v>457</v>
      </c>
      <c r="C87" s="71" t="s">
        <v>578</v>
      </c>
      <c r="D87" s="53" t="s">
        <v>580</v>
      </c>
      <c r="E87" s="49">
        <v>60</v>
      </c>
      <c r="F87" s="49">
        <v>42.35</v>
      </c>
      <c r="G87" s="49">
        <v>38.12</v>
      </c>
      <c r="H87" s="49">
        <v>36</v>
      </c>
      <c r="I87" s="233"/>
      <c r="J87" s="49">
        <f t="shared" si="4"/>
        <v>0</v>
      </c>
      <c r="K87" s="49">
        <f t="shared" si="5"/>
        <v>0</v>
      </c>
      <c r="L87" s="52"/>
    </row>
    <row r="88" spans="1:12" ht="21.75" customHeight="1">
      <c r="A88" s="232"/>
      <c r="B88" s="71" t="s">
        <v>457</v>
      </c>
      <c r="C88" s="71" t="s">
        <v>581</v>
      </c>
      <c r="D88" s="53" t="s">
        <v>582</v>
      </c>
      <c r="E88" s="49">
        <v>89</v>
      </c>
      <c r="F88" s="49">
        <v>62.82</v>
      </c>
      <c r="G88" s="49">
        <v>56.54</v>
      </c>
      <c r="H88" s="49">
        <v>53.4</v>
      </c>
      <c r="I88" s="233"/>
      <c r="J88" s="49">
        <f t="shared" si="4"/>
        <v>0</v>
      </c>
      <c r="K88" s="49">
        <f t="shared" si="5"/>
        <v>0</v>
      </c>
      <c r="L88" s="52"/>
    </row>
    <row r="89" spans="1:12" ht="21.75" customHeight="1">
      <c r="A89" s="232"/>
      <c r="B89" s="71" t="s">
        <v>457</v>
      </c>
      <c r="C89" s="71" t="s">
        <v>581</v>
      </c>
      <c r="D89" s="53" t="s">
        <v>583</v>
      </c>
      <c r="E89" s="49">
        <v>89</v>
      </c>
      <c r="F89" s="49">
        <v>62.82</v>
      </c>
      <c r="G89" s="49">
        <v>56.54</v>
      </c>
      <c r="H89" s="49">
        <v>53.4</v>
      </c>
      <c r="I89" s="233"/>
      <c r="J89" s="49">
        <f t="shared" si="4"/>
        <v>0</v>
      </c>
      <c r="K89" s="49">
        <f t="shared" si="5"/>
        <v>0</v>
      </c>
      <c r="L89" s="52"/>
    </row>
    <row r="90" spans="1:12" ht="21.75" customHeight="1">
      <c r="A90" s="232"/>
      <c r="B90" s="71" t="s">
        <v>457</v>
      </c>
      <c r="C90" s="71" t="s">
        <v>584</v>
      </c>
      <c r="D90" s="53" t="s">
        <v>585</v>
      </c>
      <c r="E90" s="49">
        <v>89</v>
      </c>
      <c r="F90" s="49">
        <v>62.82</v>
      </c>
      <c r="G90" s="49">
        <v>56.54</v>
      </c>
      <c r="H90" s="49">
        <v>53.4</v>
      </c>
      <c r="I90" s="233"/>
      <c r="J90" s="49">
        <f t="shared" si="4"/>
        <v>0</v>
      </c>
      <c r="K90" s="49">
        <f t="shared" si="5"/>
        <v>0</v>
      </c>
      <c r="L90" s="52"/>
    </row>
    <row r="91" spans="1:12" ht="21.75" customHeight="1">
      <c r="A91" s="232"/>
      <c r="B91" s="77" t="s">
        <v>586</v>
      </c>
      <c r="C91" s="77" t="s">
        <v>587</v>
      </c>
      <c r="D91" s="53" t="s">
        <v>588</v>
      </c>
      <c r="E91" s="62">
        <v>89</v>
      </c>
      <c r="F91" s="61">
        <v>62.82</v>
      </c>
      <c r="G91" s="61">
        <v>56.54</v>
      </c>
      <c r="H91" s="62">
        <v>53.4</v>
      </c>
      <c r="I91" s="233"/>
      <c r="J91" s="49">
        <f t="shared" si="4"/>
        <v>0</v>
      </c>
      <c r="K91" s="49">
        <f t="shared" si="5"/>
        <v>0</v>
      </c>
      <c r="L91" s="52"/>
    </row>
    <row r="92" spans="1:12" ht="21.75" customHeight="1">
      <c r="A92" s="235"/>
      <c r="B92" s="77" t="s">
        <v>586</v>
      </c>
      <c r="C92" s="77" t="s">
        <v>589</v>
      </c>
      <c r="D92" s="53" t="s">
        <v>590</v>
      </c>
      <c r="E92" s="62">
        <v>89</v>
      </c>
      <c r="F92" s="61">
        <v>62.82</v>
      </c>
      <c r="G92" s="61">
        <v>56.54</v>
      </c>
      <c r="H92" s="62">
        <v>53.4</v>
      </c>
      <c r="I92" s="49"/>
      <c r="J92" s="49">
        <f t="shared" si="4"/>
        <v>0</v>
      </c>
      <c r="K92" s="49">
        <f t="shared" si="5"/>
        <v>0</v>
      </c>
      <c r="L92" s="216"/>
    </row>
    <row r="93" spans="1:12" ht="21.75" customHeight="1">
      <c r="A93" s="236"/>
      <c r="B93" s="77" t="s">
        <v>586</v>
      </c>
      <c r="C93" s="77" t="s">
        <v>589</v>
      </c>
      <c r="D93" s="53" t="s">
        <v>591</v>
      </c>
      <c r="E93" s="62">
        <v>89</v>
      </c>
      <c r="F93" s="61">
        <v>62.82</v>
      </c>
      <c r="G93" s="61">
        <v>56.54</v>
      </c>
      <c r="H93" s="62">
        <v>53.4</v>
      </c>
      <c r="I93" s="49"/>
      <c r="J93" s="49">
        <f t="shared" si="4"/>
        <v>0</v>
      </c>
      <c r="K93" s="49">
        <f t="shared" si="5"/>
        <v>0</v>
      </c>
      <c r="L93" s="216"/>
    </row>
    <row r="94" spans="1:12" ht="33.75" customHeight="1">
      <c r="A94" s="234"/>
      <c r="B94" s="360" t="s">
        <v>592</v>
      </c>
      <c r="C94" s="361"/>
      <c r="D94" s="362"/>
      <c r="E94" s="363"/>
      <c r="F94" s="361"/>
      <c r="G94" s="361"/>
      <c r="H94" s="361"/>
      <c r="I94" s="237"/>
      <c r="J94" s="230"/>
      <c r="K94" s="231"/>
      <c r="L94" s="216"/>
    </row>
    <row r="95" spans="1:12" ht="21.75" customHeight="1">
      <c r="A95" s="238"/>
      <c r="B95" s="71" t="s">
        <v>593</v>
      </c>
      <c r="C95" s="71" t="s">
        <v>594</v>
      </c>
      <c r="D95" s="53" t="s">
        <v>595</v>
      </c>
      <c r="E95" s="49">
        <v>45</v>
      </c>
      <c r="F95" s="49">
        <v>31.76</v>
      </c>
      <c r="G95" s="49">
        <v>28.59</v>
      </c>
      <c r="H95" s="49">
        <v>27</v>
      </c>
      <c r="I95" s="239"/>
      <c r="J95" s="49">
        <f aca="true" t="shared" si="6" ref="J95:J126">H95*I95</f>
        <v>0</v>
      </c>
      <c r="K95" s="49">
        <f aca="true" t="shared" si="7" ref="K95:K126">J95*$K$12</f>
        <v>0</v>
      </c>
      <c r="L95" s="240"/>
    </row>
    <row r="96" spans="1:12" ht="21.75" customHeight="1">
      <c r="A96" s="238"/>
      <c r="B96" s="71" t="s">
        <v>593</v>
      </c>
      <c r="C96" s="71" t="s">
        <v>596</v>
      </c>
      <c r="D96" s="53" t="s">
        <v>597</v>
      </c>
      <c r="E96" s="49">
        <v>56</v>
      </c>
      <c r="F96" s="49">
        <v>39.53</v>
      </c>
      <c r="G96" s="49">
        <v>35.58</v>
      </c>
      <c r="H96" s="49">
        <v>33.6</v>
      </c>
      <c r="I96" s="239"/>
      <c r="J96" s="49">
        <f t="shared" si="6"/>
        <v>0</v>
      </c>
      <c r="K96" s="49">
        <f t="shared" si="7"/>
        <v>0</v>
      </c>
      <c r="L96" s="240"/>
    </row>
    <row r="97" spans="1:12" ht="21.75" customHeight="1">
      <c r="A97" s="238"/>
      <c r="B97" s="71" t="s">
        <v>593</v>
      </c>
      <c r="C97" s="71" t="s">
        <v>598</v>
      </c>
      <c r="D97" s="53" t="s">
        <v>599</v>
      </c>
      <c r="E97" s="49">
        <v>56</v>
      </c>
      <c r="F97" s="49">
        <v>39.53</v>
      </c>
      <c r="G97" s="49">
        <v>35.58</v>
      </c>
      <c r="H97" s="49">
        <v>33.6</v>
      </c>
      <c r="I97" s="239"/>
      <c r="J97" s="49">
        <f t="shared" si="6"/>
        <v>0</v>
      </c>
      <c r="K97" s="49">
        <f t="shared" si="7"/>
        <v>0</v>
      </c>
      <c r="L97" s="240"/>
    </row>
    <row r="98" spans="1:12" ht="21.75" customHeight="1">
      <c r="A98" s="238"/>
      <c r="B98" s="71" t="s">
        <v>593</v>
      </c>
      <c r="C98" s="71" t="s">
        <v>598</v>
      </c>
      <c r="D98" s="53" t="s">
        <v>600</v>
      </c>
      <c r="E98" s="49">
        <v>56</v>
      </c>
      <c r="F98" s="49">
        <v>39.53</v>
      </c>
      <c r="G98" s="49">
        <v>35.58</v>
      </c>
      <c r="H98" s="49">
        <v>33.6</v>
      </c>
      <c r="I98" s="239"/>
      <c r="J98" s="49">
        <f t="shared" si="6"/>
        <v>0</v>
      </c>
      <c r="K98" s="49">
        <f t="shared" si="7"/>
        <v>0</v>
      </c>
      <c r="L98" s="240"/>
    </row>
    <row r="99" spans="1:12" ht="21.75" customHeight="1">
      <c r="A99" s="238"/>
      <c r="B99" s="71" t="s">
        <v>593</v>
      </c>
      <c r="C99" s="71" t="s">
        <v>601</v>
      </c>
      <c r="D99" s="53" t="s">
        <v>602</v>
      </c>
      <c r="E99" s="49">
        <v>49</v>
      </c>
      <c r="F99" s="49">
        <v>34.59</v>
      </c>
      <c r="G99" s="49">
        <v>31.13</v>
      </c>
      <c r="H99" s="49">
        <v>29.4</v>
      </c>
      <c r="I99" s="239"/>
      <c r="J99" s="49">
        <f t="shared" si="6"/>
        <v>0</v>
      </c>
      <c r="K99" s="49">
        <f t="shared" si="7"/>
        <v>0</v>
      </c>
      <c r="L99" s="240"/>
    </row>
    <row r="100" spans="1:12" ht="21.75" customHeight="1">
      <c r="A100" s="238"/>
      <c r="B100" s="71" t="s">
        <v>593</v>
      </c>
      <c r="C100" s="71" t="s">
        <v>601</v>
      </c>
      <c r="D100" s="53" t="s">
        <v>603</v>
      </c>
      <c r="E100" s="49">
        <v>49</v>
      </c>
      <c r="F100" s="49">
        <v>34.59</v>
      </c>
      <c r="G100" s="49">
        <v>31.13</v>
      </c>
      <c r="H100" s="49">
        <v>29.4</v>
      </c>
      <c r="I100" s="239"/>
      <c r="J100" s="49">
        <f t="shared" si="6"/>
        <v>0</v>
      </c>
      <c r="K100" s="49">
        <f t="shared" si="7"/>
        <v>0</v>
      </c>
      <c r="L100" s="240"/>
    </row>
    <row r="101" spans="1:12" ht="21.75" customHeight="1">
      <c r="A101" s="238"/>
      <c r="B101" s="71" t="s">
        <v>593</v>
      </c>
      <c r="C101" s="71" t="s">
        <v>604</v>
      </c>
      <c r="D101" s="53" t="s">
        <v>605</v>
      </c>
      <c r="E101" s="49">
        <v>56</v>
      </c>
      <c r="F101" s="49">
        <v>39.53</v>
      </c>
      <c r="G101" s="49">
        <v>35.58</v>
      </c>
      <c r="H101" s="49">
        <v>33.6</v>
      </c>
      <c r="I101" s="239"/>
      <c r="J101" s="49">
        <f t="shared" si="6"/>
        <v>0</v>
      </c>
      <c r="K101" s="49">
        <f t="shared" si="7"/>
        <v>0</v>
      </c>
      <c r="L101" s="240"/>
    </row>
    <row r="102" spans="1:12" ht="21.75" customHeight="1">
      <c r="A102" s="238"/>
      <c r="B102" s="71" t="s">
        <v>593</v>
      </c>
      <c r="C102" s="71" t="s">
        <v>606</v>
      </c>
      <c r="D102" s="53" t="s">
        <v>607</v>
      </c>
      <c r="E102" s="49">
        <v>37</v>
      </c>
      <c r="F102" s="49">
        <v>26.12</v>
      </c>
      <c r="G102" s="49">
        <v>23.51</v>
      </c>
      <c r="H102" s="49">
        <v>22.2</v>
      </c>
      <c r="I102" s="239"/>
      <c r="J102" s="49">
        <f t="shared" si="6"/>
        <v>0</v>
      </c>
      <c r="K102" s="49">
        <f t="shared" si="7"/>
        <v>0</v>
      </c>
      <c r="L102" s="240"/>
    </row>
    <row r="103" spans="1:12" ht="21.75" customHeight="1">
      <c r="A103" s="238"/>
      <c r="B103" s="71" t="s">
        <v>593</v>
      </c>
      <c r="C103" s="71" t="s">
        <v>606</v>
      </c>
      <c r="D103" s="53" t="s">
        <v>608</v>
      </c>
      <c r="E103" s="49">
        <v>37</v>
      </c>
      <c r="F103" s="49">
        <v>26.12</v>
      </c>
      <c r="G103" s="49">
        <v>23.51</v>
      </c>
      <c r="H103" s="49">
        <v>22.2</v>
      </c>
      <c r="I103" s="239"/>
      <c r="J103" s="49">
        <f t="shared" si="6"/>
        <v>0</v>
      </c>
      <c r="K103" s="49">
        <f t="shared" si="7"/>
        <v>0</v>
      </c>
      <c r="L103" s="240"/>
    </row>
    <row r="104" spans="1:12" ht="21.75" customHeight="1">
      <c r="A104" s="238"/>
      <c r="B104" s="71" t="s">
        <v>593</v>
      </c>
      <c r="C104" s="71" t="s">
        <v>609</v>
      </c>
      <c r="D104" s="53" t="s">
        <v>610</v>
      </c>
      <c r="E104" s="49">
        <v>37</v>
      </c>
      <c r="F104" s="49">
        <v>26.12</v>
      </c>
      <c r="G104" s="49">
        <v>23.51</v>
      </c>
      <c r="H104" s="49">
        <v>22.2</v>
      </c>
      <c r="I104" s="239"/>
      <c r="J104" s="49">
        <f t="shared" si="6"/>
        <v>0</v>
      </c>
      <c r="K104" s="49">
        <f t="shared" si="7"/>
        <v>0</v>
      </c>
      <c r="L104" s="240"/>
    </row>
    <row r="105" spans="1:12" ht="21.75" customHeight="1">
      <c r="A105" s="238"/>
      <c r="B105" s="71" t="s">
        <v>593</v>
      </c>
      <c r="C105" s="71" t="s">
        <v>609</v>
      </c>
      <c r="D105" s="53" t="s">
        <v>611</v>
      </c>
      <c r="E105" s="49">
        <v>37</v>
      </c>
      <c r="F105" s="49">
        <v>26.12</v>
      </c>
      <c r="G105" s="49">
        <v>23.51</v>
      </c>
      <c r="H105" s="49">
        <v>22.2</v>
      </c>
      <c r="I105" s="239"/>
      <c r="J105" s="49">
        <f t="shared" si="6"/>
        <v>0</v>
      </c>
      <c r="K105" s="49">
        <f t="shared" si="7"/>
        <v>0</v>
      </c>
      <c r="L105" s="240"/>
    </row>
    <row r="106" spans="1:12" ht="21.75" customHeight="1">
      <c r="A106" s="238"/>
      <c r="B106" s="71" t="s">
        <v>593</v>
      </c>
      <c r="C106" s="71" t="s">
        <v>612</v>
      </c>
      <c r="D106" s="53" t="s">
        <v>613</v>
      </c>
      <c r="E106" s="49">
        <v>56</v>
      </c>
      <c r="F106" s="49">
        <v>39.53</v>
      </c>
      <c r="G106" s="49">
        <v>35.58</v>
      </c>
      <c r="H106" s="49">
        <v>33.6</v>
      </c>
      <c r="I106" s="239"/>
      <c r="J106" s="49">
        <f t="shared" si="6"/>
        <v>0</v>
      </c>
      <c r="K106" s="49">
        <f t="shared" si="7"/>
        <v>0</v>
      </c>
      <c r="L106" s="240"/>
    </row>
    <row r="107" spans="1:12" ht="21.75" customHeight="1">
      <c r="A107" s="238"/>
      <c r="B107" s="71" t="s">
        <v>593</v>
      </c>
      <c r="C107" s="71" t="s">
        <v>612</v>
      </c>
      <c r="D107" s="53" t="s">
        <v>614</v>
      </c>
      <c r="E107" s="49">
        <v>56</v>
      </c>
      <c r="F107" s="49">
        <v>39.53</v>
      </c>
      <c r="G107" s="49">
        <v>35.58</v>
      </c>
      <c r="H107" s="49">
        <v>33.6</v>
      </c>
      <c r="I107" s="239"/>
      <c r="J107" s="49">
        <f t="shared" si="6"/>
        <v>0</v>
      </c>
      <c r="K107" s="49">
        <f t="shared" si="7"/>
        <v>0</v>
      </c>
      <c r="L107" s="240"/>
    </row>
    <row r="108" spans="1:12" ht="21.75" customHeight="1">
      <c r="A108" s="238"/>
      <c r="B108" s="71" t="s">
        <v>593</v>
      </c>
      <c r="C108" s="71" t="s">
        <v>615</v>
      </c>
      <c r="D108" s="53" t="s">
        <v>616</v>
      </c>
      <c r="E108" s="49">
        <v>56</v>
      </c>
      <c r="F108" s="49">
        <v>39.53</v>
      </c>
      <c r="G108" s="49">
        <v>35.58</v>
      </c>
      <c r="H108" s="49">
        <v>33.6</v>
      </c>
      <c r="I108" s="239"/>
      <c r="J108" s="49">
        <f t="shared" si="6"/>
        <v>0</v>
      </c>
      <c r="K108" s="49">
        <f t="shared" si="7"/>
        <v>0</v>
      </c>
      <c r="L108" s="240"/>
    </row>
    <row r="109" spans="1:12" ht="21.75" customHeight="1">
      <c r="A109" s="238"/>
      <c r="B109" s="71" t="s">
        <v>593</v>
      </c>
      <c r="C109" s="71" t="s">
        <v>615</v>
      </c>
      <c r="D109" s="53" t="s">
        <v>617</v>
      </c>
      <c r="E109" s="49">
        <v>56</v>
      </c>
      <c r="F109" s="49">
        <v>39.53</v>
      </c>
      <c r="G109" s="49">
        <v>35.58</v>
      </c>
      <c r="H109" s="49">
        <v>33.6</v>
      </c>
      <c r="I109" s="239"/>
      <c r="J109" s="49">
        <f t="shared" si="6"/>
        <v>0</v>
      </c>
      <c r="K109" s="49">
        <f t="shared" si="7"/>
        <v>0</v>
      </c>
      <c r="L109" s="240"/>
    </row>
    <row r="110" spans="1:12" ht="21.75" customHeight="1">
      <c r="A110" s="238"/>
      <c r="B110" s="71" t="s">
        <v>593</v>
      </c>
      <c r="C110" s="71" t="s">
        <v>618</v>
      </c>
      <c r="D110" s="53" t="s">
        <v>619</v>
      </c>
      <c r="E110" s="49">
        <v>37</v>
      </c>
      <c r="F110" s="49">
        <v>26.12</v>
      </c>
      <c r="G110" s="49">
        <v>23.51</v>
      </c>
      <c r="H110" s="49">
        <v>22.2</v>
      </c>
      <c r="I110" s="239"/>
      <c r="J110" s="49">
        <f t="shared" si="6"/>
        <v>0</v>
      </c>
      <c r="K110" s="49">
        <f t="shared" si="7"/>
        <v>0</v>
      </c>
      <c r="L110" s="240"/>
    </row>
    <row r="111" spans="1:12" ht="21.75" customHeight="1">
      <c r="A111" s="238"/>
      <c r="B111" s="71" t="s">
        <v>593</v>
      </c>
      <c r="C111" s="71" t="s">
        <v>618</v>
      </c>
      <c r="D111" s="53" t="s">
        <v>620</v>
      </c>
      <c r="E111" s="49">
        <v>37</v>
      </c>
      <c r="F111" s="49">
        <v>26.12</v>
      </c>
      <c r="G111" s="49">
        <v>23.51</v>
      </c>
      <c r="H111" s="49">
        <v>22.2</v>
      </c>
      <c r="I111" s="239"/>
      <c r="J111" s="49">
        <f t="shared" si="6"/>
        <v>0</v>
      </c>
      <c r="K111" s="49">
        <f t="shared" si="7"/>
        <v>0</v>
      </c>
      <c r="L111" s="240"/>
    </row>
    <row r="112" spans="1:12" ht="21.75" customHeight="1">
      <c r="A112" s="238"/>
      <c r="B112" s="71" t="s">
        <v>593</v>
      </c>
      <c r="C112" s="71" t="s">
        <v>621</v>
      </c>
      <c r="D112" s="53" t="s">
        <v>622</v>
      </c>
      <c r="E112" s="49">
        <v>52</v>
      </c>
      <c r="F112" s="49">
        <v>36.71</v>
      </c>
      <c r="G112" s="49">
        <v>33.04</v>
      </c>
      <c r="H112" s="49">
        <v>31.2</v>
      </c>
      <c r="I112" s="239"/>
      <c r="J112" s="49">
        <f t="shared" si="6"/>
        <v>0</v>
      </c>
      <c r="K112" s="49">
        <f t="shared" si="7"/>
        <v>0</v>
      </c>
      <c r="L112" s="240"/>
    </row>
    <row r="113" spans="1:12" ht="21.75" customHeight="1">
      <c r="A113" s="238"/>
      <c r="B113" s="71" t="s">
        <v>593</v>
      </c>
      <c r="C113" s="71" t="s">
        <v>621</v>
      </c>
      <c r="D113" s="53" t="s">
        <v>623</v>
      </c>
      <c r="E113" s="49">
        <v>52</v>
      </c>
      <c r="F113" s="49">
        <v>36.71</v>
      </c>
      <c r="G113" s="49">
        <v>33.04</v>
      </c>
      <c r="H113" s="49">
        <v>31.2</v>
      </c>
      <c r="I113" s="239"/>
      <c r="J113" s="49">
        <f t="shared" si="6"/>
        <v>0</v>
      </c>
      <c r="K113" s="49">
        <f t="shared" si="7"/>
        <v>0</v>
      </c>
      <c r="L113" s="240"/>
    </row>
    <row r="114" spans="1:12" ht="21.75" customHeight="1">
      <c r="A114" s="238"/>
      <c r="B114" s="71" t="s">
        <v>593</v>
      </c>
      <c r="C114" s="71" t="s">
        <v>624</v>
      </c>
      <c r="D114" s="53" t="s">
        <v>625</v>
      </c>
      <c r="E114" s="49">
        <v>49</v>
      </c>
      <c r="F114" s="49">
        <v>34.59</v>
      </c>
      <c r="G114" s="49">
        <v>31.13</v>
      </c>
      <c r="H114" s="49">
        <v>29.4</v>
      </c>
      <c r="I114" s="239"/>
      <c r="J114" s="49">
        <f t="shared" si="6"/>
        <v>0</v>
      </c>
      <c r="K114" s="49">
        <f t="shared" si="7"/>
        <v>0</v>
      </c>
      <c r="L114" s="240"/>
    </row>
    <row r="115" spans="1:12" ht="21.75" customHeight="1">
      <c r="A115" s="238"/>
      <c r="B115" s="71" t="s">
        <v>593</v>
      </c>
      <c r="C115" s="71" t="s">
        <v>624</v>
      </c>
      <c r="D115" s="53" t="s">
        <v>626</v>
      </c>
      <c r="E115" s="49">
        <v>49</v>
      </c>
      <c r="F115" s="49">
        <v>34.59</v>
      </c>
      <c r="G115" s="49">
        <v>31.13</v>
      </c>
      <c r="H115" s="49">
        <v>29.4</v>
      </c>
      <c r="I115" s="239"/>
      <c r="J115" s="49">
        <f t="shared" si="6"/>
        <v>0</v>
      </c>
      <c r="K115" s="49">
        <f t="shared" si="7"/>
        <v>0</v>
      </c>
      <c r="L115" s="240"/>
    </row>
    <row r="116" spans="1:12" ht="21.75" customHeight="1">
      <c r="A116" s="238"/>
      <c r="B116" s="71" t="s">
        <v>593</v>
      </c>
      <c r="C116" s="71" t="s">
        <v>627</v>
      </c>
      <c r="D116" s="53" t="s">
        <v>628</v>
      </c>
      <c r="E116" s="49">
        <v>71</v>
      </c>
      <c r="F116" s="49">
        <v>50.12</v>
      </c>
      <c r="G116" s="49">
        <v>45.11</v>
      </c>
      <c r="H116" s="49">
        <v>42.6</v>
      </c>
      <c r="I116" s="239"/>
      <c r="J116" s="49">
        <f t="shared" si="6"/>
        <v>0</v>
      </c>
      <c r="K116" s="49">
        <f t="shared" si="7"/>
        <v>0</v>
      </c>
      <c r="L116" s="240"/>
    </row>
    <row r="117" spans="1:12" ht="21.75" customHeight="1">
      <c r="A117" s="232"/>
      <c r="B117" s="71" t="s">
        <v>463</v>
      </c>
      <c r="C117" s="71" t="s">
        <v>629</v>
      </c>
      <c r="D117" s="53" t="s">
        <v>630</v>
      </c>
      <c r="E117" s="49">
        <v>54</v>
      </c>
      <c r="F117" s="49">
        <v>38.12</v>
      </c>
      <c r="G117" s="49">
        <v>34.31</v>
      </c>
      <c r="H117" s="49">
        <v>32.4</v>
      </c>
      <c r="I117" s="233"/>
      <c r="J117" s="49">
        <f t="shared" si="6"/>
        <v>0</v>
      </c>
      <c r="K117" s="49">
        <f t="shared" si="7"/>
        <v>0</v>
      </c>
      <c r="L117" s="52"/>
    </row>
    <row r="118" spans="1:12" ht="21.75" customHeight="1">
      <c r="A118" s="232"/>
      <c r="B118" s="71" t="s">
        <v>463</v>
      </c>
      <c r="C118" s="71" t="s">
        <v>631</v>
      </c>
      <c r="D118" s="53" t="s">
        <v>632</v>
      </c>
      <c r="E118" s="49">
        <v>58</v>
      </c>
      <c r="F118" s="49">
        <v>40.94</v>
      </c>
      <c r="G118" s="49">
        <v>36.85</v>
      </c>
      <c r="H118" s="49">
        <v>34.8</v>
      </c>
      <c r="I118" s="233"/>
      <c r="J118" s="49">
        <f t="shared" si="6"/>
        <v>0</v>
      </c>
      <c r="K118" s="49">
        <f t="shared" si="7"/>
        <v>0</v>
      </c>
      <c r="L118" s="52"/>
    </row>
    <row r="119" spans="1:12" ht="21.75" customHeight="1">
      <c r="A119" s="232"/>
      <c r="B119" s="71" t="s">
        <v>463</v>
      </c>
      <c r="C119" s="71" t="s">
        <v>633</v>
      </c>
      <c r="D119" s="53" t="s">
        <v>634</v>
      </c>
      <c r="E119" s="49">
        <v>54</v>
      </c>
      <c r="F119" s="49">
        <v>38.12</v>
      </c>
      <c r="G119" s="49">
        <v>34.31</v>
      </c>
      <c r="H119" s="49">
        <v>32.4</v>
      </c>
      <c r="I119" s="233"/>
      <c r="J119" s="49">
        <f t="shared" si="6"/>
        <v>0</v>
      </c>
      <c r="K119" s="49">
        <f t="shared" si="7"/>
        <v>0</v>
      </c>
      <c r="L119" s="52"/>
    </row>
    <row r="120" spans="1:12" ht="21.75" customHeight="1">
      <c r="A120" s="232"/>
      <c r="B120" s="71" t="s">
        <v>463</v>
      </c>
      <c r="C120" s="71" t="s">
        <v>635</v>
      </c>
      <c r="D120" s="53" t="s">
        <v>636</v>
      </c>
      <c r="E120" s="49">
        <v>45</v>
      </c>
      <c r="F120" s="49">
        <v>31.76</v>
      </c>
      <c r="G120" s="49">
        <v>28.59</v>
      </c>
      <c r="H120" s="49">
        <v>27</v>
      </c>
      <c r="I120" s="233"/>
      <c r="J120" s="49">
        <f t="shared" si="6"/>
        <v>0</v>
      </c>
      <c r="K120" s="49">
        <f t="shared" si="7"/>
        <v>0</v>
      </c>
      <c r="L120" s="52"/>
    </row>
    <row r="121" spans="1:12" ht="21.75" customHeight="1">
      <c r="A121" s="232"/>
      <c r="B121" s="71" t="s">
        <v>463</v>
      </c>
      <c r="C121" s="71" t="s">
        <v>635</v>
      </c>
      <c r="D121" s="53" t="s">
        <v>637</v>
      </c>
      <c r="E121" s="49">
        <v>45</v>
      </c>
      <c r="F121" s="49">
        <v>31.76</v>
      </c>
      <c r="G121" s="49">
        <v>28.59</v>
      </c>
      <c r="H121" s="49">
        <v>27</v>
      </c>
      <c r="I121" s="233"/>
      <c r="J121" s="49">
        <f t="shared" si="6"/>
        <v>0</v>
      </c>
      <c r="K121" s="49">
        <f t="shared" si="7"/>
        <v>0</v>
      </c>
      <c r="L121" s="52"/>
    </row>
    <row r="122" spans="1:12" ht="21.75" customHeight="1">
      <c r="A122" s="232"/>
      <c r="B122" s="71" t="s">
        <v>463</v>
      </c>
      <c r="C122" s="71" t="s">
        <v>638</v>
      </c>
      <c r="D122" s="53" t="s">
        <v>639</v>
      </c>
      <c r="E122" s="49">
        <v>45</v>
      </c>
      <c r="F122" s="49">
        <v>31.76</v>
      </c>
      <c r="G122" s="49">
        <v>28.59</v>
      </c>
      <c r="H122" s="49">
        <v>27</v>
      </c>
      <c r="I122" s="233"/>
      <c r="J122" s="49">
        <f t="shared" si="6"/>
        <v>0</v>
      </c>
      <c r="K122" s="49">
        <f t="shared" si="7"/>
        <v>0</v>
      </c>
      <c r="L122" s="52"/>
    </row>
    <row r="123" spans="1:12" ht="21.75" customHeight="1">
      <c r="A123" s="232"/>
      <c r="B123" s="71" t="s">
        <v>463</v>
      </c>
      <c r="C123" s="71" t="s">
        <v>638</v>
      </c>
      <c r="D123" s="53" t="s">
        <v>640</v>
      </c>
      <c r="E123" s="49">
        <v>45</v>
      </c>
      <c r="F123" s="49">
        <v>31.76</v>
      </c>
      <c r="G123" s="49">
        <v>28.59</v>
      </c>
      <c r="H123" s="49">
        <v>27</v>
      </c>
      <c r="I123" s="233"/>
      <c r="J123" s="49">
        <f t="shared" si="6"/>
        <v>0</v>
      </c>
      <c r="K123" s="49">
        <f t="shared" si="7"/>
        <v>0</v>
      </c>
      <c r="L123" s="52"/>
    </row>
    <row r="124" spans="1:12" ht="21.75" customHeight="1">
      <c r="A124" s="232"/>
      <c r="B124" s="71" t="s">
        <v>463</v>
      </c>
      <c r="C124" s="71" t="s">
        <v>641</v>
      </c>
      <c r="D124" s="53" t="s">
        <v>642</v>
      </c>
      <c r="E124" s="49">
        <v>45</v>
      </c>
      <c r="F124" s="49">
        <v>31.76</v>
      </c>
      <c r="G124" s="49">
        <v>28.59</v>
      </c>
      <c r="H124" s="49">
        <v>37</v>
      </c>
      <c r="I124" s="233"/>
      <c r="J124" s="49">
        <f t="shared" si="6"/>
        <v>0</v>
      </c>
      <c r="K124" s="49">
        <f t="shared" si="7"/>
        <v>0</v>
      </c>
      <c r="L124" s="52"/>
    </row>
    <row r="125" spans="1:12" ht="21.75" customHeight="1">
      <c r="A125" s="232"/>
      <c r="B125" s="71" t="s">
        <v>463</v>
      </c>
      <c r="C125" s="71" t="s">
        <v>641</v>
      </c>
      <c r="D125" s="53" t="s">
        <v>643</v>
      </c>
      <c r="E125" s="49">
        <v>45</v>
      </c>
      <c r="F125" s="49">
        <v>31.76</v>
      </c>
      <c r="G125" s="49">
        <v>28.59</v>
      </c>
      <c r="H125" s="49">
        <v>37</v>
      </c>
      <c r="I125" s="233"/>
      <c r="J125" s="49">
        <f t="shared" si="6"/>
        <v>0</v>
      </c>
      <c r="K125" s="49">
        <f t="shared" si="7"/>
        <v>0</v>
      </c>
      <c r="L125" s="52"/>
    </row>
    <row r="126" spans="1:12" ht="21.75" customHeight="1">
      <c r="A126" s="232"/>
      <c r="B126" s="71" t="s">
        <v>463</v>
      </c>
      <c r="C126" s="71" t="s">
        <v>644</v>
      </c>
      <c r="D126" s="53" t="s">
        <v>645</v>
      </c>
      <c r="E126" s="49">
        <v>49</v>
      </c>
      <c r="F126" s="49">
        <v>34.59</v>
      </c>
      <c r="G126" s="49">
        <v>31.13</v>
      </c>
      <c r="H126" s="49">
        <v>29.4</v>
      </c>
      <c r="I126" s="233"/>
      <c r="J126" s="49">
        <f t="shared" si="6"/>
        <v>0</v>
      </c>
      <c r="K126" s="49">
        <f t="shared" si="7"/>
        <v>0</v>
      </c>
      <c r="L126" s="52"/>
    </row>
    <row r="127" spans="1:12" ht="21.75" customHeight="1">
      <c r="A127" s="232"/>
      <c r="B127" s="71" t="s">
        <v>463</v>
      </c>
      <c r="C127" s="71" t="s">
        <v>644</v>
      </c>
      <c r="D127" s="53" t="s">
        <v>646</v>
      </c>
      <c r="E127" s="49">
        <v>49</v>
      </c>
      <c r="F127" s="49">
        <v>34.59</v>
      </c>
      <c r="G127" s="49">
        <v>31.13</v>
      </c>
      <c r="H127" s="49">
        <v>29.4</v>
      </c>
      <c r="I127" s="233"/>
      <c r="J127" s="49">
        <f aca="true" t="shared" si="8" ref="J127:J158">H127*I127</f>
        <v>0</v>
      </c>
      <c r="K127" s="49">
        <f aca="true" t="shared" si="9" ref="K127:K158">J127*$K$12</f>
        <v>0</v>
      </c>
      <c r="L127" s="52"/>
    </row>
    <row r="128" spans="1:12" ht="21.75" customHeight="1">
      <c r="A128" s="232"/>
      <c r="B128" s="71" t="s">
        <v>463</v>
      </c>
      <c r="C128" s="71" t="s">
        <v>647</v>
      </c>
      <c r="D128" s="53" t="s">
        <v>648</v>
      </c>
      <c r="E128" s="49">
        <v>49</v>
      </c>
      <c r="F128" s="49">
        <v>34.59</v>
      </c>
      <c r="G128" s="49">
        <v>31.13</v>
      </c>
      <c r="H128" s="49">
        <v>29.4</v>
      </c>
      <c r="I128" s="233"/>
      <c r="J128" s="49">
        <f t="shared" si="8"/>
        <v>0</v>
      </c>
      <c r="K128" s="49">
        <f t="shared" si="9"/>
        <v>0</v>
      </c>
      <c r="L128" s="52"/>
    </row>
    <row r="129" spans="1:12" ht="21.75" customHeight="1">
      <c r="A129" s="232"/>
      <c r="B129" s="71" t="s">
        <v>463</v>
      </c>
      <c r="C129" s="71" t="s">
        <v>647</v>
      </c>
      <c r="D129" s="53" t="s">
        <v>649</v>
      </c>
      <c r="E129" s="49">
        <v>49</v>
      </c>
      <c r="F129" s="49">
        <v>34.59</v>
      </c>
      <c r="G129" s="49">
        <v>31.13</v>
      </c>
      <c r="H129" s="49">
        <v>29.4</v>
      </c>
      <c r="I129" s="233"/>
      <c r="J129" s="49">
        <f t="shared" si="8"/>
        <v>0</v>
      </c>
      <c r="K129" s="49">
        <f t="shared" si="9"/>
        <v>0</v>
      </c>
      <c r="L129" s="52"/>
    </row>
    <row r="130" spans="1:12" ht="21.75" customHeight="1">
      <c r="A130" s="232"/>
      <c r="B130" s="71" t="s">
        <v>463</v>
      </c>
      <c r="C130" s="71" t="s">
        <v>650</v>
      </c>
      <c r="D130" s="53" t="s">
        <v>651</v>
      </c>
      <c r="E130" s="49">
        <v>56</v>
      </c>
      <c r="F130" s="49">
        <v>39.53</v>
      </c>
      <c r="G130" s="49">
        <v>35.58</v>
      </c>
      <c r="H130" s="49">
        <v>33.6</v>
      </c>
      <c r="I130" s="233"/>
      <c r="J130" s="49">
        <f t="shared" si="8"/>
        <v>0</v>
      </c>
      <c r="K130" s="49">
        <f t="shared" si="9"/>
        <v>0</v>
      </c>
      <c r="L130" s="52"/>
    </row>
    <row r="131" spans="1:12" ht="21.75" customHeight="1">
      <c r="A131" s="232"/>
      <c r="B131" s="71" t="s">
        <v>463</v>
      </c>
      <c r="C131" s="71" t="s">
        <v>650</v>
      </c>
      <c r="D131" s="53" t="s">
        <v>652</v>
      </c>
      <c r="E131" s="49">
        <v>56</v>
      </c>
      <c r="F131" s="49">
        <v>39.53</v>
      </c>
      <c r="G131" s="49">
        <v>35.58</v>
      </c>
      <c r="H131" s="49">
        <v>33.6</v>
      </c>
      <c r="I131" s="233"/>
      <c r="J131" s="49">
        <f t="shared" si="8"/>
        <v>0</v>
      </c>
      <c r="K131" s="49">
        <f t="shared" si="9"/>
        <v>0</v>
      </c>
      <c r="L131" s="52"/>
    </row>
    <row r="132" spans="1:12" ht="21.75" customHeight="1">
      <c r="A132" s="232"/>
      <c r="B132" s="71" t="s">
        <v>463</v>
      </c>
      <c r="C132" s="71" t="s">
        <v>653</v>
      </c>
      <c r="D132" s="53" t="s">
        <v>654</v>
      </c>
      <c r="E132" s="49">
        <v>52</v>
      </c>
      <c r="F132" s="49">
        <v>36.71</v>
      </c>
      <c r="G132" s="49">
        <v>33.04</v>
      </c>
      <c r="H132" s="49">
        <v>31.2</v>
      </c>
      <c r="I132" s="233"/>
      <c r="J132" s="49">
        <f t="shared" si="8"/>
        <v>0</v>
      </c>
      <c r="K132" s="49">
        <f t="shared" si="9"/>
        <v>0</v>
      </c>
      <c r="L132" s="52"/>
    </row>
    <row r="133" spans="1:12" ht="21.75" customHeight="1">
      <c r="A133" s="232"/>
      <c r="B133" s="71" t="s">
        <v>463</v>
      </c>
      <c r="C133" s="71" t="s">
        <v>655</v>
      </c>
      <c r="D133" s="53" t="s">
        <v>656</v>
      </c>
      <c r="E133" s="49">
        <v>67</v>
      </c>
      <c r="F133" s="49">
        <v>47.29</v>
      </c>
      <c r="G133" s="49">
        <v>42.56</v>
      </c>
      <c r="H133" s="49">
        <v>40.2</v>
      </c>
      <c r="I133" s="233"/>
      <c r="J133" s="49">
        <f t="shared" si="8"/>
        <v>0</v>
      </c>
      <c r="K133" s="49">
        <f t="shared" si="9"/>
        <v>0</v>
      </c>
      <c r="L133" s="52"/>
    </row>
    <row r="134" spans="1:12" ht="21.75" customHeight="1">
      <c r="A134" s="232"/>
      <c r="B134" s="71" t="s">
        <v>463</v>
      </c>
      <c r="C134" s="71" t="s">
        <v>655</v>
      </c>
      <c r="D134" s="53" t="s">
        <v>657</v>
      </c>
      <c r="E134" s="49">
        <v>67</v>
      </c>
      <c r="F134" s="49">
        <v>47.29</v>
      </c>
      <c r="G134" s="49">
        <v>42.56</v>
      </c>
      <c r="H134" s="49">
        <v>40.2</v>
      </c>
      <c r="I134" s="233"/>
      <c r="J134" s="49">
        <f t="shared" si="8"/>
        <v>0</v>
      </c>
      <c r="K134" s="49">
        <f t="shared" si="9"/>
        <v>0</v>
      </c>
      <c r="L134" s="52"/>
    </row>
    <row r="135" spans="1:12" ht="21.75" customHeight="1">
      <c r="A135" s="232"/>
      <c r="B135" s="71" t="s">
        <v>463</v>
      </c>
      <c r="C135" s="71" t="s">
        <v>658</v>
      </c>
      <c r="D135" s="53" t="s">
        <v>659</v>
      </c>
      <c r="E135" s="49">
        <v>63</v>
      </c>
      <c r="F135" s="49">
        <v>44.47</v>
      </c>
      <c r="G135" s="49">
        <v>40.02</v>
      </c>
      <c r="H135" s="49">
        <v>37.8</v>
      </c>
      <c r="I135" s="233"/>
      <c r="J135" s="49">
        <f t="shared" si="8"/>
        <v>0</v>
      </c>
      <c r="K135" s="49">
        <f t="shared" si="9"/>
        <v>0</v>
      </c>
      <c r="L135" s="52"/>
    </row>
    <row r="136" spans="1:12" ht="21.75" customHeight="1">
      <c r="A136" s="232"/>
      <c r="B136" s="71" t="s">
        <v>463</v>
      </c>
      <c r="C136" s="71" t="s">
        <v>660</v>
      </c>
      <c r="D136" s="53" t="s">
        <v>661</v>
      </c>
      <c r="E136" s="49">
        <v>67</v>
      </c>
      <c r="F136" s="49">
        <v>47.29</v>
      </c>
      <c r="G136" s="49">
        <v>42.56</v>
      </c>
      <c r="H136" s="49">
        <v>40.2</v>
      </c>
      <c r="I136" s="233"/>
      <c r="J136" s="49">
        <f t="shared" si="8"/>
        <v>0</v>
      </c>
      <c r="K136" s="49">
        <f t="shared" si="9"/>
        <v>0</v>
      </c>
      <c r="L136" s="52"/>
    </row>
    <row r="137" spans="1:12" ht="21.75" customHeight="1">
      <c r="A137" s="232"/>
      <c r="B137" s="71" t="s">
        <v>463</v>
      </c>
      <c r="C137" s="71" t="s">
        <v>662</v>
      </c>
      <c r="D137" s="53" t="s">
        <v>663</v>
      </c>
      <c r="E137" s="49">
        <v>63</v>
      </c>
      <c r="F137" s="49">
        <v>44.47</v>
      </c>
      <c r="G137" s="49">
        <v>40.02</v>
      </c>
      <c r="H137" s="49">
        <v>37.8</v>
      </c>
      <c r="I137" s="233"/>
      <c r="J137" s="49">
        <f t="shared" si="8"/>
        <v>0</v>
      </c>
      <c r="K137" s="49">
        <f t="shared" si="9"/>
        <v>0</v>
      </c>
      <c r="L137" s="52"/>
    </row>
    <row r="138" spans="1:12" ht="21.75" customHeight="1">
      <c r="A138" s="232"/>
      <c r="B138" s="71" t="s">
        <v>463</v>
      </c>
      <c r="C138" s="71" t="s">
        <v>664</v>
      </c>
      <c r="D138" s="53" t="s">
        <v>665</v>
      </c>
      <c r="E138" s="49">
        <v>63</v>
      </c>
      <c r="F138" s="49">
        <v>44.47</v>
      </c>
      <c r="G138" s="49">
        <v>40.02</v>
      </c>
      <c r="H138" s="49">
        <v>37.8</v>
      </c>
      <c r="I138" s="233"/>
      <c r="J138" s="49">
        <f t="shared" si="8"/>
        <v>0</v>
      </c>
      <c r="K138" s="49">
        <f t="shared" si="9"/>
        <v>0</v>
      </c>
      <c r="L138" s="52"/>
    </row>
    <row r="139" spans="1:12" ht="21.75" customHeight="1">
      <c r="A139" s="232"/>
      <c r="B139" s="71" t="s">
        <v>463</v>
      </c>
      <c r="C139" s="71" t="s">
        <v>666</v>
      </c>
      <c r="D139" s="53" t="s">
        <v>667</v>
      </c>
      <c r="E139" s="49">
        <v>58</v>
      </c>
      <c r="F139" s="49">
        <v>40.94</v>
      </c>
      <c r="G139" s="49">
        <v>36.85</v>
      </c>
      <c r="H139" s="49">
        <v>34.8</v>
      </c>
      <c r="I139" s="233"/>
      <c r="J139" s="49">
        <f t="shared" si="8"/>
        <v>0</v>
      </c>
      <c r="K139" s="49">
        <f t="shared" si="9"/>
        <v>0</v>
      </c>
      <c r="L139" s="52"/>
    </row>
    <row r="140" spans="1:12" ht="21.75" customHeight="1">
      <c r="A140" s="232"/>
      <c r="B140" s="71" t="s">
        <v>463</v>
      </c>
      <c r="C140" s="71" t="s">
        <v>668</v>
      </c>
      <c r="D140" s="53" t="s">
        <v>669</v>
      </c>
      <c r="E140" s="49">
        <v>67</v>
      </c>
      <c r="F140" s="49">
        <v>47.29</v>
      </c>
      <c r="G140" s="49">
        <v>42.56</v>
      </c>
      <c r="H140" s="49">
        <v>40.2</v>
      </c>
      <c r="I140" s="233"/>
      <c r="J140" s="49">
        <f t="shared" si="8"/>
        <v>0</v>
      </c>
      <c r="K140" s="49">
        <f t="shared" si="9"/>
        <v>0</v>
      </c>
      <c r="L140" s="52"/>
    </row>
    <row r="141" spans="1:12" ht="21.75" customHeight="1">
      <c r="A141" s="232"/>
      <c r="B141" s="71" t="s">
        <v>463</v>
      </c>
      <c r="C141" s="71" t="s">
        <v>670</v>
      </c>
      <c r="D141" s="53" t="s">
        <v>671</v>
      </c>
      <c r="E141" s="49">
        <v>63</v>
      </c>
      <c r="F141" s="49">
        <v>44.47</v>
      </c>
      <c r="G141" s="49">
        <v>40.02</v>
      </c>
      <c r="H141" s="49">
        <v>37.8</v>
      </c>
      <c r="I141" s="233"/>
      <c r="J141" s="49">
        <f t="shared" si="8"/>
        <v>0</v>
      </c>
      <c r="K141" s="49">
        <f t="shared" si="9"/>
        <v>0</v>
      </c>
      <c r="L141" s="52"/>
    </row>
    <row r="142" spans="1:12" ht="21.75" customHeight="1">
      <c r="A142" s="232"/>
      <c r="B142" s="71" t="s">
        <v>463</v>
      </c>
      <c r="C142" s="71" t="s">
        <v>672</v>
      </c>
      <c r="D142" s="53" t="s">
        <v>673</v>
      </c>
      <c r="E142" s="49">
        <v>49</v>
      </c>
      <c r="F142" s="49">
        <v>34.59</v>
      </c>
      <c r="G142" s="49">
        <v>31.13</v>
      </c>
      <c r="H142" s="49">
        <v>29.4</v>
      </c>
      <c r="I142" s="233"/>
      <c r="J142" s="49">
        <f t="shared" si="8"/>
        <v>0</v>
      </c>
      <c r="K142" s="49">
        <f t="shared" si="9"/>
        <v>0</v>
      </c>
      <c r="L142" s="52"/>
    </row>
    <row r="143" spans="1:12" ht="21.75" customHeight="1">
      <c r="A143" s="232"/>
      <c r="B143" s="71" t="s">
        <v>463</v>
      </c>
      <c r="C143" s="71" t="s">
        <v>672</v>
      </c>
      <c r="D143" s="53" t="s">
        <v>674</v>
      </c>
      <c r="E143" s="49">
        <v>49</v>
      </c>
      <c r="F143" s="49">
        <v>34.59</v>
      </c>
      <c r="G143" s="49">
        <v>31.13</v>
      </c>
      <c r="H143" s="49">
        <v>29.4</v>
      </c>
      <c r="I143" s="233"/>
      <c r="J143" s="49">
        <f t="shared" si="8"/>
        <v>0</v>
      </c>
      <c r="K143" s="49">
        <f t="shared" si="9"/>
        <v>0</v>
      </c>
      <c r="L143" s="52"/>
    </row>
    <row r="144" spans="1:12" ht="21.75" customHeight="1">
      <c r="A144" s="241"/>
      <c r="B144" s="71" t="s">
        <v>675</v>
      </c>
      <c r="C144" s="71" t="s">
        <v>676</v>
      </c>
      <c r="D144" s="53" t="s">
        <v>677</v>
      </c>
      <c r="E144" s="49">
        <v>63</v>
      </c>
      <c r="F144" s="49">
        <v>44.47</v>
      </c>
      <c r="G144" s="49">
        <v>40.02</v>
      </c>
      <c r="H144" s="49">
        <v>37.8</v>
      </c>
      <c r="I144" s="242"/>
      <c r="J144" s="49">
        <f t="shared" si="8"/>
        <v>0</v>
      </c>
      <c r="K144" s="49">
        <f t="shared" si="9"/>
        <v>0</v>
      </c>
      <c r="L144" s="52"/>
    </row>
    <row r="145" spans="1:12" ht="21.75" customHeight="1">
      <c r="A145" s="241"/>
      <c r="B145" s="71" t="s">
        <v>675</v>
      </c>
      <c r="C145" s="71" t="s">
        <v>678</v>
      </c>
      <c r="D145" s="53" t="s">
        <v>679</v>
      </c>
      <c r="E145" s="49">
        <v>63</v>
      </c>
      <c r="F145" s="49">
        <v>44.47</v>
      </c>
      <c r="G145" s="49">
        <v>40.02</v>
      </c>
      <c r="H145" s="49">
        <v>37.8</v>
      </c>
      <c r="I145" s="242"/>
      <c r="J145" s="49">
        <f t="shared" si="8"/>
        <v>0</v>
      </c>
      <c r="K145" s="49">
        <f t="shared" si="9"/>
        <v>0</v>
      </c>
      <c r="L145" s="52"/>
    </row>
    <row r="146" spans="1:12" ht="21.75" customHeight="1">
      <c r="A146" s="241"/>
      <c r="B146" s="71" t="s">
        <v>675</v>
      </c>
      <c r="C146" s="71" t="s">
        <v>680</v>
      </c>
      <c r="D146" s="53" t="s">
        <v>681</v>
      </c>
      <c r="E146" s="49">
        <v>54</v>
      </c>
      <c r="F146" s="49">
        <v>38.12</v>
      </c>
      <c r="G146" s="49">
        <v>34.31</v>
      </c>
      <c r="H146" s="49">
        <v>32.4</v>
      </c>
      <c r="I146" s="242"/>
      <c r="J146" s="49">
        <f t="shared" si="8"/>
        <v>0</v>
      </c>
      <c r="K146" s="49">
        <f t="shared" si="9"/>
        <v>0</v>
      </c>
      <c r="L146" s="52"/>
    </row>
    <row r="147" spans="1:12" ht="21.75" customHeight="1">
      <c r="A147" s="241"/>
      <c r="B147" s="71" t="s">
        <v>675</v>
      </c>
      <c r="C147" s="71" t="s">
        <v>682</v>
      </c>
      <c r="D147" s="53" t="s">
        <v>683</v>
      </c>
      <c r="E147" s="49">
        <v>54</v>
      </c>
      <c r="F147" s="49">
        <v>38.12</v>
      </c>
      <c r="G147" s="49">
        <v>34.31</v>
      </c>
      <c r="H147" s="49">
        <v>32.4</v>
      </c>
      <c r="I147" s="242"/>
      <c r="J147" s="49">
        <f t="shared" si="8"/>
        <v>0</v>
      </c>
      <c r="K147" s="49">
        <f t="shared" si="9"/>
        <v>0</v>
      </c>
      <c r="L147" s="52"/>
    </row>
    <row r="148" spans="1:12" ht="21.75" customHeight="1">
      <c r="A148" s="241"/>
      <c r="B148" s="71" t="s">
        <v>675</v>
      </c>
      <c r="C148" s="71" t="s">
        <v>684</v>
      </c>
      <c r="D148" s="53" t="s">
        <v>685</v>
      </c>
      <c r="E148" s="49">
        <v>52</v>
      </c>
      <c r="F148" s="49">
        <v>36.71</v>
      </c>
      <c r="G148" s="49">
        <v>33.04</v>
      </c>
      <c r="H148" s="49">
        <v>31.2</v>
      </c>
      <c r="I148" s="242"/>
      <c r="J148" s="49">
        <f t="shared" si="8"/>
        <v>0</v>
      </c>
      <c r="K148" s="49">
        <f t="shared" si="9"/>
        <v>0</v>
      </c>
      <c r="L148" s="52"/>
    </row>
    <row r="149" spans="1:12" ht="21.75" customHeight="1">
      <c r="A149" s="241"/>
      <c r="B149" s="71" t="s">
        <v>675</v>
      </c>
      <c r="C149" s="71" t="s">
        <v>684</v>
      </c>
      <c r="D149" s="53" t="s">
        <v>686</v>
      </c>
      <c r="E149" s="49">
        <v>52</v>
      </c>
      <c r="F149" s="49">
        <v>36.71</v>
      </c>
      <c r="G149" s="49">
        <v>33.04</v>
      </c>
      <c r="H149" s="49">
        <v>31.2</v>
      </c>
      <c r="I149" s="242"/>
      <c r="J149" s="49">
        <f t="shared" si="8"/>
        <v>0</v>
      </c>
      <c r="K149" s="49">
        <f t="shared" si="9"/>
        <v>0</v>
      </c>
      <c r="L149" s="52"/>
    </row>
    <row r="150" spans="1:12" ht="21.75" customHeight="1">
      <c r="A150" s="241"/>
      <c r="B150" s="71" t="s">
        <v>675</v>
      </c>
      <c r="C150" s="71" t="s">
        <v>687</v>
      </c>
      <c r="D150" s="53" t="s">
        <v>688</v>
      </c>
      <c r="E150" s="49">
        <v>60</v>
      </c>
      <c r="F150" s="49">
        <v>42.35</v>
      </c>
      <c r="G150" s="49">
        <v>38.12</v>
      </c>
      <c r="H150" s="49">
        <v>36</v>
      </c>
      <c r="I150" s="242"/>
      <c r="J150" s="49">
        <f t="shared" si="8"/>
        <v>0</v>
      </c>
      <c r="K150" s="49">
        <f t="shared" si="9"/>
        <v>0</v>
      </c>
      <c r="L150" s="52"/>
    </row>
    <row r="151" spans="1:12" ht="21.75" customHeight="1">
      <c r="A151" s="241"/>
      <c r="B151" s="71" t="s">
        <v>675</v>
      </c>
      <c r="C151" s="71" t="s">
        <v>687</v>
      </c>
      <c r="D151" s="53" t="s">
        <v>689</v>
      </c>
      <c r="E151" s="49">
        <v>60</v>
      </c>
      <c r="F151" s="49">
        <v>42.35</v>
      </c>
      <c r="G151" s="49">
        <v>38.12</v>
      </c>
      <c r="H151" s="49">
        <v>36</v>
      </c>
      <c r="I151" s="242"/>
      <c r="J151" s="49">
        <f t="shared" si="8"/>
        <v>0</v>
      </c>
      <c r="K151" s="49">
        <f t="shared" si="9"/>
        <v>0</v>
      </c>
      <c r="L151" s="52"/>
    </row>
    <row r="152" spans="1:12" ht="21.75" customHeight="1">
      <c r="A152" s="241"/>
      <c r="B152" s="71" t="s">
        <v>675</v>
      </c>
      <c r="C152" s="71" t="s">
        <v>690</v>
      </c>
      <c r="D152" s="53" t="s">
        <v>691</v>
      </c>
      <c r="E152" s="49">
        <v>52</v>
      </c>
      <c r="F152" s="49">
        <v>36.71</v>
      </c>
      <c r="G152" s="49">
        <v>33.04</v>
      </c>
      <c r="H152" s="49">
        <v>31.2</v>
      </c>
      <c r="I152" s="242"/>
      <c r="J152" s="49">
        <f t="shared" si="8"/>
        <v>0</v>
      </c>
      <c r="K152" s="49">
        <f t="shared" si="9"/>
        <v>0</v>
      </c>
      <c r="L152" s="52"/>
    </row>
    <row r="153" spans="1:12" ht="21.75" customHeight="1">
      <c r="A153" s="241"/>
      <c r="B153" s="71" t="s">
        <v>675</v>
      </c>
      <c r="C153" s="71" t="s">
        <v>692</v>
      </c>
      <c r="D153" s="53" t="s">
        <v>693</v>
      </c>
      <c r="E153" s="49">
        <v>45</v>
      </c>
      <c r="F153" s="49">
        <v>31.76</v>
      </c>
      <c r="G153" s="49">
        <v>28.59</v>
      </c>
      <c r="H153" s="49">
        <v>27</v>
      </c>
      <c r="I153" s="242"/>
      <c r="J153" s="49">
        <f t="shared" si="8"/>
        <v>0</v>
      </c>
      <c r="K153" s="49">
        <f t="shared" si="9"/>
        <v>0</v>
      </c>
      <c r="L153" s="52"/>
    </row>
    <row r="154" spans="1:12" ht="21.75" customHeight="1">
      <c r="A154" s="241"/>
      <c r="B154" s="71" t="s">
        <v>675</v>
      </c>
      <c r="C154" s="71" t="s">
        <v>694</v>
      </c>
      <c r="D154" s="53" t="s">
        <v>695</v>
      </c>
      <c r="E154" s="49">
        <v>49</v>
      </c>
      <c r="F154" s="49">
        <v>34.59</v>
      </c>
      <c r="G154" s="49">
        <v>31.13</v>
      </c>
      <c r="H154" s="49">
        <v>29.4</v>
      </c>
      <c r="I154" s="242"/>
      <c r="J154" s="49">
        <f t="shared" si="8"/>
        <v>0</v>
      </c>
      <c r="K154" s="49">
        <f t="shared" si="9"/>
        <v>0</v>
      </c>
      <c r="L154" s="52"/>
    </row>
    <row r="155" spans="1:12" ht="21.75" customHeight="1">
      <c r="A155" s="241"/>
      <c r="B155" s="71" t="s">
        <v>675</v>
      </c>
      <c r="C155" s="71" t="s">
        <v>694</v>
      </c>
      <c r="D155" s="53" t="s">
        <v>696</v>
      </c>
      <c r="E155" s="49">
        <v>49</v>
      </c>
      <c r="F155" s="49">
        <v>34.59</v>
      </c>
      <c r="G155" s="49">
        <v>31.13</v>
      </c>
      <c r="H155" s="49">
        <v>29.4</v>
      </c>
      <c r="I155" s="242"/>
      <c r="J155" s="49">
        <f t="shared" si="8"/>
        <v>0</v>
      </c>
      <c r="K155" s="49">
        <f t="shared" si="9"/>
        <v>0</v>
      </c>
      <c r="L155" s="52"/>
    </row>
    <row r="156" spans="1:12" ht="21.75" customHeight="1">
      <c r="A156" s="241"/>
      <c r="B156" s="71" t="s">
        <v>675</v>
      </c>
      <c r="C156" s="71" t="s">
        <v>697</v>
      </c>
      <c r="D156" s="53" t="s">
        <v>698</v>
      </c>
      <c r="E156" s="49">
        <v>58</v>
      </c>
      <c r="F156" s="49">
        <v>40.94</v>
      </c>
      <c r="G156" s="49">
        <v>36.85</v>
      </c>
      <c r="H156" s="49">
        <v>34.8</v>
      </c>
      <c r="I156" s="242"/>
      <c r="J156" s="49">
        <f t="shared" si="8"/>
        <v>0</v>
      </c>
      <c r="K156" s="49">
        <f t="shared" si="9"/>
        <v>0</v>
      </c>
      <c r="L156" s="52"/>
    </row>
    <row r="157" spans="1:12" ht="21.75" customHeight="1">
      <c r="A157" s="241"/>
      <c r="B157" s="71" t="s">
        <v>675</v>
      </c>
      <c r="C157" s="71" t="s">
        <v>699</v>
      </c>
      <c r="D157" s="53" t="s">
        <v>700</v>
      </c>
      <c r="E157" s="49">
        <v>67</v>
      </c>
      <c r="F157" s="49">
        <v>47.29</v>
      </c>
      <c r="G157" s="49">
        <v>42.56</v>
      </c>
      <c r="H157" s="49">
        <v>40.2</v>
      </c>
      <c r="I157" s="242"/>
      <c r="J157" s="49">
        <f t="shared" si="8"/>
        <v>0</v>
      </c>
      <c r="K157" s="49">
        <f t="shared" si="9"/>
        <v>0</v>
      </c>
      <c r="L157" s="52"/>
    </row>
    <row r="158" spans="1:12" ht="21.75" customHeight="1">
      <c r="A158" s="241"/>
      <c r="B158" s="71" t="s">
        <v>675</v>
      </c>
      <c r="C158" s="71" t="s">
        <v>701</v>
      </c>
      <c r="D158" s="53" t="s">
        <v>702</v>
      </c>
      <c r="E158" s="49">
        <v>45</v>
      </c>
      <c r="F158" s="49">
        <v>31.76</v>
      </c>
      <c r="G158" s="49">
        <v>28.59</v>
      </c>
      <c r="H158" s="49">
        <v>27</v>
      </c>
      <c r="I158" s="242"/>
      <c r="J158" s="49">
        <f t="shared" si="8"/>
        <v>0</v>
      </c>
      <c r="K158" s="49">
        <f t="shared" si="9"/>
        <v>0</v>
      </c>
      <c r="L158" s="52"/>
    </row>
    <row r="159" spans="1:12" ht="21.75" customHeight="1">
      <c r="A159" s="241"/>
      <c r="B159" s="71" t="s">
        <v>675</v>
      </c>
      <c r="C159" s="71" t="s">
        <v>703</v>
      </c>
      <c r="D159" s="53" t="s">
        <v>704</v>
      </c>
      <c r="E159" s="49">
        <v>54</v>
      </c>
      <c r="F159" s="49">
        <v>38.12</v>
      </c>
      <c r="G159" s="49">
        <v>34.31</v>
      </c>
      <c r="H159" s="49">
        <v>32.4</v>
      </c>
      <c r="I159" s="242"/>
      <c r="J159" s="49">
        <f aca="true" t="shared" si="10" ref="J159:J164">H159*I159</f>
        <v>0</v>
      </c>
      <c r="K159" s="49">
        <f aca="true" t="shared" si="11" ref="K159:K164">J159*$K$12</f>
        <v>0</v>
      </c>
      <c r="L159" s="52"/>
    </row>
    <row r="160" spans="1:12" ht="21.75" customHeight="1">
      <c r="A160" s="241"/>
      <c r="B160" s="71" t="s">
        <v>675</v>
      </c>
      <c r="C160" s="71" t="s">
        <v>703</v>
      </c>
      <c r="D160" s="53" t="s">
        <v>705</v>
      </c>
      <c r="E160" s="49">
        <v>54</v>
      </c>
      <c r="F160" s="49">
        <v>38.12</v>
      </c>
      <c r="G160" s="49">
        <v>34.31</v>
      </c>
      <c r="H160" s="49">
        <v>32.4</v>
      </c>
      <c r="I160" s="242"/>
      <c r="J160" s="49">
        <f t="shared" si="10"/>
        <v>0</v>
      </c>
      <c r="K160" s="49">
        <f t="shared" si="11"/>
        <v>0</v>
      </c>
      <c r="L160" s="52"/>
    </row>
    <row r="161" spans="1:12" ht="21.75" customHeight="1">
      <c r="A161" s="241"/>
      <c r="B161" s="71" t="s">
        <v>675</v>
      </c>
      <c r="C161" s="71" t="s">
        <v>706</v>
      </c>
      <c r="D161" s="53" t="s">
        <v>707</v>
      </c>
      <c r="E161" s="49">
        <v>54</v>
      </c>
      <c r="F161" s="49">
        <v>38.12</v>
      </c>
      <c r="G161" s="49">
        <v>34.31</v>
      </c>
      <c r="H161" s="49">
        <v>32.4</v>
      </c>
      <c r="I161" s="242"/>
      <c r="J161" s="49">
        <f t="shared" si="10"/>
        <v>0</v>
      </c>
      <c r="K161" s="49">
        <f t="shared" si="11"/>
        <v>0</v>
      </c>
      <c r="L161" s="52"/>
    </row>
    <row r="162" spans="1:12" ht="21.75" customHeight="1">
      <c r="A162" s="241"/>
      <c r="B162" s="71" t="s">
        <v>675</v>
      </c>
      <c r="C162" s="71" t="s">
        <v>706</v>
      </c>
      <c r="D162" s="53" t="s">
        <v>708</v>
      </c>
      <c r="E162" s="49">
        <v>54</v>
      </c>
      <c r="F162" s="49">
        <v>38.12</v>
      </c>
      <c r="G162" s="49">
        <v>34.31</v>
      </c>
      <c r="H162" s="49">
        <v>32.4</v>
      </c>
      <c r="I162" s="242"/>
      <c r="J162" s="49">
        <f t="shared" si="10"/>
        <v>0</v>
      </c>
      <c r="K162" s="49">
        <f t="shared" si="11"/>
        <v>0</v>
      </c>
      <c r="L162" s="52"/>
    </row>
    <row r="163" spans="1:12" ht="21.75" customHeight="1">
      <c r="A163" s="241"/>
      <c r="B163" s="71" t="s">
        <v>675</v>
      </c>
      <c r="C163" s="71" t="s">
        <v>709</v>
      </c>
      <c r="D163" s="53" t="s">
        <v>710</v>
      </c>
      <c r="E163" s="49">
        <v>54</v>
      </c>
      <c r="F163" s="49">
        <v>38.12</v>
      </c>
      <c r="G163" s="49">
        <v>34.31</v>
      </c>
      <c r="H163" s="49">
        <v>32.4</v>
      </c>
      <c r="I163" s="242"/>
      <c r="J163" s="49">
        <f t="shared" si="10"/>
        <v>0</v>
      </c>
      <c r="K163" s="49">
        <f t="shared" si="11"/>
        <v>0</v>
      </c>
      <c r="L163" s="52"/>
    </row>
    <row r="164" spans="1:12" ht="21.75" customHeight="1">
      <c r="A164" s="241"/>
      <c r="B164" s="71" t="s">
        <v>675</v>
      </c>
      <c r="C164" s="71" t="s">
        <v>711</v>
      </c>
      <c r="D164" s="53" t="s">
        <v>712</v>
      </c>
      <c r="E164" s="49">
        <v>45</v>
      </c>
      <c r="F164" s="49">
        <v>31.76</v>
      </c>
      <c r="G164" s="49">
        <v>28.59</v>
      </c>
      <c r="H164" s="49">
        <v>27</v>
      </c>
      <c r="I164" s="242"/>
      <c r="J164" s="49">
        <f t="shared" si="10"/>
        <v>0</v>
      </c>
      <c r="K164" s="49">
        <f t="shared" si="11"/>
        <v>0</v>
      </c>
      <c r="L164" s="52"/>
    </row>
    <row r="165" spans="1:12" ht="33.75" customHeight="1">
      <c r="A165" s="243"/>
      <c r="B165" s="360" t="s">
        <v>713</v>
      </c>
      <c r="C165" s="361"/>
      <c r="D165" s="362"/>
      <c r="E165" s="363"/>
      <c r="F165" s="361"/>
      <c r="G165" s="361"/>
      <c r="H165" s="361"/>
      <c r="I165" s="237"/>
      <c r="J165" s="230"/>
      <c r="K165" s="231"/>
      <c r="L165" s="216"/>
    </row>
    <row r="166" spans="1:12" ht="21.75" customHeight="1">
      <c r="A166" s="244"/>
      <c r="B166" s="77" t="s">
        <v>714</v>
      </c>
      <c r="C166" s="77" t="s">
        <v>715</v>
      </c>
      <c r="D166" s="53" t="s">
        <v>716</v>
      </c>
      <c r="E166" s="62">
        <v>89</v>
      </c>
      <c r="F166" s="61">
        <v>62.82</v>
      </c>
      <c r="G166" s="61">
        <v>56.54</v>
      </c>
      <c r="H166" s="62">
        <v>53.4</v>
      </c>
      <c r="I166" s="49"/>
      <c r="J166" s="49">
        <f aca="true" t="shared" si="12" ref="J166:J190">H166*I166</f>
        <v>0</v>
      </c>
      <c r="K166" s="49">
        <f aca="true" t="shared" si="13" ref="K166:K190">J166*$K$12</f>
        <v>0</v>
      </c>
      <c r="L166" s="216"/>
    </row>
    <row r="167" spans="1:12" ht="21.75" customHeight="1">
      <c r="A167" s="236"/>
      <c r="B167" s="77" t="s">
        <v>714</v>
      </c>
      <c r="C167" s="77" t="s">
        <v>715</v>
      </c>
      <c r="D167" s="53" t="s">
        <v>717</v>
      </c>
      <c r="E167" s="62">
        <v>89</v>
      </c>
      <c r="F167" s="61">
        <v>62.82</v>
      </c>
      <c r="G167" s="61">
        <v>56.54</v>
      </c>
      <c r="H167" s="62">
        <v>53.4</v>
      </c>
      <c r="I167" s="49"/>
      <c r="J167" s="49">
        <f t="shared" si="12"/>
        <v>0</v>
      </c>
      <c r="K167" s="49">
        <f t="shared" si="13"/>
        <v>0</v>
      </c>
      <c r="L167" s="216"/>
    </row>
    <row r="168" spans="1:12" ht="21.75" customHeight="1">
      <c r="A168" s="235"/>
      <c r="B168" s="77" t="s">
        <v>718</v>
      </c>
      <c r="C168" s="77" t="s">
        <v>719</v>
      </c>
      <c r="D168" s="53" t="s">
        <v>720</v>
      </c>
      <c r="E168" s="62">
        <v>89</v>
      </c>
      <c r="F168" s="61">
        <v>62.82</v>
      </c>
      <c r="G168" s="61">
        <v>56.54</v>
      </c>
      <c r="H168" s="62">
        <v>53.4</v>
      </c>
      <c r="I168" s="49"/>
      <c r="J168" s="49">
        <f t="shared" si="12"/>
        <v>0</v>
      </c>
      <c r="K168" s="49">
        <f t="shared" si="13"/>
        <v>0</v>
      </c>
      <c r="L168" s="215"/>
    </row>
    <row r="169" spans="1:12" ht="21.75" customHeight="1">
      <c r="A169" s="244"/>
      <c r="B169" s="77" t="s">
        <v>718</v>
      </c>
      <c r="C169" s="77" t="s">
        <v>721</v>
      </c>
      <c r="D169" s="53" t="s">
        <v>722</v>
      </c>
      <c r="E169" s="62">
        <v>76</v>
      </c>
      <c r="F169" s="61">
        <v>53.65</v>
      </c>
      <c r="G169" s="61">
        <v>48.28</v>
      </c>
      <c r="H169" s="62">
        <v>45.6</v>
      </c>
      <c r="I169" s="49"/>
      <c r="J169" s="49">
        <f t="shared" si="12"/>
        <v>0</v>
      </c>
      <c r="K169" s="49">
        <f t="shared" si="13"/>
        <v>0</v>
      </c>
      <c r="L169" s="216"/>
    </row>
    <row r="170" spans="1:12" ht="21.75" customHeight="1">
      <c r="A170" s="244"/>
      <c r="B170" s="77" t="s">
        <v>718</v>
      </c>
      <c r="C170" s="77" t="s">
        <v>723</v>
      </c>
      <c r="D170" s="53" t="s">
        <v>724</v>
      </c>
      <c r="E170" s="62">
        <v>89</v>
      </c>
      <c r="F170" s="61">
        <v>62.82</v>
      </c>
      <c r="G170" s="61">
        <v>56.54</v>
      </c>
      <c r="H170" s="62">
        <v>53.4</v>
      </c>
      <c r="I170" s="49"/>
      <c r="J170" s="49">
        <f t="shared" si="12"/>
        <v>0</v>
      </c>
      <c r="K170" s="49">
        <f t="shared" si="13"/>
        <v>0</v>
      </c>
      <c r="L170" s="216"/>
    </row>
    <row r="171" spans="1:12" ht="21.75" customHeight="1">
      <c r="A171" s="244"/>
      <c r="B171" s="77" t="s">
        <v>718</v>
      </c>
      <c r="C171" s="77" t="s">
        <v>723</v>
      </c>
      <c r="D171" s="53" t="s">
        <v>725</v>
      </c>
      <c r="E171" s="62">
        <v>89</v>
      </c>
      <c r="F171" s="61">
        <v>62.82</v>
      </c>
      <c r="G171" s="61">
        <v>56.54</v>
      </c>
      <c r="H171" s="62">
        <v>53.4</v>
      </c>
      <c r="I171" s="49"/>
      <c r="J171" s="49">
        <f t="shared" si="12"/>
        <v>0</v>
      </c>
      <c r="K171" s="49">
        <f t="shared" si="13"/>
        <v>0</v>
      </c>
      <c r="L171" s="216"/>
    </row>
    <row r="172" spans="1:12" ht="21.75" customHeight="1">
      <c r="A172" s="244"/>
      <c r="B172" s="77" t="s">
        <v>726</v>
      </c>
      <c r="C172" s="77" t="s">
        <v>727</v>
      </c>
      <c r="D172" s="53" t="s">
        <v>728</v>
      </c>
      <c r="E172" s="62">
        <v>54</v>
      </c>
      <c r="F172" s="61">
        <v>38.12</v>
      </c>
      <c r="G172" s="61">
        <v>34.31</v>
      </c>
      <c r="H172" s="62">
        <v>32.4</v>
      </c>
      <c r="I172" s="49"/>
      <c r="J172" s="49">
        <f t="shared" si="12"/>
        <v>0</v>
      </c>
      <c r="K172" s="49">
        <f t="shared" si="13"/>
        <v>0</v>
      </c>
      <c r="L172" s="216"/>
    </row>
    <row r="173" spans="1:12" ht="21.75" customHeight="1">
      <c r="A173" s="244"/>
      <c r="B173" s="77" t="s">
        <v>726</v>
      </c>
      <c r="C173" s="77" t="s">
        <v>727</v>
      </c>
      <c r="D173" s="53" t="s">
        <v>729</v>
      </c>
      <c r="E173" s="62">
        <v>54</v>
      </c>
      <c r="F173" s="61">
        <v>38.12</v>
      </c>
      <c r="G173" s="61">
        <v>34.31</v>
      </c>
      <c r="H173" s="62">
        <v>32.4</v>
      </c>
      <c r="I173" s="49"/>
      <c r="J173" s="49">
        <f t="shared" si="12"/>
        <v>0</v>
      </c>
      <c r="K173" s="49">
        <f t="shared" si="13"/>
        <v>0</v>
      </c>
      <c r="L173" s="216"/>
    </row>
    <row r="174" spans="1:12" ht="21.75" customHeight="1">
      <c r="A174" s="244"/>
      <c r="B174" s="77" t="s">
        <v>726</v>
      </c>
      <c r="C174" s="77" t="s">
        <v>730</v>
      </c>
      <c r="D174" s="53" t="s">
        <v>731</v>
      </c>
      <c r="E174" s="62">
        <v>63</v>
      </c>
      <c r="F174" s="61">
        <v>44.47</v>
      </c>
      <c r="G174" s="61">
        <v>40.02</v>
      </c>
      <c r="H174" s="62">
        <v>37.8</v>
      </c>
      <c r="I174" s="49"/>
      <c r="J174" s="49">
        <f t="shared" si="12"/>
        <v>0</v>
      </c>
      <c r="K174" s="49">
        <f t="shared" si="13"/>
        <v>0</v>
      </c>
      <c r="L174" s="216"/>
    </row>
    <row r="175" spans="1:12" ht="21.75" customHeight="1">
      <c r="A175" s="236"/>
      <c r="B175" s="77" t="s">
        <v>726</v>
      </c>
      <c r="C175" s="77" t="s">
        <v>730</v>
      </c>
      <c r="D175" s="53" t="s">
        <v>732</v>
      </c>
      <c r="E175" s="62">
        <v>63</v>
      </c>
      <c r="F175" s="61">
        <v>44.47</v>
      </c>
      <c r="G175" s="61">
        <v>40.02</v>
      </c>
      <c r="H175" s="62">
        <v>37.8</v>
      </c>
      <c r="I175" s="49"/>
      <c r="J175" s="49">
        <f t="shared" si="12"/>
        <v>0</v>
      </c>
      <c r="K175" s="49">
        <f t="shared" si="13"/>
        <v>0</v>
      </c>
      <c r="L175" s="216"/>
    </row>
    <row r="176" spans="1:12" ht="21.75" customHeight="1">
      <c r="A176" s="232"/>
      <c r="B176" s="71" t="s">
        <v>733</v>
      </c>
      <c r="C176" s="71" t="s">
        <v>734</v>
      </c>
      <c r="D176" s="53" t="s">
        <v>735</v>
      </c>
      <c r="E176" s="49">
        <v>63</v>
      </c>
      <c r="F176" s="49">
        <v>44.47</v>
      </c>
      <c r="G176" s="49">
        <v>40.02</v>
      </c>
      <c r="H176" s="49">
        <v>37.8</v>
      </c>
      <c r="I176" s="233"/>
      <c r="J176" s="49">
        <f t="shared" si="12"/>
        <v>0</v>
      </c>
      <c r="K176" s="49">
        <f t="shared" si="13"/>
        <v>0</v>
      </c>
      <c r="L176" s="52"/>
    </row>
    <row r="177" spans="1:12" ht="21.75" customHeight="1">
      <c r="A177" s="232"/>
      <c r="B177" s="71" t="s">
        <v>733</v>
      </c>
      <c r="C177" s="71" t="s">
        <v>734</v>
      </c>
      <c r="D177" s="53" t="s">
        <v>736</v>
      </c>
      <c r="E177" s="49">
        <v>63</v>
      </c>
      <c r="F177" s="49">
        <v>44.47</v>
      </c>
      <c r="G177" s="49">
        <v>40.02</v>
      </c>
      <c r="H177" s="49">
        <v>37.8</v>
      </c>
      <c r="I177" s="233"/>
      <c r="J177" s="49">
        <f t="shared" si="12"/>
        <v>0</v>
      </c>
      <c r="K177" s="49">
        <f t="shared" si="13"/>
        <v>0</v>
      </c>
      <c r="L177" s="52"/>
    </row>
    <row r="178" spans="1:12" ht="21.75" customHeight="1">
      <c r="A178" s="232"/>
      <c r="B178" s="71" t="s">
        <v>733</v>
      </c>
      <c r="C178" s="71" t="s">
        <v>737</v>
      </c>
      <c r="D178" s="53" t="s">
        <v>738</v>
      </c>
      <c r="E178" s="49">
        <v>67</v>
      </c>
      <c r="F178" s="49">
        <v>47.29</v>
      </c>
      <c r="G178" s="49">
        <v>42.56</v>
      </c>
      <c r="H178" s="49">
        <v>40.2</v>
      </c>
      <c r="I178" s="233"/>
      <c r="J178" s="49">
        <f t="shared" si="12"/>
        <v>0</v>
      </c>
      <c r="K178" s="49">
        <f t="shared" si="13"/>
        <v>0</v>
      </c>
      <c r="L178" s="52"/>
    </row>
    <row r="179" spans="1:12" ht="21.75" customHeight="1">
      <c r="A179" s="232"/>
      <c r="B179" s="71" t="s">
        <v>739</v>
      </c>
      <c r="C179" s="71" t="s">
        <v>740</v>
      </c>
      <c r="D179" s="53" t="s">
        <v>741</v>
      </c>
      <c r="E179" s="49">
        <v>56</v>
      </c>
      <c r="F179" s="49">
        <v>39.53</v>
      </c>
      <c r="G179" s="49">
        <v>35.58</v>
      </c>
      <c r="H179" s="49">
        <v>33.6</v>
      </c>
      <c r="I179" s="233"/>
      <c r="J179" s="49">
        <f t="shared" si="12"/>
        <v>0</v>
      </c>
      <c r="K179" s="49">
        <f t="shared" si="13"/>
        <v>0</v>
      </c>
      <c r="L179" s="52"/>
    </row>
    <row r="180" spans="1:12" ht="21.75" customHeight="1">
      <c r="A180" s="232"/>
      <c r="B180" s="71" t="s">
        <v>739</v>
      </c>
      <c r="C180" s="71" t="s">
        <v>742</v>
      </c>
      <c r="D180" s="53" t="s">
        <v>743</v>
      </c>
      <c r="E180" s="49">
        <v>49</v>
      </c>
      <c r="F180" s="49">
        <v>34.59</v>
      </c>
      <c r="G180" s="49">
        <v>31.13</v>
      </c>
      <c r="H180" s="49">
        <v>29.4</v>
      </c>
      <c r="I180" s="233"/>
      <c r="J180" s="49">
        <f t="shared" si="12"/>
        <v>0</v>
      </c>
      <c r="K180" s="49">
        <f t="shared" si="13"/>
        <v>0</v>
      </c>
      <c r="L180" s="52"/>
    </row>
    <row r="181" spans="1:12" ht="21.75" customHeight="1">
      <c r="A181" s="232"/>
      <c r="B181" s="71" t="s">
        <v>739</v>
      </c>
      <c r="C181" s="71" t="s">
        <v>742</v>
      </c>
      <c r="D181" s="53" t="s">
        <v>744</v>
      </c>
      <c r="E181" s="49">
        <v>49</v>
      </c>
      <c r="F181" s="49">
        <v>34.59</v>
      </c>
      <c r="G181" s="49">
        <v>31.13</v>
      </c>
      <c r="H181" s="49">
        <v>29.4</v>
      </c>
      <c r="I181" s="233"/>
      <c r="J181" s="49">
        <f t="shared" si="12"/>
        <v>0</v>
      </c>
      <c r="K181" s="49">
        <f t="shared" si="13"/>
        <v>0</v>
      </c>
      <c r="L181" s="52"/>
    </row>
    <row r="182" spans="1:12" ht="21.75" customHeight="1">
      <c r="A182" s="232"/>
      <c r="B182" s="71" t="s">
        <v>739</v>
      </c>
      <c r="C182" s="71" t="s">
        <v>745</v>
      </c>
      <c r="D182" s="53" t="s">
        <v>746</v>
      </c>
      <c r="E182" s="49">
        <v>56</v>
      </c>
      <c r="F182" s="49">
        <v>39.53</v>
      </c>
      <c r="G182" s="49">
        <v>35.58</v>
      </c>
      <c r="H182" s="49">
        <v>33.6</v>
      </c>
      <c r="I182" s="233"/>
      <c r="J182" s="49">
        <f t="shared" si="12"/>
        <v>0</v>
      </c>
      <c r="K182" s="49">
        <f t="shared" si="13"/>
        <v>0</v>
      </c>
      <c r="L182" s="52"/>
    </row>
    <row r="183" spans="1:12" ht="21.75" customHeight="1">
      <c r="A183" s="232"/>
      <c r="B183" s="71" t="s">
        <v>739</v>
      </c>
      <c r="C183" s="71" t="s">
        <v>745</v>
      </c>
      <c r="D183" s="53" t="s">
        <v>747</v>
      </c>
      <c r="E183" s="49">
        <v>56</v>
      </c>
      <c r="F183" s="49">
        <v>39.53</v>
      </c>
      <c r="G183" s="49">
        <v>35.58</v>
      </c>
      <c r="H183" s="49">
        <v>33.6</v>
      </c>
      <c r="I183" s="233"/>
      <c r="J183" s="49">
        <f t="shared" si="12"/>
        <v>0</v>
      </c>
      <c r="K183" s="49">
        <f t="shared" si="13"/>
        <v>0</v>
      </c>
      <c r="L183" s="52"/>
    </row>
    <row r="184" spans="1:12" ht="21.75" customHeight="1">
      <c r="A184" s="232"/>
      <c r="B184" s="71" t="s">
        <v>739</v>
      </c>
      <c r="C184" s="71" t="s">
        <v>748</v>
      </c>
      <c r="D184" s="53" t="s">
        <v>749</v>
      </c>
      <c r="E184" s="49">
        <v>49</v>
      </c>
      <c r="F184" s="49">
        <v>34.59</v>
      </c>
      <c r="G184" s="49">
        <v>31.13</v>
      </c>
      <c r="H184" s="49">
        <v>29.4</v>
      </c>
      <c r="I184" s="233"/>
      <c r="J184" s="49">
        <f t="shared" si="12"/>
        <v>0</v>
      </c>
      <c r="K184" s="49">
        <f t="shared" si="13"/>
        <v>0</v>
      </c>
      <c r="L184" s="52"/>
    </row>
    <row r="185" spans="1:12" ht="21.75" customHeight="1">
      <c r="A185" s="232"/>
      <c r="B185" s="71" t="s">
        <v>739</v>
      </c>
      <c r="C185" s="71" t="s">
        <v>748</v>
      </c>
      <c r="D185" s="53" t="s">
        <v>750</v>
      </c>
      <c r="E185" s="49">
        <v>49</v>
      </c>
      <c r="F185" s="49">
        <v>34.59</v>
      </c>
      <c r="G185" s="49">
        <v>31.13</v>
      </c>
      <c r="H185" s="49">
        <v>29.4</v>
      </c>
      <c r="I185" s="233"/>
      <c r="J185" s="49">
        <f t="shared" si="12"/>
        <v>0</v>
      </c>
      <c r="K185" s="49">
        <f t="shared" si="13"/>
        <v>0</v>
      </c>
      <c r="L185" s="52"/>
    </row>
    <row r="186" spans="1:12" ht="21.75" customHeight="1">
      <c r="A186" s="232"/>
      <c r="B186" s="71" t="s">
        <v>739</v>
      </c>
      <c r="C186" s="71" t="s">
        <v>751</v>
      </c>
      <c r="D186" s="53" t="s">
        <v>752</v>
      </c>
      <c r="E186" s="49">
        <v>63</v>
      </c>
      <c r="F186" s="49">
        <v>44.47</v>
      </c>
      <c r="G186" s="49">
        <v>40.02</v>
      </c>
      <c r="H186" s="49">
        <v>37.8</v>
      </c>
      <c r="I186" s="233"/>
      <c r="J186" s="49">
        <f t="shared" si="12"/>
        <v>0</v>
      </c>
      <c r="K186" s="49">
        <f t="shared" si="13"/>
        <v>0</v>
      </c>
      <c r="L186" s="52"/>
    </row>
    <row r="187" spans="1:12" ht="21.75" customHeight="1">
      <c r="A187" s="232"/>
      <c r="B187" s="71" t="s">
        <v>739</v>
      </c>
      <c r="C187" s="71" t="s">
        <v>751</v>
      </c>
      <c r="D187" s="53" t="s">
        <v>753</v>
      </c>
      <c r="E187" s="49">
        <v>63</v>
      </c>
      <c r="F187" s="49">
        <v>44.47</v>
      </c>
      <c r="G187" s="49">
        <v>40.02</v>
      </c>
      <c r="H187" s="49">
        <v>37.8</v>
      </c>
      <c r="I187" s="233"/>
      <c r="J187" s="49">
        <f t="shared" si="12"/>
        <v>0</v>
      </c>
      <c r="K187" s="49">
        <f t="shared" si="13"/>
        <v>0</v>
      </c>
      <c r="L187" s="52"/>
    </row>
    <row r="188" spans="1:12" ht="21.75" customHeight="1">
      <c r="A188" s="232"/>
      <c r="B188" s="71" t="s">
        <v>739</v>
      </c>
      <c r="C188" s="71" t="s">
        <v>754</v>
      </c>
      <c r="D188" s="53" t="s">
        <v>755</v>
      </c>
      <c r="E188" s="49">
        <v>98</v>
      </c>
      <c r="F188" s="49">
        <v>69.18</v>
      </c>
      <c r="G188" s="49">
        <v>62.26</v>
      </c>
      <c r="H188" s="49">
        <v>58.8</v>
      </c>
      <c r="I188" s="233"/>
      <c r="J188" s="49">
        <f t="shared" si="12"/>
        <v>0</v>
      </c>
      <c r="K188" s="49">
        <f t="shared" si="13"/>
        <v>0</v>
      </c>
      <c r="L188" s="52"/>
    </row>
    <row r="189" spans="1:12" ht="21.75" customHeight="1">
      <c r="A189" s="232"/>
      <c r="B189" s="71" t="s">
        <v>739</v>
      </c>
      <c r="C189" s="71" t="s">
        <v>756</v>
      </c>
      <c r="D189" s="53" t="s">
        <v>757</v>
      </c>
      <c r="E189" s="49">
        <v>89</v>
      </c>
      <c r="F189" s="49">
        <v>62.82</v>
      </c>
      <c r="G189" s="49">
        <v>56.54</v>
      </c>
      <c r="H189" s="49">
        <v>53.4</v>
      </c>
      <c r="I189" s="233"/>
      <c r="J189" s="49">
        <f t="shared" si="12"/>
        <v>0</v>
      </c>
      <c r="K189" s="49">
        <f t="shared" si="13"/>
        <v>0</v>
      </c>
      <c r="L189" s="52"/>
    </row>
    <row r="190" spans="1:12" ht="21.75" customHeight="1">
      <c r="A190" s="232"/>
      <c r="B190" s="71" t="s">
        <v>739</v>
      </c>
      <c r="C190" s="71" t="s">
        <v>756</v>
      </c>
      <c r="D190" s="53" t="s">
        <v>758</v>
      </c>
      <c r="E190" s="49">
        <v>89</v>
      </c>
      <c r="F190" s="49">
        <v>62.82</v>
      </c>
      <c r="G190" s="49">
        <v>56.54</v>
      </c>
      <c r="H190" s="49">
        <v>53.4</v>
      </c>
      <c r="I190" s="233"/>
      <c r="J190" s="49">
        <f t="shared" si="12"/>
        <v>0</v>
      </c>
      <c r="K190" s="49">
        <f t="shared" si="13"/>
        <v>0</v>
      </c>
      <c r="L190" s="52"/>
    </row>
    <row r="191" spans="1:12" ht="33.75" customHeight="1">
      <c r="A191" s="243"/>
      <c r="B191" s="360" t="s">
        <v>759</v>
      </c>
      <c r="C191" s="361"/>
      <c r="D191" s="362"/>
      <c r="E191" s="363"/>
      <c r="F191" s="361"/>
      <c r="G191" s="361"/>
      <c r="H191" s="361"/>
      <c r="I191" s="237"/>
      <c r="J191" s="230"/>
      <c r="K191" s="231"/>
      <c r="L191" s="216"/>
    </row>
    <row r="192" spans="1:12" ht="21.75" customHeight="1">
      <c r="A192" s="244"/>
      <c r="B192" s="245" t="s">
        <v>760</v>
      </c>
      <c r="C192" s="246" t="s">
        <v>761</v>
      </c>
      <c r="D192" s="96" t="s">
        <v>762</v>
      </c>
      <c r="E192" s="98">
        <v>36</v>
      </c>
      <c r="F192" s="97">
        <v>25.41</v>
      </c>
      <c r="G192" s="97">
        <v>22.87</v>
      </c>
      <c r="H192" s="98">
        <v>21.6</v>
      </c>
      <c r="I192" s="247"/>
      <c r="J192" s="49">
        <f aca="true" t="shared" si="14" ref="J192:J206">H192*I192</f>
        <v>0</v>
      </c>
      <c r="K192" s="49">
        <f aca="true" t="shared" si="15" ref="K192:K206">J192*$K$12</f>
        <v>0</v>
      </c>
      <c r="L192" s="216"/>
    </row>
    <row r="193" spans="1:12" ht="21.75" customHeight="1">
      <c r="A193" s="244"/>
      <c r="B193" s="248" t="s">
        <v>760</v>
      </c>
      <c r="C193" s="249" t="s">
        <v>761</v>
      </c>
      <c r="D193" s="59" t="s">
        <v>763</v>
      </c>
      <c r="E193" s="84">
        <v>36</v>
      </c>
      <c r="F193" s="83">
        <v>25.41</v>
      </c>
      <c r="G193" s="83">
        <v>22.87</v>
      </c>
      <c r="H193" s="84">
        <v>21.6</v>
      </c>
      <c r="I193" s="247"/>
      <c r="J193" s="49">
        <f t="shared" si="14"/>
        <v>0</v>
      </c>
      <c r="K193" s="49">
        <f t="shared" si="15"/>
        <v>0</v>
      </c>
      <c r="L193" s="216"/>
    </row>
    <row r="194" spans="1:12" ht="21.75" customHeight="1">
      <c r="A194" s="244"/>
      <c r="B194" s="248" t="s">
        <v>764</v>
      </c>
      <c r="C194" s="249" t="s">
        <v>765</v>
      </c>
      <c r="D194" s="59" t="s">
        <v>766</v>
      </c>
      <c r="E194" s="84">
        <v>110</v>
      </c>
      <c r="F194" s="83">
        <v>77.65</v>
      </c>
      <c r="G194" s="83">
        <v>69.88</v>
      </c>
      <c r="H194" s="84">
        <v>66</v>
      </c>
      <c r="I194" s="247"/>
      <c r="J194" s="49">
        <f t="shared" si="14"/>
        <v>0</v>
      </c>
      <c r="K194" s="49">
        <f t="shared" si="15"/>
        <v>0</v>
      </c>
      <c r="L194" s="216"/>
    </row>
    <row r="195" spans="1:12" ht="21.75" customHeight="1">
      <c r="A195" s="244"/>
      <c r="B195" s="248" t="s">
        <v>764</v>
      </c>
      <c r="C195" s="249" t="s">
        <v>767</v>
      </c>
      <c r="D195" s="59" t="s">
        <v>768</v>
      </c>
      <c r="E195" s="84">
        <v>115</v>
      </c>
      <c r="F195" s="83">
        <v>81.18</v>
      </c>
      <c r="G195" s="83">
        <v>73.06</v>
      </c>
      <c r="H195" s="84">
        <v>69</v>
      </c>
      <c r="I195" s="247"/>
      <c r="J195" s="49">
        <f t="shared" si="14"/>
        <v>0</v>
      </c>
      <c r="K195" s="49">
        <f t="shared" si="15"/>
        <v>0</v>
      </c>
      <c r="L195" s="216"/>
    </row>
    <row r="196" spans="1:12" ht="21.75" customHeight="1">
      <c r="A196" s="244"/>
      <c r="B196" s="248" t="s">
        <v>764</v>
      </c>
      <c r="C196" s="249" t="s">
        <v>769</v>
      </c>
      <c r="D196" s="59" t="s">
        <v>770</v>
      </c>
      <c r="E196" s="84">
        <v>98</v>
      </c>
      <c r="F196" s="83">
        <v>69.18</v>
      </c>
      <c r="G196" s="83">
        <v>62.26</v>
      </c>
      <c r="H196" s="84">
        <v>58.8</v>
      </c>
      <c r="I196" s="247"/>
      <c r="J196" s="49">
        <f t="shared" si="14"/>
        <v>0</v>
      </c>
      <c r="K196" s="49">
        <f t="shared" si="15"/>
        <v>0</v>
      </c>
      <c r="L196" s="216"/>
    </row>
    <row r="197" spans="1:12" ht="21.75" customHeight="1">
      <c r="A197" s="244"/>
      <c r="B197" s="248" t="s">
        <v>764</v>
      </c>
      <c r="C197" s="249" t="s">
        <v>771</v>
      </c>
      <c r="D197" s="59" t="s">
        <v>772</v>
      </c>
      <c r="E197" s="84">
        <v>98</v>
      </c>
      <c r="F197" s="83">
        <v>69.18</v>
      </c>
      <c r="G197" s="83">
        <v>62.26</v>
      </c>
      <c r="H197" s="84">
        <v>58</v>
      </c>
      <c r="I197" s="247"/>
      <c r="J197" s="49">
        <f t="shared" si="14"/>
        <v>0</v>
      </c>
      <c r="K197" s="49">
        <f t="shared" si="15"/>
        <v>0</v>
      </c>
      <c r="L197" s="216"/>
    </row>
    <row r="198" spans="1:12" ht="21.75" customHeight="1">
      <c r="A198" s="244"/>
      <c r="B198" s="248" t="s">
        <v>764</v>
      </c>
      <c r="C198" s="249" t="s">
        <v>773</v>
      </c>
      <c r="D198" s="59" t="s">
        <v>774</v>
      </c>
      <c r="E198" s="84">
        <v>98</v>
      </c>
      <c r="F198" s="83">
        <v>69.18</v>
      </c>
      <c r="G198" s="83">
        <v>62.26</v>
      </c>
      <c r="H198" s="84">
        <v>58.8</v>
      </c>
      <c r="I198" s="247"/>
      <c r="J198" s="49">
        <f t="shared" si="14"/>
        <v>0</v>
      </c>
      <c r="K198" s="49">
        <f t="shared" si="15"/>
        <v>0</v>
      </c>
      <c r="L198" s="216"/>
    </row>
    <row r="199" spans="1:12" ht="21.75" customHeight="1">
      <c r="A199" s="244"/>
      <c r="B199" s="248" t="s">
        <v>764</v>
      </c>
      <c r="C199" s="249" t="s">
        <v>773</v>
      </c>
      <c r="D199" s="59" t="s">
        <v>775</v>
      </c>
      <c r="E199" s="84">
        <v>98</v>
      </c>
      <c r="F199" s="83">
        <v>69.18</v>
      </c>
      <c r="G199" s="83">
        <v>62.26</v>
      </c>
      <c r="H199" s="84">
        <v>58.8</v>
      </c>
      <c r="I199" s="247"/>
      <c r="J199" s="49">
        <f t="shared" si="14"/>
        <v>0</v>
      </c>
      <c r="K199" s="49">
        <f t="shared" si="15"/>
        <v>0</v>
      </c>
      <c r="L199" s="216"/>
    </row>
    <row r="200" spans="1:12" ht="21.75" customHeight="1">
      <c r="A200" s="244"/>
      <c r="B200" s="248" t="s">
        <v>764</v>
      </c>
      <c r="C200" s="249" t="s">
        <v>776</v>
      </c>
      <c r="D200" s="59" t="s">
        <v>777</v>
      </c>
      <c r="E200" s="84">
        <v>80</v>
      </c>
      <c r="F200" s="83">
        <v>56.47</v>
      </c>
      <c r="G200" s="83">
        <v>50.82</v>
      </c>
      <c r="H200" s="84">
        <v>48</v>
      </c>
      <c r="I200" s="247"/>
      <c r="J200" s="49">
        <f t="shared" si="14"/>
        <v>0</v>
      </c>
      <c r="K200" s="49">
        <f t="shared" si="15"/>
        <v>0</v>
      </c>
      <c r="L200" s="216"/>
    </row>
    <row r="201" spans="1:12" ht="21.75" customHeight="1">
      <c r="A201" s="244"/>
      <c r="B201" s="248" t="s">
        <v>764</v>
      </c>
      <c r="C201" s="249" t="s">
        <v>778</v>
      </c>
      <c r="D201" s="59" t="s">
        <v>779</v>
      </c>
      <c r="E201" s="84">
        <v>98</v>
      </c>
      <c r="F201" s="83">
        <v>69.18</v>
      </c>
      <c r="G201" s="83">
        <v>62.26</v>
      </c>
      <c r="H201" s="84">
        <v>58.8</v>
      </c>
      <c r="I201" s="247"/>
      <c r="J201" s="49">
        <f t="shared" si="14"/>
        <v>0</v>
      </c>
      <c r="K201" s="49">
        <f t="shared" si="15"/>
        <v>0</v>
      </c>
      <c r="L201" s="216"/>
    </row>
    <row r="202" spans="1:12" ht="21.75" customHeight="1">
      <c r="A202" s="244"/>
      <c r="B202" s="248" t="s">
        <v>764</v>
      </c>
      <c r="C202" s="249" t="s">
        <v>778</v>
      </c>
      <c r="D202" s="59" t="s">
        <v>780</v>
      </c>
      <c r="E202" s="84">
        <v>98</v>
      </c>
      <c r="F202" s="83">
        <v>69.18</v>
      </c>
      <c r="G202" s="83">
        <v>62.26</v>
      </c>
      <c r="H202" s="84">
        <v>58.8</v>
      </c>
      <c r="I202" s="247"/>
      <c r="J202" s="49">
        <f t="shared" si="14"/>
        <v>0</v>
      </c>
      <c r="K202" s="49">
        <f t="shared" si="15"/>
        <v>0</v>
      </c>
      <c r="L202" s="216"/>
    </row>
    <row r="203" spans="1:12" ht="21.75" customHeight="1">
      <c r="A203" s="244"/>
      <c r="B203" s="248" t="s">
        <v>764</v>
      </c>
      <c r="C203" s="249" t="s">
        <v>781</v>
      </c>
      <c r="D203" s="59" t="s">
        <v>782</v>
      </c>
      <c r="E203" s="84">
        <v>89</v>
      </c>
      <c r="F203" s="83">
        <v>62.82</v>
      </c>
      <c r="G203" s="83">
        <v>56.54</v>
      </c>
      <c r="H203" s="84">
        <v>53.4</v>
      </c>
      <c r="I203" s="247"/>
      <c r="J203" s="49">
        <f t="shared" si="14"/>
        <v>0</v>
      </c>
      <c r="K203" s="49">
        <f t="shared" si="15"/>
        <v>0</v>
      </c>
      <c r="L203" s="216"/>
    </row>
    <row r="204" spans="1:12" ht="21.75" customHeight="1">
      <c r="A204" s="244"/>
      <c r="B204" s="248" t="s">
        <v>764</v>
      </c>
      <c r="C204" s="249" t="s">
        <v>783</v>
      </c>
      <c r="D204" s="59" t="s">
        <v>784</v>
      </c>
      <c r="E204" s="84">
        <v>106</v>
      </c>
      <c r="F204" s="83">
        <v>74.82</v>
      </c>
      <c r="G204" s="83">
        <v>67.34</v>
      </c>
      <c r="H204" s="84">
        <v>63.6</v>
      </c>
      <c r="I204" s="247"/>
      <c r="J204" s="49">
        <f t="shared" si="14"/>
        <v>0</v>
      </c>
      <c r="K204" s="49">
        <f t="shared" si="15"/>
        <v>0</v>
      </c>
      <c r="L204" s="216"/>
    </row>
    <row r="205" spans="1:12" ht="21.75" customHeight="1">
      <c r="A205" s="236"/>
      <c r="B205" s="248" t="s">
        <v>764</v>
      </c>
      <c r="C205" s="249" t="s">
        <v>785</v>
      </c>
      <c r="D205" s="59" t="s">
        <v>786</v>
      </c>
      <c r="E205" s="84">
        <v>89</v>
      </c>
      <c r="F205" s="83">
        <v>62.82</v>
      </c>
      <c r="G205" s="83">
        <v>56.54</v>
      </c>
      <c r="H205" s="84">
        <v>53.4</v>
      </c>
      <c r="I205" s="247"/>
      <c r="J205" s="49">
        <f t="shared" si="14"/>
        <v>0</v>
      </c>
      <c r="K205" s="49">
        <f t="shared" si="15"/>
        <v>0</v>
      </c>
      <c r="L205" s="216"/>
    </row>
    <row r="206" spans="1:12" ht="21.75" customHeight="1">
      <c r="A206" s="250"/>
      <c r="B206" s="251" t="s">
        <v>764</v>
      </c>
      <c r="C206" s="252" t="s">
        <v>785</v>
      </c>
      <c r="D206" s="88" t="s">
        <v>787</v>
      </c>
      <c r="E206" s="90">
        <v>89</v>
      </c>
      <c r="F206" s="89">
        <v>62.82</v>
      </c>
      <c r="G206" s="89">
        <v>56.54</v>
      </c>
      <c r="H206" s="90">
        <v>53.4</v>
      </c>
      <c r="I206" s="247"/>
      <c r="J206" s="49">
        <f t="shared" si="14"/>
        <v>0</v>
      </c>
      <c r="K206" s="49">
        <f t="shared" si="15"/>
        <v>0</v>
      </c>
      <c r="L206" s="216"/>
    </row>
    <row r="207" spans="1:12" ht="33.75" customHeight="1">
      <c r="A207" s="234"/>
      <c r="B207" s="360" t="s">
        <v>788</v>
      </c>
      <c r="C207" s="376"/>
      <c r="D207" s="376"/>
      <c r="E207" s="376"/>
      <c r="F207" s="376"/>
      <c r="G207" s="376"/>
      <c r="H207" s="376"/>
      <c r="I207" s="237"/>
      <c r="J207" s="230"/>
      <c r="K207" s="231"/>
      <c r="L207" s="216"/>
    </row>
    <row r="208" spans="1:12" ht="21.75" customHeight="1">
      <c r="A208" s="232"/>
      <c r="B208" s="71" t="s">
        <v>586</v>
      </c>
      <c r="C208" s="71" t="s">
        <v>789</v>
      </c>
      <c r="D208" s="53" t="s">
        <v>790</v>
      </c>
      <c r="E208" s="49">
        <v>89</v>
      </c>
      <c r="F208" s="49">
        <v>62.82</v>
      </c>
      <c r="G208" s="49">
        <v>56.54</v>
      </c>
      <c r="H208" s="49">
        <v>53.4</v>
      </c>
      <c r="I208" s="233"/>
      <c r="J208" s="49">
        <f aca="true" t="shared" si="16" ref="J208:J225">H208*I208</f>
        <v>0</v>
      </c>
      <c r="K208" s="49">
        <f aca="true" t="shared" si="17" ref="K208:K225">J208*$K$12</f>
        <v>0</v>
      </c>
      <c r="L208" s="52"/>
    </row>
    <row r="209" spans="1:12" ht="21.75" customHeight="1">
      <c r="A209" s="232"/>
      <c r="B209" s="71" t="s">
        <v>739</v>
      </c>
      <c r="C209" s="71" t="s">
        <v>791</v>
      </c>
      <c r="D209" s="53" t="s">
        <v>792</v>
      </c>
      <c r="E209" s="49">
        <v>80</v>
      </c>
      <c r="F209" s="49">
        <v>56.47</v>
      </c>
      <c r="G209" s="49">
        <v>50.82</v>
      </c>
      <c r="H209" s="49">
        <v>48</v>
      </c>
      <c r="I209" s="233"/>
      <c r="J209" s="49">
        <f t="shared" si="16"/>
        <v>0</v>
      </c>
      <c r="K209" s="49">
        <f t="shared" si="17"/>
        <v>0</v>
      </c>
      <c r="L209" s="52"/>
    </row>
    <row r="210" spans="1:12" ht="21.75" customHeight="1">
      <c r="A210" s="232"/>
      <c r="B210" s="71" t="s">
        <v>739</v>
      </c>
      <c r="C210" s="71" t="s">
        <v>791</v>
      </c>
      <c r="D210" s="53" t="s">
        <v>793</v>
      </c>
      <c r="E210" s="49">
        <v>80</v>
      </c>
      <c r="F210" s="49">
        <v>56.47</v>
      </c>
      <c r="G210" s="49">
        <v>50.82</v>
      </c>
      <c r="H210" s="49">
        <v>48</v>
      </c>
      <c r="I210" s="233"/>
      <c r="J210" s="49">
        <f t="shared" si="16"/>
        <v>0</v>
      </c>
      <c r="K210" s="49">
        <f t="shared" si="17"/>
        <v>0</v>
      </c>
      <c r="L210" s="52"/>
    </row>
    <row r="211" spans="1:12" ht="21.75" customHeight="1">
      <c r="A211" s="232"/>
      <c r="B211" s="71" t="s">
        <v>739</v>
      </c>
      <c r="C211" s="71" t="s">
        <v>794</v>
      </c>
      <c r="D211" s="53" t="s">
        <v>795</v>
      </c>
      <c r="E211" s="49">
        <v>71</v>
      </c>
      <c r="F211" s="49">
        <v>50.12</v>
      </c>
      <c r="G211" s="49">
        <v>45.11</v>
      </c>
      <c r="H211" s="49">
        <v>42.6</v>
      </c>
      <c r="I211" s="233"/>
      <c r="J211" s="49">
        <f t="shared" si="16"/>
        <v>0</v>
      </c>
      <c r="K211" s="49">
        <f t="shared" si="17"/>
        <v>0</v>
      </c>
      <c r="L211" s="52"/>
    </row>
    <row r="212" spans="1:12" ht="21.75" customHeight="1">
      <c r="A212" s="232"/>
      <c r="B212" s="71" t="s">
        <v>739</v>
      </c>
      <c r="C212" s="71" t="s">
        <v>794</v>
      </c>
      <c r="D212" s="53" t="s">
        <v>796</v>
      </c>
      <c r="E212" s="49">
        <v>71</v>
      </c>
      <c r="F212" s="49">
        <v>50.12</v>
      </c>
      <c r="G212" s="49">
        <v>45.11</v>
      </c>
      <c r="H212" s="49">
        <v>42.6</v>
      </c>
      <c r="I212" s="233"/>
      <c r="J212" s="49">
        <f t="shared" si="16"/>
        <v>0</v>
      </c>
      <c r="K212" s="49">
        <f t="shared" si="17"/>
        <v>0</v>
      </c>
      <c r="L212" s="52"/>
    </row>
    <row r="213" spans="1:12" ht="21.75" customHeight="1">
      <c r="A213" s="232"/>
      <c r="B213" s="71" t="s">
        <v>739</v>
      </c>
      <c r="C213" s="71" t="s">
        <v>794</v>
      </c>
      <c r="D213" s="53" t="s">
        <v>797</v>
      </c>
      <c r="E213" s="49">
        <v>71</v>
      </c>
      <c r="F213" s="49">
        <v>50.12</v>
      </c>
      <c r="G213" s="49">
        <v>45.11</v>
      </c>
      <c r="H213" s="49">
        <v>42.6</v>
      </c>
      <c r="I213" s="233"/>
      <c r="J213" s="49">
        <f t="shared" si="16"/>
        <v>0</v>
      </c>
      <c r="K213" s="49">
        <f t="shared" si="17"/>
        <v>0</v>
      </c>
      <c r="L213" s="52"/>
    </row>
    <row r="214" spans="1:12" ht="21.75" customHeight="1">
      <c r="A214" s="232"/>
      <c r="B214" s="71" t="s">
        <v>739</v>
      </c>
      <c r="C214" s="71" t="s">
        <v>798</v>
      </c>
      <c r="D214" s="53" t="s">
        <v>799</v>
      </c>
      <c r="E214" s="49">
        <v>71</v>
      </c>
      <c r="F214" s="49">
        <v>50.12</v>
      </c>
      <c r="G214" s="49">
        <v>45.11</v>
      </c>
      <c r="H214" s="49">
        <v>42.6</v>
      </c>
      <c r="I214" s="233"/>
      <c r="J214" s="49">
        <f t="shared" si="16"/>
        <v>0</v>
      </c>
      <c r="K214" s="49">
        <f t="shared" si="17"/>
        <v>0</v>
      </c>
      <c r="L214" s="52"/>
    </row>
    <row r="215" spans="1:12" ht="21.75" customHeight="1">
      <c r="A215" s="232"/>
      <c r="B215" s="71" t="s">
        <v>739</v>
      </c>
      <c r="C215" s="71" t="s">
        <v>800</v>
      </c>
      <c r="D215" s="53" t="s">
        <v>801</v>
      </c>
      <c r="E215" s="49">
        <v>67</v>
      </c>
      <c r="F215" s="49">
        <v>47.29</v>
      </c>
      <c r="G215" s="49">
        <v>42.56</v>
      </c>
      <c r="H215" s="49">
        <v>40.2</v>
      </c>
      <c r="I215" s="233"/>
      <c r="J215" s="49">
        <f t="shared" si="16"/>
        <v>0</v>
      </c>
      <c r="K215" s="49">
        <f t="shared" si="17"/>
        <v>0</v>
      </c>
      <c r="L215" s="52"/>
    </row>
    <row r="216" spans="1:12" ht="21.75" customHeight="1">
      <c r="A216" s="232"/>
      <c r="B216" s="71" t="s">
        <v>739</v>
      </c>
      <c r="C216" s="71" t="s">
        <v>802</v>
      </c>
      <c r="D216" s="53" t="s">
        <v>803</v>
      </c>
      <c r="E216" s="49">
        <v>67</v>
      </c>
      <c r="F216" s="49">
        <v>47.29</v>
      </c>
      <c r="G216" s="49">
        <v>42.56</v>
      </c>
      <c r="H216" s="49">
        <v>40.2</v>
      </c>
      <c r="I216" s="233"/>
      <c r="J216" s="49">
        <f t="shared" si="16"/>
        <v>0</v>
      </c>
      <c r="K216" s="49">
        <f t="shared" si="17"/>
        <v>0</v>
      </c>
      <c r="L216" s="52"/>
    </row>
    <row r="217" spans="1:12" ht="21.75" customHeight="1">
      <c r="A217" s="232"/>
      <c r="B217" s="71" t="s">
        <v>593</v>
      </c>
      <c r="C217" s="71" t="s">
        <v>804</v>
      </c>
      <c r="D217" s="53" t="s">
        <v>805</v>
      </c>
      <c r="E217" s="49">
        <v>63</v>
      </c>
      <c r="F217" s="49">
        <v>44.47</v>
      </c>
      <c r="G217" s="49">
        <v>40.02</v>
      </c>
      <c r="H217" s="49">
        <v>37.8</v>
      </c>
      <c r="I217" s="233"/>
      <c r="J217" s="49">
        <f t="shared" si="16"/>
        <v>0</v>
      </c>
      <c r="K217" s="49">
        <f t="shared" si="17"/>
        <v>0</v>
      </c>
      <c r="L217" s="52"/>
    </row>
    <row r="218" spans="1:12" ht="21.75" customHeight="1">
      <c r="A218" s="232"/>
      <c r="B218" s="71" t="s">
        <v>593</v>
      </c>
      <c r="C218" s="71" t="s">
        <v>806</v>
      </c>
      <c r="D218" s="53" t="s">
        <v>807</v>
      </c>
      <c r="E218" s="49">
        <v>63</v>
      </c>
      <c r="F218" s="49">
        <v>44.47</v>
      </c>
      <c r="G218" s="49">
        <v>40.02</v>
      </c>
      <c r="H218" s="49">
        <v>37.8</v>
      </c>
      <c r="I218" s="233"/>
      <c r="J218" s="49">
        <f t="shared" si="16"/>
        <v>0</v>
      </c>
      <c r="K218" s="49">
        <f t="shared" si="17"/>
        <v>0</v>
      </c>
      <c r="L218" s="52"/>
    </row>
    <row r="219" spans="1:12" ht="21.75" customHeight="1">
      <c r="A219" s="232"/>
      <c r="B219" s="71" t="s">
        <v>593</v>
      </c>
      <c r="C219" s="71" t="s">
        <v>808</v>
      </c>
      <c r="D219" s="53" t="s">
        <v>809</v>
      </c>
      <c r="E219" s="49">
        <v>67</v>
      </c>
      <c r="F219" s="49">
        <v>47.29</v>
      </c>
      <c r="G219" s="49">
        <v>42.56</v>
      </c>
      <c r="H219" s="49">
        <v>40.2</v>
      </c>
      <c r="I219" s="233"/>
      <c r="J219" s="49">
        <f t="shared" si="16"/>
        <v>0</v>
      </c>
      <c r="K219" s="49">
        <f t="shared" si="17"/>
        <v>0</v>
      </c>
      <c r="L219" s="52"/>
    </row>
    <row r="220" spans="1:12" ht="21.75" customHeight="1">
      <c r="A220" s="232"/>
      <c r="B220" s="71" t="s">
        <v>593</v>
      </c>
      <c r="C220" s="71" t="s">
        <v>810</v>
      </c>
      <c r="D220" s="53" t="s">
        <v>811</v>
      </c>
      <c r="E220" s="49">
        <v>58</v>
      </c>
      <c r="F220" s="49">
        <v>40.94</v>
      </c>
      <c r="G220" s="49">
        <v>36.85</v>
      </c>
      <c r="H220" s="49">
        <v>34.8</v>
      </c>
      <c r="I220" s="233"/>
      <c r="J220" s="49">
        <f t="shared" si="16"/>
        <v>0</v>
      </c>
      <c r="K220" s="49">
        <f t="shared" si="17"/>
        <v>0</v>
      </c>
      <c r="L220" s="52"/>
    </row>
    <row r="221" spans="1:12" ht="21.75" customHeight="1">
      <c r="A221" s="232"/>
      <c r="B221" s="71" t="s">
        <v>593</v>
      </c>
      <c r="C221" s="71" t="s">
        <v>812</v>
      </c>
      <c r="D221" s="53" t="s">
        <v>813</v>
      </c>
      <c r="E221" s="49">
        <v>54</v>
      </c>
      <c r="F221" s="49">
        <v>38.12</v>
      </c>
      <c r="G221" s="49">
        <v>34.31</v>
      </c>
      <c r="H221" s="49">
        <v>32.4</v>
      </c>
      <c r="I221" s="233"/>
      <c r="J221" s="49">
        <f t="shared" si="16"/>
        <v>0</v>
      </c>
      <c r="K221" s="49">
        <f t="shared" si="17"/>
        <v>0</v>
      </c>
      <c r="L221" s="52"/>
    </row>
    <row r="222" spans="1:12" ht="21.75" customHeight="1">
      <c r="A222" s="232"/>
      <c r="B222" s="71" t="s">
        <v>593</v>
      </c>
      <c r="C222" s="71" t="s">
        <v>814</v>
      </c>
      <c r="D222" s="53" t="s">
        <v>815</v>
      </c>
      <c r="E222" s="49">
        <v>58</v>
      </c>
      <c r="F222" s="49">
        <v>40.94</v>
      </c>
      <c r="G222" s="49">
        <v>36.85</v>
      </c>
      <c r="H222" s="49">
        <v>34.8</v>
      </c>
      <c r="I222" s="233"/>
      <c r="J222" s="49">
        <f t="shared" si="16"/>
        <v>0</v>
      </c>
      <c r="K222" s="49">
        <f t="shared" si="17"/>
        <v>0</v>
      </c>
      <c r="L222" s="52"/>
    </row>
    <row r="223" spans="1:12" ht="21.75" customHeight="1">
      <c r="A223" s="232"/>
      <c r="B223" s="71" t="s">
        <v>593</v>
      </c>
      <c r="C223" s="71" t="s">
        <v>816</v>
      </c>
      <c r="D223" s="53" t="s">
        <v>817</v>
      </c>
      <c r="E223" s="49">
        <v>63</v>
      </c>
      <c r="F223" s="49">
        <v>44.47</v>
      </c>
      <c r="G223" s="49">
        <v>40.02</v>
      </c>
      <c r="H223" s="49">
        <v>37.8</v>
      </c>
      <c r="I223" s="233"/>
      <c r="J223" s="49">
        <f t="shared" si="16"/>
        <v>0</v>
      </c>
      <c r="K223" s="49">
        <f t="shared" si="17"/>
        <v>0</v>
      </c>
      <c r="L223" s="52"/>
    </row>
    <row r="224" spans="1:12" ht="21.75" customHeight="1">
      <c r="A224" s="232"/>
      <c r="B224" s="71" t="s">
        <v>593</v>
      </c>
      <c r="C224" s="71" t="s">
        <v>818</v>
      </c>
      <c r="D224" s="53" t="s">
        <v>819</v>
      </c>
      <c r="E224" s="49">
        <v>67</v>
      </c>
      <c r="F224" s="49">
        <v>47.29</v>
      </c>
      <c r="G224" s="49">
        <v>42.56</v>
      </c>
      <c r="H224" s="49">
        <v>40.2</v>
      </c>
      <c r="I224" s="233"/>
      <c r="J224" s="49">
        <f t="shared" si="16"/>
        <v>0</v>
      </c>
      <c r="K224" s="49">
        <f t="shared" si="17"/>
        <v>0</v>
      </c>
      <c r="L224" s="52"/>
    </row>
    <row r="225" spans="1:12" ht="21.75" customHeight="1">
      <c r="A225" s="232"/>
      <c r="B225" s="71" t="s">
        <v>593</v>
      </c>
      <c r="C225" s="71" t="s">
        <v>820</v>
      </c>
      <c r="D225" s="53" t="s">
        <v>821</v>
      </c>
      <c r="E225" s="49">
        <v>58</v>
      </c>
      <c r="F225" s="49">
        <v>40.94</v>
      </c>
      <c r="G225" s="49">
        <v>36.85</v>
      </c>
      <c r="H225" s="49">
        <v>34.8</v>
      </c>
      <c r="I225" s="233"/>
      <c r="J225" s="49">
        <f t="shared" si="16"/>
        <v>0</v>
      </c>
      <c r="K225" s="49">
        <f t="shared" si="17"/>
        <v>0</v>
      </c>
      <c r="L225" s="52"/>
    </row>
    <row r="226" spans="1:12" ht="30.75" customHeight="1">
      <c r="A226" s="253"/>
      <c r="B226" s="369"/>
      <c r="C226" s="370"/>
      <c r="D226" s="362"/>
      <c r="E226" s="363"/>
      <c r="F226" s="370"/>
      <c r="G226" s="370"/>
      <c r="H226" s="371"/>
      <c r="I226" s="196" t="s">
        <v>9</v>
      </c>
      <c r="J226" s="197">
        <f>SUM(J17:J225)</f>
        <v>0</v>
      </c>
      <c r="K226" s="198">
        <f>SUM(K17:K225)</f>
        <v>0</v>
      </c>
      <c r="L226" s="216"/>
    </row>
    <row r="227" spans="1:12" ht="25.5" customHeight="1">
      <c r="A227" s="254"/>
      <c r="B227" s="364"/>
      <c r="C227" s="365"/>
      <c r="D227" s="366"/>
      <c r="E227" s="367"/>
      <c r="F227" s="365"/>
      <c r="G227" s="365"/>
      <c r="H227" s="365"/>
      <c r="I227" s="255"/>
      <c r="J227" s="256"/>
      <c r="K227" s="256"/>
      <c r="L227" s="257"/>
    </row>
  </sheetData>
  <sheetProtection/>
  <mergeCells count="23">
    <mergeCell ref="B15:K15"/>
    <mergeCell ref="B16:H16"/>
    <mergeCell ref="K8:K9"/>
    <mergeCell ref="B31:H31"/>
    <mergeCell ref="H7:I7"/>
    <mergeCell ref="H6:I6"/>
    <mergeCell ref="H1:I1"/>
    <mergeCell ref="H5:I5"/>
    <mergeCell ref="B207:H207"/>
    <mergeCell ref="B35:H35"/>
    <mergeCell ref="B12:J12"/>
    <mergeCell ref="B13:K13"/>
    <mergeCell ref="H2:I2"/>
    <mergeCell ref="B191:H191"/>
    <mergeCell ref="B165:H165"/>
    <mergeCell ref="H3:I3"/>
    <mergeCell ref="B227:H227"/>
    <mergeCell ref="J8:J9"/>
    <mergeCell ref="H8:I9"/>
    <mergeCell ref="H4:I4"/>
    <mergeCell ref="B94:H94"/>
    <mergeCell ref="B2:G9"/>
    <mergeCell ref="B226:H226"/>
  </mergeCells>
  <hyperlinks>
    <hyperlink ref="B2" r:id="rId1" display="http://www.fooddirect.asia/"/>
    <hyperlink ref="B12" r:id="rId2" display="http://ligovka.ru/"/>
  </hyperlinks>
  <printOptions/>
  <pageMargins left="0.75" right="0.75" top="1" bottom="1" header="0.5" footer="0.5"/>
  <pageSetup fitToHeight="1" fitToWidth="1" horizontalDpi="300" verticalDpi="300" orientation="portrait" paperSize="9"/>
  <headerFooter alignWithMargins="0">
    <oddFooter>&amp;L&amp;"Helvetica,Regular"&amp;12&amp;K000000	&amp;P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zoomScalePageLayoutView="0" workbookViewId="0" topLeftCell="A46">
      <selection activeCell="D29" sqref="D29"/>
    </sheetView>
  </sheetViews>
  <sheetFormatPr defaultColWidth="8.59765625" defaultRowHeight="18" customHeight="1"/>
  <cols>
    <col min="1" max="1" width="1.1015625" style="1" customWidth="1"/>
    <col min="2" max="2" width="3.296875" style="1" customWidth="1"/>
    <col min="3" max="3" width="15" style="1" customWidth="1"/>
    <col min="4" max="4" width="50.8984375" style="1" customWidth="1"/>
    <col min="5" max="8" width="6.3984375" style="1" customWidth="1"/>
    <col min="9" max="9" width="7.69921875" style="1" customWidth="1"/>
    <col min="10" max="11" width="10" style="1" customWidth="1"/>
    <col min="12" max="16384" width="8.59765625" style="1" customWidth="1"/>
  </cols>
  <sheetData>
    <row r="1" spans="1:11" ht="20.25" customHeight="1">
      <c r="A1" s="258"/>
      <c r="B1" s="155"/>
      <c r="C1" s="3"/>
      <c r="D1" s="4"/>
      <c r="E1" s="5"/>
      <c r="F1" s="5"/>
      <c r="G1" s="6"/>
      <c r="H1" s="321"/>
      <c r="I1" s="322"/>
      <c r="J1" s="7"/>
      <c r="K1" s="7"/>
    </row>
    <row r="2" spans="1:11" ht="15" customHeight="1">
      <c r="A2" s="259"/>
      <c r="B2" s="317" t="s">
        <v>0</v>
      </c>
      <c r="C2" s="318"/>
      <c r="D2" s="297"/>
      <c r="E2" s="298"/>
      <c r="F2" s="298"/>
      <c r="G2" s="299"/>
      <c r="H2" s="303" t="s">
        <v>1</v>
      </c>
      <c r="I2" s="304"/>
      <c r="J2" s="11" t="s">
        <v>2</v>
      </c>
      <c r="K2" s="12" t="s">
        <v>3</v>
      </c>
    </row>
    <row r="3" spans="1:11" ht="18" customHeight="1">
      <c r="A3" s="9"/>
      <c r="B3" s="319"/>
      <c r="C3" s="318"/>
      <c r="D3" s="300"/>
      <c r="E3" s="298"/>
      <c r="F3" s="298"/>
      <c r="G3" s="299"/>
      <c r="H3" s="282" t="s">
        <v>4</v>
      </c>
      <c r="I3" s="283"/>
      <c r="J3" s="14">
        <f>'Sports Nutrition Brands'!J264</f>
        <v>0</v>
      </c>
      <c r="K3" s="15">
        <f>'Sports Nutrition Brands'!K264</f>
        <v>0</v>
      </c>
    </row>
    <row r="4" spans="1:11" ht="18" customHeight="1">
      <c r="A4" s="9"/>
      <c r="B4" s="319"/>
      <c r="C4" s="318"/>
      <c r="D4" s="300"/>
      <c r="E4" s="298"/>
      <c r="F4" s="298"/>
      <c r="G4" s="299"/>
      <c r="H4" s="282" t="s">
        <v>5</v>
      </c>
      <c r="I4" s="283"/>
      <c r="J4" s="14">
        <f>'6 Pack Fitness'!K86</f>
        <v>0</v>
      </c>
      <c r="K4" s="15">
        <f>'6 Pack Fitness'!L86</f>
        <v>0</v>
      </c>
    </row>
    <row r="5" spans="1:11" ht="18" customHeight="1">
      <c r="A5" s="9"/>
      <c r="B5" s="319"/>
      <c r="C5" s="318"/>
      <c r="D5" s="300"/>
      <c r="E5" s="298"/>
      <c r="F5" s="298"/>
      <c r="G5" s="299"/>
      <c r="H5" s="282" t="s">
        <v>6</v>
      </c>
      <c r="I5" s="283"/>
      <c r="J5" s="14">
        <f>LABELLAMAFIA!J226</f>
        <v>0</v>
      </c>
      <c r="K5" s="15">
        <f>LABELLAMAFIA!K226</f>
        <v>0</v>
      </c>
    </row>
    <row r="6" spans="1:11" ht="18" customHeight="1">
      <c r="A6" s="9"/>
      <c r="B6" s="319"/>
      <c r="C6" s="318"/>
      <c r="D6" s="300"/>
      <c r="E6" s="298"/>
      <c r="F6" s="298"/>
      <c r="G6" s="299"/>
      <c r="H6" s="282" t="s">
        <v>7</v>
      </c>
      <c r="I6" s="283"/>
      <c r="J6" s="14">
        <f>BlenderBottle!J92</f>
        <v>81.75</v>
      </c>
      <c r="K6" s="15">
        <f>BlenderBottle!K92</f>
        <v>0</v>
      </c>
    </row>
    <row r="7" spans="1:11" ht="18" customHeight="1">
      <c r="A7" s="9"/>
      <c r="B7" s="319"/>
      <c r="C7" s="318"/>
      <c r="D7" s="300"/>
      <c r="E7" s="298"/>
      <c r="F7" s="298"/>
      <c r="G7" s="299"/>
      <c r="H7" s="282" t="s">
        <v>8</v>
      </c>
      <c r="I7" s="283"/>
      <c r="J7" s="14">
        <f>J43</f>
        <v>0</v>
      </c>
      <c r="K7" s="15">
        <f>K43</f>
        <v>0</v>
      </c>
    </row>
    <row r="8" spans="1:11" ht="12.75" customHeight="1">
      <c r="A8" s="9"/>
      <c r="B8" s="319"/>
      <c r="C8" s="318"/>
      <c r="D8" s="301"/>
      <c r="E8" s="298"/>
      <c r="F8" s="298"/>
      <c r="G8" s="299"/>
      <c r="H8" s="288" t="s">
        <v>9</v>
      </c>
      <c r="I8" s="289"/>
      <c r="J8" s="323">
        <f>SUM(J3:J7)</f>
        <v>81.75</v>
      </c>
      <c r="K8" s="315">
        <f>SUM(K3:K7)</f>
        <v>0</v>
      </c>
    </row>
    <row r="9" spans="1:11" ht="9" customHeight="1">
      <c r="A9" s="9"/>
      <c r="B9" s="319"/>
      <c r="C9" s="318"/>
      <c r="D9" s="302"/>
      <c r="E9" s="298"/>
      <c r="F9" s="298"/>
      <c r="G9" s="299"/>
      <c r="H9" s="290"/>
      <c r="I9" s="291"/>
      <c r="J9" s="324"/>
      <c r="K9" s="316"/>
    </row>
    <row r="10" spans="1:11" ht="9" customHeight="1">
      <c r="A10" s="260"/>
      <c r="B10" s="20"/>
      <c r="C10" s="20"/>
      <c r="D10" s="21"/>
      <c r="E10" s="22"/>
      <c r="F10" s="22"/>
      <c r="G10" s="22"/>
      <c r="H10" s="23"/>
      <c r="I10" s="23"/>
      <c r="J10" s="24"/>
      <c r="K10" s="25"/>
    </row>
    <row r="11" spans="1:11" ht="15.75" customHeight="1">
      <c r="A11" s="260"/>
      <c r="B11" s="27"/>
      <c r="C11" s="27"/>
      <c r="D11" s="28"/>
      <c r="E11" s="29"/>
      <c r="F11" s="29"/>
      <c r="G11" s="29"/>
      <c r="H11" s="30"/>
      <c r="I11" s="30"/>
      <c r="J11" s="31"/>
      <c r="K11" s="32"/>
    </row>
    <row r="12" spans="1:11" ht="29.25" customHeight="1">
      <c r="A12" s="33"/>
      <c r="B12" s="305" t="s">
        <v>10</v>
      </c>
      <c r="C12" s="306"/>
      <c r="D12" s="307"/>
      <c r="E12" s="308"/>
      <c r="F12" s="307"/>
      <c r="G12" s="307"/>
      <c r="H12" s="309"/>
      <c r="I12" s="307"/>
      <c r="J12" s="307"/>
      <c r="K12" s="34">
        <v>0</v>
      </c>
    </row>
    <row r="13" spans="1:11" ht="27.75" customHeight="1">
      <c r="A13" s="35"/>
      <c r="B13" s="312" t="s">
        <v>11</v>
      </c>
      <c r="C13" s="313"/>
      <c r="D13" s="313"/>
      <c r="E13" s="313"/>
      <c r="F13" s="313"/>
      <c r="G13" s="313"/>
      <c r="H13" s="313"/>
      <c r="I13" s="313"/>
      <c r="J13" s="313"/>
      <c r="K13" s="314"/>
    </row>
    <row r="14" spans="1:11" ht="36" customHeight="1">
      <c r="A14" s="36"/>
      <c r="B14" s="37"/>
      <c r="C14" s="38" t="s">
        <v>12</v>
      </c>
      <c r="D14" s="38" t="s">
        <v>13</v>
      </c>
      <c r="E14" s="38" t="s">
        <v>14</v>
      </c>
      <c r="F14" s="38" t="s">
        <v>15</v>
      </c>
      <c r="G14" s="38" t="s">
        <v>16</v>
      </c>
      <c r="H14" s="38" t="s">
        <v>17</v>
      </c>
      <c r="I14" s="38" t="s">
        <v>18</v>
      </c>
      <c r="J14" s="38" t="s">
        <v>19</v>
      </c>
      <c r="K14" s="39" t="s">
        <v>20</v>
      </c>
    </row>
    <row r="15" spans="1:11" ht="21.75" customHeight="1">
      <c r="A15" s="54"/>
      <c r="B15" s="284" t="s">
        <v>207</v>
      </c>
      <c r="C15" s="285"/>
      <c r="D15" s="55"/>
      <c r="E15" s="55"/>
      <c r="F15" s="55"/>
      <c r="G15" s="55"/>
      <c r="H15" s="55"/>
      <c r="I15" s="55"/>
      <c r="J15" s="55"/>
      <c r="K15" s="56"/>
    </row>
    <row r="16" spans="1:11" ht="25.5" customHeight="1">
      <c r="A16" s="73"/>
      <c r="B16" s="74"/>
      <c r="C16" s="75" t="s">
        <v>67</v>
      </c>
      <c r="D16" s="48" t="s">
        <v>822</v>
      </c>
      <c r="E16" s="49">
        <v>19.41</v>
      </c>
      <c r="F16" s="49">
        <v>17.47</v>
      </c>
      <c r="G16" s="49">
        <v>16.5</v>
      </c>
      <c r="H16" s="61">
        <v>12</v>
      </c>
      <c r="I16" s="76"/>
      <c r="J16" s="49">
        <f aca="true" t="shared" si="0" ref="J16:J25">G16*I16</f>
        <v>0</v>
      </c>
      <c r="K16" s="49">
        <f aca="true" t="shared" si="1" ref="K16:K25">J16*$K$12</f>
        <v>0</v>
      </c>
    </row>
    <row r="17" spans="1:11" ht="25.5" customHeight="1">
      <c r="A17" s="73"/>
      <c r="B17" s="74"/>
      <c r="C17" s="75" t="s">
        <v>67</v>
      </c>
      <c r="D17" s="48" t="s">
        <v>823</v>
      </c>
      <c r="E17" s="49">
        <v>19.41</v>
      </c>
      <c r="F17" s="49">
        <v>17.47</v>
      </c>
      <c r="G17" s="49">
        <v>16.5</v>
      </c>
      <c r="H17" s="61">
        <v>12</v>
      </c>
      <c r="I17" s="76"/>
      <c r="J17" s="49">
        <f t="shared" si="0"/>
        <v>0</v>
      </c>
      <c r="K17" s="49">
        <f t="shared" si="1"/>
        <v>0</v>
      </c>
    </row>
    <row r="18" spans="1:11" ht="25.5" customHeight="1">
      <c r="A18" s="73"/>
      <c r="B18" s="74"/>
      <c r="C18" s="75" t="s">
        <v>53</v>
      </c>
      <c r="D18" s="48" t="s">
        <v>824</v>
      </c>
      <c r="E18" s="49">
        <v>19.41</v>
      </c>
      <c r="F18" s="49">
        <v>17.47</v>
      </c>
      <c r="G18" s="49">
        <v>16.5</v>
      </c>
      <c r="H18" s="61">
        <v>12</v>
      </c>
      <c r="I18" s="76"/>
      <c r="J18" s="49">
        <f t="shared" si="0"/>
        <v>0</v>
      </c>
      <c r="K18" s="49">
        <f t="shared" si="1"/>
        <v>0</v>
      </c>
    </row>
    <row r="19" spans="1:11" ht="25.5" customHeight="1">
      <c r="A19" s="73"/>
      <c r="B19" s="74"/>
      <c r="C19" s="75" t="s">
        <v>53</v>
      </c>
      <c r="D19" s="48" t="s">
        <v>825</v>
      </c>
      <c r="E19" s="49">
        <v>19.41</v>
      </c>
      <c r="F19" s="49">
        <v>17.47</v>
      </c>
      <c r="G19" s="49">
        <v>16.5</v>
      </c>
      <c r="H19" s="61">
        <v>12</v>
      </c>
      <c r="I19" s="76"/>
      <c r="J19" s="49">
        <f t="shared" si="0"/>
        <v>0</v>
      </c>
      <c r="K19" s="49">
        <f t="shared" si="1"/>
        <v>0</v>
      </c>
    </row>
    <row r="20" spans="1:11" ht="25.5" customHeight="1">
      <c r="A20" s="73"/>
      <c r="B20" s="74"/>
      <c r="C20" s="75" t="s">
        <v>53</v>
      </c>
      <c r="D20" s="48" t="s">
        <v>826</v>
      </c>
      <c r="E20" s="49">
        <v>17.64</v>
      </c>
      <c r="F20" s="49">
        <v>15.88</v>
      </c>
      <c r="G20" s="49">
        <v>15</v>
      </c>
      <c r="H20" s="61">
        <v>12</v>
      </c>
      <c r="I20" s="76"/>
      <c r="J20" s="49">
        <f t="shared" si="0"/>
        <v>0</v>
      </c>
      <c r="K20" s="49">
        <f t="shared" si="1"/>
        <v>0</v>
      </c>
    </row>
    <row r="21" spans="1:11" ht="25.5" customHeight="1">
      <c r="A21" s="73"/>
      <c r="B21" s="74"/>
      <c r="C21" s="75" t="s">
        <v>53</v>
      </c>
      <c r="D21" s="48" t="s">
        <v>827</v>
      </c>
      <c r="E21" s="49">
        <v>17.64</v>
      </c>
      <c r="F21" s="49">
        <v>15.88</v>
      </c>
      <c r="G21" s="49">
        <v>15</v>
      </c>
      <c r="H21" s="61">
        <v>12</v>
      </c>
      <c r="I21" s="76"/>
      <c r="J21" s="49">
        <f t="shared" si="0"/>
        <v>0</v>
      </c>
      <c r="K21" s="49">
        <f t="shared" si="1"/>
        <v>0</v>
      </c>
    </row>
    <row r="22" spans="1:11" ht="25.5" customHeight="1">
      <c r="A22" s="73"/>
      <c r="B22" s="74"/>
      <c r="C22" s="75" t="s">
        <v>828</v>
      </c>
      <c r="D22" s="48" t="s">
        <v>829</v>
      </c>
      <c r="E22" s="49">
        <v>22.35</v>
      </c>
      <c r="F22" s="49">
        <v>20.12</v>
      </c>
      <c r="G22" s="49">
        <v>20</v>
      </c>
      <c r="H22" s="77" t="s">
        <v>45</v>
      </c>
      <c r="I22" s="76"/>
      <c r="J22" s="49">
        <f t="shared" si="0"/>
        <v>0</v>
      </c>
      <c r="K22" s="49">
        <f t="shared" si="1"/>
        <v>0</v>
      </c>
    </row>
    <row r="23" spans="1:11" ht="25.5" customHeight="1">
      <c r="A23" s="73"/>
      <c r="B23" s="74"/>
      <c r="C23" s="75" t="s">
        <v>828</v>
      </c>
      <c r="D23" s="48" t="s">
        <v>830</v>
      </c>
      <c r="E23" s="49">
        <v>22.35</v>
      </c>
      <c r="F23" s="49">
        <v>20.12</v>
      </c>
      <c r="G23" s="49">
        <v>20</v>
      </c>
      <c r="H23" s="77" t="s">
        <v>45</v>
      </c>
      <c r="I23" s="76"/>
      <c r="J23" s="49">
        <f t="shared" si="0"/>
        <v>0</v>
      </c>
      <c r="K23" s="49">
        <f t="shared" si="1"/>
        <v>0</v>
      </c>
    </row>
    <row r="24" spans="1:11" ht="25.5" customHeight="1">
      <c r="A24" s="73"/>
      <c r="B24" s="74"/>
      <c r="C24" s="75" t="s">
        <v>828</v>
      </c>
      <c r="D24" s="48" t="s">
        <v>831</v>
      </c>
      <c r="E24" s="49">
        <v>22.35</v>
      </c>
      <c r="F24" s="49">
        <v>20.12</v>
      </c>
      <c r="G24" s="49">
        <v>20</v>
      </c>
      <c r="H24" s="77" t="s">
        <v>45</v>
      </c>
      <c r="I24" s="76"/>
      <c r="J24" s="49">
        <f t="shared" si="0"/>
        <v>0</v>
      </c>
      <c r="K24" s="49">
        <f t="shared" si="1"/>
        <v>0</v>
      </c>
    </row>
    <row r="25" spans="1:11" ht="25.5" customHeight="1">
      <c r="A25" s="73"/>
      <c r="B25" s="74"/>
      <c r="C25" s="75" t="s">
        <v>828</v>
      </c>
      <c r="D25" s="48" t="s">
        <v>832</v>
      </c>
      <c r="E25" s="49">
        <v>22.35</v>
      </c>
      <c r="F25" s="49">
        <v>20.12</v>
      </c>
      <c r="G25" s="49">
        <v>20</v>
      </c>
      <c r="H25" s="77" t="s">
        <v>45</v>
      </c>
      <c r="I25" s="76"/>
      <c r="J25" s="49">
        <f t="shared" si="0"/>
        <v>0</v>
      </c>
      <c r="K25" s="49">
        <f t="shared" si="1"/>
        <v>0</v>
      </c>
    </row>
    <row r="26" spans="1:11" ht="21.75" customHeight="1">
      <c r="A26" s="54"/>
      <c r="B26" s="284" t="s">
        <v>833</v>
      </c>
      <c r="C26" s="285"/>
      <c r="D26" s="55"/>
      <c r="E26" s="55"/>
      <c r="F26" s="55"/>
      <c r="G26" s="55"/>
      <c r="H26" s="55"/>
      <c r="I26" s="55"/>
      <c r="J26" s="55"/>
      <c r="K26" s="56"/>
    </row>
    <row r="27" spans="1:11" ht="25.5" customHeight="1">
      <c r="A27" s="73"/>
      <c r="B27" s="74"/>
      <c r="C27" s="75" t="s">
        <v>834</v>
      </c>
      <c r="D27" s="48" t="s">
        <v>835</v>
      </c>
      <c r="E27" s="49">
        <v>8.24</v>
      </c>
      <c r="F27" s="49">
        <v>7.41</v>
      </c>
      <c r="G27" s="49">
        <v>7</v>
      </c>
      <c r="H27" s="61">
        <v>36</v>
      </c>
      <c r="I27" s="76"/>
      <c r="J27" s="49">
        <f aca="true" t="shared" si="2" ref="J27:J35">G27*I27</f>
        <v>0</v>
      </c>
      <c r="K27" s="49">
        <f aca="true" t="shared" si="3" ref="K27:K35">J27*$K$12</f>
        <v>0</v>
      </c>
    </row>
    <row r="28" spans="1:11" ht="21.75" customHeight="1">
      <c r="A28" s="73"/>
      <c r="B28" s="74"/>
      <c r="C28" s="75" t="s">
        <v>834</v>
      </c>
      <c r="D28" s="48" t="s">
        <v>836</v>
      </c>
      <c r="E28" s="49">
        <v>8.24</v>
      </c>
      <c r="F28" s="49">
        <v>7.41</v>
      </c>
      <c r="G28" s="49">
        <v>7</v>
      </c>
      <c r="H28" s="61">
        <v>36</v>
      </c>
      <c r="I28" s="76"/>
      <c r="J28" s="49">
        <f t="shared" si="2"/>
        <v>0</v>
      </c>
      <c r="K28" s="49">
        <f t="shared" si="3"/>
        <v>0</v>
      </c>
    </row>
    <row r="29" spans="1:11" ht="21.75" customHeight="1">
      <c r="A29" s="73"/>
      <c r="B29" s="74"/>
      <c r="C29" s="75" t="s">
        <v>834</v>
      </c>
      <c r="D29" s="48" t="s">
        <v>837</v>
      </c>
      <c r="E29" s="49">
        <v>8.24</v>
      </c>
      <c r="F29" s="49">
        <v>7.41</v>
      </c>
      <c r="G29" s="49">
        <v>7</v>
      </c>
      <c r="H29" s="61">
        <v>36</v>
      </c>
      <c r="I29" s="76"/>
      <c r="J29" s="49">
        <f t="shared" si="2"/>
        <v>0</v>
      </c>
      <c r="K29" s="49">
        <f t="shared" si="3"/>
        <v>0</v>
      </c>
    </row>
    <row r="30" spans="1:11" ht="21.75" customHeight="1">
      <c r="A30" s="73"/>
      <c r="B30" s="74"/>
      <c r="C30" s="75" t="s">
        <v>834</v>
      </c>
      <c r="D30" s="48" t="s">
        <v>838</v>
      </c>
      <c r="E30" s="49">
        <v>8.24</v>
      </c>
      <c r="F30" s="49">
        <v>7.41</v>
      </c>
      <c r="G30" s="49">
        <v>7</v>
      </c>
      <c r="H30" s="61">
        <v>36</v>
      </c>
      <c r="I30" s="76"/>
      <c r="J30" s="49">
        <f t="shared" si="2"/>
        <v>0</v>
      </c>
      <c r="K30" s="49">
        <f t="shared" si="3"/>
        <v>0</v>
      </c>
    </row>
    <row r="31" spans="1:11" ht="21.75" customHeight="1">
      <c r="A31" s="73"/>
      <c r="B31" s="74"/>
      <c r="C31" s="75" t="s">
        <v>834</v>
      </c>
      <c r="D31" s="48" t="s">
        <v>839</v>
      </c>
      <c r="E31" s="49">
        <v>8.24</v>
      </c>
      <c r="F31" s="49">
        <v>7.41</v>
      </c>
      <c r="G31" s="49">
        <v>7</v>
      </c>
      <c r="H31" s="61">
        <v>36</v>
      </c>
      <c r="I31" s="76"/>
      <c r="J31" s="49">
        <f t="shared" si="2"/>
        <v>0</v>
      </c>
      <c r="K31" s="49">
        <f t="shared" si="3"/>
        <v>0</v>
      </c>
    </row>
    <row r="32" spans="1:11" ht="21.75" customHeight="1">
      <c r="A32" s="73"/>
      <c r="B32" s="74"/>
      <c r="C32" s="75" t="s">
        <v>834</v>
      </c>
      <c r="D32" s="48" t="s">
        <v>840</v>
      </c>
      <c r="E32" s="49">
        <v>8.24</v>
      </c>
      <c r="F32" s="49">
        <v>7.41</v>
      </c>
      <c r="G32" s="49">
        <v>7</v>
      </c>
      <c r="H32" s="61">
        <v>36</v>
      </c>
      <c r="I32" s="76"/>
      <c r="J32" s="49">
        <f t="shared" si="2"/>
        <v>0</v>
      </c>
      <c r="K32" s="49">
        <f t="shared" si="3"/>
        <v>0</v>
      </c>
    </row>
    <row r="33" spans="1:11" ht="21.75" customHeight="1">
      <c r="A33" s="73"/>
      <c r="B33" s="74"/>
      <c r="C33" s="75" t="s">
        <v>834</v>
      </c>
      <c r="D33" s="48" t="s">
        <v>841</v>
      </c>
      <c r="E33" s="49">
        <v>8.24</v>
      </c>
      <c r="F33" s="49">
        <v>7.41</v>
      </c>
      <c r="G33" s="49">
        <v>7</v>
      </c>
      <c r="H33" s="61">
        <v>36</v>
      </c>
      <c r="I33" s="76"/>
      <c r="J33" s="49">
        <f t="shared" si="2"/>
        <v>0</v>
      </c>
      <c r="K33" s="49">
        <f t="shared" si="3"/>
        <v>0</v>
      </c>
    </row>
    <row r="34" spans="1:11" ht="21.75" customHeight="1">
      <c r="A34" s="73"/>
      <c r="B34" s="74"/>
      <c r="C34" s="75" t="s">
        <v>834</v>
      </c>
      <c r="D34" s="48" t="s">
        <v>842</v>
      </c>
      <c r="E34" s="49">
        <v>8.24</v>
      </c>
      <c r="F34" s="49">
        <v>7.41</v>
      </c>
      <c r="G34" s="49">
        <v>7</v>
      </c>
      <c r="H34" s="61">
        <v>36</v>
      </c>
      <c r="I34" s="76"/>
      <c r="J34" s="49">
        <f t="shared" si="2"/>
        <v>0</v>
      </c>
      <c r="K34" s="49">
        <f t="shared" si="3"/>
        <v>0</v>
      </c>
    </row>
    <row r="35" spans="1:11" ht="21.75" customHeight="1">
      <c r="A35" s="73"/>
      <c r="B35" s="74"/>
      <c r="C35" s="75" t="s">
        <v>834</v>
      </c>
      <c r="D35" s="48" t="s">
        <v>843</v>
      </c>
      <c r="E35" s="49">
        <v>8.24</v>
      </c>
      <c r="F35" s="49">
        <v>7.41</v>
      </c>
      <c r="G35" s="49">
        <v>7</v>
      </c>
      <c r="H35" s="61">
        <v>36</v>
      </c>
      <c r="I35" s="76"/>
      <c r="J35" s="49">
        <f t="shared" si="2"/>
        <v>0</v>
      </c>
      <c r="K35" s="49">
        <f t="shared" si="3"/>
        <v>0</v>
      </c>
    </row>
    <row r="36" spans="1:11" ht="27.75" customHeight="1">
      <c r="A36" s="54"/>
      <c r="B36" s="284" t="s">
        <v>844</v>
      </c>
      <c r="C36" s="285"/>
      <c r="D36" s="55"/>
      <c r="E36" s="55"/>
      <c r="F36" s="55"/>
      <c r="G36" s="55"/>
      <c r="H36" s="55"/>
      <c r="I36" s="55"/>
      <c r="J36" s="55"/>
      <c r="K36" s="56"/>
    </row>
    <row r="37" spans="1:11" ht="21.75" customHeight="1">
      <c r="A37" s="73"/>
      <c r="B37" s="74"/>
      <c r="C37" s="75" t="s">
        <v>67</v>
      </c>
      <c r="D37" s="53" t="s">
        <v>845</v>
      </c>
      <c r="E37" s="49">
        <v>34.12</v>
      </c>
      <c r="F37" s="49">
        <v>30.71</v>
      </c>
      <c r="G37" s="49">
        <v>29</v>
      </c>
      <c r="H37" s="261">
        <v>6</v>
      </c>
      <c r="I37" s="76"/>
      <c r="J37" s="49">
        <f>G37*I37</f>
        <v>0</v>
      </c>
      <c r="K37" s="62">
        <f>J37*$K$12</f>
        <v>0</v>
      </c>
    </row>
    <row r="38" spans="1:11" ht="21.75" customHeight="1">
      <c r="A38" s="73"/>
      <c r="B38" s="74"/>
      <c r="C38" s="75" t="s">
        <v>67</v>
      </c>
      <c r="D38" s="53" t="s">
        <v>846</v>
      </c>
      <c r="E38" s="49">
        <v>34.12</v>
      </c>
      <c r="F38" s="49">
        <v>30.71</v>
      </c>
      <c r="G38" s="49">
        <v>29</v>
      </c>
      <c r="H38" s="261">
        <v>6</v>
      </c>
      <c r="I38" s="76"/>
      <c r="J38" s="49">
        <f>G38*I38</f>
        <v>0</v>
      </c>
      <c r="K38" s="62">
        <f>J38*$K$12</f>
        <v>0</v>
      </c>
    </row>
    <row r="39" spans="1:11" ht="21.75" customHeight="1">
      <c r="A39" s="73"/>
      <c r="B39" s="74"/>
      <c r="C39" s="75" t="s">
        <v>67</v>
      </c>
      <c r="D39" s="53" t="s">
        <v>847</v>
      </c>
      <c r="E39" s="49">
        <v>28.24</v>
      </c>
      <c r="F39" s="49">
        <v>25.41</v>
      </c>
      <c r="G39" s="49">
        <v>24</v>
      </c>
      <c r="H39" s="261">
        <v>6</v>
      </c>
      <c r="I39" s="76"/>
      <c r="J39" s="49">
        <f>G39*I39</f>
        <v>0</v>
      </c>
      <c r="K39" s="62">
        <f>J39*$K$12</f>
        <v>0</v>
      </c>
    </row>
    <row r="40" spans="1:11" ht="21.75" customHeight="1">
      <c r="A40" s="73"/>
      <c r="B40" s="74"/>
      <c r="C40" s="75" t="s">
        <v>67</v>
      </c>
      <c r="D40" s="53" t="s">
        <v>848</v>
      </c>
      <c r="E40" s="49">
        <v>34.12</v>
      </c>
      <c r="F40" s="49">
        <v>30.71</v>
      </c>
      <c r="G40" s="49">
        <v>29</v>
      </c>
      <c r="H40" s="261">
        <v>6</v>
      </c>
      <c r="I40" s="76"/>
      <c r="J40" s="49">
        <f>G40*I40</f>
        <v>0</v>
      </c>
      <c r="K40" s="62">
        <f>J40*$K$12</f>
        <v>0</v>
      </c>
    </row>
    <row r="41" spans="1:11" ht="21.75" customHeight="1" hidden="1">
      <c r="A41" s="262"/>
      <c r="B41" s="46"/>
      <c r="C41" s="68" t="s">
        <v>70</v>
      </c>
      <c r="D41" s="53" t="s">
        <v>849</v>
      </c>
      <c r="E41" s="263"/>
      <c r="F41" s="263"/>
      <c r="G41" s="263"/>
      <c r="H41" s="263"/>
      <c r="I41" s="263"/>
      <c r="J41" s="263"/>
      <c r="K41" s="263"/>
    </row>
    <row r="42" spans="1:11" ht="21.75" customHeight="1">
      <c r="A42" s="45"/>
      <c r="B42" s="46"/>
      <c r="C42" s="152"/>
      <c r="D42" s="48"/>
      <c r="E42" s="49"/>
      <c r="F42" s="49"/>
      <c r="G42" s="49"/>
      <c r="H42" s="65"/>
      <c r="I42" s="64"/>
      <c r="J42" s="49"/>
      <c r="K42" s="49"/>
    </row>
    <row r="43" spans="1:11" ht="30" customHeight="1">
      <c r="A43" s="45"/>
      <c r="B43" s="46"/>
      <c r="C43" s="264"/>
      <c r="D43" s="194"/>
      <c r="E43" s="49"/>
      <c r="F43" s="49"/>
      <c r="G43" s="49"/>
      <c r="H43" s="195"/>
      <c r="I43" s="196" t="s">
        <v>9</v>
      </c>
      <c r="J43" s="197">
        <f>SUM(J27:J40,J42:J42)</f>
        <v>0</v>
      </c>
      <c r="K43" s="198">
        <f>SUM(K27:K40,K42:K42)</f>
        <v>0</v>
      </c>
    </row>
    <row r="44" spans="1:11" ht="21.75" customHeight="1">
      <c r="A44" s="265"/>
      <c r="B44" s="266"/>
      <c r="C44" s="267"/>
      <c r="D44" s="268"/>
      <c r="E44" s="269"/>
      <c r="F44" s="269"/>
      <c r="G44" s="269"/>
      <c r="H44" s="270"/>
      <c r="I44" s="255"/>
      <c r="J44" s="256"/>
      <c r="K44" s="271"/>
    </row>
  </sheetData>
  <sheetProtection/>
  <mergeCells count="17">
    <mergeCell ref="K8:K9"/>
    <mergeCell ref="J8:J9"/>
    <mergeCell ref="B13:K13"/>
    <mergeCell ref="B36:C36"/>
    <mergeCell ref="H1:I1"/>
    <mergeCell ref="B2:C9"/>
    <mergeCell ref="H4:I4"/>
    <mergeCell ref="H8:I9"/>
    <mergeCell ref="D2:G9"/>
    <mergeCell ref="H6:I6"/>
    <mergeCell ref="B12:J12"/>
    <mergeCell ref="B15:C15"/>
    <mergeCell ref="H7:I7"/>
    <mergeCell ref="H2:I2"/>
    <mergeCell ref="B26:C26"/>
    <mergeCell ref="H3:I3"/>
    <mergeCell ref="H5:I5"/>
  </mergeCells>
  <hyperlinks>
    <hyperlink ref="B2" r:id="rId1" display="http://www.fooddirect.asia/"/>
    <hyperlink ref="B12" r:id="rId2" display="http://ligovka.ru/"/>
  </hyperlinks>
  <printOptions/>
  <pageMargins left="0.75" right="0.75" top="1" bottom="1" header="0.5" footer="0.5"/>
  <pageSetup fitToHeight="1" fitToWidth="1" horizontalDpi="300" verticalDpi="300" orientation="portrait" paperSize="9"/>
  <headerFooter alignWithMargins="0">
    <oddFooter>&amp;L&amp;"Helvetica,Regular"&amp;11&amp;K000000&amp;P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2016-04-19T18:57:29Z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