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EMP\Прайсы\"/>
    </mc:Choice>
  </mc:AlternateContent>
  <bookViews>
    <workbookView xWindow="0" yWindow="0" windowWidth="15330" windowHeight="7680"/>
  </bookViews>
  <sheets>
    <sheet name="Прайс лист" sheetId="2" r:id="rId1"/>
    <sheet name="Лист1" sheetId="1" r:id="rId2"/>
  </sheets>
  <definedNames>
    <definedName name="_xlnm._FilterDatabase" localSheetId="0" hidden="1">'Прайс лист'!$B$9:$D$9</definedName>
    <definedName name="FirstRowList">'Прайс лист'!$B$10</definedName>
    <definedName name="FirstSizeList">'Прайс лист'!$G$10</definedName>
    <definedName name="LastCellPrice">'Прайс лист'!$CB$105</definedName>
    <definedName name="TotalPrice">'Прайс лист'!$AE$8</definedName>
    <definedName name="_xlnm.Print_Titles" localSheetId="0">'Прайс лист'!$8:$9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5" i="2" l="1"/>
  <c r="AE105" i="2"/>
  <c r="F104" i="2"/>
  <c r="AE104" i="2"/>
  <c r="F103" i="2"/>
  <c r="AE103" i="2"/>
  <c r="F102" i="2"/>
  <c r="AE102" i="2"/>
  <c r="F101" i="2"/>
  <c r="AE101" i="2"/>
  <c r="F99" i="2"/>
  <c r="AE99" i="2"/>
  <c r="F98" i="2"/>
  <c r="AE98" i="2"/>
  <c r="F97" i="2"/>
  <c r="AE97" i="2"/>
  <c r="F96" i="2"/>
  <c r="AE96" i="2"/>
  <c r="F95" i="2"/>
  <c r="AE95" i="2"/>
  <c r="F94" i="2"/>
  <c r="AE94" i="2"/>
  <c r="F93" i="2"/>
  <c r="AE93" i="2"/>
  <c r="F92" i="2"/>
  <c r="AE92" i="2"/>
  <c r="F91" i="2"/>
  <c r="AE91" i="2"/>
  <c r="F89" i="2"/>
  <c r="AE89" i="2"/>
  <c r="F88" i="2"/>
  <c r="AE88" i="2"/>
  <c r="F87" i="2"/>
  <c r="AE87" i="2"/>
  <c r="F86" i="2"/>
  <c r="AE86" i="2"/>
  <c r="F85" i="2"/>
  <c r="AE85" i="2"/>
  <c r="F84" i="2"/>
  <c r="AE84" i="2"/>
  <c r="F83" i="2"/>
  <c r="AE83" i="2"/>
  <c r="F82" i="2"/>
  <c r="AE82" i="2"/>
  <c r="F80" i="2"/>
  <c r="AE80" i="2"/>
  <c r="F79" i="2"/>
  <c r="AE79" i="2"/>
  <c r="F78" i="2"/>
  <c r="AE78" i="2"/>
  <c r="F77" i="2"/>
  <c r="AE77" i="2"/>
  <c r="F75" i="2"/>
  <c r="AE75" i="2"/>
  <c r="F74" i="2"/>
  <c r="AE74" i="2"/>
  <c r="F72" i="2"/>
  <c r="AE72" i="2"/>
  <c r="F71" i="2"/>
  <c r="AE71" i="2"/>
  <c r="F69" i="2"/>
  <c r="AE69" i="2"/>
  <c r="F68" i="2"/>
  <c r="AE68" i="2"/>
  <c r="F67" i="2"/>
  <c r="AE67" i="2"/>
  <c r="F66" i="2"/>
  <c r="AE66" i="2"/>
  <c r="F65" i="2"/>
  <c r="AE65" i="2"/>
  <c r="F64" i="2"/>
  <c r="AE64" i="2"/>
  <c r="F63" i="2"/>
  <c r="AE63" i="2"/>
  <c r="F62" i="2"/>
  <c r="AE62" i="2"/>
  <c r="F61" i="2"/>
  <c r="AE61" i="2"/>
  <c r="F59" i="2"/>
  <c r="AE59" i="2"/>
  <c r="F58" i="2"/>
  <c r="AE58" i="2"/>
  <c r="F57" i="2"/>
  <c r="AE57" i="2"/>
  <c r="F56" i="2"/>
  <c r="AE56" i="2"/>
  <c r="F55" i="2"/>
  <c r="AE55" i="2"/>
  <c r="F54" i="2"/>
  <c r="AE54" i="2"/>
  <c r="F53" i="2"/>
  <c r="AE53" i="2"/>
  <c r="F52" i="2"/>
  <c r="AE52" i="2"/>
  <c r="F51" i="2"/>
  <c r="AE51" i="2"/>
  <c r="F50" i="2"/>
  <c r="AE50" i="2"/>
  <c r="F49" i="2"/>
  <c r="AE49" i="2"/>
  <c r="F48" i="2"/>
  <c r="AE48" i="2"/>
  <c r="F47" i="2"/>
  <c r="AE47" i="2"/>
  <c r="F46" i="2"/>
  <c r="AE46" i="2"/>
  <c r="F45" i="2"/>
  <c r="AE45" i="2"/>
  <c r="F43" i="2"/>
  <c r="AE43" i="2"/>
  <c r="F42" i="2"/>
  <c r="AE42" i="2"/>
  <c r="F41" i="2"/>
  <c r="AE41" i="2"/>
  <c r="F40" i="2"/>
  <c r="AE40" i="2"/>
  <c r="F39" i="2"/>
  <c r="AE39" i="2"/>
  <c r="F38" i="2"/>
  <c r="AE38" i="2"/>
  <c r="F37" i="2"/>
  <c r="AE37" i="2"/>
  <c r="F35" i="2"/>
  <c r="AE35" i="2"/>
  <c r="F34" i="2"/>
  <c r="AE34" i="2"/>
  <c r="F33" i="2"/>
  <c r="AE33" i="2"/>
  <c r="F32" i="2"/>
  <c r="AE32" i="2"/>
  <c r="F31" i="2"/>
  <c r="AE31" i="2"/>
  <c r="F30" i="2"/>
  <c r="AE30" i="2"/>
  <c r="F29" i="2"/>
  <c r="AE29" i="2"/>
  <c r="F27" i="2"/>
  <c r="AE27" i="2"/>
  <c r="F26" i="2"/>
  <c r="AE26" i="2"/>
  <c r="F24" i="2"/>
  <c r="AE24" i="2"/>
  <c r="F23" i="2"/>
  <c r="AE23" i="2"/>
  <c r="F22" i="2"/>
  <c r="AE22" i="2"/>
  <c r="F21" i="2"/>
  <c r="AE21" i="2"/>
  <c r="F20" i="2"/>
  <c r="AE20" i="2"/>
  <c r="F19" i="2"/>
  <c r="AE19" i="2"/>
  <c r="F18" i="2"/>
  <c r="AE18" i="2"/>
  <c r="F17" i="2"/>
  <c r="AE17" i="2"/>
  <c r="F16" i="2"/>
  <c r="AE16" i="2"/>
  <c r="F15" i="2"/>
  <c r="AE15" i="2"/>
  <c r="F14" i="2"/>
  <c r="AE14" i="2"/>
  <c r="F12" i="2"/>
  <c r="AE12" i="2"/>
  <c r="F11" i="2"/>
  <c r="AE11" i="2"/>
  <c r="C5" i="2" l="1"/>
  <c r="C4" i="2"/>
  <c r="C6" i="2"/>
  <c r="E4" i="2"/>
  <c r="E5" i="2"/>
  <c r="E6" i="2"/>
</calcChain>
</file>

<file path=xl/comments1.xml><?xml version="1.0" encoding="utf-8"?>
<comments xmlns="http://schemas.openxmlformats.org/spreadsheetml/2006/main">
  <authors>
    <author>Администратор</author>
  </authors>
  <commentList>
    <comment ref="B11" authorId="0" shapeId="0">
      <text/>
    </comment>
    <comment ref="F1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- 188р. 
[50-80] - 188р. 
[52-86] - 188р. 
[54-92] - 188р. 
</t>
        </r>
      </text>
    </comment>
    <comment ref="P11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12" authorId="0" shapeId="0">
      <text/>
    </comment>
    <comment ref="D12" authorId="0" shapeId="0">
      <text/>
    </comment>
    <comment ref="F1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- 165р. 
[50.] - 165р. 
[52.] - 165р. 
</t>
        </r>
      </text>
    </comment>
    <comment ref="J12" authorId="0" shapeId="0">
      <text>
        <r>
          <rPr>
            <sz val="9"/>
            <color indexed="81"/>
            <rFont val="Tahoma"/>
            <family val="2"/>
            <charset val="204"/>
          </rPr>
          <t>27</t>
        </r>
      </text>
    </comment>
    <comment ref="B14" authorId="0" shapeId="0">
      <text/>
    </comment>
    <comment ref="C14" authorId="0" shapeId="0">
      <text/>
    </comment>
    <comment ref="D14" authorId="0" shapeId="0">
      <text/>
    </comment>
    <comment ref="F14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- 370р. 
[62-122] - 370р. 
[64-128] - 370р. 
[68-134] - 370р. 
[72-140] - 370р. 
[76-146] - 370р. 
</t>
        </r>
      </text>
    </comment>
    <comment ref="Y1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Z1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A1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B1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C1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D1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15" authorId="0" shapeId="0">
      <text/>
    </comment>
    <comment ref="C15" authorId="0" shapeId="0">
      <text/>
    </comment>
    <comment ref="D15" authorId="0" shapeId="0">
      <text/>
    </comment>
    <comment ref="F15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- 475р. 
[62-122] - 475р. 
[64-128] - 475р. 
[68-134] - 475р. 
[72-140] - 475р. 
[76-146] - 475р. 
</t>
        </r>
      </text>
    </comment>
    <comment ref="Y1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Z1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A1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B1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C1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D1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16" authorId="0" shapeId="0">
      <text>
        <r>
          <rPr>
            <sz val="9"/>
            <color indexed="81"/>
            <rFont val="Tahoma"/>
            <family val="2"/>
            <charset val="204"/>
          </rPr>
          <t>бандана-платок со штучной печатью</t>
        </r>
      </text>
    </comment>
    <comment ref="C16" authorId="0" shapeId="0">
      <text/>
    </comment>
    <comment ref="D16" authorId="0" shapeId="0">
      <text/>
    </comment>
    <comment ref="F16" authorId="0" shapeId="0">
      <text>
        <r>
          <rPr>
            <sz val="9"/>
            <color indexed="81"/>
            <rFont val="Tahoma"/>
            <family val="2"/>
            <charset val="204"/>
          </rPr>
          <t xml:space="preserve">[58х58] - 101р. 
</t>
        </r>
      </text>
    </comment>
    <comment ref="M16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17" authorId="0" shapeId="0">
      <text>
        <r>
          <rPr>
            <sz val="9"/>
            <color indexed="81"/>
            <rFont val="Tahoma"/>
            <family val="2"/>
            <charset val="204"/>
          </rPr>
          <t>бандана-платок со штучной печатью</t>
        </r>
      </text>
    </comment>
    <comment ref="C17" authorId="0" shapeId="0">
      <text/>
    </comment>
    <comment ref="D17" authorId="0" shapeId="0">
      <text/>
    </comment>
    <comment ref="F17" authorId="0" shapeId="0">
      <text>
        <r>
          <rPr>
            <sz val="9"/>
            <color indexed="81"/>
            <rFont val="Tahoma"/>
            <family val="2"/>
            <charset val="204"/>
          </rPr>
          <t xml:space="preserve">[58х58] - 101р. 
</t>
        </r>
      </text>
    </comment>
    <comment ref="M17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B18" authorId="0" shapeId="0">
      <text/>
    </comment>
    <comment ref="D18" authorId="0" shapeId="0">
      <text/>
    </comment>
    <comment ref="F18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- 246р. 
[62-122] - 246р. 
[64-128] - 246р. 
[68-134] - 246р. 
[72-140] - 246р. 
[76-146] - 246р. 
</t>
        </r>
      </text>
    </comment>
    <comment ref="Y18" authorId="0" shapeId="0">
      <text>
        <r>
          <rPr>
            <sz val="9"/>
            <color indexed="81"/>
            <rFont val="Tahoma"/>
            <family val="2"/>
            <charset val="204"/>
          </rPr>
          <t>26</t>
        </r>
      </text>
    </comment>
    <comment ref="Z18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AA18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AB18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AC18" authorId="0" shapeId="0">
      <text>
        <r>
          <rPr>
            <sz val="9"/>
            <color indexed="81"/>
            <rFont val="Tahoma"/>
            <family val="2"/>
            <charset val="204"/>
          </rPr>
          <t>22</t>
        </r>
      </text>
    </comment>
    <comment ref="AD18" authorId="0" shapeId="0">
      <text>
        <r>
          <rPr>
            <sz val="9"/>
            <color indexed="81"/>
            <rFont val="Tahoma"/>
            <family val="2"/>
            <charset val="204"/>
          </rPr>
          <t>23</t>
        </r>
      </text>
    </comment>
    <comment ref="B19" authorId="0" shapeId="0">
      <text/>
    </comment>
    <comment ref="C19" authorId="0" shapeId="0">
      <text/>
    </comment>
    <comment ref="D19" authorId="0" shapeId="0">
      <text/>
    </comment>
    <comment ref="F19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- 607р. 
[62-122] - 607р. 
[64-128] - 607р. 
[68-134] - 607р. 
[72-140] - 607р. 
[76-146] - 607р. 
</t>
        </r>
      </text>
    </comment>
    <comment ref="Z19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AA19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AB19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AD19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20" authorId="0" shapeId="0">
      <text/>
    </comment>
    <comment ref="D20" authorId="0" shapeId="0">
      <text/>
    </comment>
    <comment ref="F20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- 334р. 
[62-122] - 334р. 
[64-128] - 334р. 
[68-134] - 334р. 
[72-140] - 334р. 
[76-146] - 334р. 
</t>
        </r>
      </text>
    </comment>
    <comment ref="Y20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AA20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AB20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AC20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AD20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B21" authorId="0" shapeId="0">
      <text/>
    </comment>
    <comment ref="C21" authorId="0" shapeId="0">
      <text/>
    </comment>
    <comment ref="D21" authorId="0" shapeId="0">
      <text/>
    </comment>
    <comment ref="F21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- 334р. 
[62-122] - 334р. 
[64-128] - 334р. 
[68-134] - 334р. 
[72-140] - 334р. 
[76-146] - 334р. 
</t>
        </r>
      </text>
    </comment>
    <comment ref="Y21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Z21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AA21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AB21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AC21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AD21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B22" authorId="0" shapeId="0">
      <text/>
    </comment>
    <comment ref="C22" authorId="0" shapeId="0">
      <text/>
    </comment>
    <comment ref="D22" authorId="0" shapeId="0">
      <text/>
    </comment>
    <comment ref="F22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- 262р. 
[62-122] - 262р. 
[64-128] - 262р. 
[68-134] - 262р. 
[72-140] - 262р. 
[76-146] - 262р. 
</t>
        </r>
      </text>
    </comment>
    <comment ref="Y22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Z22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AA22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AB22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AC22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AD22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B23" authorId="0" shapeId="0">
      <text/>
    </comment>
    <comment ref="C23" authorId="0" shapeId="0">
      <text/>
    </comment>
    <comment ref="D23" authorId="0" shapeId="0">
      <text/>
    </comment>
    <comment ref="F23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- 262р. 
[62-122] - 262р. 
[64-128] - 262р. 
[68-134] - 262р. 
[72-140] - 262р. 
[76-146] - 262р. 
</t>
        </r>
      </text>
    </comment>
    <comment ref="Y23" authorId="0" shapeId="0">
      <text>
        <r>
          <rPr>
            <sz val="9"/>
            <color indexed="81"/>
            <rFont val="Tahoma"/>
            <family val="2"/>
            <charset val="204"/>
          </rPr>
          <t>11</t>
        </r>
      </text>
    </comment>
    <comment ref="Z23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AA23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AB23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AC23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AD23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B24" authorId="0" shapeId="0">
      <text/>
    </comment>
    <comment ref="C24" authorId="0" shapeId="0">
      <text/>
    </comment>
    <comment ref="D24" authorId="0" shapeId="0">
      <text/>
    </comment>
    <comment ref="F24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- 262р. 
[62-122] - 262р. 
[64-128] - 262р. 
[68-134] - 262р. 
[72-140] - 262р. 
[76-146] - 262р. 
</t>
        </r>
      </text>
    </comment>
    <comment ref="Y2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Z2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A2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AB24" authorId="0" shapeId="0">
      <text>
        <r>
          <rPr>
            <sz val="9"/>
            <color indexed="81"/>
            <rFont val="Tahoma"/>
            <family val="2"/>
            <charset val="204"/>
          </rPr>
          <t>22</t>
        </r>
      </text>
    </comment>
    <comment ref="AC24" authorId="0" shapeId="0">
      <text>
        <r>
          <rPr>
            <sz val="9"/>
            <color indexed="81"/>
            <rFont val="Tahoma"/>
            <family val="2"/>
            <charset val="204"/>
          </rPr>
          <t>29</t>
        </r>
      </text>
    </comment>
    <comment ref="AD24" authorId="0" shapeId="0">
      <text>
        <r>
          <rPr>
            <sz val="9"/>
            <color indexed="81"/>
            <rFont val="Tahoma"/>
            <family val="2"/>
            <charset val="204"/>
          </rPr>
          <t>28</t>
        </r>
      </text>
    </comment>
    <comment ref="B26" authorId="0" shapeId="0">
      <text/>
    </comment>
    <comment ref="C26" authorId="0" shapeId="0">
      <text/>
    </comment>
    <comment ref="F2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- 174р. 
[50-92] - 174р. 
[52-98] - 174р. 
[54-104] - 174р. 
[56-110] - 174р. 
</t>
        </r>
      </text>
    </comment>
    <comment ref="Q26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27" authorId="0" shapeId="0">
      <text/>
    </comment>
    <comment ref="C27" authorId="0" shapeId="0">
      <text/>
    </comment>
    <comment ref="F2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- 174р. 
[50-92] - 174р. 
[52-98] - 174р. 
[54-104] - 174р. 
[56-110] - 174р. 
</t>
        </r>
      </text>
    </comment>
    <comment ref="Q27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29" authorId="0" shapeId="0">
      <text/>
    </comment>
    <comment ref="C29" authorId="0" shapeId="0">
      <text/>
    </comment>
    <comment ref="F29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- 242р. 
[54-104] - 242р. 
[56-110] - 242р. 
[60-116] - 242р. 
[62-122] - 242р. 
[64-128] - 242р. 
[68-134] - 242р. 
[72-140] - 242р. 
</t>
        </r>
      </text>
    </comment>
    <comment ref="U29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W29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Z29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AA29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B30" authorId="0" shapeId="0">
      <text/>
    </comment>
    <comment ref="C30" authorId="0" shapeId="0">
      <text/>
    </comment>
    <comment ref="F30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- 361р. 
[54-104] - 361р. 
[56-110] - 361р. 
[60-116] - 361р. 
[62-122] - 361р. 
[64-128] - 361р. 
[68-134] - 361р. 
[72-140] - 361р. 
</t>
        </r>
      </text>
    </comment>
    <comment ref="U30" authorId="0" shapeId="0">
      <text>
        <r>
          <rPr>
            <sz val="9"/>
            <color indexed="81"/>
            <rFont val="Tahoma"/>
            <family val="2"/>
            <charset val="204"/>
          </rPr>
          <t>23</t>
        </r>
      </text>
    </comment>
    <comment ref="AA30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31" authorId="0" shapeId="0">
      <text/>
    </comment>
    <comment ref="C31" authorId="0" shapeId="0">
      <text/>
    </comment>
    <comment ref="D31" authorId="0" shapeId="0">
      <text/>
    </comment>
    <comment ref="F31" authorId="0" shapeId="0">
      <text>
        <r>
          <rPr>
            <sz val="9"/>
            <color indexed="81"/>
            <rFont val="Tahoma"/>
            <family val="2"/>
            <charset val="204"/>
          </rPr>
          <t xml:space="preserve">[50х50] - 92р. 
</t>
        </r>
      </text>
    </comment>
    <comment ref="K31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32" authorId="0" shapeId="0">
      <text/>
    </comment>
    <comment ref="C32" authorId="0" shapeId="0">
      <text/>
    </comment>
    <comment ref="F3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[45х45] - 92р. 
</t>
        </r>
      </text>
    </comment>
    <comment ref="H32" authorId="0" shapeId="0">
      <text>
        <r>
          <rPr>
            <sz val="9"/>
            <color indexed="81"/>
            <rFont val="Tahoma"/>
            <family val="2"/>
            <charset val="204"/>
          </rPr>
          <t>27</t>
        </r>
      </text>
    </comment>
    <comment ref="B33" authorId="0" shapeId="0">
      <text/>
    </comment>
    <comment ref="C33" authorId="0" shapeId="0">
      <text/>
    </comment>
    <comment ref="D33" authorId="0" shapeId="0">
      <text/>
    </comment>
    <comment ref="F33" authorId="0" shapeId="0">
      <text>
        <r>
          <rPr>
            <sz val="9"/>
            <color indexed="81"/>
            <rFont val="Tahoma"/>
            <family val="2"/>
            <charset val="204"/>
          </rPr>
          <t xml:space="preserve">[56-110] - 211р. 
[60-116] - 211р. 
[62-122] - 211р. 
[64-128] - 211р. 
[68-134] - 211р. 
</t>
        </r>
      </text>
    </comment>
    <comment ref="X33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Y33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Z33" authorId="0" shapeId="0">
      <text>
        <r>
          <rPr>
            <sz val="9"/>
            <color indexed="81"/>
            <rFont val="Tahoma"/>
            <family val="2"/>
            <charset val="204"/>
          </rPr>
          <t>28</t>
        </r>
      </text>
    </comment>
    <comment ref="AA33" authorId="0" shapeId="0">
      <text>
        <r>
          <rPr>
            <sz val="9"/>
            <color indexed="81"/>
            <rFont val="Tahoma"/>
            <family val="2"/>
            <charset val="204"/>
          </rPr>
          <t>22</t>
        </r>
      </text>
    </comment>
    <comment ref="B34" authorId="0" shapeId="0">
      <text/>
    </comment>
    <comment ref="C34" authorId="0" shapeId="0">
      <text/>
    </comment>
    <comment ref="D34" authorId="0" shapeId="0">
      <text/>
    </comment>
    <comment ref="F34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- 546р. 
[54-104] - 546р. 
[56-110] - 546р. 
[60-116] - 546р. 
[62-122] - 546р. 
[64-128] - 546р. 
[68-134] - 546р. 
[72-140] - 546р. 
</t>
        </r>
      </text>
    </comment>
    <comment ref="U34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W34" authorId="0" shapeId="0">
      <text>
        <r>
          <rPr>
            <sz val="9"/>
            <color indexed="81"/>
            <rFont val="Tahoma"/>
            <family val="2"/>
            <charset val="204"/>
          </rPr>
          <t>11</t>
        </r>
      </text>
    </comment>
    <comment ref="B35" authorId="0" shapeId="0">
      <text/>
    </comment>
    <comment ref="C35" authorId="0" shapeId="0">
      <text/>
    </comment>
    <comment ref="D35" authorId="0" shapeId="0">
      <text/>
    </comment>
    <comment ref="F35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- 810р. 
[54-104] - 810р. 
[56-110] - 810р. 
[60-116] - 810р. 
[62-122] - 810р. 
[64-128] - 810р. 
[68-134] - 810р. 
[72-140] - 810р. 
</t>
        </r>
      </text>
    </comment>
    <comment ref="U35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W35" authorId="0" shapeId="0">
      <text>
        <r>
          <rPr>
            <sz val="9"/>
            <color indexed="81"/>
            <rFont val="Tahoma"/>
            <family val="2"/>
            <charset val="204"/>
          </rPr>
          <t>24</t>
        </r>
      </text>
    </comment>
    <comment ref="X35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Y35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Z35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AB35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AC35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B37" authorId="0" shapeId="0">
      <text/>
    </comment>
    <comment ref="C37" authorId="0" shapeId="0">
      <text/>
    </comment>
    <comment ref="D37" authorId="0" shapeId="0">
      <text/>
    </comment>
    <comment ref="F3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- 229р. 
[50-92] - 229р. 
[52-98] - 229р. 
[54-104] - 229р. 
[56-110] - 229р. 
</t>
        </r>
      </text>
    </comment>
    <comment ref="Q37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S37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U37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W37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X37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38" authorId="0" shapeId="0">
      <text/>
    </comment>
    <comment ref="C38" authorId="0" shapeId="0">
      <text/>
    </comment>
    <comment ref="D38" authorId="0" shapeId="0">
      <text/>
    </comment>
    <comment ref="F3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- 229р. 
[50-92] - 229р. 
[52-98] - 229р. 
[54-104] - 229р. 
[56-110] - 229р. 
</t>
        </r>
      </text>
    </comment>
    <comment ref="Q38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S38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U38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W38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X38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B39" authorId="0" shapeId="0">
      <text/>
    </comment>
    <comment ref="C39" authorId="0" shapeId="0">
      <text/>
    </comment>
    <comment ref="D39" authorId="0" shapeId="0">
      <text/>
    </comment>
    <comment ref="F3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- 229р. 
[50-92] - 229р. 
[52-98] - 229р. 
[54-104] - 229р. 
[56-110] - 229р. 
</t>
        </r>
      </text>
    </comment>
    <comment ref="Q39" authorId="0" shapeId="0">
      <text>
        <r>
          <rPr>
            <sz val="9"/>
            <color indexed="81"/>
            <rFont val="Tahoma"/>
            <family val="2"/>
            <charset val="204"/>
          </rPr>
          <t>11</t>
        </r>
      </text>
    </comment>
    <comment ref="S39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U39" authorId="0" shapeId="0">
      <text>
        <r>
          <rPr>
            <sz val="9"/>
            <color indexed="81"/>
            <rFont val="Tahoma"/>
            <family val="2"/>
            <charset val="204"/>
          </rPr>
          <t>29</t>
        </r>
      </text>
    </comment>
    <comment ref="W39" authorId="0" shapeId="0">
      <text>
        <r>
          <rPr>
            <sz val="9"/>
            <color indexed="81"/>
            <rFont val="Tahoma"/>
            <family val="2"/>
            <charset val="204"/>
          </rPr>
          <t>27</t>
        </r>
      </text>
    </comment>
    <comment ref="X39" authorId="0" shapeId="0">
      <text>
        <r>
          <rPr>
            <sz val="9"/>
            <color indexed="81"/>
            <rFont val="Tahoma"/>
            <family val="2"/>
            <charset val="204"/>
          </rPr>
          <t>29</t>
        </r>
      </text>
    </comment>
    <comment ref="B40" authorId="0" shapeId="0">
      <text/>
    </comment>
    <comment ref="C40" authorId="0" shapeId="0">
      <text/>
    </comment>
    <comment ref="D40" authorId="0" shapeId="0">
      <text/>
    </comment>
    <comment ref="F40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- 255р. 
[50-92] - 255р. 
[52-98] - 255р. 
[54-104] - 255р. 
[56-110] - 255р. 
</t>
        </r>
      </text>
    </comment>
    <comment ref="Q40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S40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B41" authorId="0" shapeId="0">
      <text/>
    </comment>
    <comment ref="C41" authorId="0" shapeId="0">
      <text/>
    </comment>
    <comment ref="D41" authorId="0" shapeId="0">
      <text/>
    </comment>
    <comment ref="F4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- 255р. 
[50-92] - 255р. 
[52-98] - 255р. 
[54-104] - 255р. 
[56-110] - 255р. 
</t>
        </r>
      </text>
    </comment>
    <comment ref="Q41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S41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U41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W41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X41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B42" authorId="0" shapeId="0">
      <text/>
    </comment>
    <comment ref="C42" authorId="0" shapeId="0">
      <text/>
    </comment>
    <comment ref="D42" authorId="0" shapeId="0">
      <text/>
    </comment>
    <comment ref="F4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- 255р. 
[50-92] - 255р. 
[52-98] - 255р. 
[54-104] - 255р. 
[56-110] - 255р. 
</t>
        </r>
      </text>
    </comment>
    <comment ref="S42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U42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W42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43" authorId="0" shapeId="0">
      <text/>
    </comment>
    <comment ref="C43" authorId="0" shapeId="0">
      <text/>
    </comment>
    <comment ref="D43" authorId="0" shapeId="0">
      <text/>
    </comment>
    <comment ref="F4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- 211р. 
[50-92] - 211р. 
[52-98] - 211р. 
[54-104] - 211р. 
[56-110] - 211р. 
</t>
        </r>
      </text>
    </comment>
    <comment ref="Q43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S43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U43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W43" authorId="0" shapeId="0">
      <text>
        <r>
          <rPr>
            <sz val="9"/>
            <color indexed="81"/>
            <rFont val="Tahoma"/>
            <family val="2"/>
            <charset val="204"/>
          </rPr>
          <t>11</t>
        </r>
      </text>
    </comment>
    <comment ref="X43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B45" authorId="0" shapeId="0">
      <text/>
    </comment>
    <comment ref="D45" authorId="0" shapeId="0">
      <text/>
    </comment>
    <comment ref="F45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- 308р. 
[54-104] - 308р. 
[56-110] - 308р. 
</t>
        </r>
      </text>
    </comment>
    <comment ref="U45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W45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X45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B46" authorId="0" shapeId="0">
      <text/>
    </comment>
    <comment ref="C46" authorId="0" shapeId="0">
      <text/>
    </comment>
    <comment ref="D46" authorId="0" shapeId="0">
      <text/>
    </comment>
    <comment ref="F4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- 255р. 
[50-80] - 255р. 
[52-86] - 255р. 
[54-92] - 255р. 
</t>
        </r>
      </text>
    </comment>
    <comment ref="R46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B47" authorId="0" shapeId="0">
      <text/>
    </comment>
    <comment ref="D47" authorId="0" shapeId="0">
      <text/>
    </comment>
    <comment ref="F4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- 155р. 
[50.] - 155р. 
</t>
        </r>
      </text>
    </comment>
    <comment ref="I47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J47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48" authorId="0" shapeId="0">
      <text/>
    </comment>
    <comment ref="C48" authorId="0" shapeId="0">
      <text/>
    </comment>
    <comment ref="D48" authorId="0" shapeId="0">
      <text/>
    </comment>
    <comment ref="F4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- 132р. 
[50.] - 132р. 
[52.] - 132р. 
</t>
        </r>
      </text>
    </comment>
    <comment ref="I48" authorId="0" shapeId="0">
      <text>
        <r>
          <rPr>
            <sz val="9"/>
            <color indexed="81"/>
            <rFont val="Tahoma"/>
            <family val="2"/>
            <charset val="204"/>
          </rPr>
          <t>28</t>
        </r>
      </text>
    </comment>
    <comment ref="L48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49" authorId="0" shapeId="0">
      <text/>
    </comment>
    <comment ref="D49" authorId="0" shapeId="0">
      <text/>
    </comment>
    <comment ref="F49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- 233р. 
[54-104] - 233р. 
[56-110] - 233р. 
</t>
        </r>
      </text>
    </comment>
    <comment ref="U49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W49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X49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B50" authorId="0" shapeId="0">
      <text/>
    </comment>
    <comment ref="D50" authorId="0" shapeId="0">
      <text/>
    </comment>
    <comment ref="F50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- 233р. 
[54-104] - 233р. 
[56-110] - 233р. 
</t>
        </r>
      </text>
    </comment>
    <comment ref="U50" authorId="0" shapeId="0">
      <text>
        <r>
          <rPr>
            <sz val="9"/>
            <color indexed="81"/>
            <rFont val="Tahoma"/>
            <family val="2"/>
            <charset val="204"/>
          </rPr>
          <t>22</t>
        </r>
      </text>
    </comment>
    <comment ref="W50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X50" authorId="0" shapeId="0">
      <text>
        <r>
          <rPr>
            <sz val="9"/>
            <color indexed="81"/>
            <rFont val="Tahoma"/>
            <family val="2"/>
            <charset val="204"/>
          </rPr>
          <t>24</t>
        </r>
      </text>
    </comment>
    <comment ref="B51" authorId="0" shapeId="0">
      <text/>
    </comment>
    <comment ref="C51" authorId="0" shapeId="0">
      <text/>
    </comment>
    <comment ref="D51" authorId="0" shapeId="0">
      <text/>
    </comment>
    <comment ref="F5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- 271р. 
[44-68] - 271р. 
[48-74] - 271р. 
[50-80] - 271р. 
[52-86] - 271р. 
[54-92] - 271р. 
</t>
        </r>
      </text>
    </comment>
    <comment ref="N51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O51" authorId="0" shapeId="0">
      <text>
        <r>
          <rPr>
            <sz val="9"/>
            <color indexed="81"/>
            <rFont val="Tahoma"/>
            <family val="2"/>
            <charset val="204"/>
          </rPr>
          <t>27</t>
        </r>
      </text>
    </comment>
    <comment ref="P51" authorId="0" shapeId="0">
      <text>
        <r>
          <rPr>
            <sz val="9"/>
            <color indexed="81"/>
            <rFont val="Tahoma"/>
            <family val="2"/>
            <charset val="204"/>
          </rPr>
          <t>24</t>
        </r>
      </text>
    </comment>
    <comment ref="B52" authorId="0" shapeId="0">
      <text/>
    </comment>
    <comment ref="C52" authorId="0" shapeId="0">
      <text/>
    </comment>
    <comment ref="D52" authorId="0" shapeId="0">
      <text/>
    </comment>
    <comment ref="F5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- 271р. 
[44-68] - 271р. 
[48-74] - 271р. 
[50-80] - 271р. 
[52-86] - 271р. 
[54-92] - 271р. 
</t>
        </r>
      </text>
    </comment>
    <comment ref="P52" authorId="0" shapeId="0">
      <text>
        <r>
          <rPr>
            <sz val="9"/>
            <color indexed="81"/>
            <rFont val="Tahoma"/>
            <family val="2"/>
            <charset val="204"/>
          </rPr>
          <t>27</t>
        </r>
      </text>
    </comment>
    <comment ref="R52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B53" authorId="0" shapeId="0">
      <text/>
    </comment>
    <comment ref="C53" authorId="0" shapeId="0">
      <text/>
    </comment>
    <comment ref="D53" authorId="0" shapeId="0">
      <text/>
    </comment>
    <comment ref="F5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- 233р. 
[50-80] - 233р. 
[52-86] - 233р. 
[54-92] - 233р. 
</t>
        </r>
      </text>
    </comment>
    <comment ref="P53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R53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T53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V53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B54" authorId="0" shapeId="0">
      <text/>
    </comment>
    <comment ref="C54" authorId="0" shapeId="0">
      <text/>
    </comment>
    <comment ref="D54" authorId="0" shapeId="0">
      <text/>
    </comment>
    <comment ref="F5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- 233р. 
[50-80] - 233р. 
[52-86] - 233р. 
[54-92] - 233р. 
</t>
        </r>
      </text>
    </comment>
    <comment ref="P54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R54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T54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V54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B55" authorId="0" shapeId="0">
      <text/>
    </comment>
    <comment ref="D55" authorId="0" shapeId="0">
      <text/>
    </comment>
    <comment ref="F55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- 634р. 
[54-104] - 634р. 
[56-110] - 634р. 
</t>
        </r>
      </text>
    </comment>
    <comment ref="U5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X55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56" authorId="0" shapeId="0">
      <text/>
    </comment>
    <comment ref="C56" authorId="0" shapeId="0">
      <text/>
    </comment>
    <comment ref="D56" authorId="0" shapeId="0">
      <text/>
    </comment>
    <comment ref="F5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- 598р. 
[50-80] - 598р. 
[52-86] - 598р. 
[54-92] - 598р. 
</t>
        </r>
      </text>
    </comment>
    <comment ref="P56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R56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T56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57" authorId="0" shapeId="0">
      <text/>
    </comment>
    <comment ref="C57" authorId="0" shapeId="0">
      <text/>
    </comment>
    <comment ref="D57" authorId="0" shapeId="0">
      <text/>
    </comment>
    <comment ref="F5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- 350р. 
[50-80] - 350р. 
[52-86] - 350р. 
[54-92] - 350р. 
</t>
        </r>
      </text>
    </comment>
    <comment ref="P57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R57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T57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B58" authorId="0" shapeId="0">
      <text/>
    </comment>
    <comment ref="D58" authorId="0" shapeId="0">
      <text/>
    </comment>
    <comment ref="F58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- 211р. 
[54-104] - 211р. 
[56-110] - 211р. 
</t>
        </r>
      </text>
    </comment>
    <comment ref="U58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W58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X58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59" authorId="0" shapeId="0">
      <text/>
    </comment>
    <comment ref="C59" authorId="0" shapeId="0">
      <text/>
    </comment>
    <comment ref="D59" authorId="0" shapeId="0">
      <text/>
    </comment>
    <comment ref="F5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- 194р. 
[50-80] - 194р. 
[52-86] - 194р. 
[54-92] - 194р. 
</t>
        </r>
      </text>
    </comment>
    <comment ref="P59" authorId="0" shapeId="0">
      <text>
        <r>
          <rPr>
            <sz val="9"/>
            <color indexed="81"/>
            <rFont val="Tahoma"/>
            <family val="2"/>
            <charset val="204"/>
          </rPr>
          <t>30</t>
        </r>
      </text>
    </comment>
    <comment ref="R59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T59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V59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B61" authorId="0" shapeId="0">
      <text/>
    </comment>
    <comment ref="C61" authorId="0" shapeId="0">
      <text/>
    </comment>
    <comment ref="D61" authorId="0" shapeId="0">
      <text/>
    </comment>
    <comment ref="F6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- 282р. 
[50-80] - 282р. 
[52-86] - 282р. 
[54-92] - 282р. 
</t>
        </r>
      </text>
    </comment>
    <comment ref="P61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R61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B62" authorId="0" shapeId="0">
      <text/>
    </comment>
    <comment ref="C62" authorId="0" shapeId="0">
      <text/>
    </comment>
    <comment ref="F6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[45х45] - 101р. 
</t>
        </r>
      </text>
    </comment>
    <comment ref="H62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B63" authorId="0" shapeId="0">
      <text/>
    </comment>
    <comment ref="C63" authorId="0" shapeId="0">
      <text/>
    </comment>
    <comment ref="D63" authorId="0" shapeId="0">
      <text/>
    </comment>
    <comment ref="F6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- 174р. 
[48-74] - 174р. 
[50-80] - 174р. 
[52-86] - 174р. 
[54-92] - 174р. 
</t>
        </r>
      </text>
    </comment>
    <comment ref="P63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R63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B64" authorId="0" shapeId="0">
      <text/>
    </comment>
    <comment ref="C64" authorId="0" shapeId="0">
      <text/>
    </comment>
    <comment ref="D64" authorId="0" shapeId="0">
      <text/>
    </comment>
    <comment ref="F6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- 174р. 
[48-74] - 174р. 
[50-80] - 174р. 
[52-86] - 174р. 
[54-92] - 174р. 
</t>
        </r>
      </text>
    </comment>
    <comment ref="P64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65" authorId="0" shapeId="0">
      <text/>
    </comment>
    <comment ref="C65" authorId="0" shapeId="0">
      <text/>
    </comment>
    <comment ref="D65" authorId="0" shapeId="0">
      <text/>
    </comment>
    <comment ref="F65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- 660р. 
[48-74] - 660р. 
[50-80] - 660р. 
[52-86] - 660р. 
[54-92] - 660р. 
</t>
        </r>
      </text>
    </comment>
    <comment ref="O65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B66" authorId="0" shapeId="0">
      <text/>
    </comment>
    <comment ref="C66" authorId="0" shapeId="0">
      <text/>
    </comment>
    <comment ref="D66" authorId="0" shapeId="0">
      <text/>
    </comment>
    <comment ref="F6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- 350р. 
[48-74] - 350р. 
[50-80] - 350р. 
[52-86] - 350р. 
[54-92] - 350р. 
</t>
        </r>
      </text>
    </comment>
    <comment ref="O66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B67" authorId="0" shapeId="0">
      <text/>
    </comment>
    <comment ref="C67" authorId="0" shapeId="0">
      <text/>
    </comment>
    <comment ref="F6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- 350р. 
[48-74] - 350р. 
[50-80] - 350р. 
[52-86] - 350р. 
[54-92] - 350р. 
</t>
        </r>
      </text>
    </comment>
    <comment ref="O67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B68" authorId="0" shapeId="0">
      <text/>
    </comment>
    <comment ref="C68" authorId="0" shapeId="0">
      <text/>
    </comment>
    <comment ref="D68" authorId="0" shapeId="0">
      <text/>
    </comment>
    <comment ref="F68" authorId="0" shapeId="0">
      <text>
        <r>
          <rPr>
            <sz val="9"/>
            <color indexed="81"/>
            <rFont val="Tahoma"/>
            <family val="2"/>
            <charset val="204"/>
          </rPr>
          <t xml:space="preserve">[35х27] - 158р. 
</t>
        </r>
      </text>
    </comment>
    <comment ref="G68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B69" authorId="0" shapeId="0">
      <text/>
    </comment>
    <comment ref="C69" authorId="0" shapeId="0">
      <text/>
    </comment>
    <comment ref="D69" authorId="0" shapeId="0">
      <text/>
    </comment>
    <comment ref="F6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- 194р. 
[48-74] - 194р. 
[50-80] - 194р. 
[52-86] - 194р. 
[54-92] - 194р. 
</t>
        </r>
      </text>
    </comment>
    <comment ref="O69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P69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R69" authorId="0" shapeId="0">
      <text>
        <r>
          <rPr>
            <sz val="9"/>
            <color indexed="81"/>
            <rFont val="Tahoma"/>
            <family val="2"/>
            <charset val="204"/>
          </rPr>
          <t>23</t>
        </r>
      </text>
    </comment>
    <comment ref="B71" authorId="0" shapeId="0">
      <text/>
    </comment>
    <comment ref="C71" authorId="0" shapeId="0">
      <text/>
    </comment>
    <comment ref="D71" authorId="0" shapeId="0">
      <text/>
    </comment>
    <comment ref="F71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- 396р. 
[54-104] - 396р. 
[56-110] - 396р. 
[60-116] - 396р. 
[62-122] - 396р. 
[64-128] - 396р. 
</t>
        </r>
      </text>
    </comment>
    <comment ref="AA71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72" authorId="0" shapeId="0">
      <text/>
    </comment>
    <comment ref="C72" authorId="0" shapeId="0">
      <text/>
    </comment>
    <comment ref="D72" authorId="0" shapeId="0">
      <text/>
    </comment>
    <comment ref="F72" authorId="0" shapeId="0">
      <text>
        <r>
          <rPr>
            <sz val="9"/>
            <color indexed="81"/>
            <rFont val="Tahoma"/>
            <family val="2"/>
            <charset val="204"/>
          </rPr>
          <t xml:space="preserve">[52-98] - 607р. 
[54-104] - 607р. 
[56-110] - 607р. 
[60-116] - 607р. 
[62-122] - 607р. 
[64-128] - 607р. 
</t>
        </r>
      </text>
    </comment>
    <comment ref="U72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W72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Z72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AA72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74" authorId="0" shapeId="0">
      <text/>
    </comment>
    <comment ref="C74" authorId="0" shapeId="0">
      <text/>
    </comment>
    <comment ref="F74" authorId="0" shapeId="0">
      <text>
        <r>
          <rPr>
            <sz val="9"/>
            <color indexed="81"/>
            <rFont val="Tahoma"/>
            <family val="2"/>
            <charset val="204"/>
          </rPr>
          <t xml:space="preserve">[50х50] - 92р. 
</t>
        </r>
      </text>
    </comment>
    <comment ref="K7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75" authorId="0" shapeId="0">
      <text/>
    </comment>
    <comment ref="C75" authorId="0" shapeId="0">
      <text/>
    </comment>
    <comment ref="F75" authorId="0" shapeId="0">
      <text>
        <r>
          <rPr>
            <sz val="9"/>
            <color indexed="81"/>
            <rFont val="Tahoma"/>
            <family val="2"/>
            <charset val="204"/>
          </rPr>
          <t xml:space="preserve">[50х50] - 92р. 
</t>
        </r>
      </text>
    </comment>
    <comment ref="K7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77" authorId="0" shapeId="0">
      <text/>
    </comment>
    <comment ref="F77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- 290р. 
[62-122] - 290р. 
[64-128] - 290р. 
[68-134] - 290р. 
[72-140] - 290р. 
</t>
        </r>
      </text>
    </comment>
    <comment ref="Y77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Z77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AA77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B78" authorId="0" shapeId="0">
      <text/>
    </comment>
    <comment ref="C78" authorId="0" shapeId="0">
      <text/>
    </comment>
    <comment ref="F78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- 224р. 
[62-122] - 224р. 
[64-128] - 224р. 
[68-134] - 224р. 
[72-140] - 224р. 
</t>
        </r>
      </text>
    </comment>
    <comment ref="Z78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AA78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AB78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AC78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B79" authorId="0" shapeId="0">
      <text/>
    </comment>
    <comment ref="D79" authorId="0" shapeId="0">
      <text/>
    </comment>
    <comment ref="F79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- 546р. 
[62-122] - 546р. 
[64-128] - 546р. 
[68-134] - 546р. 
[72-140] - 546р. 
</t>
        </r>
      </text>
    </comment>
    <comment ref="Y79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Z79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AA79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80" authorId="0" shapeId="0">
      <text/>
    </comment>
    <comment ref="C80" authorId="0" shapeId="0">
      <text/>
    </comment>
    <comment ref="D80" authorId="0" shapeId="0">
      <text/>
    </comment>
    <comment ref="F80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- 757р. 
[62-122] - 757р. 
[64-128] - 757р. 
[68-134] - 757р. 
</t>
        </r>
      </text>
    </comment>
    <comment ref="Y80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Z80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AA80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AB80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B82" authorId="0" shapeId="0">
      <text/>
    </comment>
    <comment ref="D82" authorId="0" shapeId="0">
      <text/>
    </comment>
    <comment ref="F8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- 229р. 
[50-80] - 229р. 
[52-86] - 229р. 
[54-92] - 229р. 
</t>
        </r>
      </text>
    </comment>
    <comment ref="P82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R82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T82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V82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83" authorId="0" shapeId="0">
      <text/>
    </comment>
    <comment ref="D83" authorId="0" shapeId="0">
      <text/>
    </comment>
    <comment ref="F8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- 229р. 
[50-80] - 229р. 
[52-86] - 229р. 
[54-92] - 229р. 
</t>
        </r>
      </text>
    </comment>
    <comment ref="R83" authorId="0" shapeId="0">
      <text>
        <r>
          <rPr>
            <sz val="9"/>
            <color indexed="81"/>
            <rFont val="Tahoma"/>
            <family val="2"/>
            <charset val="204"/>
          </rPr>
          <t>11</t>
        </r>
      </text>
    </comment>
    <comment ref="T83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V83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84" authorId="0" shapeId="0">
      <text/>
    </comment>
    <comment ref="C84" authorId="0" shapeId="0">
      <text/>
    </comment>
    <comment ref="D84" authorId="0" shapeId="0">
      <text/>
    </comment>
    <comment ref="F8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- 229р. 
[50-80] - 229р. 
[52-86] - 229р. 
[54-92] - 229р. 
</t>
        </r>
      </text>
    </comment>
    <comment ref="P84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B85" authorId="0" shapeId="0">
      <text/>
    </comment>
    <comment ref="C85" authorId="0" shapeId="0">
      <text/>
    </comment>
    <comment ref="D85" authorId="0" shapeId="0">
      <text/>
    </comment>
    <comment ref="F85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- 242р. 
[50-80] - 242р. 
[52-86] - 242р. 
[54-92] - 242р. 
</t>
        </r>
      </text>
    </comment>
    <comment ref="P85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B86" authorId="0" shapeId="0">
      <text/>
    </comment>
    <comment ref="C86" authorId="0" shapeId="0">
      <text/>
    </comment>
    <comment ref="D86" authorId="0" shapeId="0">
      <text/>
    </comment>
    <comment ref="F8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- 242р. 
[50-80] - 242р. 
[52-86] - 242р. 
[54-92] - 242р. 
</t>
        </r>
      </text>
    </comment>
    <comment ref="P86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B87" authorId="0" shapeId="0">
      <text/>
    </comment>
    <comment ref="C87" authorId="0" shapeId="0">
      <text/>
    </comment>
    <comment ref="D87" authorId="0" shapeId="0">
      <text/>
    </comment>
    <comment ref="F8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- 114р. 
[50.] - 114р. 
[52.] - 114р. 
</t>
        </r>
      </text>
    </comment>
    <comment ref="J87" authorId="0" shapeId="0">
      <text>
        <r>
          <rPr>
            <sz val="9"/>
            <color indexed="81"/>
            <rFont val="Tahoma"/>
            <family val="2"/>
            <charset val="204"/>
          </rPr>
          <t>29</t>
        </r>
      </text>
    </comment>
    <comment ref="L87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B88" authorId="0" shapeId="0">
      <text/>
    </comment>
    <comment ref="C88" authorId="0" shapeId="0">
      <text/>
    </comment>
    <comment ref="D88" authorId="0" shapeId="0">
      <text/>
    </comment>
    <comment ref="F8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- 458р. 
[50-80] - 458р. 
[52-86] - 458р. 
[54-92] - 458р. 
</t>
        </r>
      </text>
    </comment>
    <comment ref="R88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T88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89" authorId="0" shapeId="0">
      <text/>
    </comment>
    <comment ref="D89" authorId="0" shapeId="0">
      <text/>
    </comment>
    <comment ref="F8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- 123р. 
[50.] - 123р. 
[52.] - 123р. 
</t>
        </r>
      </text>
    </comment>
    <comment ref="I89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J89" authorId="0" shapeId="0">
      <text>
        <r>
          <rPr>
            <sz val="9"/>
            <color indexed="81"/>
            <rFont val="Tahoma"/>
            <family val="2"/>
            <charset val="204"/>
          </rPr>
          <t>30</t>
        </r>
      </text>
    </comment>
    <comment ref="B91" authorId="0" shapeId="0">
      <text/>
    </comment>
    <comment ref="C91" authorId="0" shapeId="0">
      <text/>
    </comment>
    <comment ref="D91" authorId="0" shapeId="0">
      <text/>
    </comment>
    <comment ref="F9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- 242р. 
[50-92] - 242р. 
[52-98] - 242р. 
[54-104] - 242р. 
[56-110] - 242р. 
[60-116] - 242р. 
[62-122] - 242р. 
[64-128] - 242р. 
</t>
        </r>
      </text>
    </comment>
    <comment ref="Q91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S91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92" authorId="0" shapeId="0">
      <text/>
    </comment>
    <comment ref="C92" authorId="0" shapeId="0">
      <text/>
    </comment>
    <comment ref="D92" authorId="0" shapeId="0">
      <text/>
    </comment>
    <comment ref="F9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- 396р. 
[50-92] - 396р. 
[52-98] - 396р. 
[54-104] - 396р. 
[56-110] - 396р. 
[60-116] - 396р. 
[62-122] - 396р. 
[64-128] - 396р. 
</t>
        </r>
      </text>
    </comment>
    <comment ref="Q92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93" authorId="0" shapeId="0">
      <text/>
    </comment>
    <comment ref="C93" authorId="0" shapeId="0">
      <text/>
    </comment>
    <comment ref="D93" authorId="0" shapeId="0">
      <text/>
    </comment>
    <comment ref="F9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- 150р. 
[50.] - 150р. 
[52.] - 150р. 
</t>
        </r>
      </text>
    </comment>
    <comment ref="I93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94" authorId="0" shapeId="0">
      <text/>
    </comment>
    <comment ref="C94" authorId="0" shapeId="0">
      <text/>
    </comment>
    <comment ref="D94" authorId="0" shapeId="0">
      <text/>
    </comment>
    <comment ref="F9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- 150р. 
[50.] - 150р. 
[52.] - 150р. 
</t>
        </r>
      </text>
    </comment>
    <comment ref="I9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95" authorId="0" shapeId="0">
      <text/>
    </comment>
    <comment ref="C95" authorId="0" shapeId="0">
      <text/>
    </comment>
    <comment ref="D95" authorId="0" shapeId="0">
      <text/>
    </comment>
    <comment ref="F95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- 220р. 
[50-92] - 220р. 
[52-98] - 220р. 
[54-104] - 220р. 
[56-110] - 220р. 
[60-116] - 220р. 
[62-122] - 220р. 
[64-128] - 220р. 
</t>
        </r>
      </text>
    </comment>
    <comment ref="Q95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96" authorId="0" shapeId="0">
      <text/>
    </comment>
    <comment ref="D96" authorId="0" shapeId="0">
      <text/>
    </comment>
    <comment ref="F9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- 220р. 
[50-92] - 220р. 
[52-98] - 220р. 
[54-104] - 220р. 
[56-110] - 220р. 
</t>
        </r>
      </text>
    </comment>
    <comment ref="Q96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S96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U96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W96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X96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B97" authorId="0" shapeId="0">
      <text/>
    </comment>
    <comment ref="C97" authorId="0" shapeId="0">
      <text/>
    </comment>
    <comment ref="D97" authorId="0" shapeId="0">
      <text/>
    </comment>
    <comment ref="F9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- 273р. 
[50-92] - 273р. 
[52-98] - 273р. 
[54-104] - 273р. 
[56-110] - 273р. 
</t>
        </r>
      </text>
    </comment>
    <comment ref="Q97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B98" authorId="0" shapeId="0">
      <text/>
    </comment>
    <comment ref="C98" authorId="0" shapeId="0">
      <text/>
    </comment>
    <comment ref="D98" authorId="0" shapeId="0">
      <text/>
    </comment>
    <comment ref="F9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- 484р. 
[50-92] - 484р. 
[52-98] - 484р. 
[54-104] - 484р. 
[56-110] - 484р. 
[60-116] - 484р. 
[62-122] - 484р. 
[64-128] - 484р. 
</t>
        </r>
      </text>
    </comment>
    <comment ref="Q98" authorId="0" shapeId="0">
      <text>
        <r>
          <rPr>
            <sz val="9"/>
            <color indexed="81"/>
            <rFont val="Tahoma"/>
            <family val="2"/>
            <charset val="204"/>
          </rPr>
          <t>25</t>
        </r>
      </text>
    </comment>
    <comment ref="S98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W98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Y98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Z98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AA98" authorId="0" shapeId="0">
      <text>
        <r>
          <rPr>
            <sz val="9"/>
            <color indexed="81"/>
            <rFont val="Tahoma"/>
            <family val="2"/>
            <charset val="204"/>
          </rPr>
          <t>11</t>
        </r>
      </text>
    </comment>
    <comment ref="B99" authorId="0" shapeId="0">
      <text/>
    </comment>
    <comment ref="C99" authorId="0" shapeId="0">
      <text/>
    </comment>
    <comment ref="D99" authorId="0" shapeId="0">
      <text/>
    </comment>
    <comment ref="F9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[48-86] - 598р. 
[50-92] - 598р. 
[52-98] - 598р. 
[54-104] - 598р. 
[56-110] - 598р. 
[60-116] - 660р. 
[62-122] - 660р. 
[64-128] - 660р. 
</t>
        </r>
      </text>
    </comment>
    <comment ref="Q99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S99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U99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Y99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Z99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AA99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B101" authorId="0" shapeId="0">
      <text/>
    </comment>
    <comment ref="C101" authorId="0" shapeId="0">
      <text/>
    </comment>
    <comment ref="D101" authorId="0" shapeId="0">
      <text/>
    </comment>
    <comment ref="F101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- 475р. 
[62-122] - 475р. 
[64-128] - 475р. 
[68-134] - 475р. 
[72-140] - 475р. 
[76-146] - 475р. 
</t>
        </r>
      </text>
    </comment>
    <comment ref="Y101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Z101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AA101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AC101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AD101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B102" authorId="0" shapeId="0">
      <text/>
    </comment>
    <comment ref="C102" authorId="0" shapeId="0">
      <text/>
    </comment>
    <comment ref="D102" authorId="0" shapeId="0">
      <text/>
    </comment>
    <comment ref="F102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- 361р. 
[62-122] - 361р. 
[64-128] - 361р. 
[68-134] - 361р. 
[72-140] - 361р. 
[76-146] - 361р. 
</t>
        </r>
      </text>
    </comment>
    <comment ref="Y102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Z102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AA102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AB102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AC102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AD102" authorId="0" shapeId="0">
      <text>
        <r>
          <rPr>
            <sz val="9"/>
            <color indexed="81"/>
            <rFont val="Tahoma"/>
            <family val="2"/>
            <charset val="204"/>
          </rPr>
          <t>11</t>
        </r>
      </text>
    </comment>
    <comment ref="B103" authorId="0" shapeId="0">
      <text/>
    </comment>
    <comment ref="C103" authorId="0" shapeId="0">
      <text/>
    </comment>
    <comment ref="D103" authorId="0" shapeId="0">
      <text/>
    </comment>
    <comment ref="F103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- 350р. 
[62-122] - 350р. 
[64-128] - 350р. 
[68-134] - 350р. 
[72-140] - 350р. 
[76-146] - 350р. 
</t>
        </r>
      </text>
    </comment>
    <comment ref="AC103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AD103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104" authorId="0" shapeId="0">
      <text/>
    </comment>
    <comment ref="C104" authorId="0" shapeId="0">
      <text/>
    </comment>
    <comment ref="D104" authorId="0" shapeId="0">
      <text/>
    </comment>
    <comment ref="F104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- 878р. 
[62-122] - 878р. 
[64-128] - 878р. 
[68-134] - 878р. 
[72-140] - 878р. 
[76-146] - 878р. 
</t>
        </r>
      </text>
    </comment>
    <comment ref="Y104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Z104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AA104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AB104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AC104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AD104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B105" authorId="0" shapeId="0">
      <text/>
    </comment>
    <comment ref="C105" authorId="0" shapeId="0">
      <text/>
    </comment>
    <comment ref="D105" authorId="0" shapeId="0">
      <text/>
    </comment>
    <comment ref="F105" authorId="0" shapeId="0">
      <text>
        <r>
          <rPr>
            <sz val="9"/>
            <color indexed="81"/>
            <rFont val="Tahoma"/>
            <family val="2"/>
            <charset val="204"/>
          </rPr>
          <t xml:space="preserve">[60-116] - 510р. 
[62-122] - 510р. 
[64-128] - 510р. 
[68-134] - 510р. 
[72-140] - 510р. 
[76-146] - 510р. 
</t>
        </r>
      </text>
    </comment>
    <comment ref="Y105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Z105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AA105" authorId="0" shapeId="0">
      <text>
        <r>
          <rPr>
            <sz val="9"/>
            <color indexed="81"/>
            <rFont val="Tahoma"/>
            <family val="2"/>
            <charset val="204"/>
          </rPr>
          <t>23</t>
        </r>
      </text>
    </comment>
    <comment ref="AB105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</commentList>
</comments>
</file>

<file path=xl/sharedStrings.xml><?xml version="1.0" encoding="utf-8"?>
<sst xmlns="http://schemas.openxmlformats.org/spreadsheetml/2006/main" count="692" uniqueCount="584">
  <si>
    <t>в достаточном количестве</t>
  </si>
  <si>
    <t>мало на складе</t>
  </si>
  <si>
    <t>нет на складе</t>
  </si>
  <si>
    <t>не производится</t>
  </si>
  <si>
    <t>Цена не менялась с 2014 года</t>
  </si>
  <si>
    <t>Артикул</t>
  </si>
  <si>
    <t>Тип полотна / состав</t>
  </si>
  <si>
    <t>Цвет/Набивка/Печать/Цвет низа/
Цвет бейки/Цвет рукавов</t>
  </si>
  <si>
    <t>Рост-Размер</t>
  </si>
  <si>
    <t>Сумма</t>
  </si>
  <si>
    <t>Примечание</t>
  </si>
  <si>
    <t>Цена базовая</t>
  </si>
  <si>
    <t>СКИДКА</t>
  </si>
  <si>
    <t>Прайс лист: Лето 2016 (мальчики)</t>
  </si>
  <si>
    <t>76-146</t>
  </si>
  <si>
    <t>72-140</t>
  </si>
  <si>
    <t>68-134</t>
  </si>
  <si>
    <t>64-128</t>
  </si>
  <si>
    <t>62-122</t>
  </si>
  <si>
    <t>60-116</t>
  </si>
  <si>
    <t>56-110</t>
  </si>
  <si>
    <t>54-104</t>
  </si>
  <si>
    <t>54-92</t>
  </si>
  <si>
    <t>52-98</t>
  </si>
  <si>
    <t>52-86</t>
  </si>
  <si>
    <t>50-92</t>
  </si>
  <si>
    <t>50-80</t>
  </si>
  <si>
    <t>48-86</t>
  </si>
  <si>
    <t>48-74</t>
  </si>
  <si>
    <t>44-68</t>
  </si>
  <si>
    <t>42-62</t>
  </si>
  <si>
    <t>58х58</t>
  </si>
  <si>
    <t>50х50</t>
  </si>
  <si>
    <t>45х45</t>
  </si>
  <si>
    <t>35х27</t>
  </si>
  <si>
    <t>Предоплата 20-40 т.р. скидка 12%</t>
  </si>
  <si>
    <t>Предоплата 40-70 т.р. скидка 15%</t>
  </si>
  <si>
    <t>Предоплата 70-120 т.р. скидка 18%</t>
  </si>
  <si>
    <t>Предоплата 120-200 т.р. скидка 21%</t>
  </si>
  <si>
    <t>Предоплата от 200 т.р. скидка 23%</t>
  </si>
  <si>
    <t>Коллекция "Волны"</t>
  </si>
  <si>
    <t>[251514]Бриджи детск. ЮБР277001н</t>
  </si>
  <si>
    <t>кулир / х/б</t>
  </si>
  <si>
    <t>- / волны василек / - / - / - / -</t>
  </si>
  <si>
    <t xml:space="preserve">246216 </t>
  </si>
  <si>
    <t xml:space="preserve">246218 </t>
  </si>
  <si>
    <t xml:space="preserve">246219 </t>
  </si>
  <si>
    <t xml:space="preserve">246220 </t>
  </si>
  <si>
    <t>[246231]Головной убор детск. ЮГП039001н</t>
  </si>
  <si>
    <t>- / белый+волны василек / - / - / - / -</t>
  </si>
  <si>
    <t xml:space="preserve">246230 </t>
  </si>
  <si>
    <t xml:space="preserve">246232 </t>
  </si>
  <si>
    <t xml:space="preserve">246233 </t>
  </si>
  <si>
    <t>Коллекция "Волчья стая"</t>
  </si>
  <si>
    <t>[296984]Бриджи для мальчика ПБР388800</t>
  </si>
  <si>
    <t>кулир / хб+лайкра</t>
  </si>
  <si>
    <t>темно-серый / - / Волчья стая / - / - / -</t>
  </si>
  <si>
    <t xml:space="preserve">296983 </t>
  </si>
  <si>
    <t xml:space="preserve">296985 </t>
  </si>
  <si>
    <t xml:space="preserve">296986 </t>
  </si>
  <si>
    <t xml:space="preserve">296987 </t>
  </si>
  <si>
    <t xml:space="preserve">296988 </t>
  </si>
  <si>
    <t xml:space="preserve">296989 </t>
  </si>
  <si>
    <t>[295731]Брюки для мальчика ПББ218258</t>
  </si>
  <si>
    <t>футер / хб+лайкра</t>
  </si>
  <si>
    <t xml:space="preserve">295730 </t>
  </si>
  <si>
    <t xml:space="preserve">295732 </t>
  </si>
  <si>
    <t xml:space="preserve">295733 </t>
  </si>
  <si>
    <t xml:space="preserve">295734 </t>
  </si>
  <si>
    <t xml:space="preserve">295735 </t>
  </si>
  <si>
    <t xml:space="preserve">295736 </t>
  </si>
  <si>
    <t>[295738]Головной убор-бандана для мальчика ПГК376001</t>
  </si>
  <si>
    <t>темно-бежевый / - / Вою на луну / - / - / -</t>
  </si>
  <si>
    <t xml:space="preserve">295737 </t>
  </si>
  <si>
    <t>[295740]Головной убор-бандана для мальчика ПГК376001</t>
  </si>
  <si>
    <t>темно-серый / - / Вою на луну / - / - / -</t>
  </si>
  <si>
    <t xml:space="preserve">295739 </t>
  </si>
  <si>
    <t>[295742]Джемпер для мальчика ПДБ162001</t>
  </si>
  <si>
    <t>темно-серый / - / Волк-одиночка / - / - / -</t>
  </si>
  <si>
    <t xml:space="preserve">295741 </t>
  </si>
  <si>
    <t xml:space="preserve">295743 </t>
  </si>
  <si>
    <t xml:space="preserve">295744 </t>
  </si>
  <si>
    <t xml:space="preserve">295745 </t>
  </si>
  <si>
    <t xml:space="preserve">295746 </t>
  </si>
  <si>
    <t xml:space="preserve">295747 </t>
  </si>
  <si>
    <t>[295749]Джемпер для мальчика ПДД578258</t>
  </si>
  <si>
    <t>темно-серый+бежевый / - / Три волка / - / - / -</t>
  </si>
  <si>
    <t xml:space="preserve">295748 </t>
  </si>
  <si>
    <t xml:space="preserve">295750 </t>
  </si>
  <si>
    <t xml:space="preserve">295751 </t>
  </si>
  <si>
    <t xml:space="preserve">295752 </t>
  </si>
  <si>
    <t xml:space="preserve">295753 </t>
  </si>
  <si>
    <t xml:space="preserve">295754 </t>
  </si>
  <si>
    <t>[296991]Джемпер для мальчика ПДК389001</t>
  </si>
  <si>
    <t>бежевый+темно-бежевый / - / Волк-одиночка / - / - / -</t>
  </si>
  <si>
    <t xml:space="preserve">296990 </t>
  </si>
  <si>
    <t xml:space="preserve">296992 </t>
  </si>
  <si>
    <t xml:space="preserve">296993 </t>
  </si>
  <si>
    <t xml:space="preserve">296994 </t>
  </si>
  <si>
    <t xml:space="preserve">296995 </t>
  </si>
  <si>
    <t xml:space="preserve">296996 </t>
  </si>
  <si>
    <t>[296998]Джемпер для мальчика ПДК389001</t>
  </si>
  <si>
    <t xml:space="preserve">296997 </t>
  </si>
  <si>
    <t xml:space="preserve">296999 </t>
  </si>
  <si>
    <t xml:space="preserve">297000 </t>
  </si>
  <si>
    <t xml:space="preserve">297001 </t>
  </si>
  <si>
    <t xml:space="preserve">297002 </t>
  </si>
  <si>
    <t xml:space="preserve">297003 </t>
  </si>
  <si>
    <t>[295770]Джемпер для мальчика ПДК478001</t>
  </si>
  <si>
    <t>бежевый / - / Семейное фото / - / - / -</t>
  </si>
  <si>
    <t xml:space="preserve">295769 </t>
  </si>
  <si>
    <t xml:space="preserve">295771 </t>
  </si>
  <si>
    <t xml:space="preserve">295772 </t>
  </si>
  <si>
    <t xml:space="preserve">295773 </t>
  </si>
  <si>
    <t xml:space="preserve">295774 </t>
  </si>
  <si>
    <t xml:space="preserve">295775 </t>
  </si>
  <si>
    <t>[295777]Джемпер для мальчика ПДК478001</t>
  </si>
  <si>
    <t>темно-бежевый / - / Три волка / - / - / -</t>
  </si>
  <si>
    <t xml:space="preserve">295776 </t>
  </si>
  <si>
    <t xml:space="preserve">295778 </t>
  </si>
  <si>
    <t xml:space="preserve">295779 </t>
  </si>
  <si>
    <t xml:space="preserve">295780 </t>
  </si>
  <si>
    <t xml:space="preserve">295781 </t>
  </si>
  <si>
    <t xml:space="preserve">295782 </t>
  </si>
  <si>
    <t>[295784]Джемпер для мальчика ПДК478001</t>
  </si>
  <si>
    <t xml:space="preserve">295783 </t>
  </si>
  <si>
    <t xml:space="preserve">295785 </t>
  </si>
  <si>
    <t xml:space="preserve">295786 </t>
  </si>
  <si>
    <t xml:space="preserve">295787 </t>
  </si>
  <si>
    <t xml:space="preserve">295788 </t>
  </si>
  <si>
    <t xml:space="preserve">295789 </t>
  </si>
  <si>
    <t>Коллекция "Гольф клуб"</t>
  </si>
  <si>
    <t>[233529]Джемпер для мальчика ПДБ299001</t>
  </si>
  <si>
    <t>желтый / - / - / - / - / -</t>
  </si>
  <si>
    <t xml:space="preserve">146230 </t>
  </si>
  <si>
    <t xml:space="preserve">146231 </t>
  </si>
  <si>
    <t xml:space="preserve">146232 </t>
  </si>
  <si>
    <t xml:space="preserve">146233 </t>
  </si>
  <si>
    <t xml:space="preserve">146234 </t>
  </si>
  <si>
    <t>[233530]Джемпер для мальчика ПДБ299001</t>
  </si>
  <si>
    <t>зеленый / - / - / - / - / -</t>
  </si>
  <si>
    <t xml:space="preserve">146235 </t>
  </si>
  <si>
    <t xml:space="preserve">146236 </t>
  </si>
  <si>
    <t xml:space="preserve">146237 </t>
  </si>
  <si>
    <t xml:space="preserve">146238 </t>
  </si>
  <si>
    <t xml:space="preserve">146239 </t>
  </si>
  <si>
    <t>Коллекция "Гран-при"</t>
  </si>
  <si>
    <t>[233587]Бриджи для мальчика ПБР557800</t>
  </si>
  <si>
    <t>коричневый / - / - / - / - / -</t>
  </si>
  <si>
    <t xml:space="preserve">301134 </t>
  </si>
  <si>
    <t xml:space="preserve">301135 </t>
  </si>
  <si>
    <t xml:space="preserve">186297 </t>
  </si>
  <si>
    <t xml:space="preserve">186298 </t>
  </si>
  <si>
    <t xml:space="preserve">186299 </t>
  </si>
  <si>
    <t xml:space="preserve">186300 </t>
  </si>
  <si>
    <t xml:space="preserve">186301 </t>
  </si>
  <si>
    <t xml:space="preserve">186302 </t>
  </si>
  <si>
    <t>[233588]Брюки для мальчика ПББ998258</t>
  </si>
  <si>
    <t xml:space="preserve">167049 </t>
  </si>
  <si>
    <t xml:space="preserve">167050 </t>
  </si>
  <si>
    <t xml:space="preserve">167401 </t>
  </si>
  <si>
    <t xml:space="preserve">167052 </t>
  </si>
  <si>
    <t xml:space="preserve">167051 </t>
  </si>
  <si>
    <t xml:space="preserve">167053 </t>
  </si>
  <si>
    <t xml:space="preserve">167402 </t>
  </si>
  <si>
    <t xml:space="preserve">167403 </t>
  </si>
  <si>
    <t>[246304]Головной убор для мальчика ПГК560001</t>
  </si>
  <si>
    <t xml:space="preserve">246303 </t>
  </si>
  <si>
    <t>[224076]Головной убор-бандана для мальчика ПГК514001</t>
  </si>
  <si>
    <t xml:space="preserve">186671 </t>
  </si>
  <si>
    <t>[233589]Джемпер для мальчика ПДБ539001</t>
  </si>
  <si>
    <t>бежевый / - / - / - / - / -</t>
  </si>
  <si>
    <t xml:space="preserve">186304 </t>
  </si>
  <si>
    <t xml:space="preserve">186305 </t>
  </si>
  <si>
    <t xml:space="preserve">186306 </t>
  </si>
  <si>
    <t xml:space="preserve">186307 </t>
  </si>
  <si>
    <t xml:space="preserve">186308 </t>
  </si>
  <si>
    <t>[244388]Джемпер для мальчика ПДД995258</t>
  </si>
  <si>
    <t>коричневый / - / - / - / полоска / -</t>
  </si>
  <si>
    <t xml:space="preserve">244702 </t>
  </si>
  <si>
    <t xml:space="preserve">244703 </t>
  </si>
  <si>
    <t xml:space="preserve">244704 </t>
  </si>
  <si>
    <t xml:space="preserve">244387 </t>
  </si>
  <si>
    <t xml:space="preserve">244389 </t>
  </si>
  <si>
    <t xml:space="preserve">244390 </t>
  </si>
  <si>
    <t xml:space="preserve">244391 </t>
  </si>
  <si>
    <t xml:space="preserve">244392 </t>
  </si>
  <si>
    <t>[233603]Куртка для мальчика ПДД999258</t>
  </si>
  <si>
    <t xml:space="preserve">194078 </t>
  </si>
  <si>
    <t xml:space="preserve">194079 </t>
  </si>
  <si>
    <t xml:space="preserve">194081 </t>
  </si>
  <si>
    <t xml:space="preserve">194082 </t>
  </si>
  <si>
    <t xml:space="preserve">194084 </t>
  </si>
  <si>
    <t xml:space="preserve">194085 </t>
  </si>
  <si>
    <t xml:space="preserve">194086 </t>
  </si>
  <si>
    <t xml:space="preserve">194087 </t>
  </si>
  <si>
    <t>Коллекция "Дино"</t>
  </si>
  <si>
    <t>[295878]Джемпер для мальчика ПДБ008001</t>
  </si>
  <si>
    <t>синий / - / Два друга / - / - / -</t>
  </si>
  <si>
    <t xml:space="preserve">295877 </t>
  </si>
  <si>
    <t xml:space="preserve">295879 </t>
  </si>
  <si>
    <t xml:space="preserve">295880 </t>
  </si>
  <si>
    <t xml:space="preserve">295881 </t>
  </si>
  <si>
    <t xml:space="preserve">295882 </t>
  </si>
  <si>
    <t>[295884]Джемпер для мальчика ПДБ008001</t>
  </si>
  <si>
    <t>сливки / - / Динобобер / - / - / -</t>
  </si>
  <si>
    <t xml:space="preserve">295883 </t>
  </si>
  <si>
    <t xml:space="preserve">295885 </t>
  </si>
  <si>
    <t xml:space="preserve">295886 </t>
  </si>
  <si>
    <t xml:space="preserve">295887 </t>
  </si>
  <si>
    <t xml:space="preserve">295888 </t>
  </si>
  <si>
    <t>[295890]Джемпер для мальчика ПДБ008001</t>
  </si>
  <si>
    <t>ярко-оранжевый / - / Динокошка и динособака / - / - / -</t>
  </si>
  <si>
    <t xml:space="preserve">295889 </t>
  </si>
  <si>
    <t xml:space="preserve">295891 </t>
  </si>
  <si>
    <t xml:space="preserve">295892 </t>
  </si>
  <si>
    <t xml:space="preserve">295893 </t>
  </si>
  <si>
    <t xml:space="preserve">295894 </t>
  </si>
  <si>
    <t>[295896]Джемпер для мальчика ПДК005001</t>
  </si>
  <si>
    <t>бирюза / - / Два динозавра / - / - / -</t>
  </si>
  <si>
    <t xml:space="preserve">295895 </t>
  </si>
  <si>
    <t xml:space="preserve">295897 </t>
  </si>
  <si>
    <t xml:space="preserve">295898 </t>
  </si>
  <si>
    <t xml:space="preserve">295899 </t>
  </si>
  <si>
    <t xml:space="preserve">295900 </t>
  </si>
  <si>
    <t>[295902]Джемпер для мальчика ПДК005001</t>
  </si>
  <si>
    <t>сливки / - / Большой динозавр / - / - / -</t>
  </si>
  <si>
    <t xml:space="preserve">295901 </t>
  </si>
  <si>
    <t xml:space="preserve">295903 </t>
  </si>
  <si>
    <t xml:space="preserve">295904 </t>
  </si>
  <si>
    <t xml:space="preserve">295905 </t>
  </si>
  <si>
    <t xml:space="preserve">295906 </t>
  </si>
  <si>
    <t>[295908]Джемпер для мальчика ПДК005001</t>
  </si>
  <si>
    <t>ярко-оранжевый / - / Динопарк / - / - / -</t>
  </si>
  <si>
    <t xml:space="preserve">295907 </t>
  </si>
  <si>
    <t xml:space="preserve">295909 </t>
  </si>
  <si>
    <t xml:space="preserve">295910 </t>
  </si>
  <si>
    <t xml:space="preserve">295911 </t>
  </si>
  <si>
    <t xml:space="preserve">295912 </t>
  </si>
  <si>
    <t>[295914]Шорты для мальчика ПШК547800</t>
  </si>
  <si>
    <t>темно-синий / - / Дино / - / - / -</t>
  </si>
  <si>
    <t xml:space="preserve">295913 </t>
  </si>
  <si>
    <t xml:space="preserve">295915 </t>
  </si>
  <si>
    <t xml:space="preserve">295916 </t>
  </si>
  <si>
    <t xml:space="preserve">295917 </t>
  </si>
  <si>
    <t xml:space="preserve">295918 </t>
  </si>
  <si>
    <t>Коллекция "Капитан"</t>
  </si>
  <si>
    <t>[292574]Брюки для мальчика ПББ867258</t>
  </si>
  <si>
    <t>синий / - / - / - / - / -</t>
  </si>
  <si>
    <t xml:space="preserve">292573 </t>
  </si>
  <si>
    <t xml:space="preserve">292575 </t>
  </si>
  <si>
    <t xml:space="preserve">292576 </t>
  </si>
  <si>
    <t>[296926]Брюки ясельн. ЮБМ737258</t>
  </si>
  <si>
    <t xml:space="preserve">296925 </t>
  </si>
  <si>
    <t xml:space="preserve">296927 </t>
  </si>
  <si>
    <t xml:space="preserve">296928 </t>
  </si>
  <si>
    <t xml:space="preserve">296929 </t>
  </si>
  <si>
    <t>[224107]Головной убор для мальчика ЮГБ739067</t>
  </si>
  <si>
    <t>интерлок / х/б</t>
  </si>
  <si>
    <t>белый / - / - / - / - / -</t>
  </si>
  <si>
    <t xml:space="preserve">166797 </t>
  </si>
  <si>
    <t xml:space="preserve">166798 </t>
  </si>
  <si>
    <t>[296931]Головной убор ясельн. ЮГШ677021</t>
  </si>
  <si>
    <t>ластик / х/б</t>
  </si>
  <si>
    <t>- / полоска синий+белый / - / - / - / -</t>
  </si>
  <si>
    <t xml:space="preserve">296930 </t>
  </si>
  <si>
    <t xml:space="preserve">296932 </t>
  </si>
  <si>
    <t xml:space="preserve">296933 </t>
  </si>
  <si>
    <t>[296935]Джемпер для мальчика ПДК186021</t>
  </si>
  <si>
    <t>- / полоска синий / - / - / - / -</t>
  </si>
  <si>
    <t xml:space="preserve">296934 </t>
  </si>
  <si>
    <t xml:space="preserve">296936 </t>
  </si>
  <si>
    <t xml:space="preserve">296937 </t>
  </si>
  <si>
    <t>[296939]Джемпер для мальчика ПДК186024</t>
  </si>
  <si>
    <t xml:space="preserve">296938 </t>
  </si>
  <si>
    <t xml:space="preserve">296940 </t>
  </si>
  <si>
    <t xml:space="preserve">296941 </t>
  </si>
  <si>
    <t>[224111]Джемпер для мальчика ЮДД735210</t>
  </si>
  <si>
    <t>- / полоска / - / - / - / -</t>
  </si>
  <si>
    <t xml:space="preserve">166779 </t>
  </si>
  <si>
    <t xml:space="preserve">166780 </t>
  </si>
  <si>
    <t xml:space="preserve">166781 </t>
  </si>
  <si>
    <t xml:space="preserve">166782 </t>
  </si>
  <si>
    <t xml:space="preserve">166783 </t>
  </si>
  <si>
    <t xml:space="preserve">166784 </t>
  </si>
  <si>
    <t>[224110]Джемпер для мальчика ЮДД735210</t>
  </si>
  <si>
    <t xml:space="preserve">166773 </t>
  </si>
  <si>
    <t xml:space="preserve">166774 </t>
  </si>
  <si>
    <t xml:space="preserve">166775 </t>
  </si>
  <si>
    <t xml:space="preserve">166776 </t>
  </si>
  <si>
    <t xml:space="preserve">166777 </t>
  </si>
  <si>
    <t xml:space="preserve">166778 </t>
  </si>
  <si>
    <t>[296948]Джемпер ясельн. ЮДК186021</t>
  </si>
  <si>
    <t xml:space="preserve">296947 </t>
  </si>
  <si>
    <t xml:space="preserve">296949 </t>
  </si>
  <si>
    <t xml:space="preserve">296950 </t>
  </si>
  <si>
    <t xml:space="preserve">296951 </t>
  </si>
  <si>
    <t>[296943]Джемпер ясельн. ЮДК186024</t>
  </si>
  <si>
    <t xml:space="preserve">296942 </t>
  </si>
  <si>
    <t xml:space="preserve">296944 </t>
  </si>
  <si>
    <t xml:space="preserve">296945 </t>
  </si>
  <si>
    <t xml:space="preserve">296946 </t>
  </si>
  <si>
    <t>[292600]Куртка для мальчика ПДД919258</t>
  </si>
  <si>
    <t xml:space="preserve">292599 </t>
  </si>
  <si>
    <t xml:space="preserve">292601 </t>
  </si>
  <si>
    <t xml:space="preserve">292602 </t>
  </si>
  <si>
    <t>[292604]Куртка ясельн. ЮДД919258</t>
  </si>
  <si>
    <t xml:space="preserve">292603 </t>
  </si>
  <si>
    <t xml:space="preserve">292605 </t>
  </si>
  <si>
    <t xml:space="preserve">292606 </t>
  </si>
  <si>
    <t xml:space="preserve">292607 </t>
  </si>
  <si>
    <t>[292609]Полукомбинезон ясельн. ЮЗК882021</t>
  </si>
  <si>
    <t xml:space="preserve">292608 </t>
  </si>
  <si>
    <t xml:space="preserve">292610 </t>
  </si>
  <si>
    <t xml:space="preserve">292611 </t>
  </si>
  <si>
    <t xml:space="preserve">292612 </t>
  </si>
  <si>
    <t>[292614]Шорты для мальчика ПШК547800</t>
  </si>
  <si>
    <t xml:space="preserve">292613 </t>
  </si>
  <si>
    <t xml:space="preserve">292615 </t>
  </si>
  <si>
    <t xml:space="preserve">292616 </t>
  </si>
  <si>
    <t>[292618]Шорты ясельн. ЮШК342800</t>
  </si>
  <si>
    <t xml:space="preserve">292617 </t>
  </si>
  <si>
    <t xml:space="preserve">292619 </t>
  </si>
  <si>
    <t xml:space="preserve">292620 </t>
  </si>
  <si>
    <t xml:space="preserve">292621 </t>
  </si>
  <si>
    <t>Коллекция "Маленький байкер"</t>
  </si>
  <si>
    <t>[234813]Брюки для мальчика ЮББ648258</t>
  </si>
  <si>
    <t xml:space="preserve">213344 </t>
  </si>
  <si>
    <t xml:space="preserve">213345 </t>
  </si>
  <si>
    <t xml:space="preserve">213346 </t>
  </si>
  <si>
    <t xml:space="preserve">213347 </t>
  </si>
  <si>
    <t>[234814]Головной убор для мальчика ЮГК647001</t>
  </si>
  <si>
    <t>красный / - / - / - / - / -</t>
  </si>
  <si>
    <t xml:space="preserve">215599 </t>
  </si>
  <si>
    <t>[246120]Джемпер для мальчика ЮДБ180001</t>
  </si>
  <si>
    <t xml:space="preserve">253954 </t>
  </si>
  <si>
    <t xml:space="preserve">246119 </t>
  </si>
  <si>
    <t xml:space="preserve">246121 </t>
  </si>
  <si>
    <t xml:space="preserve">246122 </t>
  </si>
  <si>
    <t xml:space="preserve">246123 </t>
  </si>
  <si>
    <t>[253211]Джемпер для мальчика ЮДБ180002</t>
  </si>
  <si>
    <t>кулир / х/б+полиэстер</t>
  </si>
  <si>
    <t>серый / - / - / - / - / -</t>
  </si>
  <si>
    <t xml:space="preserve">253955 </t>
  </si>
  <si>
    <t xml:space="preserve">246114 </t>
  </si>
  <si>
    <t xml:space="preserve">246116 </t>
  </si>
  <si>
    <t xml:space="preserve">246117 </t>
  </si>
  <si>
    <t xml:space="preserve">246118 </t>
  </si>
  <si>
    <t>[234819]Куртка для мальчика ЮДД636258</t>
  </si>
  <si>
    <t xml:space="preserve">213381 </t>
  </si>
  <si>
    <t xml:space="preserve">213382 </t>
  </si>
  <si>
    <t xml:space="preserve">213383 </t>
  </si>
  <si>
    <t xml:space="preserve">213384 </t>
  </si>
  <si>
    <t xml:space="preserve">213385 </t>
  </si>
  <si>
    <t>[246141]Полукомбинезон для мальчика ЮЗК187001</t>
  </si>
  <si>
    <t xml:space="preserve">246140 </t>
  </si>
  <si>
    <t xml:space="preserve">246142 </t>
  </si>
  <si>
    <t xml:space="preserve">246143 </t>
  </si>
  <si>
    <t xml:space="preserve">246144 </t>
  </si>
  <si>
    <t xml:space="preserve">246145 </t>
  </si>
  <si>
    <t>[251526]Полукомбинезон для мальчика ЮЗК187002</t>
  </si>
  <si>
    <t xml:space="preserve">246134 </t>
  </si>
  <si>
    <t xml:space="preserve">246136 </t>
  </si>
  <si>
    <t xml:space="preserve">246137 </t>
  </si>
  <si>
    <t xml:space="preserve">246138 </t>
  </si>
  <si>
    <t xml:space="preserve">246139 </t>
  </si>
  <si>
    <t>[234820]Сумочка для мальчика ЮСР646067</t>
  </si>
  <si>
    <t xml:space="preserve">213386 </t>
  </si>
  <si>
    <t>[246147]Шорты для мальчика ЮШК199001</t>
  </si>
  <si>
    <t xml:space="preserve">246565 </t>
  </si>
  <si>
    <t xml:space="preserve">246146 </t>
  </si>
  <si>
    <t xml:space="preserve">246148 </t>
  </si>
  <si>
    <t xml:space="preserve">246149 </t>
  </si>
  <si>
    <t xml:space="preserve">246150 </t>
  </si>
  <si>
    <t>Коллекция "Медвежья компания"</t>
  </si>
  <si>
    <t>[288361]Брюки для мальчика ПББ218258</t>
  </si>
  <si>
    <t>темно-серый / - / - / - / - / -</t>
  </si>
  <si>
    <t xml:space="preserve">288360 </t>
  </si>
  <si>
    <t xml:space="preserve">288362 </t>
  </si>
  <si>
    <t xml:space="preserve">288363 </t>
  </si>
  <si>
    <t xml:space="preserve">288364 </t>
  </si>
  <si>
    <t xml:space="preserve">288365 </t>
  </si>
  <si>
    <t xml:space="preserve">288366 </t>
  </si>
  <si>
    <t>[271224]Джемпер для мальчика ПДД142067</t>
  </si>
  <si>
    <t>морская волна / - / - / - / - / -</t>
  </si>
  <si>
    <t xml:space="preserve">271225 </t>
  </si>
  <si>
    <t xml:space="preserve">271226 </t>
  </si>
  <si>
    <t xml:space="preserve">271227 </t>
  </si>
  <si>
    <t xml:space="preserve">271228 </t>
  </si>
  <si>
    <t xml:space="preserve">274962 </t>
  </si>
  <si>
    <t xml:space="preserve">274963 </t>
  </si>
  <si>
    <t>Коллекция "Мексика"</t>
  </si>
  <si>
    <t>[245118]Головной убор для мальчика ПГК560001н</t>
  </si>
  <si>
    <t>- / клинопись оранжевый / - / - / - / -</t>
  </si>
  <si>
    <t xml:space="preserve">245117 </t>
  </si>
  <si>
    <t>[245120]Головной убор для мальчика ПГК560001н</t>
  </si>
  <si>
    <t>- / клинопись светло-коричневый / - / - / - / -</t>
  </si>
  <si>
    <t xml:space="preserve">245119 </t>
  </si>
  <si>
    <t>Коллекция "Охота"</t>
  </si>
  <si>
    <t>[244011]Бриджи для мальчика ПБР179800</t>
  </si>
  <si>
    <t>темно-коричневый / - / - / - / - / -</t>
  </si>
  <si>
    <t xml:space="preserve">244009 </t>
  </si>
  <si>
    <t xml:space="preserve">244010 </t>
  </si>
  <si>
    <t xml:space="preserve">244012 </t>
  </si>
  <si>
    <t xml:space="preserve">244013 </t>
  </si>
  <si>
    <t xml:space="preserve">244014 </t>
  </si>
  <si>
    <t>[253238]Джемпер для мальчика ПДБ162800н</t>
  </si>
  <si>
    <t xml:space="preserve">246639 </t>
  </si>
  <si>
    <t xml:space="preserve">246641 </t>
  </si>
  <si>
    <t xml:space="preserve">246642 </t>
  </si>
  <si>
    <t xml:space="preserve">246643 </t>
  </si>
  <si>
    <t xml:space="preserve">246644 </t>
  </si>
  <si>
    <t>[235331]Джемпер для мальчика ПДД399258</t>
  </si>
  <si>
    <t xml:space="preserve">211781 </t>
  </si>
  <si>
    <t xml:space="preserve">211782 </t>
  </si>
  <si>
    <t xml:space="preserve">211783 </t>
  </si>
  <si>
    <t xml:space="preserve">211784 </t>
  </si>
  <si>
    <t xml:space="preserve">211785 </t>
  </si>
  <si>
    <t>[235332]Куртка для мальчика ПДД429258</t>
  </si>
  <si>
    <t xml:space="preserve">211786 </t>
  </si>
  <si>
    <t xml:space="preserve">211787 </t>
  </si>
  <si>
    <t xml:space="preserve">211788 </t>
  </si>
  <si>
    <t xml:space="preserve">211789 </t>
  </si>
  <si>
    <t>Коллекция "Собака в космосе"</t>
  </si>
  <si>
    <t>[293677]Бриджи ясельн. ЮБР125800</t>
  </si>
  <si>
    <t xml:space="preserve">293676 </t>
  </si>
  <si>
    <t xml:space="preserve">293678 </t>
  </si>
  <si>
    <t xml:space="preserve">293679 </t>
  </si>
  <si>
    <t xml:space="preserve">293680 </t>
  </si>
  <si>
    <t>[293682]Бриджи ясельн. ЮБР125800</t>
  </si>
  <si>
    <t>яркая бирюза / - / - / - / - / -</t>
  </si>
  <si>
    <t xml:space="preserve">293681 </t>
  </si>
  <si>
    <t xml:space="preserve">293683 </t>
  </si>
  <si>
    <t xml:space="preserve">293684 </t>
  </si>
  <si>
    <t xml:space="preserve">293685 </t>
  </si>
  <si>
    <t>[271296]Брюки ясельн. ЮББ232720</t>
  </si>
  <si>
    <t>капитония / х/б</t>
  </si>
  <si>
    <t>темная бирюза / - / - / - / - / -</t>
  </si>
  <si>
    <t xml:space="preserve">271298 </t>
  </si>
  <si>
    <t xml:space="preserve">271299 </t>
  </si>
  <si>
    <t xml:space="preserve">271300 </t>
  </si>
  <si>
    <t xml:space="preserve">271301 </t>
  </si>
  <si>
    <t>[271310]Брюки ясельн. ЮБМ242067</t>
  </si>
  <si>
    <t>ментол / - / - / - / - / -</t>
  </si>
  <si>
    <t xml:space="preserve">271312 </t>
  </si>
  <si>
    <t xml:space="preserve">271313 </t>
  </si>
  <si>
    <t xml:space="preserve">271314 </t>
  </si>
  <si>
    <t xml:space="preserve">271315 </t>
  </si>
  <si>
    <t>[271303]Брюки ясельн. ЮБМ242067</t>
  </si>
  <si>
    <t xml:space="preserve">271305 </t>
  </si>
  <si>
    <t xml:space="preserve">271306 </t>
  </si>
  <si>
    <t xml:space="preserve">271307 </t>
  </si>
  <si>
    <t xml:space="preserve">271308 </t>
  </si>
  <si>
    <t>[271418]Головной убор ясельн. ЮГШ227067</t>
  </si>
  <si>
    <t xml:space="preserve">271261 </t>
  </si>
  <si>
    <t xml:space="preserve">271263 </t>
  </si>
  <si>
    <t xml:space="preserve">277131 </t>
  </si>
  <si>
    <t>[271431]Куртка ясельн. ЮДД233720</t>
  </si>
  <si>
    <t>темная бирюза / - / Сатурн / - / - / -</t>
  </si>
  <si>
    <t xml:space="preserve">271277 </t>
  </si>
  <si>
    <t xml:space="preserve">271278 </t>
  </si>
  <si>
    <t xml:space="preserve">271279 </t>
  </si>
  <si>
    <t xml:space="preserve">271280 </t>
  </si>
  <si>
    <t>[292091]Шарф детск. ЮФШ245647</t>
  </si>
  <si>
    <t>махра прорезиненная / х/б+полиэстер</t>
  </si>
  <si>
    <t>ментол / - / Песик в скафандре / - / - / -</t>
  </si>
  <si>
    <t xml:space="preserve">271326 </t>
  </si>
  <si>
    <t xml:space="preserve">271327 </t>
  </si>
  <si>
    <t xml:space="preserve">271329 </t>
  </si>
  <si>
    <t>Коллекция "Стройтехника"</t>
  </si>
  <si>
    <t>[236275]Бриджи для мальчика ПБР011001</t>
  </si>
  <si>
    <t>темно-синий / - / - / - / - / -</t>
  </si>
  <si>
    <t xml:space="preserve">183067 </t>
  </si>
  <si>
    <t xml:space="preserve">183068 </t>
  </si>
  <si>
    <t xml:space="preserve">183069 </t>
  </si>
  <si>
    <t xml:space="preserve">183070 </t>
  </si>
  <si>
    <t xml:space="preserve">183071 </t>
  </si>
  <si>
    <t xml:space="preserve">296328 </t>
  </si>
  <si>
    <t xml:space="preserve">296329 </t>
  </si>
  <si>
    <t xml:space="preserve">296330 </t>
  </si>
  <si>
    <t>[236277]Брюки для мальчика ПБМ141258</t>
  </si>
  <si>
    <t xml:space="preserve">214854 </t>
  </si>
  <si>
    <t xml:space="preserve">214855 </t>
  </si>
  <si>
    <t xml:space="preserve">214856 </t>
  </si>
  <si>
    <t xml:space="preserve">214857 </t>
  </si>
  <si>
    <t xml:space="preserve">214858 </t>
  </si>
  <si>
    <t xml:space="preserve">277021 </t>
  </si>
  <si>
    <t xml:space="preserve">277022 </t>
  </si>
  <si>
    <t xml:space="preserve">277023 </t>
  </si>
  <si>
    <t>[236278]Головной убор для мальчика ПГШ594067</t>
  </si>
  <si>
    <t>темно-синий+желтый / - / - / - / - / -</t>
  </si>
  <si>
    <t xml:space="preserve">214859 </t>
  </si>
  <si>
    <t xml:space="preserve">214860 </t>
  </si>
  <si>
    <t xml:space="preserve">214861 </t>
  </si>
  <si>
    <t>[236279]Головной убор для мальчика ПГШ594067</t>
  </si>
  <si>
    <t>темно-синий+серый / - / - / - / - / -</t>
  </si>
  <si>
    <t xml:space="preserve">214862 </t>
  </si>
  <si>
    <t xml:space="preserve">214863 </t>
  </si>
  <si>
    <t xml:space="preserve">214864 </t>
  </si>
  <si>
    <t>[236281]Джемпер для мальчика ПДБ008001</t>
  </si>
  <si>
    <t>желтый / - / Экскаватор / - / - / -</t>
  </si>
  <si>
    <t xml:space="preserve">183078 </t>
  </si>
  <si>
    <t xml:space="preserve">183079 </t>
  </si>
  <si>
    <t xml:space="preserve">183080 </t>
  </si>
  <si>
    <t xml:space="preserve">183081 </t>
  </si>
  <si>
    <t xml:space="preserve">183082 </t>
  </si>
  <si>
    <t xml:space="preserve">296331 </t>
  </si>
  <si>
    <t xml:space="preserve">296332 </t>
  </si>
  <si>
    <t xml:space="preserve">296333 </t>
  </si>
  <si>
    <t>[253289]Джемпер для мальчика ПДБ008002</t>
  </si>
  <si>
    <t>серый / - / Дорога закрыта / - / - / -</t>
  </si>
  <si>
    <t xml:space="preserve">247770 </t>
  </si>
  <si>
    <t xml:space="preserve">247771 </t>
  </si>
  <si>
    <t xml:space="preserve">247772 </t>
  </si>
  <si>
    <t xml:space="preserve">247773 </t>
  </si>
  <si>
    <t xml:space="preserve">247774 </t>
  </si>
  <si>
    <t>[236289]Джемпер для мальчика ПДД137067</t>
  </si>
  <si>
    <t>интерлок / х/б, х/б+полиэстер</t>
  </si>
  <si>
    <t>серый+желтый / - / Гидравлика / - / - / -</t>
  </si>
  <si>
    <t xml:space="preserve">214880 </t>
  </si>
  <si>
    <t xml:space="preserve">214881 </t>
  </si>
  <si>
    <t xml:space="preserve">214882 </t>
  </si>
  <si>
    <t xml:space="preserve">214883 </t>
  </si>
  <si>
    <t xml:space="preserve">214884 </t>
  </si>
  <si>
    <t>[236290]Джемпер для мальчика ПДД287067</t>
  </si>
  <si>
    <t xml:space="preserve">214885 </t>
  </si>
  <si>
    <t xml:space="preserve">214886 </t>
  </si>
  <si>
    <t xml:space="preserve">214887 </t>
  </si>
  <si>
    <t xml:space="preserve">214888 </t>
  </si>
  <si>
    <t xml:space="preserve">214889 </t>
  </si>
  <si>
    <t xml:space="preserve">277018 </t>
  </si>
  <si>
    <t xml:space="preserve">277019 </t>
  </si>
  <si>
    <t xml:space="preserve">277020 </t>
  </si>
  <si>
    <t>[236296]Куртка для мальчика ПДД300258</t>
  </si>
  <si>
    <t xml:space="preserve">214890 </t>
  </si>
  <si>
    <t xml:space="preserve">214891 </t>
  </si>
  <si>
    <t xml:space="preserve">214892 </t>
  </si>
  <si>
    <t xml:space="preserve">214893 </t>
  </si>
  <si>
    <t xml:space="preserve">214894 </t>
  </si>
  <si>
    <t xml:space="preserve">277015 </t>
  </si>
  <si>
    <t xml:space="preserve">277016 </t>
  </si>
  <si>
    <t xml:space="preserve">277017 </t>
  </si>
  <si>
    <t>680-750</t>
  </si>
  <si>
    <t>Коллекция "Футбол"</t>
  </si>
  <si>
    <t>[296382]Брюки для мальчика ПББ534258</t>
  </si>
  <si>
    <t>черный / - / Победитель / - / - / -</t>
  </si>
  <si>
    <t xml:space="preserve">296381 </t>
  </si>
  <si>
    <t xml:space="preserve">296383 </t>
  </si>
  <si>
    <t xml:space="preserve">296384 </t>
  </si>
  <si>
    <t xml:space="preserve">296385 </t>
  </si>
  <si>
    <t xml:space="preserve">296386 </t>
  </si>
  <si>
    <t xml:space="preserve">296387 </t>
  </si>
  <si>
    <t>[296389]Джемпер для мальчика ПДД530804</t>
  </si>
  <si>
    <t>белый+зеленый / - / Легенда футбола / - / - / -</t>
  </si>
  <si>
    <t xml:space="preserve">296388 </t>
  </si>
  <si>
    <t xml:space="preserve">296390 </t>
  </si>
  <si>
    <t xml:space="preserve">296391 </t>
  </si>
  <si>
    <t xml:space="preserve">296392 </t>
  </si>
  <si>
    <t xml:space="preserve">296393 </t>
  </si>
  <si>
    <t xml:space="preserve">296394 </t>
  </si>
  <si>
    <t>[296396]Джемпер для мальчика ПДК523804</t>
  </si>
  <si>
    <t>зеленый / - / Эмблема клуба / - / - / -</t>
  </si>
  <si>
    <t xml:space="preserve">296395 </t>
  </si>
  <si>
    <t xml:space="preserve">296397 </t>
  </si>
  <si>
    <t xml:space="preserve">296398 </t>
  </si>
  <si>
    <t xml:space="preserve">296399 </t>
  </si>
  <si>
    <t xml:space="preserve">296400 </t>
  </si>
  <si>
    <t xml:space="preserve">296401 </t>
  </si>
  <si>
    <t>[296417]Куртка для мальчика ПДД531258</t>
  </si>
  <si>
    <t>черный+зеленый / - / Легенда футбола+Эмблема клуба / - / - / -</t>
  </si>
  <si>
    <t xml:space="preserve">296416 </t>
  </si>
  <si>
    <t xml:space="preserve">296418 </t>
  </si>
  <si>
    <t xml:space="preserve">296419 </t>
  </si>
  <si>
    <t xml:space="preserve">296420 </t>
  </si>
  <si>
    <t xml:space="preserve">296421 </t>
  </si>
  <si>
    <t xml:space="preserve">296422 </t>
  </si>
  <si>
    <t>[305080]Шорты для мальчика ПШК532804</t>
  </si>
  <si>
    <t>черный / - / Гол+76 / - / - / -</t>
  </si>
  <si>
    <t xml:space="preserve">296423 </t>
  </si>
  <si>
    <t xml:space="preserve">296425 </t>
  </si>
  <si>
    <t xml:space="preserve">296426 </t>
  </si>
  <si>
    <t xml:space="preserve">296427 </t>
  </si>
  <si>
    <t xml:space="preserve">296428 </t>
  </si>
  <si>
    <t xml:space="preserve">296429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</si>
</sst>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"/>
  </numFmts>
  <fonts count="1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i/>
      <sz val="12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8"/>
      <color indexed="3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69696"/>
        <bgColor indexed="64"/>
      </patternFill>
    </fill>
    <fill>
      <patternFill patternType="darkUp">
        <fgColor rgb="FF00CCFF"/>
      </patternFill>
    </fill>
    <fill>
      <patternFill patternType="solid">
        <fgColor rgb="FF99CCFF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9" fillId="0" borderId="0" applyNumberFormat="0" applyFill="0" applyBorder="0" applyAlignment="0" applyProtection="0"/>
  </cellStyleXfs>
  <cellXfs count="90">
    <xf numFmtId="0" fontId="0" fillId="0" borderId="0" xfId="0"/>
    <xf numFmtId="0" fontId="2" fillId="0" borderId="0" xfId="1" applyNumberFormat="1" applyFont="1" applyAlignment="1" applyProtection="1">
      <alignment horizontal="left" vertical="top" wrapText="1"/>
    </xf>
    <xf numFmtId="0" fontId="4" fillId="0" borderId="0" xfId="1" applyFont="1" applyAlignment="1" applyProtection="1">
      <alignment horizontal="left"/>
    </xf>
    <xf numFmtId="0" fontId="4" fillId="0" borderId="1" xfId="1" applyFont="1" applyBorder="1" applyAlignment="1" applyProtection="1">
      <alignment horizontal="left"/>
    </xf>
    <xf numFmtId="0" fontId="4" fillId="2" borderId="1" xfId="1" applyFont="1" applyFill="1" applyBorder="1" applyAlignment="1" applyProtection="1">
      <alignment horizontal="left"/>
    </xf>
    <xf numFmtId="0" fontId="4" fillId="0" borderId="0" xfId="1" applyNumberFormat="1" applyFont="1" applyAlignment="1" applyProtection="1">
      <alignment horizontal="left"/>
    </xf>
    <xf numFmtId="0" fontId="4" fillId="0" borderId="0" xfId="1" applyFont="1" applyProtection="1"/>
    <xf numFmtId="0" fontId="3" fillId="0" borderId="2" xfId="1" applyNumberFormat="1" applyFont="1" applyBorder="1" applyAlignment="1" applyProtection="1">
      <alignment horizontal="right"/>
    </xf>
    <xf numFmtId="0" fontId="5" fillId="0" borderId="0" xfId="1" applyFont="1" applyAlignment="1" applyProtection="1">
      <alignment horizontal="left"/>
    </xf>
    <xf numFmtId="0" fontId="4" fillId="3" borderId="1" xfId="1" applyFont="1" applyFill="1" applyBorder="1" applyAlignment="1" applyProtection="1">
      <alignment horizontal="left"/>
    </xf>
    <xf numFmtId="0" fontId="3" fillId="0" borderId="4" xfId="1" applyNumberFormat="1" applyFont="1" applyBorder="1" applyAlignment="1" applyProtection="1">
      <alignment horizontal="right"/>
    </xf>
    <xf numFmtId="0" fontId="4" fillId="4" borderId="1" xfId="1" applyFont="1" applyFill="1" applyBorder="1" applyAlignment="1" applyProtection="1">
      <alignment horizontal="left"/>
    </xf>
    <xf numFmtId="0" fontId="3" fillId="0" borderId="6" xfId="1" applyNumberFormat="1" applyFont="1" applyBorder="1" applyAlignment="1" applyProtection="1">
      <alignment horizontal="right"/>
    </xf>
    <xf numFmtId="0" fontId="4" fillId="5" borderId="1" xfId="1" applyFont="1" applyFill="1" applyBorder="1" applyAlignment="1" applyProtection="1">
      <alignment horizontal="left"/>
    </xf>
    <xf numFmtId="0" fontId="3" fillId="0" borderId="8" xfId="1" applyNumberFormat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0" fontId="3" fillId="0" borderId="15" xfId="1" applyNumberFormat="1" applyFont="1" applyBorder="1" applyAlignment="1" applyProtection="1">
      <alignment horizontal="center" vertical="top"/>
    </xf>
    <xf numFmtId="0" fontId="3" fillId="0" borderId="14" xfId="1" applyNumberFormat="1" applyFont="1" applyBorder="1" applyAlignment="1" applyProtection="1">
      <alignment horizontal="center" vertical="top"/>
    </xf>
    <xf numFmtId="0" fontId="3" fillId="0" borderId="16" xfId="1" applyNumberFormat="1" applyFont="1" applyBorder="1" applyAlignment="1" applyProtection="1">
      <alignment horizontal="center" vertical="top"/>
    </xf>
    <xf numFmtId="0" fontId="6" fillId="0" borderId="0" xfId="1" applyFont="1" applyAlignment="1" applyProtection="1">
      <alignment horizontal="left"/>
    </xf>
    <xf numFmtId="0" fontId="6" fillId="0" borderId="0" xfId="1" applyFont="1" applyProtection="1"/>
    <xf numFmtId="3" fontId="3" fillId="0" borderId="3" xfId="1" applyNumberFormat="1" applyFont="1" applyBorder="1" applyAlignment="1" applyProtection="1">
      <alignment horizontal="left"/>
      <protection hidden="1"/>
    </xf>
    <xf numFmtId="3" fontId="3" fillId="0" borderId="5" xfId="1" applyNumberFormat="1" applyFont="1" applyBorder="1" applyAlignment="1" applyProtection="1">
      <alignment horizontal="left"/>
      <protection hidden="1"/>
    </xf>
    <xf numFmtId="3" fontId="3" fillId="0" borderId="7" xfId="1" applyNumberFormat="1" applyFont="1" applyBorder="1" applyAlignment="1" applyProtection="1">
      <alignment horizontal="left"/>
      <protection hidden="1"/>
    </xf>
    <xf numFmtId="0" fontId="7" fillId="0" borderId="0" xfId="1" applyFont="1" applyAlignment="1" applyProtection="1">
      <alignment horizontal="left"/>
    </xf>
    <xf numFmtId="0" fontId="8" fillId="0" borderId="0" xfId="1" applyFont="1" applyAlignment="1" applyProtection="1">
      <alignment horizontal="left"/>
    </xf>
    <xf numFmtId="0" fontId="8" fillId="0" borderId="0" xfId="1" applyFont="1" applyProtection="1"/>
    <xf numFmtId="0" fontId="8" fillId="0" borderId="9" xfId="1" applyFont="1" applyBorder="1" applyAlignment="1" applyProtection="1">
      <alignment horizontal="left"/>
    </xf>
    <xf numFmtId="0" fontId="8" fillId="0" borderId="10" xfId="1" applyFont="1" applyBorder="1" applyAlignment="1" applyProtection="1">
      <alignment horizontal="left"/>
    </xf>
    <xf numFmtId="0" fontId="8" fillId="0" borderId="17" xfId="1" applyFont="1" applyBorder="1" applyAlignment="1" applyProtection="1">
      <alignment horizontal="left"/>
    </xf>
    <xf numFmtId="0" fontId="8" fillId="0" borderId="13" xfId="1" applyFont="1" applyBorder="1" applyAlignment="1" applyProtection="1">
      <alignment horizontal="left"/>
    </xf>
    <xf numFmtId="0" fontId="3" fillId="0" borderId="0" xfId="1" applyNumberFormat="1" applyFont="1" applyBorder="1" applyAlignment="1" applyProtection="1">
      <alignment horizontal="center" vertical="center" wrapText="1"/>
    </xf>
    <xf numFmtId="0" fontId="3" fillId="0" borderId="20" xfId="1" applyNumberFormat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3" fontId="3" fillId="0" borderId="21" xfId="1" applyNumberFormat="1" applyFont="1" applyBorder="1" applyAlignment="1" applyProtection="1">
      <alignment horizontal="center" vertical="center" wrapText="1"/>
    </xf>
    <xf numFmtId="0" fontId="3" fillId="0" borderId="22" xfId="1" applyFont="1" applyBorder="1" applyAlignment="1" applyProtection="1">
      <alignment horizontal="center" vertical="center"/>
    </xf>
    <xf numFmtId="0" fontId="3" fillId="0" borderId="19" xfId="1" applyNumberFormat="1" applyFont="1" applyBorder="1" applyAlignment="1" applyProtection="1">
      <alignment horizontal="center" vertical="center" wrapText="1"/>
    </xf>
    <xf numFmtId="0" fontId="3" fillId="0" borderId="23" xfId="1" applyNumberFormat="1" applyFont="1" applyBorder="1" applyAlignment="1" applyProtection="1">
      <alignment horizontal="center" vertical="center" wrapText="1"/>
    </xf>
    <xf numFmtId="9" fontId="3" fillId="0" borderId="23" xfId="1" applyNumberFormat="1" applyFont="1" applyBorder="1" applyAlignment="1" applyProtection="1">
      <alignment horizontal="center" vertical="center" wrapText="1"/>
      <protection locked="0"/>
    </xf>
    <xf numFmtId="0" fontId="3" fillId="0" borderId="23" xfId="1" applyNumberFormat="1" applyFont="1" applyBorder="1" applyAlignment="1" applyProtection="1">
      <alignment horizontal="center" vertical="center" textRotation="90"/>
    </xf>
    <xf numFmtId="3" fontId="3" fillId="0" borderId="23" xfId="1" applyNumberFormat="1" applyFont="1" applyBorder="1" applyAlignment="1" applyProtection="1">
      <alignment horizontal="center" vertical="center" wrapText="1"/>
    </xf>
    <xf numFmtId="0" fontId="8" fillId="0" borderId="6" xfId="1" applyFont="1" applyBorder="1" applyAlignment="1" applyProtection="1">
      <alignment horizontal="left"/>
    </xf>
    <xf numFmtId="0" fontId="3" fillId="0" borderId="24" xfId="1" applyFont="1" applyBorder="1" applyAlignment="1" applyProtection="1">
      <alignment horizontal="center" vertical="center"/>
    </xf>
    <xf numFmtId="0" fontId="8" fillId="0" borderId="7" xfId="1" applyFont="1" applyBorder="1" applyAlignment="1" applyProtection="1">
      <alignment horizontal="left"/>
    </xf>
    <xf numFmtId="0" fontId="6" fillId="0" borderId="18" xfId="1" applyFont="1" applyBorder="1" applyAlignment="1" applyProtection="1">
      <alignment horizontal="left"/>
    </xf>
    <xf numFmtId="0" fontId="6" fillId="0" borderId="18" xfId="1" quotePrefix="1" applyFont="1" applyBorder="1" applyAlignment="1" applyProtection="1">
      <alignment horizontal="left"/>
    </xf>
    <xf numFmtId="0" fontId="6" fillId="4" borderId="18" xfId="1" applyFont="1" applyFill="1" applyBorder="1" applyAlignment="1" applyProtection="1">
      <alignment horizontal="left"/>
    </xf>
    <xf numFmtId="0" fontId="6" fillId="2" borderId="18" xfId="1" applyFont="1" applyFill="1" applyBorder="1" applyAlignment="1" applyProtection="1">
      <alignment horizontal="left"/>
      <protection locked="0"/>
    </xf>
    <xf numFmtId="0" fontId="6" fillId="3" borderId="18" xfId="1" applyFont="1" applyFill="1" applyBorder="1" applyAlignment="1" applyProtection="1">
      <alignment horizontal="left"/>
    </xf>
    <xf numFmtId="0" fontId="6" fillId="0" borderId="18" xfId="1" quotePrefix="1" applyFont="1" applyBorder="1" applyProtection="1"/>
    <xf numFmtId="0" fontId="6" fillId="0" borderId="18" xfId="1" applyFont="1" applyBorder="1" applyProtection="1"/>
    <xf numFmtId="0" fontId="6" fillId="0" borderId="18" xfId="1" applyFont="1" applyBorder="1" applyAlignment="1" applyProtection="1">
      <alignment horizontal="left"/>
      <protection locked="0"/>
    </xf>
    <xf numFmtId="0" fontId="10" fillId="0" borderId="2" xfId="2" applyFont="1" applyBorder="1" applyAlignment="1" applyProtection="1">
      <alignment horizontal="left"/>
    </xf>
    <xf numFmtId="0" fontId="6" fillId="0" borderId="12" xfId="1" applyFont="1" applyBorder="1" applyAlignment="1" applyProtection="1">
      <alignment horizontal="left"/>
    </xf>
    <xf numFmtId="0" fontId="6" fillId="0" borderId="12" xfId="1" quotePrefix="1" applyFont="1" applyBorder="1" applyAlignment="1" applyProtection="1">
      <alignment horizontal="left"/>
    </xf>
    <xf numFmtId="0" fontId="6" fillId="4" borderId="12" xfId="1" applyFont="1" applyFill="1" applyBorder="1" applyAlignment="1" applyProtection="1">
      <alignment horizontal="left"/>
    </xf>
    <xf numFmtId="0" fontId="6" fillId="2" borderId="12" xfId="1" applyFont="1" applyFill="1" applyBorder="1" applyAlignment="1" applyProtection="1">
      <alignment horizontal="left"/>
      <protection locked="0"/>
    </xf>
    <xf numFmtId="0" fontId="6" fillId="3" borderId="12" xfId="1" applyFont="1" applyFill="1" applyBorder="1" applyAlignment="1" applyProtection="1">
      <alignment horizontal="left"/>
    </xf>
    <xf numFmtId="0" fontId="6" fillId="0" borderId="12" xfId="1" quotePrefix="1" applyFont="1" applyBorder="1" applyProtection="1"/>
    <xf numFmtId="0" fontId="6" fillId="0" borderId="12" xfId="1" applyFont="1" applyBorder="1" applyProtection="1"/>
    <xf numFmtId="0" fontId="10" fillId="0" borderId="6" xfId="2" applyFont="1" applyBorder="1" applyAlignment="1" applyProtection="1">
      <alignment horizontal="left"/>
    </xf>
    <xf numFmtId="0" fontId="6" fillId="0" borderId="13" xfId="1" applyFont="1" applyBorder="1" applyAlignment="1" applyProtection="1">
      <alignment horizontal="left"/>
    </xf>
    <xf numFmtId="0" fontId="6" fillId="0" borderId="13" xfId="1" quotePrefix="1" applyFont="1" applyBorder="1" applyAlignment="1" applyProtection="1">
      <alignment horizontal="left"/>
    </xf>
    <xf numFmtId="0" fontId="6" fillId="4" borderId="13" xfId="1" applyFont="1" applyFill="1" applyBorder="1" applyAlignment="1" applyProtection="1">
      <alignment horizontal="left"/>
    </xf>
    <xf numFmtId="0" fontId="6" fillId="3" borderId="13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left"/>
      <protection locked="0"/>
    </xf>
    <xf numFmtId="0" fontId="6" fillId="0" borderId="13" xfId="1" applyFont="1" applyBorder="1" applyProtection="1"/>
    <xf numFmtId="0" fontId="6" fillId="0" borderId="3" xfId="1" applyFont="1" applyBorder="1" applyProtection="1">
      <protection locked="0"/>
    </xf>
    <xf numFmtId="0" fontId="6" fillId="0" borderId="7" xfId="1" applyFont="1" applyBorder="1" applyProtection="1">
      <protection locked="0"/>
    </xf>
    <xf numFmtId="0" fontId="6" fillId="0" borderId="12" xfId="1" applyFont="1" applyBorder="1" applyAlignment="1" applyProtection="1">
      <alignment horizontal="left"/>
      <protection locked="0"/>
    </xf>
    <xf numFmtId="0" fontId="10" fillId="0" borderId="4" xfId="2" applyFont="1" applyBorder="1" applyAlignment="1" applyProtection="1">
      <alignment horizontal="left"/>
    </xf>
    <xf numFmtId="0" fontId="6" fillId="0" borderId="13" xfId="1" quotePrefix="1" applyFont="1" applyBorder="1" applyProtection="1"/>
    <xf numFmtId="0" fontId="6" fillId="0" borderId="5" xfId="1" applyFont="1" applyBorder="1" applyProtection="1">
      <protection locked="0"/>
    </xf>
    <xf numFmtId="0" fontId="6" fillId="2" borderId="13" xfId="1" applyFont="1" applyFill="1" applyBorder="1" applyAlignment="1" applyProtection="1">
      <alignment horizontal="left"/>
      <protection locked="0"/>
    </xf>
    <xf numFmtId="164" fontId="3" fillId="0" borderId="11" xfId="1" applyNumberFormat="1" applyFont="1" applyBorder="1" applyAlignment="1" applyProtection="1">
      <alignment horizontal="center" vertical="center" wrapText="1"/>
    </xf>
    <xf numFmtId="164" fontId="3" fillId="0" borderId="23" xfId="1" applyNumberFormat="1" applyFont="1" applyBorder="1" applyAlignment="1" applyProtection="1">
      <alignment horizontal="center" vertical="center" wrapText="1"/>
    </xf>
    <xf numFmtId="164" fontId="12" fillId="0" borderId="0" xfId="1" applyNumberFormat="1" applyFont="1" applyAlignment="1" applyProtection="1">
      <alignment horizontal="left"/>
    </xf>
    <xf numFmtId="164" fontId="12" fillId="0" borderId="0" xfId="1" applyNumberFormat="1" applyFont="1" applyProtection="1"/>
    <xf numFmtId="164" fontId="7" fillId="0" borderId="12" xfId="1" applyNumberFormat="1" applyFont="1" applyBorder="1" applyAlignment="1" applyProtection="1">
      <alignment horizontal="left"/>
      <protection hidden="1"/>
    </xf>
    <xf numFmtId="164" fontId="7" fillId="0" borderId="13" xfId="1" applyNumberFormat="1" applyFont="1" applyBorder="1" applyAlignment="1" applyProtection="1">
      <alignment horizontal="left"/>
      <protection hidden="1"/>
    </xf>
    <xf numFmtId="164" fontId="7" fillId="0" borderId="18" xfId="1" applyNumberFormat="1" applyFont="1" applyBorder="1" applyAlignment="1" applyProtection="1">
      <alignment horizontal="left"/>
      <protection hidden="1"/>
    </xf>
    <xf numFmtId="164" fontId="7" fillId="0" borderId="0" xfId="1" applyNumberFormat="1" applyFont="1" applyAlignment="1" applyProtection="1">
      <alignment horizontal="left"/>
    </xf>
    <xf numFmtId="0" fontId="12" fillId="0" borderId="0" xfId="1" applyFont="1" applyAlignment="1" applyProtection="1">
      <alignment horizontal="left"/>
    </xf>
    <xf numFmtId="0" fontId="7" fillId="0" borderId="12" xfId="1" applyFont="1" applyBorder="1" applyAlignment="1" applyProtection="1">
      <alignment horizontal="left"/>
    </xf>
    <xf numFmtId="0" fontId="7" fillId="0" borderId="13" xfId="1" applyFont="1" applyBorder="1" applyAlignment="1" applyProtection="1">
      <alignment horizontal="left"/>
    </xf>
    <xf numFmtId="0" fontId="7" fillId="0" borderId="18" xfId="1" applyFont="1" applyBorder="1" applyAlignment="1" applyProtection="1">
      <alignment horizontal="left"/>
    </xf>
    <xf numFmtId="0" fontId="3" fillId="0" borderId="0" xfId="1" applyFont="1" applyAlignment="1" applyProtection="1">
      <alignment horizontal="left"/>
    </xf>
    <xf numFmtId="0" fontId="7" fillId="0" borderId="12" xfId="1" applyFont="1" applyBorder="1" applyAlignment="1" applyProtection="1">
      <alignment horizontal="left"/>
      <protection hidden="1"/>
    </xf>
    <xf numFmtId="0" fontId="7" fillId="0" borderId="13" xfId="1" applyFont="1" applyBorder="1" applyAlignment="1" applyProtection="1">
      <alignment horizontal="left"/>
      <protection hidden="1"/>
    </xf>
    <xf numFmtId="0" fontId="7" fillId="0" borderId="18" xfId="1" applyFont="1" applyBorder="1" applyAlignment="1" applyProtection="1">
      <alignment horizontal="left"/>
      <protection hidden="1"/>
    </xf>
  </cellXfs>
  <cellStyles count="3">
    <cellStyle name="Гиперссылка" xfId="2" builtinId="8"/>
    <cellStyle name="Обычный" xfId="0" builtinId="0"/>
    <cellStyle name="Обычный 6" xfId="1"/>
  </cellStyles>
  <dxfs count="6"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5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photobank.april-group.ru/big.php?img=000039114.jpg" TargetMode="External"/><Relationship Id="rId21" Type="http://schemas.openxmlformats.org/officeDocument/2006/relationships/hyperlink" Target="http://photobank.april-group.ru/big.php?img=000019995.jpg" TargetMode="External"/><Relationship Id="rId42" Type="http://schemas.openxmlformats.org/officeDocument/2006/relationships/hyperlink" Target="http://photobank.april-group.ru/big.php?img=000041065.jpg" TargetMode="External"/><Relationship Id="rId47" Type="http://schemas.openxmlformats.org/officeDocument/2006/relationships/hyperlink" Target="http://photobank.april-group.ru/big.php?img=000017371.jpg" TargetMode="External"/><Relationship Id="rId63" Type="http://schemas.openxmlformats.org/officeDocument/2006/relationships/hyperlink" Target="http://photobank.april-group.ru/big.php?img=000050566.jpg" TargetMode="External"/><Relationship Id="rId68" Type="http://schemas.openxmlformats.org/officeDocument/2006/relationships/hyperlink" Target="http://photobank.april-group.ru/big.php?img=000036418.jpg" TargetMode="External"/><Relationship Id="rId84" Type="http://schemas.openxmlformats.org/officeDocument/2006/relationships/printerSettings" Target="../printerSettings/printerSettings1.bin"/><Relationship Id="rId16" Type="http://schemas.openxmlformats.org/officeDocument/2006/relationships/hyperlink" Target="http://photobank.april-group.ru/big.php?img=000011233.jpg" TargetMode="External"/><Relationship Id="rId11" Type="http://schemas.openxmlformats.org/officeDocument/2006/relationships/hyperlink" Target="http://photobank.april-group.ru/big.php?img=000038970.jpg" TargetMode="External"/><Relationship Id="rId32" Type="http://schemas.openxmlformats.org/officeDocument/2006/relationships/hyperlink" Target="http://photobank.april-group.ru/big.php?img=000009923.jpg" TargetMode="External"/><Relationship Id="rId37" Type="http://schemas.openxmlformats.org/officeDocument/2006/relationships/hyperlink" Target="http://photobank.april-group.ru/big.php?img=000020076.jpg" TargetMode="External"/><Relationship Id="rId53" Type="http://schemas.openxmlformats.org/officeDocument/2006/relationships/hyperlink" Target="http://photobank.april-group.ru/big.php?img=000042551.jpg" TargetMode="External"/><Relationship Id="rId58" Type="http://schemas.openxmlformats.org/officeDocument/2006/relationships/hyperlink" Target="http://photobank.april-group.ru/big.php?img=000022852.jpg" TargetMode="External"/><Relationship Id="rId74" Type="http://schemas.openxmlformats.org/officeDocument/2006/relationships/hyperlink" Target="http://photobank.april-group.ru/big.php?img=000011334.jpg" TargetMode="External"/><Relationship Id="rId79" Type="http://schemas.openxmlformats.org/officeDocument/2006/relationships/hyperlink" Target="http://photobank.april-group.ru/big.php?img=000040373.jpg" TargetMode="External"/><Relationship Id="rId5" Type="http://schemas.openxmlformats.org/officeDocument/2006/relationships/hyperlink" Target="http://photobank.april-group.ru/big.php?img=000039003.jpg" TargetMode="External"/><Relationship Id="rId19" Type="http://schemas.openxmlformats.org/officeDocument/2006/relationships/hyperlink" Target="http://photobank.april-group.ru/big.php?img=000011234.jpg" TargetMode="External"/><Relationship Id="rId14" Type="http://schemas.openxmlformats.org/officeDocument/2006/relationships/hyperlink" Target="http://photobank.april-group.ru/big.php?img=000006115.jpg" TargetMode="External"/><Relationship Id="rId22" Type="http://schemas.openxmlformats.org/officeDocument/2006/relationships/hyperlink" Target="http://photobank.april-group.ru/big.php?img=000017537.jpg" TargetMode="External"/><Relationship Id="rId27" Type="http://schemas.openxmlformats.org/officeDocument/2006/relationships/hyperlink" Target="http://photobank.april-group.ru/big.php?img=000039117.jpg" TargetMode="External"/><Relationship Id="rId30" Type="http://schemas.openxmlformats.org/officeDocument/2006/relationships/hyperlink" Target="http://photobank.april-group.ru/big.php?img=000042100.jpg" TargetMode="External"/><Relationship Id="rId35" Type="http://schemas.openxmlformats.org/officeDocument/2006/relationships/hyperlink" Target="http://photobank.april-group.ru/big.php?img=000040511.jpg" TargetMode="External"/><Relationship Id="rId43" Type="http://schemas.openxmlformats.org/officeDocument/2006/relationships/hyperlink" Target="http://photobank.april-group.ru/big.php?img=000040508.jpg" TargetMode="External"/><Relationship Id="rId48" Type="http://schemas.openxmlformats.org/officeDocument/2006/relationships/hyperlink" Target="http://photobank.april-group.ru/big.php?img=000017418.jpg" TargetMode="External"/><Relationship Id="rId56" Type="http://schemas.openxmlformats.org/officeDocument/2006/relationships/hyperlink" Target="http://photobank.april-group.ru/big.php?img=000017806.jpg" TargetMode="External"/><Relationship Id="rId64" Type="http://schemas.openxmlformats.org/officeDocument/2006/relationships/hyperlink" Target="http://photobank.april-group.ru/big.php?img=000036538.jpg" TargetMode="External"/><Relationship Id="rId69" Type="http://schemas.openxmlformats.org/officeDocument/2006/relationships/hyperlink" Target="http://photobank.april-group.ru/big.php?img=000039167.jpg" TargetMode="External"/><Relationship Id="rId77" Type="http://schemas.openxmlformats.org/officeDocument/2006/relationships/hyperlink" Target="http://photobank.april-group.ru/big.php?img=000015216.jpg" TargetMode="External"/><Relationship Id="rId8" Type="http://schemas.openxmlformats.org/officeDocument/2006/relationships/hyperlink" Target="http://photobank.april-group.ru/big.php?img=000048142.jpg" TargetMode="External"/><Relationship Id="rId51" Type="http://schemas.openxmlformats.org/officeDocument/2006/relationships/hyperlink" Target="http://photobank.april-group.ru/big.php?img=000017420.jpg" TargetMode="External"/><Relationship Id="rId72" Type="http://schemas.openxmlformats.org/officeDocument/2006/relationships/hyperlink" Target="http://photobank.april-group.ru/big.php?img=000015310.jpg" TargetMode="External"/><Relationship Id="rId80" Type="http://schemas.openxmlformats.org/officeDocument/2006/relationships/hyperlink" Target="http://photobank.april-group.ru/big.php?img=000040381.jpg" TargetMode="External"/><Relationship Id="rId85" Type="http://schemas.openxmlformats.org/officeDocument/2006/relationships/vmlDrawing" Target="../drawings/vmlDrawing1.vml"/><Relationship Id="rId3" Type="http://schemas.openxmlformats.org/officeDocument/2006/relationships/hyperlink" Target="http://photobank.april-group.ru/big.php?img=000040570.jpg" TargetMode="External"/><Relationship Id="rId12" Type="http://schemas.openxmlformats.org/officeDocument/2006/relationships/hyperlink" Target="http://photobank.april-group.ru/big.php?img=000038974.jpg" TargetMode="External"/><Relationship Id="rId17" Type="http://schemas.openxmlformats.org/officeDocument/2006/relationships/hyperlink" Target="http://photobank.april-group.ru/big.php?img=000012642.jpg" TargetMode="External"/><Relationship Id="rId25" Type="http://schemas.openxmlformats.org/officeDocument/2006/relationships/hyperlink" Target="http://photobank.april-group.ru/big.php?img=000039105.jpg" TargetMode="External"/><Relationship Id="rId33" Type="http://schemas.openxmlformats.org/officeDocument/2006/relationships/hyperlink" Target="http://photobank.april-group.ru/big.php?img=000040678.jpg" TargetMode="External"/><Relationship Id="rId38" Type="http://schemas.openxmlformats.org/officeDocument/2006/relationships/hyperlink" Target="http://photobank.april-group.ru/big.php?img=000040546.jpg" TargetMode="External"/><Relationship Id="rId46" Type="http://schemas.openxmlformats.org/officeDocument/2006/relationships/hyperlink" Target="http://photobank.april-group.ru/big.php?img=000029506.jpg" TargetMode="External"/><Relationship Id="rId59" Type="http://schemas.openxmlformats.org/officeDocument/2006/relationships/hyperlink" Target="http://photobank.april-group.ru/big.php?img=000017507.jpg" TargetMode="External"/><Relationship Id="rId67" Type="http://schemas.openxmlformats.org/officeDocument/2006/relationships/hyperlink" Target="http://photobank.april-group.ru/big.php?img=000039149.jpg" TargetMode="External"/><Relationship Id="rId20" Type="http://schemas.openxmlformats.org/officeDocument/2006/relationships/hyperlink" Target="http://photobank.april-group.ru/big.php?img=000011235.jpg" TargetMode="External"/><Relationship Id="rId41" Type="http://schemas.openxmlformats.org/officeDocument/2006/relationships/hyperlink" Target="http://photobank.april-group.ru/big.php?img=000040523.jpg" TargetMode="External"/><Relationship Id="rId54" Type="http://schemas.openxmlformats.org/officeDocument/2006/relationships/hyperlink" Target="http://photobank.april-group.ru/big.php?img=000033071.jpg" TargetMode="External"/><Relationship Id="rId62" Type="http://schemas.openxmlformats.org/officeDocument/2006/relationships/hyperlink" Target="http://photobank.april-group.ru/big.php?img=000050560.jpg" TargetMode="External"/><Relationship Id="rId70" Type="http://schemas.openxmlformats.org/officeDocument/2006/relationships/hyperlink" Target="http://photobank.april-group.ru/big.php?img=000048191.jpg" TargetMode="External"/><Relationship Id="rId75" Type="http://schemas.openxmlformats.org/officeDocument/2006/relationships/hyperlink" Target="http://photobank.april-group.ru/big.php?img=000024828.jpg" TargetMode="External"/><Relationship Id="rId83" Type="http://schemas.openxmlformats.org/officeDocument/2006/relationships/hyperlink" Target="http://photobank.april-group.ru/big.php?img=000040334.jpg" TargetMode="External"/><Relationship Id="rId1" Type="http://schemas.openxmlformats.org/officeDocument/2006/relationships/hyperlink" Target="http://photobank.april-group.ru/big.php?img=000017339.jpg" TargetMode="External"/><Relationship Id="rId6" Type="http://schemas.openxmlformats.org/officeDocument/2006/relationships/hyperlink" Target="http://photobank.april-group.ru/big.php?img=000039007.jpg" TargetMode="External"/><Relationship Id="rId15" Type="http://schemas.openxmlformats.org/officeDocument/2006/relationships/hyperlink" Target="http://photobank.april-group.ru/big.php?img=000006116.jpg" TargetMode="External"/><Relationship Id="rId23" Type="http://schemas.openxmlformats.org/officeDocument/2006/relationships/hyperlink" Target="http://photobank.april-group.ru/big.php?img=000039108.jpg" TargetMode="External"/><Relationship Id="rId28" Type="http://schemas.openxmlformats.org/officeDocument/2006/relationships/hyperlink" Target="http://photobank.april-group.ru/big.php?img=000039121.jpg" TargetMode="External"/><Relationship Id="rId36" Type="http://schemas.openxmlformats.org/officeDocument/2006/relationships/hyperlink" Target="http://photobank.april-group.ru/big.php?img=000020077.jpg" TargetMode="External"/><Relationship Id="rId49" Type="http://schemas.openxmlformats.org/officeDocument/2006/relationships/hyperlink" Target="http://photobank.april-group.ru/big.php?img=000029492.jpg" TargetMode="External"/><Relationship Id="rId57" Type="http://schemas.openxmlformats.org/officeDocument/2006/relationships/hyperlink" Target="http://photobank.april-group.ru/big.php?img=000024787.jpg" TargetMode="External"/><Relationship Id="rId10" Type="http://schemas.openxmlformats.org/officeDocument/2006/relationships/hyperlink" Target="http://photobank.april-group.ru/big.php?img=000050079.jpg" TargetMode="External"/><Relationship Id="rId31" Type="http://schemas.openxmlformats.org/officeDocument/2006/relationships/hyperlink" Target="http://photobank.april-group.ru/big.php?img=000042103.jpg" TargetMode="External"/><Relationship Id="rId44" Type="http://schemas.openxmlformats.org/officeDocument/2006/relationships/hyperlink" Target="http://photobank.april-group.ru/big.php?img=000048592.jpg" TargetMode="External"/><Relationship Id="rId52" Type="http://schemas.openxmlformats.org/officeDocument/2006/relationships/hyperlink" Target="http://photobank.april-group.ru/big.php?img=000029508.jpg" TargetMode="External"/><Relationship Id="rId60" Type="http://schemas.openxmlformats.org/officeDocument/2006/relationships/hyperlink" Target="http://photobank.april-group.ru/big.php?img=000026817.jpg" TargetMode="External"/><Relationship Id="rId65" Type="http://schemas.openxmlformats.org/officeDocument/2006/relationships/hyperlink" Target="http://photobank.april-group.ru/big.php?img=000039146.jpg" TargetMode="External"/><Relationship Id="rId73" Type="http://schemas.openxmlformats.org/officeDocument/2006/relationships/hyperlink" Target="http://photobank.april-group.ru/big.php?img=000015311.jpg" TargetMode="External"/><Relationship Id="rId78" Type="http://schemas.openxmlformats.org/officeDocument/2006/relationships/hyperlink" Target="http://photobank.april-group.ru/big.php?img=000034300.jpg" TargetMode="External"/><Relationship Id="rId81" Type="http://schemas.openxmlformats.org/officeDocument/2006/relationships/hyperlink" Target="http://photobank.april-group.ru/big.php?img=000040340.jpg" TargetMode="External"/><Relationship Id="rId86" Type="http://schemas.openxmlformats.org/officeDocument/2006/relationships/vmlDrawing" Target="../drawings/vmlDrawing2.vml"/><Relationship Id="rId4" Type="http://schemas.openxmlformats.org/officeDocument/2006/relationships/hyperlink" Target="http://photobank.april-group.ru/big.php?img=000048139.jpg" TargetMode="External"/><Relationship Id="rId9" Type="http://schemas.openxmlformats.org/officeDocument/2006/relationships/hyperlink" Target="http://photobank.april-group.ru/big.php?img=000040549.jpg" TargetMode="External"/><Relationship Id="rId13" Type="http://schemas.openxmlformats.org/officeDocument/2006/relationships/hyperlink" Target="http://photobank.april-group.ru/big.php?img=000038978.jpg" TargetMode="External"/><Relationship Id="rId18" Type="http://schemas.openxmlformats.org/officeDocument/2006/relationships/hyperlink" Target="http://photobank.april-group.ru/big.php?img=000017555.jpg" TargetMode="External"/><Relationship Id="rId39" Type="http://schemas.openxmlformats.org/officeDocument/2006/relationships/hyperlink" Target="http://photobank.april-group.ru/big.php?img=000048595.jpg" TargetMode="External"/><Relationship Id="rId34" Type="http://schemas.openxmlformats.org/officeDocument/2006/relationships/hyperlink" Target="http://photobank.april-group.ru/big.php?img=000040514.jpg" TargetMode="External"/><Relationship Id="rId50" Type="http://schemas.openxmlformats.org/officeDocument/2006/relationships/hyperlink" Target="http://photobank.april-group.ru/big.php?img=000017373.jpg" TargetMode="External"/><Relationship Id="rId55" Type="http://schemas.openxmlformats.org/officeDocument/2006/relationships/hyperlink" Target="http://photobank.april-group.ru/big.php?img=000024438.jpg" TargetMode="External"/><Relationship Id="rId76" Type="http://schemas.openxmlformats.org/officeDocument/2006/relationships/hyperlink" Target="http://photobank.april-group.ru/big.php?img=000034303.jpg" TargetMode="External"/><Relationship Id="rId7" Type="http://schemas.openxmlformats.org/officeDocument/2006/relationships/hyperlink" Target="http://photobank.april-group.ru/big.php?img=000038982.jpg" TargetMode="External"/><Relationship Id="rId71" Type="http://schemas.openxmlformats.org/officeDocument/2006/relationships/hyperlink" Target="http://photobank.april-group.ru/big.php?img=000034297.jpg" TargetMode="External"/><Relationship Id="rId2" Type="http://schemas.openxmlformats.org/officeDocument/2006/relationships/hyperlink" Target="http://photobank.april-group.ru/big.php?img=000026428.jpg" TargetMode="External"/><Relationship Id="rId29" Type="http://schemas.openxmlformats.org/officeDocument/2006/relationships/hyperlink" Target="http://photobank.april-group.ru/big.php?img=000041062.jpg" TargetMode="External"/><Relationship Id="rId24" Type="http://schemas.openxmlformats.org/officeDocument/2006/relationships/hyperlink" Target="http://photobank.april-group.ru/big.php?img=000039099.jpg" TargetMode="External"/><Relationship Id="rId40" Type="http://schemas.openxmlformats.org/officeDocument/2006/relationships/hyperlink" Target="http://photobank.april-group.ru/big.php?img=000040517.jpg" TargetMode="External"/><Relationship Id="rId45" Type="http://schemas.openxmlformats.org/officeDocument/2006/relationships/hyperlink" Target="http://photobank.april-group.ru/big.php?img=000029498.jpg" TargetMode="External"/><Relationship Id="rId66" Type="http://schemas.openxmlformats.org/officeDocument/2006/relationships/hyperlink" Target="http://photobank.april-group.ru/big.php?img=000039143.jpg" TargetMode="External"/><Relationship Id="rId87" Type="http://schemas.openxmlformats.org/officeDocument/2006/relationships/comments" Target="../comments1.xml"/><Relationship Id="rId61" Type="http://schemas.openxmlformats.org/officeDocument/2006/relationships/hyperlink" Target="http://photobank.april-group.ru/big.php?img=000026820.jpg" TargetMode="External"/><Relationship Id="rId82" Type="http://schemas.openxmlformats.org/officeDocument/2006/relationships/hyperlink" Target="http://photobank.april-group.ru/big.php?img=00004029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outlinePr summaryBelow="0" summaryRight="0"/>
    <pageSetUpPr autoPageBreaks="0"/>
  </sheetPr>
  <dimension ref="A1:CB105"/>
  <sheetViews>
    <sheetView tabSelected="1" workbookViewId="0">
      <pane xSplit="3" ySplit="9" topLeftCell="D10" activePane="bottomRight" state="frozen"/>
      <selection pane="topRight" activeCell="D1" sqref="D1"/>
      <selection pane="bottomLeft" activeCell="A10" sqref="A10"/>
      <selection pane="bottomRight"/>
    </sheetView>
  </sheetViews>
  <sheetFormatPr defaultColWidth="9.140625" defaultRowHeight="11.25" x14ac:dyDescent="0.2"/>
  <cols>
    <col min="1" max="1" width="0.5703125" style="19" customWidth="1"/>
    <col min="2" max="2" width="43.42578125" style="19" customWidth="1"/>
    <col min="3" max="3" width="8.7109375" style="19" customWidth="1"/>
    <col min="4" max="4" width="35" style="19" customWidth="1"/>
    <col min="5" max="5" width="9.42578125" style="24" customWidth="1"/>
    <col min="6" max="6" width="8.7109375" style="24" customWidth="1"/>
    <col min="7" max="30" width="3.28515625" style="19" customWidth="1"/>
    <col min="31" max="31" width="8.85546875" style="81" customWidth="1"/>
    <col min="32" max="68" width="9.140625" style="19" hidden="1" customWidth="1"/>
    <col min="69" max="69" width="9.140625" style="20" hidden="1" customWidth="1"/>
    <col min="70" max="79" width="0" style="20" hidden="1" customWidth="1"/>
    <col min="80" max="80" width="40.7109375" style="20" customWidth="1"/>
    <col min="81" max="16384" width="9.140625" style="20"/>
  </cols>
  <sheetData>
    <row r="1" spans="1:80" s="2" customFormat="1" ht="5.0999999999999996" customHeight="1" thickBot="1" x14ac:dyDescent="0.25">
      <c r="E1" s="82"/>
      <c r="F1" s="82"/>
      <c r="AE1" s="76"/>
    </row>
    <row r="2" spans="1:80" s="2" customFormat="1" ht="12.75" customHeight="1" thickBot="1" x14ac:dyDescent="0.25">
      <c r="B2" s="1" t="s">
        <v>13</v>
      </c>
      <c r="C2" s="1"/>
      <c r="D2" s="1"/>
      <c r="E2" s="1"/>
      <c r="F2" s="82"/>
      <c r="G2" s="3"/>
      <c r="H2" s="2" t="s">
        <v>0</v>
      </c>
      <c r="AE2" s="76"/>
    </row>
    <row r="3" spans="1:80" s="2" customFormat="1" ht="12.75" customHeight="1" thickBot="1" x14ac:dyDescent="0.25">
      <c r="B3" s="1"/>
      <c r="C3" s="1"/>
      <c r="D3" s="1"/>
      <c r="E3" s="1"/>
      <c r="F3" s="82"/>
      <c r="G3" s="4"/>
      <c r="H3" s="5" t="s">
        <v>1</v>
      </c>
      <c r="AE3" s="76"/>
    </row>
    <row r="4" spans="1:80" s="6" customFormat="1" ht="12.75" customHeight="1" thickBot="1" x14ac:dyDescent="0.25">
      <c r="B4" s="7" t="s">
        <v>11</v>
      </c>
      <c r="C4" s="21">
        <f>SUM($AE:$AE)/(1 - $F$9)*1</f>
        <v>0</v>
      </c>
      <c r="D4" s="7" t="s">
        <v>37</v>
      </c>
      <c r="E4" s="21">
        <f>SUM($AE:$AE)/(1 - $F$9)*0.82</f>
        <v>0</v>
      </c>
      <c r="F4" s="86"/>
      <c r="G4" s="9"/>
      <c r="H4" s="5" t="s">
        <v>2</v>
      </c>
      <c r="AE4" s="77"/>
    </row>
    <row r="5" spans="1:80" s="6" customFormat="1" ht="12.75" customHeight="1" thickBot="1" x14ac:dyDescent="0.25">
      <c r="B5" s="10" t="s">
        <v>35</v>
      </c>
      <c r="C5" s="22">
        <f>SUM($AE:$AE)/(1 - $F$9)*0.88</f>
        <v>0</v>
      </c>
      <c r="D5" s="10" t="s">
        <v>38</v>
      </c>
      <c r="E5" s="22">
        <f>SUM($AE:$AE)/(1 - $F$9)*0.79</f>
        <v>0</v>
      </c>
      <c r="F5" s="86"/>
      <c r="G5" s="11"/>
      <c r="H5" s="5" t="s">
        <v>3</v>
      </c>
      <c r="AE5" s="77"/>
    </row>
    <row r="6" spans="1:80" s="6" customFormat="1" ht="12.75" customHeight="1" thickBot="1" x14ac:dyDescent="0.25">
      <c r="B6" s="12" t="s">
        <v>36</v>
      </c>
      <c r="C6" s="23">
        <f>SUM($AE:$AE)/(1 - $F$9)*0.85</f>
        <v>0</v>
      </c>
      <c r="D6" s="12" t="s">
        <v>39</v>
      </c>
      <c r="E6" s="23">
        <f>SUM($AE:$AE)/(1 - $F$9)*0.77</f>
        <v>0</v>
      </c>
      <c r="F6" s="86"/>
      <c r="G6" s="13"/>
      <c r="H6" s="5" t="s">
        <v>4</v>
      </c>
      <c r="AE6" s="77"/>
    </row>
    <row r="7" spans="1:80" s="2" customFormat="1" ht="5.0999999999999996" customHeight="1" thickBot="1" x14ac:dyDescent="0.25">
      <c r="E7" s="82"/>
      <c r="F7" s="82"/>
      <c r="AE7" s="76"/>
    </row>
    <row r="8" spans="1:80" s="8" customFormat="1" ht="15.75" customHeight="1" thickBot="1" x14ac:dyDescent="0.25">
      <c r="A8" s="14"/>
      <c r="B8" s="32" t="s">
        <v>5</v>
      </c>
      <c r="C8" s="33" t="s">
        <v>6</v>
      </c>
      <c r="D8" s="33" t="s">
        <v>7</v>
      </c>
      <c r="E8" s="33" t="s">
        <v>11</v>
      </c>
      <c r="F8" s="15" t="s">
        <v>12</v>
      </c>
      <c r="G8" s="16" t="s">
        <v>8</v>
      </c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8"/>
      <c r="AE8" s="74" t="s">
        <v>9</v>
      </c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5" t="s">
        <v>10</v>
      </c>
    </row>
    <row r="9" spans="1:80" s="2" customFormat="1" ht="34.5" x14ac:dyDescent="0.2">
      <c r="A9" s="31"/>
      <c r="B9" s="36"/>
      <c r="C9" s="37"/>
      <c r="D9" s="37"/>
      <c r="E9" s="37"/>
      <c r="F9" s="38">
        <v>0.12</v>
      </c>
      <c r="G9" s="39" t="s">
        <v>34</v>
      </c>
      <c r="H9" s="39" t="s">
        <v>33</v>
      </c>
      <c r="I9" s="39">
        <v>48</v>
      </c>
      <c r="J9" s="39">
        <v>50</v>
      </c>
      <c r="K9" s="39" t="s">
        <v>32</v>
      </c>
      <c r="L9" s="39">
        <v>52</v>
      </c>
      <c r="M9" s="39" t="s">
        <v>31</v>
      </c>
      <c r="N9" s="39" t="s">
        <v>30</v>
      </c>
      <c r="O9" s="39" t="s">
        <v>29</v>
      </c>
      <c r="P9" s="39" t="s">
        <v>28</v>
      </c>
      <c r="Q9" s="39" t="s">
        <v>27</v>
      </c>
      <c r="R9" s="39" t="s">
        <v>26</v>
      </c>
      <c r="S9" s="39" t="s">
        <v>25</v>
      </c>
      <c r="T9" s="39" t="s">
        <v>24</v>
      </c>
      <c r="U9" s="39" t="s">
        <v>23</v>
      </c>
      <c r="V9" s="39" t="s">
        <v>22</v>
      </c>
      <c r="W9" s="39" t="s">
        <v>21</v>
      </c>
      <c r="X9" s="39" t="s">
        <v>20</v>
      </c>
      <c r="Y9" s="39" t="s">
        <v>19</v>
      </c>
      <c r="Z9" s="39" t="s">
        <v>18</v>
      </c>
      <c r="AA9" s="39" t="s">
        <v>17</v>
      </c>
      <c r="AB9" s="39" t="s">
        <v>16</v>
      </c>
      <c r="AC9" s="39" t="s">
        <v>15</v>
      </c>
      <c r="AD9" s="39" t="s">
        <v>14</v>
      </c>
      <c r="AE9" s="75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2"/>
    </row>
    <row r="10" spans="1:80" s="26" customFormat="1" ht="15.75" thickBot="1" x14ac:dyDescent="0.25">
      <c r="A10" s="25"/>
      <c r="B10" s="41" t="s">
        <v>40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43"/>
    </row>
    <row r="11" spans="1:80" x14ac:dyDescent="0.2">
      <c r="B11" s="52" t="s">
        <v>41</v>
      </c>
      <c r="C11" s="53" t="s">
        <v>42</v>
      </c>
      <c r="D11" s="54" t="s">
        <v>43</v>
      </c>
      <c r="E11" s="83">
        <v>214</v>
      </c>
      <c r="F11" s="87">
        <f>IF(MIN(AF11:BC11)=MAX(AF11:BC11),ROUND(MIN(AF11:BC11)*(1-$F$9),0),ROUND(MIN(AF11:BC11)*(1-$F$9),0)&amp;"-"&amp;ROUND(MAX(AF11:BC11)*(1-$F$9),0))</f>
        <v>188</v>
      </c>
      <c r="G11" s="55"/>
      <c r="H11" s="55"/>
      <c r="I11" s="55"/>
      <c r="J11" s="55"/>
      <c r="K11" s="55"/>
      <c r="L11" s="55"/>
      <c r="M11" s="55"/>
      <c r="N11" s="55"/>
      <c r="O11" s="55"/>
      <c r="P11" s="56"/>
      <c r="Q11" s="55"/>
      <c r="R11" s="57"/>
      <c r="S11" s="55"/>
      <c r="T11" s="57"/>
      <c r="U11" s="55"/>
      <c r="V11" s="57"/>
      <c r="W11" s="55"/>
      <c r="X11" s="55"/>
      <c r="Y11" s="55"/>
      <c r="Z11" s="55"/>
      <c r="AA11" s="55"/>
      <c r="AB11" s="55"/>
      <c r="AC11" s="55"/>
      <c r="AD11" s="55"/>
      <c r="AE11" s="78">
        <f>(G11*AF11+H11*AG11+I11*AH11+J11*AI11+K11*AJ11+L11*AK11+M11*AL11+N11*AM11+O11*AN11+P11*AO11+Q11*AP11+R11*AQ11+S11*AR11+T11*AS11+U11*AT11+V11*AU11+W11*AV11+X11*AW11+Y11*AX11+Z11*AY11+AA11*AZ11+AB11*BA11+AC11*BB11+AD11*BC11)*(1-$F$9)</f>
        <v>0</v>
      </c>
      <c r="AF11" s="53"/>
      <c r="AG11" s="53"/>
      <c r="AH11" s="53"/>
      <c r="AI11" s="53"/>
      <c r="AJ11" s="53"/>
      <c r="AK11" s="53"/>
      <c r="AL11" s="53"/>
      <c r="AM11" s="53"/>
      <c r="AN11" s="53"/>
      <c r="AO11" s="53">
        <v>214</v>
      </c>
      <c r="AP11" s="53"/>
      <c r="AQ11" s="53">
        <v>214</v>
      </c>
      <c r="AR11" s="53"/>
      <c r="AS11" s="53">
        <v>214</v>
      </c>
      <c r="AT11" s="53"/>
      <c r="AU11" s="53">
        <v>214</v>
      </c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4" t="s">
        <v>44</v>
      </c>
      <c r="BN11" s="53"/>
      <c r="BO11" s="54" t="s">
        <v>45</v>
      </c>
      <c r="BP11" s="53"/>
      <c r="BQ11" s="58" t="s">
        <v>46</v>
      </c>
      <c r="BR11" s="59"/>
      <c r="BS11" s="58" t="s">
        <v>47</v>
      </c>
      <c r="BT11" s="59"/>
      <c r="BU11" s="59"/>
      <c r="BV11" s="59"/>
      <c r="BW11" s="59"/>
      <c r="BX11" s="59"/>
      <c r="BY11" s="59"/>
      <c r="BZ11" s="59"/>
      <c r="CA11" s="59"/>
      <c r="CB11" s="67"/>
    </row>
    <row r="12" spans="1:80" ht="12" thickBot="1" x14ac:dyDescent="0.25">
      <c r="B12" s="60" t="s">
        <v>48</v>
      </c>
      <c r="C12" s="61" t="s">
        <v>42</v>
      </c>
      <c r="D12" s="62" t="s">
        <v>49</v>
      </c>
      <c r="E12" s="84">
        <v>187</v>
      </c>
      <c r="F12" s="88">
        <f>IF(MIN(AF12:BC12)=MAX(AF12:BC12),ROUND(MIN(AF12:BC12)*(1-$F$9),0),ROUND(MIN(AF12:BC12)*(1-$F$9),0)&amp;"-"&amp;ROUND(MAX(AF12:BC12)*(1-$F$9),0))</f>
        <v>165</v>
      </c>
      <c r="G12" s="63"/>
      <c r="H12" s="63"/>
      <c r="I12" s="64"/>
      <c r="J12" s="65"/>
      <c r="K12" s="63"/>
      <c r="L12" s="64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79">
        <f>(G12*AF12+H12*AG12+I12*AH12+J12*AI12+K12*AJ12+L12*AK12+M12*AL12+N12*AM12+O12*AN12+P12*AO12+Q12*AP12+R12*AQ12+S12*AR12+T12*AS12+U12*AT12+V12*AU12+W12*AV12+X12*AW12+Y12*AX12+Z12*AY12+AA12*AZ12+AB12*BA12+AC12*BB12+AD12*BC12)*(1-$F$9)</f>
        <v>0</v>
      </c>
      <c r="AF12" s="61"/>
      <c r="AG12" s="61"/>
      <c r="AH12" s="61">
        <v>187</v>
      </c>
      <c r="AI12" s="61">
        <v>187</v>
      </c>
      <c r="AJ12" s="61"/>
      <c r="AK12" s="61">
        <v>187</v>
      </c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2" t="s">
        <v>50</v>
      </c>
      <c r="BG12" s="62" t="s">
        <v>51</v>
      </c>
      <c r="BH12" s="61"/>
      <c r="BI12" s="62" t="s">
        <v>52</v>
      </c>
      <c r="BJ12" s="61"/>
      <c r="BK12" s="61"/>
      <c r="BL12" s="61"/>
      <c r="BM12" s="61"/>
      <c r="BN12" s="61"/>
      <c r="BO12" s="61"/>
      <c r="BP12" s="61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8"/>
    </row>
    <row r="13" spans="1:80" s="26" customFormat="1" ht="15.75" thickBot="1" x14ac:dyDescent="0.25">
      <c r="A13" s="25"/>
      <c r="B13" s="27" t="s">
        <v>53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9"/>
    </row>
    <row r="14" spans="1:80" x14ac:dyDescent="0.2">
      <c r="B14" s="52" t="s">
        <v>54</v>
      </c>
      <c r="C14" s="53" t="s">
        <v>55</v>
      </c>
      <c r="D14" s="53" t="s">
        <v>56</v>
      </c>
      <c r="E14" s="83">
        <v>420</v>
      </c>
      <c r="F14" s="87">
        <f>IF(MIN(AF14:BC14)=MAX(AF14:BC14),ROUND(MIN(AF14:BC14)*(1-$F$9),0),ROUND(MIN(AF14:BC14)*(1-$F$9),0)&amp;"-"&amp;ROUND(MAX(AF14:BC14)*(1-$F$9),0))</f>
        <v>370</v>
      </c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69"/>
      <c r="Z14" s="69"/>
      <c r="AA14" s="69"/>
      <c r="AB14" s="69"/>
      <c r="AC14" s="69"/>
      <c r="AD14" s="69"/>
      <c r="AE14" s="78">
        <f>(G14*AF14+H14*AG14+I14*AH14+J14*AI14+K14*AJ14+L14*AK14+M14*AL14+N14*AM14+O14*AN14+P14*AO14+Q14*AP14+R14*AQ14+S14*AR14+T14*AS14+U14*AT14+V14*AU14+W14*AV14+X14*AW14+Y14*AX14+Z14*AY14+AA14*AZ14+AB14*BA14+AC14*BB14+AD14*BC14)*(1-$F$9)</f>
        <v>0</v>
      </c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>
        <v>420</v>
      </c>
      <c r="AY14" s="53">
        <v>420</v>
      </c>
      <c r="AZ14" s="53">
        <v>420</v>
      </c>
      <c r="BA14" s="53">
        <v>420</v>
      </c>
      <c r="BB14" s="53">
        <v>420</v>
      </c>
      <c r="BC14" s="53">
        <v>420</v>
      </c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9"/>
      <c r="BR14" s="59"/>
      <c r="BS14" s="59"/>
      <c r="BT14" s="59"/>
      <c r="BU14" s="59"/>
      <c r="BV14" s="58" t="s">
        <v>57</v>
      </c>
      <c r="BW14" s="58" t="s">
        <v>58</v>
      </c>
      <c r="BX14" s="58" t="s">
        <v>59</v>
      </c>
      <c r="BY14" s="58" t="s">
        <v>60</v>
      </c>
      <c r="BZ14" s="58" t="s">
        <v>61</v>
      </c>
      <c r="CA14" s="58" t="s">
        <v>62</v>
      </c>
      <c r="CB14" s="67"/>
    </row>
    <row r="15" spans="1:80" x14ac:dyDescent="0.2">
      <c r="B15" s="70" t="s">
        <v>63</v>
      </c>
      <c r="C15" s="44" t="s">
        <v>64</v>
      </c>
      <c r="D15" s="44" t="s">
        <v>56</v>
      </c>
      <c r="E15" s="85">
        <v>540</v>
      </c>
      <c r="F15" s="89">
        <f>IF(MIN(AF15:BC15)=MAX(AF15:BC15),ROUND(MIN(AF15:BC15)*(1-$F$9),0),ROUND(MIN(AF15:BC15)*(1-$F$9),0)&amp;"-"&amp;ROUND(MAX(AF15:BC15)*(1-$F$9),0))</f>
        <v>475</v>
      </c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51"/>
      <c r="Z15" s="51"/>
      <c r="AA15" s="51"/>
      <c r="AB15" s="51"/>
      <c r="AC15" s="51"/>
      <c r="AD15" s="51"/>
      <c r="AE15" s="80">
        <f>(G15*AF15+H15*AG15+I15*AH15+J15*AI15+K15*AJ15+L15*AK15+M15*AL15+N15*AM15+O15*AN15+P15*AO15+Q15*AP15+R15*AQ15+S15*AR15+T15*AS15+U15*AT15+V15*AU15+W15*AV15+X15*AW15+Y15*AX15+Z15*AY15+AA15*AZ15+AB15*BA15+AC15*BB15+AD15*BC15)*(1-$F$9)</f>
        <v>0</v>
      </c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>
        <v>540</v>
      </c>
      <c r="AY15" s="44">
        <v>540</v>
      </c>
      <c r="AZ15" s="44">
        <v>540</v>
      </c>
      <c r="BA15" s="44">
        <v>540</v>
      </c>
      <c r="BB15" s="44">
        <v>540</v>
      </c>
      <c r="BC15" s="44">
        <v>540</v>
      </c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50"/>
      <c r="BR15" s="50"/>
      <c r="BS15" s="50"/>
      <c r="BT15" s="50"/>
      <c r="BU15" s="50"/>
      <c r="BV15" s="49" t="s">
        <v>65</v>
      </c>
      <c r="BW15" s="49" t="s">
        <v>66</v>
      </c>
      <c r="BX15" s="49" t="s">
        <v>67</v>
      </c>
      <c r="BY15" s="49" t="s">
        <v>68</v>
      </c>
      <c r="BZ15" s="49" t="s">
        <v>69</v>
      </c>
      <c r="CA15" s="49" t="s">
        <v>70</v>
      </c>
      <c r="CB15" s="72"/>
    </row>
    <row r="16" spans="1:80" x14ac:dyDescent="0.2">
      <c r="B16" s="70" t="s">
        <v>71</v>
      </c>
      <c r="C16" s="44" t="s">
        <v>42</v>
      </c>
      <c r="D16" s="44" t="s">
        <v>72</v>
      </c>
      <c r="E16" s="85">
        <v>115</v>
      </c>
      <c r="F16" s="89">
        <f>IF(MIN(AF16:BC16)=MAX(AF16:BC16),ROUND(MIN(AF16:BC16)*(1-$F$9),0),ROUND(MIN(AF16:BC16)*(1-$F$9),0)&amp;"-"&amp;ROUND(MAX(AF16:BC16)*(1-$F$9),0))</f>
        <v>101</v>
      </c>
      <c r="G16" s="46"/>
      <c r="H16" s="46"/>
      <c r="I16" s="46"/>
      <c r="J16" s="46"/>
      <c r="K16" s="46"/>
      <c r="L16" s="46"/>
      <c r="M16" s="51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80">
        <f>(G16*AF16+H16*AG16+I16*AH16+J16*AI16+K16*AJ16+L16*AK16+M16*AL16+N16*AM16+O16*AN16+P16*AO16+Q16*AP16+R16*AQ16+S16*AR16+T16*AS16+U16*AT16+V16*AU16+W16*AV16+X16*AW16+Y16*AX16+Z16*AY16+AA16*AZ16+AB16*BA16+AC16*BB16+AD16*BC16)*(1-$F$9)</f>
        <v>0</v>
      </c>
      <c r="AF16" s="44"/>
      <c r="AG16" s="44"/>
      <c r="AH16" s="44"/>
      <c r="AI16" s="44"/>
      <c r="AJ16" s="44"/>
      <c r="AK16" s="44"/>
      <c r="AL16" s="44">
        <v>115</v>
      </c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5" t="s">
        <v>73</v>
      </c>
      <c r="BK16" s="44"/>
      <c r="BL16" s="44"/>
      <c r="BM16" s="44"/>
      <c r="BN16" s="44"/>
      <c r="BO16" s="44"/>
      <c r="BP16" s="44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72"/>
    </row>
    <row r="17" spans="1:80" x14ac:dyDescent="0.2">
      <c r="B17" s="70" t="s">
        <v>74</v>
      </c>
      <c r="C17" s="44" t="s">
        <v>42</v>
      </c>
      <c r="D17" s="44" t="s">
        <v>75</v>
      </c>
      <c r="E17" s="85">
        <v>115</v>
      </c>
      <c r="F17" s="89">
        <f>IF(MIN(AF17:BC17)=MAX(AF17:BC17),ROUND(MIN(AF17:BC17)*(1-$F$9),0),ROUND(MIN(AF17:BC17)*(1-$F$9),0)&amp;"-"&amp;ROUND(MAX(AF17:BC17)*(1-$F$9),0))</f>
        <v>101</v>
      </c>
      <c r="G17" s="46"/>
      <c r="H17" s="46"/>
      <c r="I17" s="46"/>
      <c r="J17" s="46"/>
      <c r="K17" s="46"/>
      <c r="L17" s="46"/>
      <c r="M17" s="51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80">
        <f>(G17*AF17+H17*AG17+I17*AH17+J17*AI17+K17*AJ17+L17*AK17+M17*AL17+N17*AM17+O17*AN17+P17*AO17+Q17*AP17+R17*AQ17+S17*AR17+T17*AS17+U17*AT17+V17*AU17+W17*AV17+X17*AW17+Y17*AX17+Z17*AY17+AA17*AZ17+AB17*BA17+AC17*BB17+AD17*BC17)*(1-$F$9)</f>
        <v>0</v>
      </c>
      <c r="AF17" s="44"/>
      <c r="AG17" s="44"/>
      <c r="AH17" s="44"/>
      <c r="AI17" s="44"/>
      <c r="AJ17" s="44"/>
      <c r="AK17" s="44"/>
      <c r="AL17" s="44">
        <v>115</v>
      </c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5" t="s">
        <v>76</v>
      </c>
      <c r="BK17" s="44"/>
      <c r="BL17" s="44"/>
      <c r="BM17" s="44"/>
      <c r="BN17" s="44"/>
      <c r="BO17" s="44"/>
      <c r="BP17" s="44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72"/>
    </row>
    <row r="18" spans="1:80" x14ac:dyDescent="0.2">
      <c r="B18" s="70" t="s">
        <v>77</v>
      </c>
      <c r="C18" s="44" t="s">
        <v>42</v>
      </c>
      <c r="D18" s="44" t="s">
        <v>78</v>
      </c>
      <c r="E18" s="85">
        <v>280</v>
      </c>
      <c r="F18" s="89">
        <f>IF(MIN(AF18:BC18)=MAX(AF18:BC18),ROUND(MIN(AF18:BC18)*(1-$F$9),0),ROUND(MIN(AF18:BC18)*(1-$F$9),0)&amp;"-"&amp;ROUND(MAX(AF18:BC18)*(1-$F$9),0))</f>
        <v>246</v>
      </c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51"/>
      <c r="Z18" s="51"/>
      <c r="AA18" s="51"/>
      <c r="AB18" s="51"/>
      <c r="AC18" s="51"/>
      <c r="AD18" s="51"/>
      <c r="AE18" s="80">
        <f>(G18*AF18+H18*AG18+I18*AH18+J18*AI18+K18*AJ18+L18*AK18+M18*AL18+N18*AM18+O18*AN18+P18*AO18+Q18*AP18+R18*AQ18+S18*AR18+T18*AS18+U18*AT18+V18*AU18+W18*AV18+X18*AW18+Y18*AX18+Z18*AY18+AA18*AZ18+AB18*BA18+AC18*BB18+AD18*BC18)*(1-$F$9)</f>
        <v>0</v>
      </c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>
        <v>280</v>
      </c>
      <c r="AY18" s="44">
        <v>280</v>
      </c>
      <c r="AZ18" s="44">
        <v>280</v>
      </c>
      <c r="BA18" s="44">
        <v>280</v>
      </c>
      <c r="BB18" s="44">
        <v>280</v>
      </c>
      <c r="BC18" s="44">
        <v>280</v>
      </c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50"/>
      <c r="BR18" s="50"/>
      <c r="BS18" s="50"/>
      <c r="BT18" s="50"/>
      <c r="BU18" s="50"/>
      <c r="BV18" s="49" t="s">
        <v>79</v>
      </c>
      <c r="BW18" s="49" t="s">
        <v>80</v>
      </c>
      <c r="BX18" s="49" t="s">
        <v>81</v>
      </c>
      <c r="BY18" s="49" t="s">
        <v>82</v>
      </c>
      <c r="BZ18" s="49" t="s">
        <v>83</v>
      </c>
      <c r="CA18" s="49" t="s">
        <v>84</v>
      </c>
      <c r="CB18" s="72"/>
    </row>
    <row r="19" spans="1:80" x14ac:dyDescent="0.2">
      <c r="B19" s="70" t="s">
        <v>85</v>
      </c>
      <c r="C19" s="44" t="s">
        <v>64</v>
      </c>
      <c r="D19" s="44" t="s">
        <v>86</v>
      </c>
      <c r="E19" s="85">
        <v>690</v>
      </c>
      <c r="F19" s="89">
        <f>IF(MIN(AF19:BC19)=MAX(AF19:BC19),ROUND(MIN(AF19:BC19)*(1-$F$9),0),ROUND(MIN(AF19:BC19)*(1-$F$9),0)&amp;"-"&amp;ROUND(MAX(AF19:BC19)*(1-$F$9),0))</f>
        <v>607</v>
      </c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8"/>
      <c r="Z19" s="51"/>
      <c r="AA19" s="51"/>
      <c r="AB19" s="51"/>
      <c r="AC19" s="48"/>
      <c r="AD19" s="51"/>
      <c r="AE19" s="80">
        <f>(G19*AF19+H19*AG19+I19*AH19+J19*AI19+K19*AJ19+L19*AK19+M19*AL19+N19*AM19+O19*AN19+P19*AO19+Q19*AP19+R19*AQ19+S19*AR19+T19*AS19+U19*AT19+V19*AU19+W19*AV19+X19*AW19+Y19*AX19+Z19*AY19+AA19*AZ19+AB19*BA19+AC19*BB19+AD19*BC19)*(1-$F$9)</f>
        <v>0</v>
      </c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>
        <v>690</v>
      </c>
      <c r="AY19" s="44">
        <v>690</v>
      </c>
      <c r="AZ19" s="44">
        <v>690</v>
      </c>
      <c r="BA19" s="44">
        <v>690</v>
      </c>
      <c r="BB19" s="44">
        <v>690</v>
      </c>
      <c r="BC19" s="44">
        <v>690</v>
      </c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50"/>
      <c r="BR19" s="50"/>
      <c r="BS19" s="50"/>
      <c r="BT19" s="50"/>
      <c r="BU19" s="50"/>
      <c r="BV19" s="49" t="s">
        <v>87</v>
      </c>
      <c r="BW19" s="49" t="s">
        <v>88</v>
      </c>
      <c r="BX19" s="49" t="s">
        <v>89</v>
      </c>
      <c r="BY19" s="49" t="s">
        <v>90</v>
      </c>
      <c r="BZ19" s="49" t="s">
        <v>91</v>
      </c>
      <c r="CA19" s="49" t="s">
        <v>92</v>
      </c>
      <c r="CB19" s="72"/>
    </row>
    <row r="20" spans="1:80" x14ac:dyDescent="0.2">
      <c r="B20" s="70" t="s">
        <v>93</v>
      </c>
      <c r="C20" s="44" t="s">
        <v>42</v>
      </c>
      <c r="D20" s="44" t="s">
        <v>94</v>
      </c>
      <c r="E20" s="85">
        <v>380</v>
      </c>
      <c r="F20" s="89">
        <f>IF(MIN(AF20:BC20)=MAX(AF20:BC20),ROUND(MIN(AF20:BC20)*(1-$F$9),0),ROUND(MIN(AF20:BC20)*(1-$F$9),0)&amp;"-"&amp;ROUND(MAX(AF20:BC20)*(1-$F$9),0))</f>
        <v>334</v>
      </c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51"/>
      <c r="Z20" s="48"/>
      <c r="AA20" s="51"/>
      <c r="AB20" s="51"/>
      <c r="AC20" s="51"/>
      <c r="AD20" s="51"/>
      <c r="AE20" s="80">
        <f>(G20*AF20+H20*AG20+I20*AH20+J20*AI20+K20*AJ20+L20*AK20+M20*AL20+N20*AM20+O20*AN20+P20*AO20+Q20*AP20+R20*AQ20+S20*AR20+T20*AS20+U20*AT20+V20*AU20+W20*AV20+X20*AW20+Y20*AX20+Z20*AY20+AA20*AZ20+AB20*BA20+AC20*BB20+AD20*BC20)*(1-$F$9)</f>
        <v>0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>
        <v>380</v>
      </c>
      <c r="AY20" s="44">
        <v>380</v>
      </c>
      <c r="AZ20" s="44">
        <v>380</v>
      </c>
      <c r="BA20" s="44">
        <v>380</v>
      </c>
      <c r="BB20" s="44">
        <v>380</v>
      </c>
      <c r="BC20" s="44">
        <v>380</v>
      </c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50"/>
      <c r="BR20" s="50"/>
      <c r="BS20" s="50"/>
      <c r="BT20" s="50"/>
      <c r="BU20" s="50"/>
      <c r="BV20" s="49" t="s">
        <v>95</v>
      </c>
      <c r="BW20" s="49" t="s">
        <v>96</v>
      </c>
      <c r="BX20" s="49" t="s">
        <v>97</v>
      </c>
      <c r="BY20" s="49" t="s">
        <v>98</v>
      </c>
      <c r="BZ20" s="49" t="s">
        <v>99</v>
      </c>
      <c r="CA20" s="49" t="s">
        <v>100</v>
      </c>
      <c r="CB20" s="72"/>
    </row>
    <row r="21" spans="1:80" x14ac:dyDescent="0.2">
      <c r="B21" s="70" t="s">
        <v>101</v>
      </c>
      <c r="C21" s="44" t="s">
        <v>42</v>
      </c>
      <c r="D21" s="44" t="s">
        <v>86</v>
      </c>
      <c r="E21" s="85">
        <v>380</v>
      </c>
      <c r="F21" s="89">
        <f>IF(MIN(AF21:BC21)=MAX(AF21:BC21),ROUND(MIN(AF21:BC21)*(1-$F$9),0),ROUND(MIN(AF21:BC21)*(1-$F$9),0)&amp;"-"&amp;ROUND(MAX(AF21:BC21)*(1-$F$9),0))</f>
        <v>334</v>
      </c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51"/>
      <c r="Z21" s="51"/>
      <c r="AA21" s="51"/>
      <c r="AB21" s="51"/>
      <c r="AC21" s="51"/>
      <c r="AD21" s="51"/>
      <c r="AE21" s="80">
        <f>(G21*AF21+H21*AG21+I21*AH21+J21*AI21+K21*AJ21+L21*AK21+M21*AL21+N21*AM21+O21*AN21+P21*AO21+Q21*AP21+R21*AQ21+S21*AR21+T21*AS21+U21*AT21+V21*AU21+W21*AV21+X21*AW21+Y21*AX21+Z21*AY21+AA21*AZ21+AB21*BA21+AC21*BB21+AD21*BC21)*(1-$F$9)</f>
        <v>0</v>
      </c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>
        <v>380</v>
      </c>
      <c r="AY21" s="44">
        <v>380</v>
      </c>
      <c r="AZ21" s="44">
        <v>380</v>
      </c>
      <c r="BA21" s="44">
        <v>380</v>
      </c>
      <c r="BB21" s="44">
        <v>380</v>
      </c>
      <c r="BC21" s="44">
        <v>380</v>
      </c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50"/>
      <c r="BR21" s="50"/>
      <c r="BS21" s="50"/>
      <c r="BT21" s="50"/>
      <c r="BU21" s="50"/>
      <c r="BV21" s="49" t="s">
        <v>102</v>
      </c>
      <c r="BW21" s="49" t="s">
        <v>103</v>
      </c>
      <c r="BX21" s="49" t="s">
        <v>104</v>
      </c>
      <c r="BY21" s="49" t="s">
        <v>105</v>
      </c>
      <c r="BZ21" s="49" t="s">
        <v>106</v>
      </c>
      <c r="CA21" s="49" t="s">
        <v>107</v>
      </c>
      <c r="CB21" s="72"/>
    </row>
    <row r="22" spans="1:80" x14ac:dyDescent="0.2">
      <c r="B22" s="70" t="s">
        <v>108</v>
      </c>
      <c r="C22" s="44" t="s">
        <v>42</v>
      </c>
      <c r="D22" s="44" t="s">
        <v>109</v>
      </c>
      <c r="E22" s="85">
        <v>298</v>
      </c>
      <c r="F22" s="89">
        <f>IF(MIN(AF22:BC22)=MAX(AF22:BC22),ROUND(MIN(AF22:BC22)*(1-$F$9),0),ROUND(MIN(AF22:BC22)*(1-$F$9),0)&amp;"-"&amp;ROUND(MAX(AF22:BC22)*(1-$F$9),0))</f>
        <v>262</v>
      </c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51"/>
      <c r="Z22" s="51"/>
      <c r="AA22" s="51"/>
      <c r="AB22" s="51"/>
      <c r="AC22" s="51"/>
      <c r="AD22" s="51"/>
      <c r="AE22" s="80">
        <f>(G22*AF22+H22*AG22+I22*AH22+J22*AI22+K22*AJ22+L22*AK22+M22*AL22+N22*AM22+O22*AN22+P22*AO22+Q22*AP22+R22*AQ22+S22*AR22+T22*AS22+U22*AT22+V22*AU22+W22*AV22+X22*AW22+Y22*AX22+Z22*AY22+AA22*AZ22+AB22*BA22+AC22*BB22+AD22*BC22)*(1-$F$9)</f>
        <v>0</v>
      </c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>
        <v>298</v>
      </c>
      <c r="AY22" s="44">
        <v>298</v>
      </c>
      <c r="AZ22" s="44">
        <v>298</v>
      </c>
      <c r="BA22" s="44">
        <v>298</v>
      </c>
      <c r="BB22" s="44">
        <v>298</v>
      </c>
      <c r="BC22" s="44">
        <v>298</v>
      </c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50"/>
      <c r="BR22" s="50"/>
      <c r="BS22" s="50"/>
      <c r="BT22" s="50"/>
      <c r="BU22" s="50"/>
      <c r="BV22" s="49" t="s">
        <v>110</v>
      </c>
      <c r="BW22" s="49" t="s">
        <v>111</v>
      </c>
      <c r="BX22" s="49" t="s">
        <v>112</v>
      </c>
      <c r="BY22" s="49" t="s">
        <v>113</v>
      </c>
      <c r="BZ22" s="49" t="s">
        <v>114</v>
      </c>
      <c r="CA22" s="49" t="s">
        <v>115</v>
      </c>
      <c r="CB22" s="72"/>
    </row>
    <row r="23" spans="1:80" x14ac:dyDescent="0.2">
      <c r="B23" s="70" t="s">
        <v>116</v>
      </c>
      <c r="C23" s="44" t="s">
        <v>42</v>
      </c>
      <c r="D23" s="44" t="s">
        <v>117</v>
      </c>
      <c r="E23" s="85">
        <v>298</v>
      </c>
      <c r="F23" s="89">
        <f>IF(MIN(AF23:BC23)=MAX(AF23:BC23),ROUND(MIN(AF23:BC23)*(1-$F$9),0),ROUND(MIN(AF23:BC23)*(1-$F$9),0)&amp;"-"&amp;ROUND(MAX(AF23:BC23)*(1-$F$9),0))</f>
        <v>262</v>
      </c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51"/>
      <c r="Z23" s="51"/>
      <c r="AA23" s="51"/>
      <c r="AB23" s="51"/>
      <c r="AC23" s="51"/>
      <c r="AD23" s="51"/>
      <c r="AE23" s="80">
        <f>(G23*AF23+H23*AG23+I23*AH23+J23*AI23+K23*AJ23+L23*AK23+M23*AL23+N23*AM23+O23*AN23+P23*AO23+Q23*AP23+R23*AQ23+S23*AR23+T23*AS23+U23*AT23+V23*AU23+W23*AV23+X23*AW23+Y23*AX23+Z23*AY23+AA23*AZ23+AB23*BA23+AC23*BB23+AD23*BC23)*(1-$F$9)</f>
        <v>0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>
        <v>298</v>
      </c>
      <c r="AY23" s="44">
        <v>298</v>
      </c>
      <c r="AZ23" s="44">
        <v>298</v>
      </c>
      <c r="BA23" s="44">
        <v>298</v>
      </c>
      <c r="BB23" s="44">
        <v>298</v>
      </c>
      <c r="BC23" s="44">
        <v>298</v>
      </c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50"/>
      <c r="BR23" s="50"/>
      <c r="BS23" s="50"/>
      <c r="BT23" s="50"/>
      <c r="BU23" s="50"/>
      <c r="BV23" s="49" t="s">
        <v>118</v>
      </c>
      <c r="BW23" s="49" t="s">
        <v>119</v>
      </c>
      <c r="BX23" s="49" t="s">
        <v>120</v>
      </c>
      <c r="BY23" s="49" t="s">
        <v>121</v>
      </c>
      <c r="BZ23" s="49" t="s">
        <v>122</v>
      </c>
      <c r="CA23" s="49" t="s">
        <v>123</v>
      </c>
      <c r="CB23" s="72"/>
    </row>
    <row r="24" spans="1:80" ht="12" thickBot="1" x14ac:dyDescent="0.25">
      <c r="B24" s="60" t="s">
        <v>124</v>
      </c>
      <c r="C24" s="61" t="s">
        <v>42</v>
      </c>
      <c r="D24" s="61" t="s">
        <v>78</v>
      </c>
      <c r="E24" s="84">
        <v>298</v>
      </c>
      <c r="F24" s="88">
        <f>IF(MIN(AF24:BC24)=MAX(AF24:BC24),ROUND(MIN(AF24:BC24)*(1-$F$9),0),ROUND(MIN(AF24:BC24)*(1-$F$9),0)&amp;"-"&amp;ROUND(MAX(AF24:BC24)*(1-$F$9),0))</f>
        <v>262</v>
      </c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5"/>
      <c r="Z24" s="65"/>
      <c r="AA24" s="65"/>
      <c r="AB24" s="65"/>
      <c r="AC24" s="65"/>
      <c r="AD24" s="65"/>
      <c r="AE24" s="79">
        <f>(G24*AF24+H24*AG24+I24*AH24+J24*AI24+K24*AJ24+L24*AK24+M24*AL24+N24*AM24+O24*AN24+P24*AO24+Q24*AP24+R24*AQ24+S24*AR24+T24*AS24+U24*AT24+V24*AU24+W24*AV24+X24*AW24+Y24*AX24+Z24*AY24+AA24*AZ24+AB24*BA24+AC24*BB24+AD24*BC24)*(1-$F$9)</f>
        <v>0</v>
      </c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>
        <v>298</v>
      </c>
      <c r="AY24" s="61">
        <v>298</v>
      </c>
      <c r="AZ24" s="61">
        <v>298</v>
      </c>
      <c r="BA24" s="61">
        <v>298</v>
      </c>
      <c r="BB24" s="61">
        <v>298</v>
      </c>
      <c r="BC24" s="61">
        <v>298</v>
      </c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6"/>
      <c r="BR24" s="66"/>
      <c r="BS24" s="66"/>
      <c r="BT24" s="66"/>
      <c r="BU24" s="66"/>
      <c r="BV24" s="71" t="s">
        <v>125</v>
      </c>
      <c r="BW24" s="71" t="s">
        <v>126</v>
      </c>
      <c r="BX24" s="71" t="s">
        <v>127</v>
      </c>
      <c r="BY24" s="71" t="s">
        <v>128</v>
      </c>
      <c r="BZ24" s="71" t="s">
        <v>129</v>
      </c>
      <c r="CA24" s="71" t="s">
        <v>130</v>
      </c>
      <c r="CB24" s="68"/>
    </row>
    <row r="25" spans="1:80" s="26" customFormat="1" ht="15.75" thickBot="1" x14ac:dyDescent="0.25">
      <c r="A25" s="25"/>
      <c r="B25" s="27" t="s">
        <v>131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9"/>
    </row>
    <row r="26" spans="1:80" x14ac:dyDescent="0.2">
      <c r="B26" s="52" t="s">
        <v>132</v>
      </c>
      <c r="C26" s="53" t="s">
        <v>42</v>
      </c>
      <c r="D26" s="53" t="s">
        <v>133</v>
      </c>
      <c r="E26" s="83">
        <v>198</v>
      </c>
      <c r="F26" s="87">
        <f>IF(MIN(AF26:BC26)=MAX(AF26:BC26),ROUND(MIN(AF26:BC26)*(1-$F$9),0),ROUND(MIN(AF26:BC26)*(1-$F$9),0)&amp;"-"&amp;ROUND(MAX(AF26:BC26)*(1-$F$9),0))</f>
        <v>174</v>
      </c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6"/>
      <c r="R26" s="55"/>
      <c r="S26" s="57"/>
      <c r="T26" s="55"/>
      <c r="U26" s="57"/>
      <c r="V26" s="55"/>
      <c r="W26" s="57"/>
      <c r="X26" s="57"/>
      <c r="Y26" s="55"/>
      <c r="Z26" s="55"/>
      <c r="AA26" s="55"/>
      <c r="AB26" s="55"/>
      <c r="AC26" s="55"/>
      <c r="AD26" s="55"/>
      <c r="AE26" s="78">
        <f>(G26*AF26+H26*AG26+I26*AH26+J26*AI26+K26*AJ26+L26*AK26+M26*AL26+N26*AM26+O26*AN26+P26*AO26+Q26*AP26+R26*AQ26+S26*AR26+T26*AS26+U26*AT26+V26*AU26+W26*AV26+X26*AW26+Y26*AX26+Z26*AY26+AA26*AZ26+AB26*BA26+AC26*BB26+AD26*BC26)*(1-$F$9)</f>
        <v>0</v>
      </c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>
        <v>198</v>
      </c>
      <c r="AQ26" s="53"/>
      <c r="AR26" s="53">
        <v>198</v>
      </c>
      <c r="AS26" s="53"/>
      <c r="AT26" s="53">
        <v>198</v>
      </c>
      <c r="AU26" s="53"/>
      <c r="AV26" s="53">
        <v>198</v>
      </c>
      <c r="AW26" s="53">
        <v>198</v>
      </c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4" t="s">
        <v>134</v>
      </c>
      <c r="BO26" s="53"/>
      <c r="BP26" s="54" t="s">
        <v>135</v>
      </c>
      <c r="BQ26" s="59"/>
      <c r="BR26" s="58" t="s">
        <v>136</v>
      </c>
      <c r="BS26" s="59"/>
      <c r="BT26" s="58" t="s">
        <v>137</v>
      </c>
      <c r="BU26" s="58" t="s">
        <v>138</v>
      </c>
      <c r="BV26" s="59"/>
      <c r="BW26" s="59"/>
      <c r="BX26" s="59"/>
      <c r="BY26" s="59"/>
      <c r="BZ26" s="59"/>
      <c r="CA26" s="59"/>
      <c r="CB26" s="67"/>
    </row>
    <row r="27" spans="1:80" ht="12" thickBot="1" x14ac:dyDescent="0.25">
      <c r="B27" s="60" t="s">
        <v>139</v>
      </c>
      <c r="C27" s="61" t="s">
        <v>42</v>
      </c>
      <c r="D27" s="61" t="s">
        <v>140</v>
      </c>
      <c r="E27" s="84">
        <v>198</v>
      </c>
      <c r="F27" s="88">
        <f>IF(MIN(AF27:BC27)=MAX(AF27:BC27),ROUND(MIN(AF27:BC27)*(1-$F$9),0),ROUND(MIN(AF27:BC27)*(1-$F$9),0)&amp;"-"&amp;ROUND(MAX(AF27:BC27)*(1-$F$9),0))</f>
        <v>174</v>
      </c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73"/>
      <c r="R27" s="63"/>
      <c r="S27" s="64"/>
      <c r="T27" s="63"/>
      <c r="U27" s="64"/>
      <c r="V27" s="63"/>
      <c r="W27" s="64"/>
      <c r="X27" s="64"/>
      <c r="Y27" s="63"/>
      <c r="Z27" s="63"/>
      <c r="AA27" s="63"/>
      <c r="AB27" s="63"/>
      <c r="AC27" s="63"/>
      <c r="AD27" s="63"/>
      <c r="AE27" s="79">
        <f>(G27*AF27+H27*AG27+I27*AH27+J27*AI27+K27*AJ27+L27*AK27+M27*AL27+N27*AM27+O27*AN27+P27*AO27+Q27*AP27+R27*AQ27+S27*AR27+T27*AS27+U27*AT27+V27*AU27+W27*AV27+X27*AW27+Y27*AX27+Z27*AY27+AA27*AZ27+AB27*BA27+AC27*BB27+AD27*BC27)*(1-$F$9)</f>
        <v>0</v>
      </c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>
        <v>198</v>
      </c>
      <c r="AQ27" s="61"/>
      <c r="AR27" s="61">
        <v>198</v>
      </c>
      <c r="AS27" s="61"/>
      <c r="AT27" s="61">
        <v>198</v>
      </c>
      <c r="AU27" s="61"/>
      <c r="AV27" s="61">
        <v>198</v>
      </c>
      <c r="AW27" s="61">
        <v>198</v>
      </c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2" t="s">
        <v>141</v>
      </c>
      <c r="BO27" s="61"/>
      <c r="BP27" s="62" t="s">
        <v>142</v>
      </c>
      <c r="BQ27" s="66"/>
      <c r="BR27" s="71" t="s">
        <v>143</v>
      </c>
      <c r="BS27" s="66"/>
      <c r="BT27" s="71" t="s">
        <v>144</v>
      </c>
      <c r="BU27" s="71" t="s">
        <v>145</v>
      </c>
      <c r="BV27" s="66"/>
      <c r="BW27" s="66"/>
      <c r="BX27" s="66"/>
      <c r="BY27" s="66"/>
      <c r="BZ27" s="66"/>
      <c r="CA27" s="66"/>
      <c r="CB27" s="68"/>
    </row>
    <row r="28" spans="1:80" s="26" customFormat="1" ht="15.75" thickBot="1" x14ac:dyDescent="0.25">
      <c r="A28" s="25"/>
      <c r="B28" s="27" t="s">
        <v>146</v>
      </c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9"/>
    </row>
    <row r="29" spans="1:80" x14ac:dyDescent="0.2">
      <c r="B29" s="52" t="s">
        <v>147</v>
      </c>
      <c r="C29" s="53" t="s">
        <v>55</v>
      </c>
      <c r="D29" s="53" t="s">
        <v>148</v>
      </c>
      <c r="E29" s="83">
        <v>275</v>
      </c>
      <c r="F29" s="87">
        <f>IF(MIN(AF29:BC29)=MAX(AF29:BC29),ROUND(MIN(AF29:BC29)*(1-$F$9),0),ROUND(MIN(AF29:BC29)*(1-$F$9),0)&amp;"-"&amp;ROUND(MAX(AF29:BC29)*(1-$F$9),0))</f>
        <v>242</v>
      </c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69"/>
      <c r="V29" s="55"/>
      <c r="W29" s="69"/>
      <c r="X29" s="57"/>
      <c r="Y29" s="57"/>
      <c r="Z29" s="69"/>
      <c r="AA29" s="69"/>
      <c r="AB29" s="57"/>
      <c r="AC29" s="57"/>
      <c r="AD29" s="55"/>
      <c r="AE29" s="78">
        <f>(G29*AF29+H29*AG29+I29*AH29+J29*AI29+K29*AJ29+L29*AK29+M29*AL29+N29*AM29+O29*AN29+P29*AO29+Q29*AP29+R29*AQ29+S29*AR29+T29*AS29+U29*AT29+V29*AU29+W29*AV29+X29*AW29+Y29*AX29+Z29*AY29+AA29*AZ29+AB29*BA29+AC29*BB29+AD29*BC29)*(1-$F$9)</f>
        <v>0</v>
      </c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>
        <v>275</v>
      </c>
      <c r="AU29" s="53"/>
      <c r="AV29" s="53">
        <v>275</v>
      </c>
      <c r="AW29" s="53">
        <v>275</v>
      </c>
      <c r="AX29" s="53">
        <v>275</v>
      </c>
      <c r="AY29" s="53">
        <v>275</v>
      </c>
      <c r="AZ29" s="53">
        <v>275</v>
      </c>
      <c r="BA29" s="53">
        <v>275</v>
      </c>
      <c r="BB29" s="53">
        <v>275</v>
      </c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9"/>
      <c r="BR29" s="58" t="s">
        <v>149</v>
      </c>
      <c r="BS29" s="59"/>
      <c r="BT29" s="58" t="s">
        <v>150</v>
      </c>
      <c r="BU29" s="58" t="s">
        <v>151</v>
      </c>
      <c r="BV29" s="58" t="s">
        <v>152</v>
      </c>
      <c r="BW29" s="58" t="s">
        <v>153</v>
      </c>
      <c r="BX29" s="58" t="s">
        <v>154</v>
      </c>
      <c r="BY29" s="58" t="s">
        <v>155</v>
      </c>
      <c r="BZ29" s="58" t="s">
        <v>156</v>
      </c>
      <c r="CA29" s="59"/>
      <c r="CB29" s="67"/>
    </row>
    <row r="30" spans="1:80" x14ac:dyDescent="0.2">
      <c r="B30" s="70" t="s">
        <v>157</v>
      </c>
      <c r="C30" s="44" t="s">
        <v>64</v>
      </c>
      <c r="D30" s="44" t="s">
        <v>148</v>
      </c>
      <c r="E30" s="85">
        <v>410</v>
      </c>
      <c r="F30" s="89">
        <f>IF(MIN(AF30:BC30)=MAX(AF30:BC30),ROUND(MIN(AF30:BC30)*(1-$F$9),0),ROUND(MIN(AF30:BC30)*(1-$F$9),0)&amp;"-"&amp;ROUND(MAX(AF30:BC30)*(1-$F$9),0))</f>
        <v>361</v>
      </c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51"/>
      <c r="V30" s="46"/>
      <c r="W30" s="48"/>
      <c r="X30" s="48"/>
      <c r="Y30" s="48"/>
      <c r="Z30" s="48"/>
      <c r="AA30" s="47"/>
      <c r="AB30" s="48"/>
      <c r="AC30" s="48"/>
      <c r="AD30" s="46"/>
      <c r="AE30" s="80">
        <f>(G30*AF30+H30*AG30+I30*AH30+J30*AI30+K30*AJ30+L30*AK30+M30*AL30+N30*AM30+O30*AN30+P30*AO30+Q30*AP30+R30*AQ30+S30*AR30+T30*AS30+U30*AT30+V30*AU30+W30*AV30+X30*AW30+Y30*AX30+Z30*AY30+AA30*AZ30+AB30*BA30+AC30*BB30+AD30*BC30)*(1-$F$9)</f>
        <v>0</v>
      </c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>
        <v>410</v>
      </c>
      <c r="AU30" s="44"/>
      <c r="AV30" s="44">
        <v>410</v>
      </c>
      <c r="AW30" s="44">
        <v>410</v>
      </c>
      <c r="AX30" s="44">
        <v>410</v>
      </c>
      <c r="AY30" s="44">
        <v>410</v>
      </c>
      <c r="AZ30" s="44">
        <v>410</v>
      </c>
      <c r="BA30" s="44">
        <v>410</v>
      </c>
      <c r="BB30" s="44">
        <v>410</v>
      </c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50"/>
      <c r="BR30" s="49" t="s">
        <v>158</v>
      </c>
      <c r="BS30" s="50"/>
      <c r="BT30" s="49" t="s">
        <v>159</v>
      </c>
      <c r="BU30" s="49" t="s">
        <v>160</v>
      </c>
      <c r="BV30" s="49" t="s">
        <v>161</v>
      </c>
      <c r="BW30" s="49" t="s">
        <v>162</v>
      </c>
      <c r="BX30" s="49" t="s">
        <v>163</v>
      </c>
      <c r="BY30" s="49" t="s">
        <v>164</v>
      </c>
      <c r="BZ30" s="49" t="s">
        <v>165</v>
      </c>
      <c r="CA30" s="50"/>
      <c r="CB30" s="72"/>
    </row>
    <row r="31" spans="1:80" x14ac:dyDescent="0.2">
      <c r="B31" s="70" t="s">
        <v>166</v>
      </c>
      <c r="C31" s="44" t="s">
        <v>42</v>
      </c>
      <c r="D31" s="44" t="s">
        <v>148</v>
      </c>
      <c r="E31" s="85">
        <v>105</v>
      </c>
      <c r="F31" s="89">
        <f>IF(MIN(AF31:BC31)=MAX(AF31:BC31),ROUND(MIN(AF31:BC31)*(1-$F$9),0),ROUND(MIN(AF31:BC31)*(1-$F$9),0)&amp;"-"&amp;ROUND(MAX(AF31:BC31)*(1-$F$9),0))</f>
        <v>92</v>
      </c>
      <c r="G31" s="46"/>
      <c r="H31" s="46"/>
      <c r="I31" s="46"/>
      <c r="J31" s="46"/>
      <c r="K31" s="51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80">
        <f>(G31*AF31+H31*AG31+I31*AH31+J31*AI31+K31*AJ31+L31*AK31+M31*AL31+N31*AM31+O31*AN31+P31*AO31+Q31*AP31+R31*AQ31+S31*AR31+T31*AS31+U31*AT31+V31*AU31+W31*AV31+X31*AW31+Y31*AX31+Z31*AY31+AA31*AZ31+AB31*BA31+AC31*BB31+AD31*BC31)*(1-$F$9)</f>
        <v>0</v>
      </c>
      <c r="AF31" s="44"/>
      <c r="AG31" s="44"/>
      <c r="AH31" s="44"/>
      <c r="AI31" s="44"/>
      <c r="AJ31" s="44">
        <v>105</v>
      </c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5" t="s">
        <v>167</v>
      </c>
      <c r="BI31" s="44"/>
      <c r="BJ31" s="44"/>
      <c r="BK31" s="44"/>
      <c r="BL31" s="44"/>
      <c r="BM31" s="44"/>
      <c r="BN31" s="44"/>
      <c r="BO31" s="44"/>
      <c r="BP31" s="44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72"/>
    </row>
    <row r="32" spans="1:80" x14ac:dyDescent="0.2">
      <c r="B32" s="70" t="s">
        <v>168</v>
      </c>
      <c r="C32" s="44" t="s">
        <v>42</v>
      </c>
      <c r="D32" s="44" t="s">
        <v>148</v>
      </c>
      <c r="E32" s="85">
        <v>105</v>
      </c>
      <c r="F32" s="89">
        <f>IF(MIN(AF32:BC32)=MAX(AF32:BC32),ROUND(MIN(AF32:BC32)*(1-$F$9),0),ROUND(MIN(AF32:BC32)*(1-$F$9),0)&amp;"-"&amp;ROUND(MAX(AF32:BC32)*(1-$F$9),0))</f>
        <v>92</v>
      </c>
      <c r="G32" s="46"/>
      <c r="H32" s="51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80">
        <f>(G32*AF32+H32*AG32+I32*AH32+J32*AI32+K32*AJ32+L32*AK32+M32*AL32+N32*AM32+O32*AN32+P32*AO32+Q32*AP32+R32*AQ32+S32*AR32+T32*AS32+U32*AT32+V32*AU32+W32*AV32+X32*AW32+Y32*AX32+Z32*AY32+AA32*AZ32+AB32*BA32+AC32*BB32+AD32*BC32)*(1-$F$9)</f>
        <v>0</v>
      </c>
      <c r="AF32" s="44"/>
      <c r="AG32" s="44">
        <v>105</v>
      </c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5" t="s">
        <v>169</v>
      </c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72"/>
    </row>
    <row r="33" spans="1:80" x14ac:dyDescent="0.2">
      <c r="B33" s="70" t="s">
        <v>170</v>
      </c>
      <c r="C33" s="44" t="s">
        <v>42</v>
      </c>
      <c r="D33" s="44" t="s">
        <v>171</v>
      </c>
      <c r="E33" s="85">
        <v>240</v>
      </c>
      <c r="F33" s="89">
        <f>IF(MIN(AF33:BC33)=MAX(AF33:BC33),ROUND(MIN(AF33:BC33)*(1-$F$9),0),ROUND(MIN(AF33:BC33)*(1-$F$9),0)&amp;"-"&amp;ROUND(MAX(AF33:BC33)*(1-$F$9),0))</f>
        <v>211</v>
      </c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51"/>
      <c r="Y33" s="51"/>
      <c r="Z33" s="51"/>
      <c r="AA33" s="51"/>
      <c r="AB33" s="48"/>
      <c r="AC33" s="46"/>
      <c r="AD33" s="46"/>
      <c r="AE33" s="80">
        <f>(G33*AF33+H33*AG33+I33*AH33+J33*AI33+K33*AJ33+L33*AK33+M33*AL33+N33*AM33+O33*AN33+P33*AO33+Q33*AP33+R33*AQ33+S33*AR33+T33*AS33+U33*AT33+V33*AU33+W33*AV33+X33*AW33+Y33*AX33+Z33*AY33+AA33*AZ33+AB33*BA33+AC33*BB33+AD33*BC33)*(1-$F$9)</f>
        <v>0</v>
      </c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>
        <v>240</v>
      </c>
      <c r="AX33" s="44">
        <v>240</v>
      </c>
      <c r="AY33" s="44">
        <v>240</v>
      </c>
      <c r="AZ33" s="44">
        <v>240</v>
      </c>
      <c r="BA33" s="44">
        <v>240</v>
      </c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50"/>
      <c r="BR33" s="50"/>
      <c r="BS33" s="50"/>
      <c r="BT33" s="50"/>
      <c r="BU33" s="49" t="s">
        <v>172</v>
      </c>
      <c r="BV33" s="49" t="s">
        <v>173</v>
      </c>
      <c r="BW33" s="49" t="s">
        <v>174</v>
      </c>
      <c r="BX33" s="49" t="s">
        <v>175</v>
      </c>
      <c r="BY33" s="49" t="s">
        <v>176</v>
      </c>
      <c r="BZ33" s="50"/>
      <c r="CA33" s="50"/>
      <c r="CB33" s="72"/>
    </row>
    <row r="34" spans="1:80" x14ac:dyDescent="0.2">
      <c r="B34" s="70" t="s">
        <v>177</v>
      </c>
      <c r="C34" s="44" t="s">
        <v>64</v>
      </c>
      <c r="D34" s="44" t="s">
        <v>178</v>
      </c>
      <c r="E34" s="85">
        <v>620</v>
      </c>
      <c r="F34" s="89">
        <f>IF(MIN(AF34:BC34)=MAX(AF34:BC34),ROUND(MIN(AF34:BC34)*(1-$F$9),0),ROUND(MIN(AF34:BC34)*(1-$F$9),0)&amp;"-"&amp;ROUND(MAX(AF34:BC34)*(1-$F$9),0))</f>
        <v>546</v>
      </c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51"/>
      <c r="V34" s="46"/>
      <c r="W34" s="51"/>
      <c r="X34" s="48"/>
      <c r="Y34" s="48"/>
      <c r="Z34" s="48"/>
      <c r="AA34" s="48"/>
      <c r="AB34" s="48"/>
      <c r="AC34" s="48"/>
      <c r="AD34" s="46"/>
      <c r="AE34" s="80">
        <f>(G34*AF34+H34*AG34+I34*AH34+J34*AI34+K34*AJ34+L34*AK34+M34*AL34+N34*AM34+O34*AN34+P34*AO34+Q34*AP34+R34*AQ34+S34*AR34+T34*AS34+U34*AT34+V34*AU34+W34*AV34+X34*AW34+Y34*AX34+Z34*AY34+AA34*AZ34+AB34*BA34+AC34*BB34+AD34*BC34)*(1-$F$9)</f>
        <v>0</v>
      </c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>
        <v>620</v>
      </c>
      <c r="AU34" s="44"/>
      <c r="AV34" s="44">
        <v>620</v>
      </c>
      <c r="AW34" s="44">
        <v>620</v>
      </c>
      <c r="AX34" s="44">
        <v>620</v>
      </c>
      <c r="AY34" s="44">
        <v>620</v>
      </c>
      <c r="AZ34" s="44">
        <v>620</v>
      </c>
      <c r="BA34" s="44">
        <v>620</v>
      </c>
      <c r="BB34" s="44">
        <v>620</v>
      </c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50"/>
      <c r="BR34" s="49" t="s">
        <v>179</v>
      </c>
      <c r="BS34" s="50"/>
      <c r="BT34" s="49" t="s">
        <v>180</v>
      </c>
      <c r="BU34" s="49" t="s">
        <v>181</v>
      </c>
      <c r="BV34" s="49" t="s">
        <v>182</v>
      </c>
      <c r="BW34" s="49" t="s">
        <v>183</v>
      </c>
      <c r="BX34" s="49" t="s">
        <v>184</v>
      </c>
      <c r="BY34" s="49" t="s">
        <v>185</v>
      </c>
      <c r="BZ34" s="49" t="s">
        <v>186</v>
      </c>
      <c r="CA34" s="50"/>
      <c r="CB34" s="72"/>
    </row>
    <row r="35" spans="1:80" ht="12" thickBot="1" x14ac:dyDescent="0.25">
      <c r="B35" s="60" t="s">
        <v>187</v>
      </c>
      <c r="C35" s="61" t="s">
        <v>64</v>
      </c>
      <c r="D35" s="61" t="s">
        <v>178</v>
      </c>
      <c r="E35" s="84">
        <v>920</v>
      </c>
      <c r="F35" s="88">
        <f>IF(MIN(AF35:BC35)=MAX(AF35:BC35),ROUND(MIN(AF35:BC35)*(1-$F$9),0),ROUND(MIN(AF35:BC35)*(1-$F$9),0)&amp;"-"&amp;ROUND(MAX(AF35:BC35)*(1-$F$9),0))</f>
        <v>810</v>
      </c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5"/>
      <c r="V35" s="63"/>
      <c r="W35" s="65"/>
      <c r="X35" s="65"/>
      <c r="Y35" s="65"/>
      <c r="Z35" s="65"/>
      <c r="AA35" s="64"/>
      <c r="AB35" s="65"/>
      <c r="AC35" s="73"/>
      <c r="AD35" s="63"/>
      <c r="AE35" s="79">
        <f>(G35*AF35+H35*AG35+I35*AH35+J35*AI35+K35*AJ35+L35*AK35+M35*AL35+N35*AM35+O35*AN35+P35*AO35+Q35*AP35+R35*AQ35+S35*AR35+T35*AS35+U35*AT35+V35*AU35+W35*AV35+X35*AW35+Y35*AX35+Z35*AY35+AA35*AZ35+AB35*BA35+AC35*BB35+AD35*BC35)*(1-$F$9)</f>
        <v>0</v>
      </c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>
        <v>920</v>
      </c>
      <c r="AU35" s="61"/>
      <c r="AV35" s="61">
        <v>920</v>
      </c>
      <c r="AW35" s="61">
        <v>920</v>
      </c>
      <c r="AX35" s="61">
        <v>920</v>
      </c>
      <c r="AY35" s="61">
        <v>920</v>
      </c>
      <c r="AZ35" s="61">
        <v>920</v>
      </c>
      <c r="BA35" s="61">
        <v>920</v>
      </c>
      <c r="BB35" s="61">
        <v>920</v>
      </c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6"/>
      <c r="BR35" s="71" t="s">
        <v>188</v>
      </c>
      <c r="BS35" s="66"/>
      <c r="BT35" s="71" t="s">
        <v>189</v>
      </c>
      <c r="BU35" s="71" t="s">
        <v>190</v>
      </c>
      <c r="BV35" s="71" t="s">
        <v>191</v>
      </c>
      <c r="BW35" s="71" t="s">
        <v>192</v>
      </c>
      <c r="BX35" s="71" t="s">
        <v>193</v>
      </c>
      <c r="BY35" s="71" t="s">
        <v>194</v>
      </c>
      <c r="BZ35" s="71" t="s">
        <v>195</v>
      </c>
      <c r="CA35" s="66"/>
      <c r="CB35" s="68"/>
    </row>
    <row r="36" spans="1:80" s="26" customFormat="1" ht="15.75" thickBot="1" x14ac:dyDescent="0.25">
      <c r="A36" s="25"/>
      <c r="B36" s="27" t="s">
        <v>196</v>
      </c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9"/>
    </row>
    <row r="37" spans="1:80" x14ac:dyDescent="0.2">
      <c r="B37" s="52" t="s">
        <v>197</v>
      </c>
      <c r="C37" s="53" t="s">
        <v>42</v>
      </c>
      <c r="D37" s="53" t="s">
        <v>198</v>
      </c>
      <c r="E37" s="83">
        <v>260</v>
      </c>
      <c r="F37" s="87">
        <f>IF(MIN(AF37:BC37)=MAX(AF37:BC37),ROUND(MIN(AF37:BC37)*(1-$F$9),0),ROUND(MIN(AF37:BC37)*(1-$F$9),0)&amp;"-"&amp;ROUND(MAX(AF37:BC37)*(1-$F$9),0))</f>
        <v>229</v>
      </c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6"/>
      <c r="R37" s="55"/>
      <c r="S37" s="69"/>
      <c r="T37" s="55"/>
      <c r="U37" s="56"/>
      <c r="V37" s="55"/>
      <c r="W37" s="56"/>
      <c r="X37" s="56"/>
      <c r="Y37" s="55"/>
      <c r="Z37" s="55"/>
      <c r="AA37" s="55"/>
      <c r="AB37" s="55"/>
      <c r="AC37" s="55"/>
      <c r="AD37" s="55"/>
      <c r="AE37" s="78">
        <f>(G37*AF37+H37*AG37+I37*AH37+J37*AI37+K37*AJ37+L37*AK37+M37*AL37+N37*AM37+O37*AN37+P37*AO37+Q37*AP37+R37*AQ37+S37*AR37+T37*AS37+U37*AT37+V37*AU37+W37*AV37+X37*AW37+Y37*AX37+Z37*AY37+AA37*AZ37+AB37*BA37+AC37*BB37+AD37*BC37)*(1-$F$9)</f>
        <v>0</v>
      </c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>
        <v>260</v>
      </c>
      <c r="AQ37" s="53"/>
      <c r="AR37" s="53">
        <v>260</v>
      </c>
      <c r="AS37" s="53"/>
      <c r="AT37" s="53">
        <v>260</v>
      </c>
      <c r="AU37" s="53"/>
      <c r="AV37" s="53">
        <v>260</v>
      </c>
      <c r="AW37" s="53">
        <v>260</v>
      </c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4" t="s">
        <v>199</v>
      </c>
      <c r="BO37" s="53"/>
      <c r="BP37" s="54" t="s">
        <v>200</v>
      </c>
      <c r="BQ37" s="59"/>
      <c r="BR37" s="58" t="s">
        <v>201</v>
      </c>
      <c r="BS37" s="59"/>
      <c r="BT37" s="58" t="s">
        <v>202</v>
      </c>
      <c r="BU37" s="58" t="s">
        <v>203</v>
      </c>
      <c r="BV37" s="59"/>
      <c r="BW37" s="59"/>
      <c r="BX37" s="59"/>
      <c r="BY37" s="59"/>
      <c r="BZ37" s="59"/>
      <c r="CA37" s="59"/>
      <c r="CB37" s="67"/>
    </row>
    <row r="38" spans="1:80" x14ac:dyDescent="0.2">
      <c r="B38" s="70" t="s">
        <v>204</v>
      </c>
      <c r="C38" s="44" t="s">
        <v>42</v>
      </c>
      <c r="D38" s="44" t="s">
        <v>205</v>
      </c>
      <c r="E38" s="85">
        <v>260</v>
      </c>
      <c r="F38" s="89">
        <f>IF(MIN(AF38:BC38)=MAX(AF38:BC38),ROUND(MIN(AF38:BC38)*(1-$F$9),0),ROUND(MIN(AF38:BC38)*(1-$F$9),0)&amp;"-"&amp;ROUND(MAX(AF38:BC38)*(1-$F$9),0))</f>
        <v>229</v>
      </c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51"/>
      <c r="R38" s="46"/>
      <c r="S38" s="51"/>
      <c r="T38" s="46"/>
      <c r="U38" s="47"/>
      <c r="V38" s="46"/>
      <c r="W38" s="51"/>
      <c r="X38" s="51"/>
      <c r="Y38" s="46"/>
      <c r="Z38" s="46"/>
      <c r="AA38" s="46"/>
      <c r="AB38" s="46"/>
      <c r="AC38" s="46"/>
      <c r="AD38" s="46"/>
      <c r="AE38" s="80">
        <f>(G38*AF38+H38*AG38+I38*AH38+J38*AI38+K38*AJ38+L38*AK38+M38*AL38+N38*AM38+O38*AN38+P38*AO38+Q38*AP38+R38*AQ38+S38*AR38+T38*AS38+U38*AT38+V38*AU38+W38*AV38+X38*AW38+Y38*AX38+Z38*AY38+AA38*AZ38+AB38*BA38+AC38*BB38+AD38*BC38)*(1-$F$9)</f>
        <v>0</v>
      </c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>
        <v>260</v>
      </c>
      <c r="AQ38" s="44"/>
      <c r="AR38" s="44">
        <v>260</v>
      </c>
      <c r="AS38" s="44"/>
      <c r="AT38" s="44">
        <v>260</v>
      </c>
      <c r="AU38" s="44"/>
      <c r="AV38" s="44">
        <v>260</v>
      </c>
      <c r="AW38" s="44">
        <v>260</v>
      </c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5" t="s">
        <v>206</v>
      </c>
      <c r="BO38" s="44"/>
      <c r="BP38" s="45" t="s">
        <v>207</v>
      </c>
      <c r="BQ38" s="50"/>
      <c r="BR38" s="49" t="s">
        <v>208</v>
      </c>
      <c r="BS38" s="50"/>
      <c r="BT38" s="49" t="s">
        <v>209</v>
      </c>
      <c r="BU38" s="49" t="s">
        <v>210</v>
      </c>
      <c r="BV38" s="50"/>
      <c r="BW38" s="50"/>
      <c r="BX38" s="50"/>
      <c r="BY38" s="50"/>
      <c r="BZ38" s="50"/>
      <c r="CA38" s="50"/>
      <c r="CB38" s="72"/>
    </row>
    <row r="39" spans="1:80" x14ac:dyDescent="0.2">
      <c r="B39" s="70" t="s">
        <v>211</v>
      </c>
      <c r="C39" s="44" t="s">
        <v>42</v>
      </c>
      <c r="D39" s="44" t="s">
        <v>212</v>
      </c>
      <c r="E39" s="85">
        <v>260</v>
      </c>
      <c r="F39" s="89">
        <f>IF(MIN(AF39:BC39)=MAX(AF39:BC39),ROUND(MIN(AF39:BC39)*(1-$F$9),0),ROUND(MIN(AF39:BC39)*(1-$F$9),0)&amp;"-"&amp;ROUND(MAX(AF39:BC39)*(1-$F$9),0))</f>
        <v>229</v>
      </c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51"/>
      <c r="R39" s="46"/>
      <c r="S39" s="47"/>
      <c r="T39" s="46"/>
      <c r="U39" s="51"/>
      <c r="V39" s="46"/>
      <c r="W39" s="51"/>
      <c r="X39" s="51"/>
      <c r="Y39" s="46"/>
      <c r="Z39" s="46"/>
      <c r="AA39" s="46"/>
      <c r="AB39" s="46"/>
      <c r="AC39" s="46"/>
      <c r="AD39" s="46"/>
      <c r="AE39" s="80">
        <f>(G39*AF39+H39*AG39+I39*AH39+J39*AI39+K39*AJ39+L39*AK39+M39*AL39+N39*AM39+O39*AN39+P39*AO39+Q39*AP39+R39*AQ39+S39*AR39+T39*AS39+U39*AT39+V39*AU39+W39*AV39+X39*AW39+Y39*AX39+Z39*AY39+AA39*AZ39+AB39*BA39+AC39*BB39+AD39*BC39)*(1-$F$9)</f>
        <v>0</v>
      </c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>
        <v>260</v>
      </c>
      <c r="AQ39" s="44"/>
      <c r="AR39" s="44">
        <v>260</v>
      </c>
      <c r="AS39" s="44"/>
      <c r="AT39" s="44">
        <v>260</v>
      </c>
      <c r="AU39" s="44"/>
      <c r="AV39" s="44">
        <v>260</v>
      </c>
      <c r="AW39" s="44">
        <v>260</v>
      </c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5" t="s">
        <v>213</v>
      </c>
      <c r="BO39" s="44"/>
      <c r="BP39" s="45" t="s">
        <v>214</v>
      </c>
      <c r="BQ39" s="50"/>
      <c r="BR39" s="49" t="s">
        <v>215</v>
      </c>
      <c r="BS39" s="50"/>
      <c r="BT39" s="49" t="s">
        <v>216</v>
      </c>
      <c r="BU39" s="49" t="s">
        <v>217</v>
      </c>
      <c r="BV39" s="50"/>
      <c r="BW39" s="50"/>
      <c r="BX39" s="50"/>
      <c r="BY39" s="50"/>
      <c r="BZ39" s="50"/>
      <c r="CA39" s="50"/>
      <c r="CB39" s="72"/>
    </row>
    <row r="40" spans="1:80" x14ac:dyDescent="0.2">
      <c r="B40" s="70" t="s">
        <v>218</v>
      </c>
      <c r="C40" s="44" t="s">
        <v>42</v>
      </c>
      <c r="D40" s="44" t="s">
        <v>219</v>
      </c>
      <c r="E40" s="85">
        <v>290</v>
      </c>
      <c r="F40" s="89">
        <f>IF(MIN(AF40:BC40)=MAX(AF40:BC40),ROUND(MIN(AF40:BC40)*(1-$F$9),0),ROUND(MIN(AF40:BC40)*(1-$F$9),0)&amp;"-"&amp;ROUND(MAX(AF40:BC40)*(1-$F$9),0))</f>
        <v>255</v>
      </c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51"/>
      <c r="R40" s="46"/>
      <c r="S40" s="51"/>
      <c r="T40" s="46"/>
      <c r="U40" s="48"/>
      <c r="V40" s="46"/>
      <c r="W40" s="48"/>
      <c r="X40" s="48"/>
      <c r="Y40" s="46"/>
      <c r="Z40" s="46"/>
      <c r="AA40" s="46"/>
      <c r="AB40" s="46"/>
      <c r="AC40" s="46"/>
      <c r="AD40" s="46"/>
      <c r="AE40" s="80">
        <f>(G40*AF40+H40*AG40+I40*AH40+J40*AI40+K40*AJ40+L40*AK40+M40*AL40+N40*AM40+O40*AN40+P40*AO40+Q40*AP40+R40*AQ40+S40*AR40+T40*AS40+U40*AT40+V40*AU40+W40*AV40+X40*AW40+Y40*AX40+Z40*AY40+AA40*AZ40+AB40*BA40+AC40*BB40+AD40*BC40)*(1-$F$9)</f>
        <v>0</v>
      </c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>
        <v>290</v>
      </c>
      <c r="AQ40" s="44"/>
      <c r="AR40" s="44">
        <v>290</v>
      </c>
      <c r="AS40" s="44"/>
      <c r="AT40" s="44">
        <v>290</v>
      </c>
      <c r="AU40" s="44"/>
      <c r="AV40" s="44">
        <v>290</v>
      </c>
      <c r="AW40" s="44">
        <v>290</v>
      </c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5" t="s">
        <v>220</v>
      </c>
      <c r="BO40" s="44"/>
      <c r="BP40" s="45" t="s">
        <v>221</v>
      </c>
      <c r="BQ40" s="50"/>
      <c r="BR40" s="49" t="s">
        <v>222</v>
      </c>
      <c r="BS40" s="50"/>
      <c r="BT40" s="49" t="s">
        <v>223</v>
      </c>
      <c r="BU40" s="49" t="s">
        <v>224</v>
      </c>
      <c r="BV40" s="50"/>
      <c r="BW40" s="50"/>
      <c r="BX40" s="50"/>
      <c r="BY40" s="50"/>
      <c r="BZ40" s="50"/>
      <c r="CA40" s="50"/>
      <c r="CB40" s="72"/>
    </row>
    <row r="41" spans="1:80" x14ac:dyDescent="0.2">
      <c r="B41" s="70" t="s">
        <v>225</v>
      </c>
      <c r="C41" s="44" t="s">
        <v>42</v>
      </c>
      <c r="D41" s="44" t="s">
        <v>226</v>
      </c>
      <c r="E41" s="85">
        <v>290</v>
      </c>
      <c r="F41" s="89">
        <f>IF(MIN(AF41:BC41)=MAX(AF41:BC41),ROUND(MIN(AF41:BC41)*(1-$F$9),0),ROUND(MIN(AF41:BC41)*(1-$F$9),0)&amp;"-"&amp;ROUND(MAX(AF41:BC41)*(1-$F$9),0))</f>
        <v>255</v>
      </c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51"/>
      <c r="R41" s="46"/>
      <c r="S41" s="47"/>
      <c r="T41" s="46"/>
      <c r="U41" s="51"/>
      <c r="V41" s="46"/>
      <c r="W41" s="51"/>
      <c r="X41" s="51"/>
      <c r="Y41" s="46"/>
      <c r="Z41" s="46"/>
      <c r="AA41" s="46"/>
      <c r="AB41" s="46"/>
      <c r="AC41" s="46"/>
      <c r="AD41" s="46"/>
      <c r="AE41" s="80">
        <f>(G41*AF41+H41*AG41+I41*AH41+J41*AI41+K41*AJ41+L41*AK41+M41*AL41+N41*AM41+O41*AN41+P41*AO41+Q41*AP41+R41*AQ41+S41*AR41+T41*AS41+U41*AT41+V41*AU41+W41*AV41+X41*AW41+Y41*AX41+Z41*AY41+AA41*AZ41+AB41*BA41+AC41*BB41+AD41*BC41)*(1-$F$9)</f>
        <v>0</v>
      </c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>
        <v>290</v>
      </c>
      <c r="AQ41" s="44"/>
      <c r="AR41" s="44">
        <v>290</v>
      </c>
      <c r="AS41" s="44"/>
      <c r="AT41" s="44">
        <v>290</v>
      </c>
      <c r="AU41" s="44"/>
      <c r="AV41" s="44">
        <v>290</v>
      </c>
      <c r="AW41" s="44">
        <v>290</v>
      </c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5" t="s">
        <v>227</v>
      </c>
      <c r="BO41" s="44"/>
      <c r="BP41" s="45" t="s">
        <v>228</v>
      </c>
      <c r="BQ41" s="50"/>
      <c r="BR41" s="49" t="s">
        <v>229</v>
      </c>
      <c r="BS41" s="50"/>
      <c r="BT41" s="49" t="s">
        <v>230</v>
      </c>
      <c r="BU41" s="49" t="s">
        <v>231</v>
      </c>
      <c r="BV41" s="50"/>
      <c r="BW41" s="50"/>
      <c r="BX41" s="50"/>
      <c r="BY41" s="50"/>
      <c r="BZ41" s="50"/>
      <c r="CA41" s="50"/>
      <c r="CB41" s="72"/>
    </row>
    <row r="42" spans="1:80" x14ac:dyDescent="0.2">
      <c r="B42" s="70" t="s">
        <v>232</v>
      </c>
      <c r="C42" s="44" t="s">
        <v>42</v>
      </c>
      <c r="D42" s="44" t="s">
        <v>233</v>
      </c>
      <c r="E42" s="85">
        <v>290</v>
      </c>
      <c r="F42" s="89">
        <f>IF(MIN(AF42:BC42)=MAX(AF42:BC42),ROUND(MIN(AF42:BC42)*(1-$F$9),0),ROUND(MIN(AF42:BC42)*(1-$F$9),0)&amp;"-"&amp;ROUND(MAX(AF42:BC42)*(1-$F$9),0))</f>
        <v>255</v>
      </c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8"/>
      <c r="R42" s="46"/>
      <c r="S42" s="51"/>
      <c r="T42" s="46"/>
      <c r="U42" s="51"/>
      <c r="V42" s="46"/>
      <c r="W42" s="51"/>
      <c r="X42" s="48"/>
      <c r="Y42" s="46"/>
      <c r="Z42" s="46"/>
      <c r="AA42" s="46"/>
      <c r="AB42" s="46"/>
      <c r="AC42" s="46"/>
      <c r="AD42" s="46"/>
      <c r="AE42" s="80">
        <f>(G42*AF42+H42*AG42+I42*AH42+J42*AI42+K42*AJ42+L42*AK42+M42*AL42+N42*AM42+O42*AN42+P42*AO42+Q42*AP42+R42*AQ42+S42*AR42+T42*AS42+U42*AT42+V42*AU42+W42*AV42+X42*AW42+Y42*AX42+Z42*AY42+AA42*AZ42+AB42*BA42+AC42*BB42+AD42*BC42)*(1-$F$9)</f>
        <v>0</v>
      </c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>
        <v>290</v>
      </c>
      <c r="AQ42" s="44"/>
      <c r="AR42" s="44">
        <v>290</v>
      </c>
      <c r="AS42" s="44"/>
      <c r="AT42" s="44">
        <v>290</v>
      </c>
      <c r="AU42" s="44"/>
      <c r="AV42" s="44">
        <v>290</v>
      </c>
      <c r="AW42" s="44">
        <v>290</v>
      </c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5" t="s">
        <v>234</v>
      </c>
      <c r="BO42" s="44"/>
      <c r="BP42" s="45" t="s">
        <v>235</v>
      </c>
      <c r="BQ42" s="50"/>
      <c r="BR42" s="49" t="s">
        <v>236</v>
      </c>
      <c r="BS42" s="50"/>
      <c r="BT42" s="49" t="s">
        <v>237</v>
      </c>
      <c r="BU42" s="49" t="s">
        <v>238</v>
      </c>
      <c r="BV42" s="50"/>
      <c r="BW42" s="50"/>
      <c r="BX42" s="50"/>
      <c r="BY42" s="50"/>
      <c r="BZ42" s="50"/>
      <c r="CA42" s="50"/>
      <c r="CB42" s="72"/>
    </row>
    <row r="43" spans="1:80" ht="12" thickBot="1" x14ac:dyDescent="0.25">
      <c r="B43" s="60" t="s">
        <v>239</v>
      </c>
      <c r="C43" s="61" t="s">
        <v>55</v>
      </c>
      <c r="D43" s="61" t="s">
        <v>240</v>
      </c>
      <c r="E43" s="84">
        <v>240</v>
      </c>
      <c r="F43" s="88">
        <f>IF(MIN(AF43:BC43)=MAX(AF43:BC43),ROUND(MIN(AF43:BC43)*(1-$F$9),0),ROUND(MIN(AF43:BC43)*(1-$F$9),0)&amp;"-"&amp;ROUND(MAX(AF43:BC43)*(1-$F$9),0))</f>
        <v>211</v>
      </c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5"/>
      <c r="R43" s="63"/>
      <c r="S43" s="65"/>
      <c r="T43" s="63"/>
      <c r="U43" s="73"/>
      <c r="V43" s="63"/>
      <c r="W43" s="65"/>
      <c r="X43" s="65"/>
      <c r="Y43" s="63"/>
      <c r="Z43" s="63"/>
      <c r="AA43" s="63"/>
      <c r="AB43" s="63"/>
      <c r="AC43" s="63"/>
      <c r="AD43" s="63"/>
      <c r="AE43" s="79">
        <f>(G43*AF43+H43*AG43+I43*AH43+J43*AI43+K43*AJ43+L43*AK43+M43*AL43+N43*AM43+O43*AN43+P43*AO43+Q43*AP43+R43*AQ43+S43*AR43+T43*AS43+U43*AT43+V43*AU43+W43*AV43+X43*AW43+Y43*AX43+Z43*AY43+AA43*AZ43+AB43*BA43+AC43*BB43+AD43*BC43)*(1-$F$9)</f>
        <v>0</v>
      </c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>
        <v>240</v>
      </c>
      <c r="AQ43" s="61"/>
      <c r="AR43" s="61">
        <v>240</v>
      </c>
      <c r="AS43" s="61"/>
      <c r="AT43" s="61">
        <v>240</v>
      </c>
      <c r="AU43" s="61"/>
      <c r="AV43" s="61">
        <v>240</v>
      </c>
      <c r="AW43" s="61">
        <v>240</v>
      </c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2" t="s">
        <v>241</v>
      </c>
      <c r="BO43" s="61"/>
      <c r="BP43" s="62" t="s">
        <v>242</v>
      </c>
      <c r="BQ43" s="66"/>
      <c r="BR43" s="71" t="s">
        <v>243</v>
      </c>
      <c r="BS43" s="66"/>
      <c r="BT43" s="71" t="s">
        <v>244</v>
      </c>
      <c r="BU43" s="71" t="s">
        <v>245</v>
      </c>
      <c r="BV43" s="66"/>
      <c r="BW43" s="66"/>
      <c r="BX43" s="66"/>
      <c r="BY43" s="66"/>
      <c r="BZ43" s="66"/>
      <c r="CA43" s="66"/>
      <c r="CB43" s="68"/>
    </row>
    <row r="44" spans="1:80" s="26" customFormat="1" ht="15.75" thickBot="1" x14ac:dyDescent="0.25">
      <c r="A44" s="25"/>
      <c r="B44" s="27" t="s">
        <v>246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9"/>
    </row>
    <row r="45" spans="1:80" x14ac:dyDescent="0.2">
      <c r="B45" s="52" t="s">
        <v>247</v>
      </c>
      <c r="C45" s="53" t="s">
        <v>64</v>
      </c>
      <c r="D45" s="53" t="s">
        <v>248</v>
      </c>
      <c r="E45" s="83">
        <v>350</v>
      </c>
      <c r="F45" s="87">
        <f>IF(MIN(AF45:BC45)=MAX(AF45:BC45),ROUND(MIN(AF45:BC45)*(1-$F$9),0),ROUND(MIN(AF45:BC45)*(1-$F$9),0)&amp;"-"&amp;ROUND(MAX(AF45:BC45)*(1-$F$9),0))</f>
        <v>308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69"/>
      <c r="V45" s="55"/>
      <c r="W45" s="69"/>
      <c r="X45" s="69"/>
      <c r="Y45" s="55"/>
      <c r="Z45" s="55"/>
      <c r="AA45" s="55"/>
      <c r="AB45" s="55"/>
      <c r="AC45" s="55"/>
      <c r="AD45" s="55"/>
      <c r="AE45" s="78">
        <f>(G45*AF45+H45*AG45+I45*AH45+J45*AI45+K45*AJ45+L45*AK45+M45*AL45+N45*AM45+O45*AN45+P45*AO45+Q45*AP45+R45*AQ45+S45*AR45+T45*AS45+U45*AT45+V45*AU45+W45*AV45+X45*AW45+Y45*AX45+Z45*AY45+AA45*AZ45+AB45*BA45+AC45*BB45+AD45*BC45)*(1-$F$9)</f>
        <v>0</v>
      </c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>
        <v>350</v>
      </c>
      <c r="AU45" s="53"/>
      <c r="AV45" s="53">
        <v>350</v>
      </c>
      <c r="AW45" s="53">
        <v>350</v>
      </c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9"/>
      <c r="BR45" s="58" t="s">
        <v>249</v>
      </c>
      <c r="BS45" s="59"/>
      <c r="BT45" s="58" t="s">
        <v>250</v>
      </c>
      <c r="BU45" s="58" t="s">
        <v>251</v>
      </c>
      <c r="BV45" s="59"/>
      <c r="BW45" s="59"/>
      <c r="BX45" s="59"/>
      <c r="BY45" s="59"/>
      <c r="BZ45" s="59"/>
      <c r="CA45" s="59"/>
      <c r="CB45" s="67"/>
    </row>
    <row r="46" spans="1:80" x14ac:dyDescent="0.2">
      <c r="B46" s="70" t="s">
        <v>252</v>
      </c>
      <c r="C46" s="44" t="s">
        <v>64</v>
      </c>
      <c r="D46" s="44" t="s">
        <v>248</v>
      </c>
      <c r="E46" s="85">
        <v>290</v>
      </c>
      <c r="F46" s="89">
        <f>IF(MIN(AF46:BC46)=MAX(AF46:BC46),ROUND(MIN(AF46:BC46)*(1-$F$9),0),ROUND(MIN(AF46:BC46)*(1-$F$9),0)&amp;"-"&amp;ROUND(MAX(AF46:BC46)*(1-$F$9),0))</f>
        <v>255</v>
      </c>
      <c r="G46" s="46"/>
      <c r="H46" s="46"/>
      <c r="I46" s="46"/>
      <c r="J46" s="46"/>
      <c r="K46" s="46"/>
      <c r="L46" s="46"/>
      <c r="M46" s="46"/>
      <c r="N46" s="46"/>
      <c r="O46" s="46"/>
      <c r="P46" s="48"/>
      <c r="Q46" s="46"/>
      <c r="R46" s="51"/>
      <c r="S46" s="46"/>
      <c r="T46" s="48"/>
      <c r="U46" s="46"/>
      <c r="V46" s="48"/>
      <c r="W46" s="46"/>
      <c r="X46" s="46"/>
      <c r="Y46" s="46"/>
      <c r="Z46" s="46"/>
      <c r="AA46" s="46"/>
      <c r="AB46" s="46"/>
      <c r="AC46" s="46"/>
      <c r="AD46" s="46"/>
      <c r="AE46" s="80">
        <f>(G46*AF46+H46*AG46+I46*AH46+J46*AI46+K46*AJ46+L46*AK46+M46*AL46+N46*AM46+O46*AN46+P46*AO46+Q46*AP46+R46*AQ46+S46*AR46+T46*AS46+U46*AT46+V46*AU46+W46*AV46+X46*AW46+Y46*AX46+Z46*AY46+AA46*AZ46+AB46*BA46+AC46*BB46+AD46*BC46)*(1-$F$9)</f>
        <v>0</v>
      </c>
      <c r="AF46" s="44"/>
      <c r="AG46" s="44"/>
      <c r="AH46" s="44"/>
      <c r="AI46" s="44"/>
      <c r="AJ46" s="44"/>
      <c r="AK46" s="44"/>
      <c r="AL46" s="44"/>
      <c r="AM46" s="44"/>
      <c r="AN46" s="44"/>
      <c r="AO46" s="44">
        <v>290</v>
      </c>
      <c r="AP46" s="44"/>
      <c r="AQ46" s="44">
        <v>290</v>
      </c>
      <c r="AR46" s="44"/>
      <c r="AS46" s="44">
        <v>290</v>
      </c>
      <c r="AT46" s="44"/>
      <c r="AU46" s="44">
        <v>290</v>
      </c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5" t="s">
        <v>253</v>
      </c>
      <c r="BN46" s="44"/>
      <c r="BO46" s="45" t="s">
        <v>254</v>
      </c>
      <c r="BP46" s="44"/>
      <c r="BQ46" s="49" t="s">
        <v>255</v>
      </c>
      <c r="BR46" s="50"/>
      <c r="BS46" s="49" t="s">
        <v>256</v>
      </c>
      <c r="BT46" s="50"/>
      <c r="BU46" s="50"/>
      <c r="BV46" s="50"/>
      <c r="BW46" s="50"/>
      <c r="BX46" s="50"/>
      <c r="BY46" s="50"/>
      <c r="BZ46" s="50"/>
      <c r="CA46" s="50"/>
      <c r="CB46" s="72"/>
    </row>
    <row r="47" spans="1:80" x14ac:dyDescent="0.2">
      <c r="B47" s="70" t="s">
        <v>257</v>
      </c>
      <c r="C47" s="44" t="s">
        <v>258</v>
      </c>
      <c r="D47" s="44" t="s">
        <v>259</v>
      </c>
      <c r="E47" s="85">
        <v>176</v>
      </c>
      <c r="F47" s="89">
        <f>IF(MIN(AF47:BC47)=MAX(AF47:BC47),ROUND(MIN(AF47:BC47)*(1-$F$9),0),ROUND(MIN(AF47:BC47)*(1-$F$9),0)&amp;"-"&amp;ROUND(MAX(AF47:BC47)*(1-$F$9),0))</f>
        <v>155</v>
      </c>
      <c r="G47" s="46"/>
      <c r="H47" s="46"/>
      <c r="I47" s="51"/>
      <c r="J47" s="51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80">
        <f>(G47*AF47+H47*AG47+I47*AH47+J47*AI47+K47*AJ47+L47*AK47+M47*AL47+N47*AM47+O47*AN47+P47*AO47+Q47*AP47+R47*AQ47+S47*AR47+T47*AS47+U47*AT47+V47*AU47+W47*AV47+X47*AW47+Y47*AX47+Z47*AY47+AA47*AZ47+AB47*BA47+AC47*BB47+AD47*BC47)*(1-$F$9)</f>
        <v>0</v>
      </c>
      <c r="AF47" s="44"/>
      <c r="AG47" s="44"/>
      <c r="AH47" s="44">
        <v>176</v>
      </c>
      <c r="AI47" s="44">
        <v>176</v>
      </c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5" t="s">
        <v>260</v>
      </c>
      <c r="BG47" s="45" t="s">
        <v>261</v>
      </c>
      <c r="BH47" s="44"/>
      <c r="BI47" s="44"/>
      <c r="BJ47" s="44"/>
      <c r="BK47" s="44"/>
      <c r="BL47" s="44"/>
      <c r="BM47" s="44"/>
      <c r="BN47" s="44"/>
      <c r="BO47" s="44"/>
      <c r="BP47" s="44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72"/>
    </row>
    <row r="48" spans="1:80" x14ac:dyDescent="0.2">
      <c r="B48" s="70" t="s">
        <v>262</v>
      </c>
      <c r="C48" s="44" t="s">
        <v>263</v>
      </c>
      <c r="D48" s="45" t="s">
        <v>264</v>
      </c>
      <c r="E48" s="85">
        <v>150</v>
      </c>
      <c r="F48" s="89">
        <f>IF(MIN(AF48:BC48)=MAX(AF48:BC48),ROUND(MIN(AF48:BC48)*(1-$F$9),0),ROUND(MIN(AF48:BC48)*(1-$F$9),0)&amp;"-"&amp;ROUND(MAX(AF48:BC48)*(1-$F$9),0))</f>
        <v>132</v>
      </c>
      <c r="G48" s="46"/>
      <c r="H48" s="46"/>
      <c r="I48" s="51"/>
      <c r="J48" s="48"/>
      <c r="K48" s="46"/>
      <c r="L48" s="51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80">
        <f>(G48*AF48+H48*AG48+I48*AH48+J48*AI48+K48*AJ48+L48*AK48+M48*AL48+N48*AM48+O48*AN48+P48*AO48+Q48*AP48+R48*AQ48+S48*AR48+T48*AS48+U48*AT48+V48*AU48+W48*AV48+X48*AW48+Y48*AX48+Z48*AY48+AA48*AZ48+AB48*BA48+AC48*BB48+AD48*BC48)*(1-$F$9)</f>
        <v>0</v>
      </c>
      <c r="AF48" s="44"/>
      <c r="AG48" s="44"/>
      <c r="AH48" s="44">
        <v>150</v>
      </c>
      <c r="AI48" s="44">
        <v>150</v>
      </c>
      <c r="AJ48" s="44"/>
      <c r="AK48" s="44">
        <v>150</v>
      </c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5" t="s">
        <v>265</v>
      </c>
      <c r="BG48" s="45" t="s">
        <v>266</v>
      </c>
      <c r="BH48" s="44"/>
      <c r="BI48" s="45" t="s">
        <v>267</v>
      </c>
      <c r="BJ48" s="44"/>
      <c r="BK48" s="44"/>
      <c r="BL48" s="44"/>
      <c r="BM48" s="44"/>
      <c r="BN48" s="44"/>
      <c r="BO48" s="44"/>
      <c r="BP48" s="44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72"/>
    </row>
    <row r="49" spans="1:80" x14ac:dyDescent="0.2">
      <c r="B49" s="70" t="s">
        <v>268</v>
      </c>
      <c r="C49" s="44" t="s">
        <v>263</v>
      </c>
      <c r="D49" s="45" t="s">
        <v>269</v>
      </c>
      <c r="E49" s="85">
        <v>265</v>
      </c>
      <c r="F49" s="89">
        <f>IF(MIN(AF49:BC49)=MAX(AF49:BC49),ROUND(MIN(AF49:BC49)*(1-$F$9),0),ROUND(MIN(AF49:BC49)*(1-$F$9),0)&amp;"-"&amp;ROUND(MAX(AF49:BC49)*(1-$F$9),0))</f>
        <v>233</v>
      </c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51"/>
      <c r="V49" s="46"/>
      <c r="W49" s="51"/>
      <c r="X49" s="51"/>
      <c r="Y49" s="46"/>
      <c r="Z49" s="46"/>
      <c r="AA49" s="46"/>
      <c r="AB49" s="46"/>
      <c r="AC49" s="46"/>
      <c r="AD49" s="46"/>
      <c r="AE49" s="80">
        <f>(G49*AF49+H49*AG49+I49*AH49+J49*AI49+K49*AJ49+L49*AK49+M49*AL49+N49*AM49+O49*AN49+P49*AO49+Q49*AP49+R49*AQ49+S49*AR49+T49*AS49+U49*AT49+V49*AU49+W49*AV49+X49*AW49+Y49*AX49+Z49*AY49+AA49*AZ49+AB49*BA49+AC49*BB49+AD49*BC49)*(1-$F$9)</f>
        <v>0</v>
      </c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>
        <v>265</v>
      </c>
      <c r="AU49" s="44"/>
      <c r="AV49" s="44">
        <v>265</v>
      </c>
      <c r="AW49" s="44">
        <v>265</v>
      </c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50"/>
      <c r="BR49" s="49" t="s">
        <v>270</v>
      </c>
      <c r="BS49" s="50"/>
      <c r="BT49" s="49" t="s">
        <v>271</v>
      </c>
      <c r="BU49" s="49" t="s">
        <v>272</v>
      </c>
      <c r="BV49" s="50"/>
      <c r="BW49" s="50"/>
      <c r="BX49" s="50"/>
      <c r="BY49" s="50"/>
      <c r="BZ49" s="50"/>
      <c r="CA49" s="50"/>
      <c r="CB49" s="72"/>
    </row>
    <row r="50" spans="1:80" x14ac:dyDescent="0.2">
      <c r="B50" s="70" t="s">
        <v>273</v>
      </c>
      <c r="C50" s="44" t="s">
        <v>263</v>
      </c>
      <c r="D50" s="44" t="s">
        <v>259</v>
      </c>
      <c r="E50" s="85">
        <v>265</v>
      </c>
      <c r="F50" s="89">
        <f>IF(MIN(AF50:BC50)=MAX(AF50:BC50),ROUND(MIN(AF50:BC50)*(1-$F$9),0),ROUND(MIN(AF50:BC50)*(1-$F$9),0)&amp;"-"&amp;ROUND(MAX(AF50:BC50)*(1-$F$9),0))</f>
        <v>233</v>
      </c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51"/>
      <c r="V50" s="46"/>
      <c r="W50" s="51"/>
      <c r="X50" s="51"/>
      <c r="Y50" s="46"/>
      <c r="Z50" s="46"/>
      <c r="AA50" s="46"/>
      <c r="AB50" s="46"/>
      <c r="AC50" s="46"/>
      <c r="AD50" s="46"/>
      <c r="AE50" s="80">
        <f>(G50*AF50+H50*AG50+I50*AH50+J50*AI50+K50*AJ50+L50*AK50+M50*AL50+N50*AM50+O50*AN50+P50*AO50+Q50*AP50+R50*AQ50+S50*AR50+T50*AS50+U50*AT50+V50*AU50+W50*AV50+X50*AW50+Y50*AX50+Z50*AY50+AA50*AZ50+AB50*BA50+AC50*BB50+AD50*BC50)*(1-$F$9)</f>
        <v>0</v>
      </c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>
        <v>265</v>
      </c>
      <c r="AU50" s="44"/>
      <c r="AV50" s="44">
        <v>265</v>
      </c>
      <c r="AW50" s="44">
        <v>265</v>
      </c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50"/>
      <c r="BR50" s="49" t="s">
        <v>274</v>
      </c>
      <c r="BS50" s="50"/>
      <c r="BT50" s="49" t="s">
        <v>275</v>
      </c>
      <c r="BU50" s="49" t="s">
        <v>276</v>
      </c>
      <c r="BV50" s="50"/>
      <c r="BW50" s="50"/>
      <c r="BX50" s="50"/>
      <c r="BY50" s="50"/>
      <c r="BZ50" s="50"/>
      <c r="CA50" s="50"/>
      <c r="CB50" s="72"/>
    </row>
    <row r="51" spans="1:80" x14ac:dyDescent="0.2">
      <c r="B51" s="70" t="s">
        <v>277</v>
      </c>
      <c r="C51" s="44" t="s">
        <v>258</v>
      </c>
      <c r="D51" s="45" t="s">
        <v>278</v>
      </c>
      <c r="E51" s="85">
        <v>308</v>
      </c>
      <c r="F51" s="89">
        <f>IF(MIN(AF51:BC51)=MAX(AF51:BC51),ROUND(MIN(AF51:BC51)*(1-$F$9),0),ROUND(MIN(AF51:BC51)*(1-$F$9),0)&amp;"-"&amp;ROUND(MAX(AF51:BC51)*(1-$F$9),0))</f>
        <v>271</v>
      </c>
      <c r="G51" s="46"/>
      <c r="H51" s="46"/>
      <c r="I51" s="46"/>
      <c r="J51" s="46"/>
      <c r="K51" s="46"/>
      <c r="L51" s="46"/>
      <c r="M51" s="46"/>
      <c r="N51" s="47"/>
      <c r="O51" s="51"/>
      <c r="P51" s="51"/>
      <c r="Q51" s="46"/>
      <c r="R51" s="48"/>
      <c r="S51" s="46"/>
      <c r="T51" s="48"/>
      <c r="U51" s="46"/>
      <c r="V51" s="48"/>
      <c r="W51" s="46"/>
      <c r="X51" s="46"/>
      <c r="Y51" s="46"/>
      <c r="Z51" s="46"/>
      <c r="AA51" s="46"/>
      <c r="AB51" s="46"/>
      <c r="AC51" s="46"/>
      <c r="AD51" s="46"/>
      <c r="AE51" s="80">
        <f>(G51*AF51+H51*AG51+I51*AH51+J51*AI51+K51*AJ51+L51*AK51+M51*AL51+N51*AM51+O51*AN51+P51*AO51+Q51*AP51+R51*AQ51+S51*AR51+T51*AS51+U51*AT51+V51*AU51+W51*AV51+X51*AW51+Y51*AX51+Z51*AY51+AA51*AZ51+AB51*BA51+AC51*BB51+AD51*BC51)*(1-$F$9)</f>
        <v>0</v>
      </c>
      <c r="AF51" s="44"/>
      <c r="AG51" s="44"/>
      <c r="AH51" s="44"/>
      <c r="AI51" s="44"/>
      <c r="AJ51" s="44"/>
      <c r="AK51" s="44"/>
      <c r="AL51" s="44"/>
      <c r="AM51" s="44">
        <v>308</v>
      </c>
      <c r="AN51" s="44">
        <v>308</v>
      </c>
      <c r="AO51" s="44">
        <v>308</v>
      </c>
      <c r="AP51" s="44"/>
      <c r="AQ51" s="44">
        <v>308</v>
      </c>
      <c r="AR51" s="44"/>
      <c r="AS51" s="44">
        <v>308</v>
      </c>
      <c r="AT51" s="44"/>
      <c r="AU51" s="44">
        <v>308</v>
      </c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5" t="s">
        <v>279</v>
      </c>
      <c r="BL51" s="45" t="s">
        <v>280</v>
      </c>
      <c r="BM51" s="45" t="s">
        <v>281</v>
      </c>
      <c r="BN51" s="44"/>
      <c r="BO51" s="45" t="s">
        <v>282</v>
      </c>
      <c r="BP51" s="44"/>
      <c r="BQ51" s="49" t="s">
        <v>283</v>
      </c>
      <c r="BR51" s="50"/>
      <c r="BS51" s="49" t="s">
        <v>284</v>
      </c>
      <c r="BT51" s="50"/>
      <c r="BU51" s="50"/>
      <c r="BV51" s="50"/>
      <c r="BW51" s="50"/>
      <c r="BX51" s="50"/>
      <c r="BY51" s="50"/>
      <c r="BZ51" s="50"/>
      <c r="CA51" s="50"/>
      <c r="CB51" s="72"/>
    </row>
    <row r="52" spans="1:80" x14ac:dyDescent="0.2">
      <c r="B52" s="70" t="s">
        <v>285</v>
      </c>
      <c r="C52" s="44" t="s">
        <v>258</v>
      </c>
      <c r="D52" s="44" t="s">
        <v>259</v>
      </c>
      <c r="E52" s="85">
        <v>308</v>
      </c>
      <c r="F52" s="89">
        <f>IF(MIN(AF52:BC52)=MAX(AF52:BC52),ROUND(MIN(AF52:BC52)*(1-$F$9),0),ROUND(MIN(AF52:BC52)*(1-$F$9),0)&amp;"-"&amp;ROUND(MAX(AF52:BC52)*(1-$F$9),0))</f>
        <v>271</v>
      </c>
      <c r="G52" s="46"/>
      <c r="H52" s="46"/>
      <c r="I52" s="46"/>
      <c r="J52" s="46"/>
      <c r="K52" s="46"/>
      <c r="L52" s="46"/>
      <c r="M52" s="46"/>
      <c r="N52" s="48"/>
      <c r="O52" s="48"/>
      <c r="P52" s="51"/>
      <c r="Q52" s="46"/>
      <c r="R52" s="51"/>
      <c r="S52" s="46"/>
      <c r="T52" s="48"/>
      <c r="U52" s="46"/>
      <c r="V52" s="48"/>
      <c r="W52" s="46"/>
      <c r="X52" s="46"/>
      <c r="Y52" s="46"/>
      <c r="Z52" s="46"/>
      <c r="AA52" s="46"/>
      <c r="AB52" s="46"/>
      <c r="AC52" s="46"/>
      <c r="AD52" s="46"/>
      <c r="AE52" s="80">
        <f>(G52*AF52+H52*AG52+I52*AH52+J52*AI52+K52*AJ52+L52*AK52+M52*AL52+N52*AM52+O52*AN52+P52*AO52+Q52*AP52+R52*AQ52+S52*AR52+T52*AS52+U52*AT52+V52*AU52+W52*AV52+X52*AW52+Y52*AX52+Z52*AY52+AA52*AZ52+AB52*BA52+AC52*BB52+AD52*BC52)*(1-$F$9)</f>
        <v>0</v>
      </c>
      <c r="AF52" s="44"/>
      <c r="AG52" s="44"/>
      <c r="AH52" s="44"/>
      <c r="AI52" s="44"/>
      <c r="AJ52" s="44"/>
      <c r="AK52" s="44"/>
      <c r="AL52" s="44"/>
      <c r="AM52" s="44">
        <v>308</v>
      </c>
      <c r="AN52" s="44">
        <v>308</v>
      </c>
      <c r="AO52" s="44">
        <v>308</v>
      </c>
      <c r="AP52" s="44"/>
      <c r="AQ52" s="44">
        <v>308</v>
      </c>
      <c r="AR52" s="44"/>
      <c r="AS52" s="44">
        <v>308</v>
      </c>
      <c r="AT52" s="44"/>
      <c r="AU52" s="44">
        <v>308</v>
      </c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5" t="s">
        <v>286</v>
      </c>
      <c r="BL52" s="45" t="s">
        <v>287</v>
      </c>
      <c r="BM52" s="45" t="s">
        <v>288</v>
      </c>
      <c r="BN52" s="44"/>
      <c r="BO52" s="45" t="s">
        <v>289</v>
      </c>
      <c r="BP52" s="44"/>
      <c r="BQ52" s="49" t="s">
        <v>290</v>
      </c>
      <c r="BR52" s="50"/>
      <c r="BS52" s="49" t="s">
        <v>291</v>
      </c>
      <c r="BT52" s="50"/>
      <c r="BU52" s="50"/>
      <c r="BV52" s="50"/>
      <c r="BW52" s="50"/>
      <c r="BX52" s="50"/>
      <c r="BY52" s="50"/>
      <c r="BZ52" s="50"/>
      <c r="CA52" s="50"/>
      <c r="CB52" s="72"/>
    </row>
    <row r="53" spans="1:80" x14ac:dyDescent="0.2">
      <c r="B53" s="70" t="s">
        <v>292</v>
      </c>
      <c r="C53" s="44" t="s">
        <v>263</v>
      </c>
      <c r="D53" s="45" t="s">
        <v>269</v>
      </c>
      <c r="E53" s="85">
        <v>265</v>
      </c>
      <c r="F53" s="89">
        <f>IF(MIN(AF53:BC53)=MAX(AF53:BC53),ROUND(MIN(AF53:BC53)*(1-$F$9),0),ROUND(MIN(AF53:BC53)*(1-$F$9),0)&amp;"-"&amp;ROUND(MAX(AF53:BC53)*(1-$F$9),0))</f>
        <v>233</v>
      </c>
      <c r="G53" s="46"/>
      <c r="H53" s="46"/>
      <c r="I53" s="46"/>
      <c r="J53" s="46"/>
      <c r="K53" s="46"/>
      <c r="L53" s="46"/>
      <c r="M53" s="46"/>
      <c r="N53" s="46"/>
      <c r="O53" s="46"/>
      <c r="P53" s="51"/>
      <c r="Q53" s="46"/>
      <c r="R53" s="51"/>
      <c r="S53" s="46"/>
      <c r="T53" s="51"/>
      <c r="U53" s="46"/>
      <c r="V53" s="51"/>
      <c r="W53" s="46"/>
      <c r="X53" s="46"/>
      <c r="Y53" s="46"/>
      <c r="Z53" s="46"/>
      <c r="AA53" s="46"/>
      <c r="AB53" s="46"/>
      <c r="AC53" s="46"/>
      <c r="AD53" s="46"/>
      <c r="AE53" s="80">
        <f>(G53*AF53+H53*AG53+I53*AH53+J53*AI53+K53*AJ53+L53*AK53+M53*AL53+N53*AM53+O53*AN53+P53*AO53+Q53*AP53+R53*AQ53+S53*AR53+T53*AS53+U53*AT53+V53*AU53+W53*AV53+X53*AW53+Y53*AX53+Z53*AY53+AA53*AZ53+AB53*BA53+AC53*BB53+AD53*BC53)*(1-$F$9)</f>
        <v>0</v>
      </c>
      <c r="AF53" s="44"/>
      <c r="AG53" s="44"/>
      <c r="AH53" s="44"/>
      <c r="AI53" s="44"/>
      <c r="AJ53" s="44"/>
      <c r="AK53" s="44"/>
      <c r="AL53" s="44"/>
      <c r="AM53" s="44"/>
      <c r="AN53" s="44"/>
      <c r="AO53" s="44">
        <v>265</v>
      </c>
      <c r="AP53" s="44"/>
      <c r="AQ53" s="44">
        <v>265</v>
      </c>
      <c r="AR53" s="44"/>
      <c r="AS53" s="44">
        <v>265</v>
      </c>
      <c r="AT53" s="44"/>
      <c r="AU53" s="44">
        <v>265</v>
      </c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5" t="s">
        <v>293</v>
      </c>
      <c r="BN53" s="44"/>
      <c r="BO53" s="45" t="s">
        <v>294</v>
      </c>
      <c r="BP53" s="44"/>
      <c r="BQ53" s="49" t="s">
        <v>295</v>
      </c>
      <c r="BR53" s="50"/>
      <c r="BS53" s="49" t="s">
        <v>296</v>
      </c>
      <c r="BT53" s="50"/>
      <c r="BU53" s="50"/>
      <c r="BV53" s="50"/>
      <c r="BW53" s="50"/>
      <c r="BX53" s="50"/>
      <c r="BY53" s="50"/>
      <c r="BZ53" s="50"/>
      <c r="CA53" s="50"/>
      <c r="CB53" s="72"/>
    </row>
    <row r="54" spans="1:80" x14ac:dyDescent="0.2">
      <c r="B54" s="70" t="s">
        <v>297</v>
      </c>
      <c r="C54" s="44" t="s">
        <v>263</v>
      </c>
      <c r="D54" s="44" t="s">
        <v>259</v>
      </c>
      <c r="E54" s="85">
        <v>265</v>
      </c>
      <c r="F54" s="89">
        <f>IF(MIN(AF54:BC54)=MAX(AF54:BC54),ROUND(MIN(AF54:BC54)*(1-$F$9),0),ROUND(MIN(AF54:BC54)*(1-$F$9),0)&amp;"-"&amp;ROUND(MAX(AF54:BC54)*(1-$F$9),0))</f>
        <v>233</v>
      </c>
      <c r="G54" s="46"/>
      <c r="H54" s="46"/>
      <c r="I54" s="46"/>
      <c r="J54" s="46"/>
      <c r="K54" s="46"/>
      <c r="L54" s="46"/>
      <c r="M54" s="46"/>
      <c r="N54" s="46"/>
      <c r="O54" s="46"/>
      <c r="P54" s="51"/>
      <c r="Q54" s="46"/>
      <c r="R54" s="51"/>
      <c r="S54" s="46"/>
      <c r="T54" s="51"/>
      <c r="U54" s="46"/>
      <c r="V54" s="51"/>
      <c r="W54" s="46"/>
      <c r="X54" s="46"/>
      <c r="Y54" s="46"/>
      <c r="Z54" s="46"/>
      <c r="AA54" s="46"/>
      <c r="AB54" s="46"/>
      <c r="AC54" s="46"/>
      <c r="AD54" s="46"/>
      <c r="AE54" s="80">
        <f>(G54*AF54+H54*AG54+I54*AH54+J54*AI54+K54*AJ54+L54*AK54+M54*AL54+N54*AM54+O54*AN54+P54*AO54+Q54*AP54+R54*AQ54+S54*AR54+T54*AS54+U54*AT54+V54*AU54+W54*AV54+X54*AW54+Y54*AX54+Z54*AY54+AA54*AZ54+AB54*BA54+AC54*BB54+AD54*BC54)*(1-$F$9)</f>
        <v>0</v>
      </c>
      <c r="AF54" s="44"/>
      <c r="AG54" s="44"/>
      <c r="AH54" s="44"/>
      <c r="AI54" s="44"/>
      <c r="AJ54" s="44"/>
      <c r="AK54" s="44"/>
      <c r="AL54" s="44"/>
      <c r="AM54" s="44"/>
      <c r="AN54" s="44"/>
      <c r="AO54" s="44">
        <v>265</v>
      </c>
      <c r="AP54" s="44"/>
      <c r="AQ54" s="44">
        <v>265</v>
      </c>
      <c r="AR54" s="44"/>
      <c r="AS54" s="44">
        <v>265</v>
      </c>
      <c r="AT54" s="44"/>
      <c r="AU54" s="44">
        <v>265</v>
      </c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5" t="s">
        <v>298</v>
      </c>
      <c r="BN54" s="44"/>
      <c r="BO54" s="45" t="s">
        <v>299</v>
      </c>
      <c r="BP54" s="44"/>
      <c r="BQ54" s="49" t="s">
        <v>300</v>
      </c>
      <c r="BR54" s="50"/>
      <c r="BS54" s="49" t="s">
        <v>301</v>
      </c>
      <c r="BT54" s="50"/>
      <c r="BU54" s="50"/>
      <c r="BV54" s="50"/>
      <c r="BW54" s="50"/>
      <c r="BX54" s="50"/>
      <c r="BY54" s="50"/>
      <c r="BZ54" s="50"/>
      <c r="CA54" s="50"/>
      <c r="CB54" s="72"/>
    </row>
    <row r="55" spans="1:80" x14ac:dyDescent="0.2">
      <c r="B55" s="70" t="s">
        <v>302</v>
      </c>
      <c r="C55" s="44" t="s">
        <v>64</v>
      </c>
      <c r="D55" s="44" t="s">
        <v>248</v>
      </c>
      <c r="E55" s="85">
        <v>720</v>
      </c>
      <c r="F55" s="89">
        <f>IF(MIN(AF55:BC55)=MAX(AF55:BC55),ROUND(MIN(AF55:BC55)*(1-$F$9),0),ROUND(MIN(AF55:BC55)*(1-$F$9),0)&amp;"-"&amp;ROUND(MAX(AF55:BC55)*(1-$F$9),0))</f>
        <v>634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51"/>
      <c r="V55" s="46"/>
      <c r="W55" s="48"/>
      <c r="X55" s="47"/>
      <c r="Y55" s="46"/>
      <c r="Z55" s="46"/>
      <c r="AA55" s="46"/>
      <c r="AB55" s="46"/>
      <c r="AC55" s="46"/>
      <c r="AD55" s="46"/>
      <c r="AE55" s="80">
        <f>(G55*AF55+H55*AG55+I55*AH55+J55*AI55+K55*AJ55+L55*AK55+M55*AL55+N55*AM55+O55*AN55+P55*AO55+Q55*AP55+R55*AQ55+S55*AR55+T55*AS55+U55*AT55+V55*AU55+W55*AV55+X55*AW55+Y55*AX55+Z55*AY55+AA55*AZ55+AB55*BA55+AC55*BB55+AD55*BC55)*(1-$F$9)</f>
        <v>0</v>
      </c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>
        <v>720</v>
      </c>
      <c r="AU55" s="44"/>
      <c r="AV55" s="44">
        <v>720</v>
      </c>
      <c r="AW55" s="44">
        <v>720</v>
      </c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50"/>
      <c r="BR55" s="49" t="s">
        <v>303</v>
      </c>
      <c r="BS55" s="50"/>
      <c r="BT55" s="49" t="s">
        <v>304</v>
      </c>
      <c r="BU55" s="49" t="s">
        <v>305</v>
      </c>
      <c r="BV55" s="50"/>
      <c r="BW55" s="50"/>
      <c r="BX55" s="50"/>
      <c r="BY55" s="50"/>
      <c r="BZ55" s="50"/>
      <c r="CA55" s="50"/>
      <c r="CB55" s="72"/>
    </row>
    <row r="56" spans="1:80" x14ac:dyDescent="0.2">
      <c r="B56" s="70" t="s">
        <v>306</v>
      </c>
      <c r="C56" s="44" t="s">
        <v>64</v>
      </c>
      <c r="D56" s="44" t="s">
        <v>248</v>
      </c>
      <c r="E56" s="85">
        <v>680</v>
      </c>
      <c r="F56" s="89">
        <f>IF(MIN(AF56:BC56)=MAX(AF56:BC56),ROUND(MIN(AF56:BC56)*(1-$F$9),0),ROUND(MIN(AF56:BC56)*(1-$F$9),0)&amp;"-"&amp;ROUND(MAX(AF56:BC56)*(1-$F$9),0))</f>
        <v>598</v>
      </c>
      <c r="G56" s="46"/>
      <c r="H56" s="46"/>
      <c r="I56" s="46"/>
      <c r="J56" s="46"/>
      <c r="K56" s="46"/>
      <c r="L56" s="46"/>
      <c r="M56" s="46"/>
      <c r="N56" s="46"/>
      <c r="O56" s="46"/>
      <c r="P56" s="47"/>
      <c r="Q56" s="46"/>
      <c r="R56" s="47"/>
      <c r="S56" s="46"/>
      <c r="T56" s="47"/>
      <c r="U56" s="46"/>
      <c r="V56" s="48"/>
      <c r="W56" s="46"/>
      <c r="X56" s="46"/>
      <c r="Y56" s="46"/>
      <c r="Z56" s="46"/>
      <c r="AA56" s="46"/>
      <c r="AB56" s="46"/>
      <c r="AC56" s="46"/>
      <c r="AD56" s="46"/>
      <c r="AE56" s="80">
        <f>(G56*AF56+H56*AG56+I56*AH56+J56*AI56+K56*AJ56+L56*AK56+M56*AL56+N56*AM56+O56*AN56+P56*AO56+Q56*AP56+R56*AQ56+S56*AR56+T56*AS56+U56*AT56+V56*AU56+W56*AV56+X56*AW56+Y56*AX56+Z56*AY56+AA56*AZ56+AB56*BA56+AC56*BB56+AD56*BC56)*(1-$F$9)</f>
        <v>0</v>
      </c>
      <c r="AF56" s="44"/>
      <c r="AG56" s="44"/>
      <c r="AH56" s="44"/>
      <c r="AI56" s="44"/>
      <c r="AJ56" s="44"/>
      <c r="AK56" s="44"/>
      <c r="AL56" s="44"/>
      <c r="AM56" s="44"/>
      <c r="AN56" s="44"/>
      <c r="AO56" s="44">
        <v>680</v>
      </c>
      <c r="AP56" s="44"/>
      <c r="AQ56" s="44">
        <v>680</v>
      </c>
      <c r="AR56" s="44"/>
      <c r="AS56" s="44">
        <v>680</v>
      </c>
      <c r="AT56" s="44"/>
      <c r="AU56" s="44">
        <v>680</v>
      </c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5" t="s">
        <v>307</v>
      </c>
      <c r="BN56" s="44"/>
      <c r="BO56" s="45" t="s">
        <v>308</v>
      </c>
      <c r="BP56" s="44"/>
      <c r="BQ56" s="49" t="s">
        <v>309</v>
      </c>
      <c r="BR56" s="50"/>
      <c r="BS56" s="49" t="s">
        <v>310</v>
      </c>
      <c r="BT56" s="50"/>
      <c r="BU56" s="50"/>
      <c r="BV56" s="50"/>
      <c r="BW56" s="50"/>
      <c r="BX56" s="50"/>
      <c r="BY56" s="50"/>
      <c r="BZ56" s="50"/>
      <c r="CA56" s="50"/>
      <c r="CB56" s="72"/>
    </row>
    <row r="57" spans="1:80" x14ac:dyDescent="0.2">
      <c r="B57" s="70" t="s">
        <v>311</v>
      </c>
      <c r="C57" s="44" t="s">
        <v>42</v>
      </c>
      <c r="D57" s="45" t="s">
        <v>269</v>
      </c>
      <c r="E57" s="85">
        <v>398</v>
      </c>
      <c r="F57" s="89">
        <f>IF(MIN(AF57:BC57)=MAX(AF57:BC57),ROUND(MIN(AF57:BC57)*(1-$F$9),0),ROUND(MIN(AF57:BC57)*(1-$F$9),0)&amp;"-"&amp;ROUND(MAX(AF57:BC57)*(1-$F$9),0))</f>
        <v>350</v>
      </c>
      <c r="G57" s="46"/>
      <c r="H57" s="46"/>
      <c r="I57" s="46"/>
      <c r="J57" s="46"/>
      <c r="K57" s="46"/>
      <c r="L57" s="46"/>
      <c r="M57" s="46"/>
      <c r="N57" s="46"/>
      <c r="O57" s="46"/>
      <c r="P57" s="51"/>
      <c r="Q57" s="46"/>
      <c r="R57" s="51"/>
      <c r="S57" s="46"/>
      <c r="T57" s="51"/>
      <c r="U57" s="46"/>
      <c r="V57" s="48"/>
      <c r="W57" s="46"/>
      <c r="X57" s="46"/>
      <c r="Y57" s="46"/>
      <c r="Z57" s="46"/>
      <c r="AA57" s="46"/>
      <c r="AB57" s="46"/>
      <c r="AC57" s="46"/>
      <c r="AD57" s="46"/>
      <c r="AE57" s="80">
        <f>(G57*AF57+H57*AG57+I57*AH57+J57*AI57+K57*AJ57+L57*AK57+M57*AL57+N57*AM57+O57*AN57+P57*AO57+Q57*AP57+R57*AQ57+S57*AR57+T57*AS57+U57*AT57+V57*AU57+W57*AV57+X57*AW57+Y57*AX57+Z57*AY57+AA57*AZ57+AB57*BA57+AC57*BB57+AD57*BC57)*(1-$F$9)</f>
        <v>0</v>
      </c>
      <c r="AF57" s="44"/>
      <c r="AG57" s="44"/>
      <c r="AH57" s="44"/>
      <c r="AI57" s="44"/>
      <c r="AJ57" s="44"/>
      <c r="AK57" s="44"/>
      <c r="AL57" s="44"/>
      <c r="AM57" s="44"/>
      <c r="AN57" s="44"/>
      <c r="AO57" s="44">
        <v>398</v>
      </c>
      <c r="AP57" s="44"/>
      <c r="AQ57" s="44">
        <v>398</v>
      </c>
      <c r="AR57" s="44"/>
      <c r="AS57" s="44">
        <v>398</v>
      </c>
      <c r="AT57" s="44"/>
      <c r="AU57" s="44">
        <v>398</v>
      </c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5" t="s">
        <v>312</v>
      </c>
      <c r="BN57" s="44"/>
      <c r="BO57" s="45" t="s">
        <v>313</v>
      </c>
      <c r="BP57" s="44"/>
      <c r="BQ57" s="49" t="s">
        <v>314</v>
      </c>
      <c r="BR57" s="50"/>
      <c r="BS57" s="49" t="s">
        <v>315</v>
      </c>
      <c r="BT57" s="50"/>
      <c r="BU57" s="50"/>
      <c r="BV57" s="50"/>
      <c r="BW57" s="50"/>
      <c r="BX57" s="50"/>
      <c r="BY57" s="50"/>
      <c r="BZ57" s="50"/>
      <c r="CA57" s="50"/>
      <c r="CB57" s="72"/>
    </row>
    <row r="58" spans="1:80" x14ac:dyDescent="0.2">
      <c r="B58" s="70" t="s">
        <v>316</v>
      </c>
      <c r="C58" s="44" t="s">
        <v>55</v>
      </c>
      <c r="D58" s="44" t="s">
        <v>248</v>
      </c>
      <c r="E58" s="85">
        <v>240</v>
      </c>
      <c r="F58" s="89">
        <f>IF(MIN(AF58:BC58)=MAX(AF58:BC58),ROUND(MIN(AF58:BC58)*(1-$F$9),0),ROUND(MIN(AF58:BC58)*(1-$F$9),0)&amp;"-"&amp;ROUND(MAX(AF58:BC58)*(1-$F$9),0))</f>
        <v>211</v>
      </c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51"/>
      <c r="V58" s="46"/>
      <c r="W58" s="51"/>
      <c r="X58" s="51"/>
      <c r="Y58" s="46"/>
      <c r="Z58" s="46"/>
      <c r="AA58" s="46"/>
      <c r="AB58" s="46"/>
      <c r="AC58" s="46"/>
      <c r="AD58" s="46"/>
      <c r="AE58" s="80">
        <f>(G58*AF58+H58*AG58+I58*AH58+J58*AI58+K58*AJ58+L58*AK58+M58*AL58+N58*AM58+O58*AN58+P58*AO58+Q58*AP58+R58*AQ58+S58*AR58+T58*AS58+U58*AT58+V58*AU58+W58*AV58+X58*AW58+Y58*AX58+Z58*AY58+AA58*AZ58+AB58*BA58+AC58*BB58+AD58*BC58)*(1-$F$9)</f>
        <v>0</v>
      </c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>
        <v>240</v>
      </c>
      <c r="AU58" s="44"/>
      <c r="AV58" s="44">
        <v>240</v>
      </c>
      <c r="AW58" s="44">
        <v>240</v>
      </c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50"/>
      <c r="BR58" s="49" t="s">
        <v>317</v>
      </c>
      <c r="BS58" s="50"/>
      <c r="BT58" s="49" t="s">
        <v>318</v>
      </c>
      <c r="BU58" s="49" t="s">
        <v>319</v>
      </c>
      <c r="BV58" s="50"/>
      <c r="BW58" s="50"/>
      <c r="BX58" s="50"/>
      <c r="BY58" s="50"/>
      <c r="BZ58" s="50"/>
      <c r="CA58" s="50"/>
      <c r="CB58" s="72"/>
    </row>
    <row r="59" spans="1:80" ht="12" thickBot="1" x14ac:dyDescent="0.25">
      <c r="B59" s="60" t="s">
        <v>320</v>
      </c>
      <c r="C59" s="61" t="s">
        <v>55</v>
      </c>
      <c r="D59" s="61" t="s">
        <v>248</v>
      </c>
      <c r="E59" s="84">
        <v>220</v>
      </c>
      <c r="F59" s="88">
        <f>IF(MIN(AF59:BC59)=MAX(AF59:BC59),ROUND(MIN(AF59:BC59)*(1-$F$9),0),ROUND(MIN(AF59:BC59)*(1-$F$9),0)&amp;"-"&amp;ROUND(MAX(AF59:BC59)*(1-$F$9),0))</f>
        <v>194</v>
      </c>
      <c r="G59" s="63"/>
      <c r="H59" s="63"/>
      <c r="I59" s="63"/>
      <c r="J59" s="63"/>
      <c r="K59" s="63"/>
      <c r="L59" s="63"/>
      <c r="M59" s="63"/>
      <c r="N59" s="63"/>
      <c r="O59" s="63"/>
      <c r="P59" s="65"/>
      <c r="Q59" s="63"/>
      <c r="R59" s="65"/>
      <c r="S59" s="63"/>
      <c r="T59" s="65"/>
      <c r="U59" s="63"/>
      <c r="V59" s="65"/>
      <c r="W59" s="63"/>
      <c r="X59" s="63"/>
      <c r="Y59" s="63"/>
      <c r="Z59" s="63"/>
      <c r="AA59" s="63"/>
      <c r="AB59" s="63"/>
      <c r="AC59" s="63"/>
      <c r="AD59" s="63"/>
      <c r="AE59" s="79">
        <f>(G59*AF59+H59*AG59+I59*AH59+J59*AI59+K59*AJ59+L59*AK59+M59*AL59+N59*AM59+O59*AN59+P59*AO59+Q59*AP59+R59*AQ59+S59*AR59+T59*AS59+U59*AT59+V59*AU59+W59*AV59+X59*AW59+Y59*AX59+Z59*AY59+AA59*AZ59+AB59*BA59+AC59*BB59+AD59*BC59)*(1-$F$9)</f>
        <v>0</v>
      </c>
      <c r="AF59" s="61"/>
      <c r="AG59" s="61"/>
      <c r="AH59" s="61"/>
      <c r="AI59" s="61"/>
      <c r="AJ59" s="61"/>
      <c r="AK59" s="61"/>
      <c r="AL59" s="61"/>
      <c r="AM59" s="61"/>
      <c r="AN59" s="61"/>
      <c r="AO59" s="61">
        <v>220</v>
      </c>
      <c r="AP59" s="61"/>
      <c r="AQ59" s="61">
        <v>220</v>
      </c>
      <c r="AR59" s="61"/>
      <c r="AS59" s="61">
        <v>220</v>
      </c>
      <c r="AT59" s="61"/>
      <c r="AU59" s="61">
        <v>220</v>
      </c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2" t="s">
        <v>321</v>
      </c>
      <c r="BN59" s="61"/>
      <c r="BO59" s="62" t="s">
        <v>322</v>
      </c>
      <c r="BP59" s="61"/>
      <c r="BQ59" s="71" t="s">
        <v>323</v>
      </c>
      <c r="BR59" s="66"/>
      <c r="BS59" s="71" t="s">
        <v>324</v>
      </c>
      <c r="BT59" s="66"/>
      <c r="BU59" s="66"/>
      <c r="BV59" s="66"/>
      <c r="BW59" s="66"/>
      <c r="BX59" s="66"/>
      <c r="BY59" s="66"/>
      <c r="BZ59" s="66"/>
      <c r="CA59" s="66"/>
      <c r="CB59" s="68"/>
    </row>
    <row r="60" spans="1:80" s="26" customFormat="1" ht="15.75" thickBot="1" x14ac:dyDescent="0.25">
      <c r="A60" s="25"/>
      <c r="B60" s="27" t="s">
        <v>325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9"/>
    </row>
    <row r="61" spans="1:80" x14ac:dyDescent="0.2">
      <c r="B61" s="52" t="s">
        <v>326</v>
      </c>
      <c r="C61" s="53" t="s">
        <v>64</v>
      </c>
      <c r="D61" s="53" t="s">
        <v>248</v>
      </c>
      <c r="E61" s="83">
        <v>320</v>
      </c>
      <c r="F61" s="87">
        <f>IF(MIN(AF61:BC61)=MAX(AF61:BC61),ROUND(MIN(AF61:BC61)*(1-$F$9),0),ROUND(MIN(AF61:BC61)*(1-$F$9),0)&amp;"-"&amp;ROUND(MAX(AF61:BC61)*(1-$F$9),0))</f>
        <v>282</v>
      </c>
      <c r="G61" s="55"/>
      <c r="H61" s="55"/>
      <c r="I61" s="55"/>
      <c r="J61" s="55"/>
      <c r="K61" s="55"/>
      <c r="L61" s="55"/>
      <c r="M61" s="55"/>
      <c r="N61" s="55"/>
      <c r="O61" s="55"/>
      <c r="P61" s="69"/>
      <c r="Q61" s="55"/>
      <c r="R61" s="69"/>
      <c r="S61" s="55"/>
      <c r="T61" s="57"/>
      <c r="U61" s="55"/>
      <c r="V61" s="57"/>
      <c r="W61" s="55"/>
      <c r="X61" s="55"/>
      <c r="Y61" s="55"/>
      <c r="Z61" s="55"/>
      <c r="AA61" s="55"/>
      <c r="AB61" s="55"/>
      <c r="AC61" s="55"/>
      <c r="AD61" s="55"/>
      <c r="AE61" s="78">
        <f>(G61*AF61+H61*AG61+I61*AH61+J61*AI61+K61*AJ61+L61*AK61+M61*AL61+N61*AM61+O61*AN61+P61*AO61+Q61*AP61+R61*AQ61+S61*AR61+T61*AS61+U61*AT61+V61*AU61+W61*AV61+X61*AW61+Y61*AX61+Z61*AY61+AA61*AZ61+AB61*BA61+AC61*BB61+AD61*BC61)*(1-$F$9)</f>
        <v>0</v>
      </c>
      <c r="AF61" s="53"/>
      <c r="AG61" s="53"/>
      <c r="AH61" s="53"/>
      <c r="AI61" s="53"/>
      <c r="AJ61" s="53"/>
      <c r="AK61" s="53"/>
      <c r="AL61" s="53"/>
      <c r="AM61" s="53"/>
      <c r="AN61" s="53"/>
      <c r="AO61" s="53">
        <v>320</v>
      </c>
      <c r="AP61" s="53"/>
      <c r="AQ61" s="53">
        <v>320</v>
      </c>
      <c r="AR61" s="53"/>
      <c r="AS61" s="53">
        <v>320</v>
      </c>
      <c r="AT61" s="53"/>
      <c r="AU61" s="53">
        <v>320</v>
      </c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4" t="s">
        <v>327</v>
      </c>
      <c r="BN61" s="53"/>
      <c r="BO61" s="54" t="s">
        <v>328</v>
      </c>
      <c r="BP61" s="53"/>
      <c r="BQ61" s="58" t="s">
        <v>329</v>
      </c>
      <c r="BR61" s="59"/>
      <c r="BS61" s="58" t="s">
        <v>330</v>
      </c>
      <c r="BT61" s="59"/>
      <c r="BU61" s="59"/>
      <c r="BV61" s="59"/>
      <c r="BW61" s="59"/>
      <c r="BX61" s="59"/>
      <c r="BY61" s="59"/>
      <c r="BZ61" s="59"/>
      <c r="CA61" s="59"/>
      <c r="CB61" s="67"/>
    </row>
    <row r="62" spans="1:80" x14ac:dyDescent="0.2">
      <c r="B62" s="70" t="s">
        <v>331</v>
      </c>
      <c r="C62" s="44" t="s">
        <v>42</v>
      </c>
      <c r="D62" s="44" t="s">
        <v>332</v>
      </c>
      <c r="E62" s="85">
        <v>115</v>
      </c>
      <c r="F62" s="89">
        <f>IF(MIN(AF62:BC62)=MAX(AF62:BC62),ROUND(MIN(AF62:BC62)*(1-$F$9),0),ROUND(MIN(AF62:BC62)*(1-$F$9),0)&amp;"-"&amp;ROUND(MAX(AF62:BC62)*(1-$F$9),0))</f>
        <v>101</v>
      </c>
      <c r="G62" s="46"/>
      <c r="H62" s="51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80">
        <f>(G62*AF62+H62*AG62+I62*AH62+J62*AI62+K62*AJ62+L62*AK62+M62*AL62+N62*AM62+O62*AN62+P62*AO62+Q62*AP62+R62*AQ62+S62*AR62+T62*AS62+U62*AT62+V62*AU62+W62*AV62+X62*AW62+Y62*AX62+Z62*AY62+AA62*AZ62+AB62*BA62+AC62*BB62+AD62*BC62)*(1-$F$9)</f>
        <v>0</v>
      </c>
      <c r="AF62" s="44"/>
      <c r="AG62" s="44">
        <v>115</v>
      </c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5" t="s">
        <v>333</v>
      </c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72"/>
    </row>
    <row r="63" spans="1:80" x14ac:dyDescent="0.2">
      <c r="B63" s="70" t="s">
        <v>334</v>
      </c>
      <c r="C63" s="44" t="s">
        <v>42</v>
      </c>
      <c r="D63" s="44" t="s">
        <v>248</v>
      </c>
      <c r="E63" s="85">
        <v>198</v>
      </c>
      <c r="F63" s="89">
        <f>IF(MIN(AF63:BC63)=MAX(AF63:BC63),ROUND(MIN(AF63:BC63)*(1-$F$9),0),ROUND(MIN(AF63:BC63)*(1-$F$9),0)&amp;"-"&amp;ROUND(MAX(AF63:BC63)*(1-$F$9),0))</f>
        <v>174</v>
      </c>
      <c r="G63" s="46"/>
      <c r="H63" s="46"/>
      <c r="I63" s="46"/>
      <c r="J63" s="46"/>
      <c r="K63" s="46"/>
      <c r="L63" s="46"/>
      <c r="M63" s="46"/>
      <c r="N63" s="46"/>
      <c r="O63" s="48"/>
      <c r="P63" s="51"/>
      <c r="Q63" s="46"/>
      <c r="R63" s="47"/>
      <c r="S63" s="46"/>
      <c r="T63" s="48"/>
      <c r="U63" s="46"/>
      <c r="V63" s="48"/>
      <c r="W63" s="46"/>
      <c r="X63" s="46"/>
      <c r="Y63" s="46"/>
      <c r="Z63" s="46"/>
      <c r="AA63" s="46"/>
      <c r="AB63" s="46"/>
      <c r="AC63" s="46"/>
      <c r="AD63" s="46"/>
      <c r="AE63" s="80">
        <f>(G63*AF63+H63*AG63+I63*AH63+J63*AI63+K63*AJ63+L63*AK63+M63*AL63+N63*AM63+O63*AN63+P63*AO63+Q63*AP63+R63*AQ63+S63*AR63+T63*AS63+U63*AT63+V63*AU63+W63*AV63+X63*AW63+Y63*AX63+Z63*AY63+AA63*AZ63+AB63*BA63+AC63*BB63+AD63*BC63)*(1-$F$9)</f>
        <v>0</v>
      </c>
      <c r="AF63" s="44"/>
      <c r="AG63" s="44"/>
      <c r="AH63" s="44"/>
      <c r="AI63" s="44"/>
      <c r="AJ63" s="44"/>
      <c r="AK63" s="44"/>
      <c r="AL63" s="44"/>
      <c r="AM63" s="44"/>
      <c r="AN63" s="44">
        <v>198</v>
      </c>
      <c r="AO63" s="44">
        <v>198</v>
      </c>
      <c r="AP63" s="44"/>
      <c r="AQ63" s="44">
        <v>198</v>
      </c>
      <c r="AR63" s="44"/>
      <c r="AS63" s="44">
        <v>198</v>
      </c>
      <c r="AT63" s="44"/>
      <c r="AU63" s="44">
        <v>198</v>
      </c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5" t="s">
        <v>335</v>
      </c>
      <c r="BM63" s="45" t="s">
        <v>336</v>
      </c>
      <c r="BN63" s="44"/>
      <c r="BO63" s="45" t="s">
        <v>337</v>
      </c>
      <c r="BP63" s="44"/>
      <c r="BQ63" s="49" t="s">
        <v>338</v>
      </c>
      <c r="BR63" s="50"/>
      <c r="BS63" s="49" t="s">
        <v>339</v>
      </c>
      <c r="BT63" s="50"/>
      <c r="BU63" s="50"/>
      <c r="BV63" s="50"/>
      <c r="BW63" s="50"/>
      <c r="BX63" s="50"/>
      <c r="BY63" s="50"/>
      <c r="BZ63" s="50"/>
      <c r="CA63" s="50"/>
      <c r="CB63" s="72"/>
    </row>
    <row r="64" spans="1:80" x14ac:dyDescent="0.2">
      <c r="B64" s="70" t="s">
        <v>340</v>
      </c>
      <c r="C64" s="44" t="s">
        <v>341</v>
      </c>
      <c r="D64" s="44" t="s">
        <v>342</v>
      </c>
      <c r="E64" s="85">
        <v>198</v>
      </c>
      <c r="F64" s="89">
        <f>IF(MIN(AF64:BC64)=MAX(AF64:BC64),ROUND(MIN(AF64:BC64)*(1-$F$9),0),ROUND(MIN(AF64:BC64)*(1-$F$9),0)&amp;"-"&amp;ROUND(MAX(AF64:BC64)*(1-$F$9),0))</f>
        <v>174</v>
      </c>
      <c r="G64" s="46"/>
      <c r="H64" s="46"/>
      <c r="I64" s="46"/>
      <c r="J64" s="46"/>
      <c r="K64" s="46"/>
      <c r="L64" s="46"/>
      <c r="M64" s="46"/>
      <c r="N64" s="46"/>
      <c r="O64" s="48"/>
      <c r="P64" s="51"/>
      <c r="Q64" s="46"/>
      <c r="R64" s="48"/>
      <c r="S64" s="46"/>
      <c r="T64" s="48"/>
      <c r="U64" s="46"/>
      <c r="V64" s="48"/>
      <c r="W64" s="46"/>
      <c r="X64" s="46"/>
      <c r="Y64" s="46"/>
      <c r="Z64" s="46"/>
      <c r="AA64" s="46"/>
      <c r="AB64" s="46"/>
      <c r="AC64" s="46"/>
      <c r="AD64" s="46"/>
      <c r="AE64" s="80">
        <f>(G64*AF64+H64*AG64+I64*AH64+J64*AI64+K64*AJ64+L64*AK64+M64*AL64+N64*AM64+O64*AN64+P64*AO64+Q64*AP64+R64*AQ64+S64*AR64+T64*AS64+U64*AT64+V64*AU64+W64*AV64+X64*AW64+Y64*AX64+Z64*AY64+AA64*AZ64+AB64*BA64+AC64*BB64+AD64*BC64)*(1-$F$9)</f>
        <v>0</v>
      </c>
      <c r="AF64" s="44"/>
      <c r="AG64" s="44"/>
      <c r="AH64" s="44"/>
      <c r="AI64" s="44"/>
      <c r="AJ64" s="44"/>
      <c r="AK64" s="44"/>
      <c r="AL64" s="44"/>
      <c r="AM64" s="44"/>
      <c r="AN64" s="44">
        <v>198</v>
      </c>
      <c r="AO64" s="44">
        <v>198</v>
      </c>
      <c r="AP64" s="44"/>
      <c r="AQ64" s="44">
        <v>198</v>
      </c>
      <c r="AR64" s="44"/>
      <c r="AS64" s="44">
        <v>198</v>
      </c>
      <c r="AT64" s="44"/>
      <c r="AU64" s="44">
        <v>198</v>
      </c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5" t="s">
        <v>343</v>
      </c>
      <c r="BM64" s="45" t="s">
        <v>344</v>
      </c>
      <c r="BN64" s="44"/>
      <c r="BO64" s="45" t="s">
        <v>345</v>
      </c>
      <c r="BP64" s="44"/>
      <c r="BQ64" s="49" t="s">
        <v>346</v>
      </c>
      <c r="BR64" s="50"/>
      <c r="BS64" s="49" t="s">
        <v>347</v>
      </c>
      <c r="BT64" s="50"/>
      <c r="BU64" s="50"/>
      <c r="BV64" s="50"/>
      <c r="BW64" s="50"/>
      <c r="BX64" s="50"/>
      <c r="BY64" s="50"/>
      <c r="BZ64" s="50"/>
      <c r="CA64" s="50"/>
      <c r="CB64" s="72"/>
    </row>
    <row r="65" spans="1:80" x14ac:dyDescent="0.2">
      <c r="B65" s="70" t="s">
        <v>348</v>
      </c>
      <c r="C65" s="44" t="s">
        <v>64</v>
      </c>
      <c r="D65" s="44" t="s">
        <v>248</v>
      </c>
      <c r="E65" s="85">
        <v>750</v>
      </c>
      <c r="F65" s="89">
        <f>IF(MIN(AF65:BC65)=MAX(AF65:BC65),ROUND(MIN(AF65:BC65)*(1-$F$9),0),ROUND(MIN(AF65:BC65)*(1-$F$9),0)&amp;"-"&amp;ROUND(MAX(AF65:BC65)*(1-$F$9),0))</f>
        <v>660</v>
      </c>
      <c r="G65" s="46"/>
      <c r="H65" s="46"/>
      <c r="I65" s="46"/>
      <c r="J65" s="46"/>
      <c r="K65" s="46"/>
      <c r="L65" s="46"/>
      <c r="M65" s="46"/>
      <c r="N65" s="46"/>
      <c r="O65" s="51"/>
      <c r="P65" s="48"/>
      <c r="Q65" s="46"/>
      <c r="R65" s="48"/>
      <c r="S65" s="46"/>
      <c r="T65" s="48"/>
      <c r="U65" s="46"/>
      <c r="V65" s="48"/>
      <c r="W65" s="46"/>
      <c r="X65" s="46"/>
      <c r="Y65" s="46"/>
      <c r="Z65" s="46"/>
      <c r="AA65" s="46"/>
      <c r="AB65" s="46"/>
      <c r="AC65" s="46"/>
      <c r="AD65" s="46"/>
      <c r="AE65" s="80">
        <f>(G65*AF65+H65*AG65+I65*AH65+J65*AI65+K65*AJ65+L65*AK65+M65*AL65+N65*AM65+O65*AN65+P65*AO65+Q65*AP65+R65*AQ65+S65*AR65+T65*AS65+U65*AT65+V65*AU65+W65*AV65+X65*AW65+Y65*AX65+Z65*AY65+AA65*AZ65+AB65*BA65+AC65*BB65+AD65*BC65)*(1-$F$9)</f>
        <v>0</v>
      </c>
      <c r="AF65" s="44"/>
      <c r="AG65" s="44"/>
      <c r="AH65" s="44"/>
      <c r="AI65" s="44"/>
      <c r="AJ65" s="44"/>
      <c r="AK65" s="44"/>
      <c r="AL65" s="44"/>
      <c r="AM65" s="44"/>
      <c r="AN65" s="44">
        <v>750</v>
      </c>
      <c r="AO65" s="44">
        <v>750</v>
      </c>
      <c r="AP65" s="44"/>
      <c r="AQ65" s="44">
        <v>750</v>
      </c>
      <c r="AR65" s="44"/>
      <c r="AS65" s="44">
        <v>750</v>
      </c>
      <c r="AT65" s="44"/>
      <c r="AU65" s="44">
        <v>750</v>
      </c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5" t="s">
        <v>349</v>
      </c>
      <c r="BM65" s="45" t="s">
        <v>350</v>
      </c>
      <c r="BN65" s="44"/>
      <c r="BO65" s="45" t="s">
        <v>351</v>
      </c>
      <c r="BP65" s="44"/>
      <c r="BQ65" s="49" t="s">
        <v>352</v>
      </c>
      <c r="BR65" s="50"/>
      <c r="BS65" s="49" t="s">
        <v>353</v>
      </c>
      <c r="BT65" s="50"/>
      <c r="BU65" s="50"/>
      <c r="BV65" s="50"/>
      <c r="BW65" s="50"/>
      <c r="BX65" s="50"/>
      <c r="BY65" s="50"/>
      <c r="BZ65" s="50"/>
      <c r="CA65" s="50"/>
      <c r="CB65" s="72"/>
    </row>
    <row r="66" spans="1:80" x14ac:dyDescent="0.2">
      <c r="B66" s="70" t="s">
        <v>354</v>
      </c>
      <c r="C66" s="44" t="s">
        <v>42</v>
      </c>
      <c r="D66" s="44" t="s">
        <v>248</v>
      </c>
      <c r="E66" s="85">
        <v>398</v>
      </c>
      <c r="F66" s="89">
        <f>IF(MIN(AF66:BC66)=MAX(AF66:BC66),ROUND(MIN(AF66:BC66)*(1-$F$9),0),ROUND(MIN(AF66:BC66)*(1-$F$9),0)&amp;"-"&amp;ROUND(MAX(AF66:BC66)*(1-$F$9),0))</f>
        <v>350</v>
      </c>
      <c r="G66" s="46"/>
      <c r="H66" s="46"/>
      <c r="I66" s="46"/>
      <c r="J66" s="46"/>
      <c r="K66" s="46"/>
      <c r="L66" s="46"/>
      <c r="M66" s="46"/>
      <c r="N66" s="46"/>
      <c r="O66" s="51"/>
      <c r="P66" s="48"/>
      <c r="Q66" s="46"/>
      <c r="R66" s="48"/>
      <c r="S66" s="46"/>
      <c r="T66" s="48"/>
      <c r="U66" s="46"/>
      <c r="V66" s="48"/>
      <c r="W66" s="46"/>
      <c r="X66" s="46"/>
      <c r="Y66" s="46"/>
      <c r="Z66" s="46"/>
      <c r="AA66" s="46"/>
      <c r="AB66" s="46"/>
      <c r="AC66" s="46"/>
      <c r="AD66" s="46"/>
      <c r="AE66" s="80">
        <f>(G66*AF66+H66*AG66+I66*AH66+J66*AI66+K66*AJ66+L66*AK66+M66*AL66+N66*AM66+O66*AN66+P66*AO66+Q66*AP66+R66*AQ66+S66*AR66+T66*AS66+U66*AT66+V66*AU66+W66*AV66+X66*AW66+Y66*AX66+Z66*AY66+AA66*AZ66+AB66*BA66+AC66*BB66+AD66*BC66)*(1-$F$9)</f>
        <v>0</v>
      </c>
      <c r="AF66" s="44"/>
      <c r="AG66" s="44"/>
      <c r="AH66" s="44"/>
      <c r="AI66" s="44"/>
      <c r="AJ66" s="44"/>
      <c r="AK66" s="44"/>
      <c r="AL66" s="44"/>
      <c r="AM66" s="44"/>
      <c r="AN66" s="44">
        <v>398</v>
      </c>
      <c r="AO66" s="44">
        <v>398</v>
      </c>
      <c r="AP66" s="44"/>
      <c r="AQ66" s="44">
        <v>398</v>
      </c>
      <c r="AR66" s="44"/>
      <c r="AS66" s="44">
        <v>398</v>
      </c>
      <c r="AT66" s="44"/>
      <c r="AU66" s="44">
        <v>398</v>
      </c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5" t="s">
        <v>355</v>
      </c>
      <c r="BM66" s="45" t="s">
        <v>356</v>
      </c>
      <c r="BN66" s="44"/>
      <c r="BO66" s="45" t="s">
        <v>357</v>
      </c>
      <c r="BP66" s="44"/>
      <c r="BQ66" s="49" t="s">
        <v>358</v>
      </c>
      <c r="BR66" s="50"/>
      <c r="BS66" s="49" t="s">
        <v>359</v>
      </c>
      <c r="BT66" s="50"/>
      <c r="BU66" s="50"/>
      <c r="BV66" s="50"/>
      <c r="BW66" s="50"/>
      <c r="BX66" s="50"/>
      <c r="BY66" s="50"/>
      <c r="BZ66" s="50"/>
      <c r="CA66" s="50"/>
      <c r="CB66" s="72"/>
    </row>
    <row r="67" spans="1:80" x14ac:dyDescent="0.2">
      <c r="B67" s="70" t="s">
        <v>360</v>
      </c>
      <c r="C67" s="44" t="s">
        <v>341</v>
      </c>
      <c r="D67" s="44" t="s">
        <v>342</v>
      </c>
      <c r="E67" s="85">
        <v>398</v>
      </c>
      <c r="F67" s="89">
        <f>IF(MIN(AF67:BC67)=MAX(AF67:BC67),ROUND(MIN(AF67:BC67)*(1-$F$9),0),ROUND(MIN(AF67:BC67)*(1-$F$9),0)&amp;"-"&amp;ROUND(MAX(AF67:BC67)*(1-$F$9),0))</f>
        <v>350</v>
      </c>
      <c r="G67" s="46"/>
      <c r="H67" s="46"/>
      <c r="I67" s="46"/>
      <c r="J67" s="46"/>
      <c r="K67" s="46"/>
      <c r="L67" s="46"/>
      <c r="M67" s="46"/>
      <c r="N67" s="46"/>
      <c r="O67" s="51"/>
      <c r="P67" s="48"/>
      <c r="Q67" s="46"/>
      <c r="R67" s="48"/>
      <c r="S67" s="46"/>
      <c r="T67" s="48"/>
      <c r="U67" s="46"/>
      <c r="V67" s="48"/>
      <c r="W67" s="46"/>
      <c r="X67" s="46"/>
      <c r="Y67" s="46"/>
      <c r="Z67" s="46"/>
      <c r="AA67" s="46"/>
      <c r="AB67" s="46"/>
      <c r="AC67" s="46"/>
      <c r="AD67" s="46"/>
      <c r="AE67" s="80">
        <f>(G67*AF67+H67*AG67+I67*AH67+J67*AI67+K67*AJ67+L67*AK67+M67*AL67+N67*AM67+O67*AN67+P67*AO67+Q67*AP67+R67*AQ67+S67*AR67+T67*AS67+U67*AT67+V67*AU67+W67*AV67+X67*AW67+Y67*AX67+Z67*AY67+AA67*AZ67+AB67*BA67+AC67*BB67+AD67*BC67)*(1-$F$9)</f>
        <v>0</v>
      </c>
      <c r="AF67" s="44"/>
      <c r="AG67" s="44"/>
      <c r="AH67" s="44"/>
      <c r="AI67" s="44"/>
      <c r="AJ67" s="44"/>
      <c r="AK67" s="44"/>
      <c r="AL67" s="44"/>
      <c r="AM67" s="44"/>
      <c r="AN67" s="44">
        <v>398</v>
      </c>
      <c r="AO67" s="44">
        <v>398</v>
      </c>
      <c r="AP67" s="44"/>
      <c r="AQ67" s="44">
        <v>398</v>
      </c>
      <c r="AR67" s="44"/>
      <c r="AS67" s="44">
        <v>398</v>
      </c>
      <c r="AT67" s="44"/>
      <c r="AU67" s="44">
        <v>398</v>
      </c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5" t="s">
        <v>361</v>
      </c>
      <c r="BM67" s="45" t="s">
        <v>362</v>
      </c>
      <c r="BN67" s="44"/>
      <c r="BO67" s="45" t="s">
        <v>363</v>
      </c>
      <c r="BP67" s="44"/>
      <c r="BQ67" s="49" t="s">
        <v>364</v>
      </c>
      <c r="BR67" s="50"/>
      <c r="BS67" s="49" t="s">
        <v>365</v>
      </c>
      <c r="BT67" s="50"/>
      <c r="BU67" s="50"/>
      <c r="BV67" s="50"/>
      <c r="BW67" s="50"/>
      <c r="BX67" s="50"/>
      <c r="BY67" s="50"/>
      <c r="BZ67" s="50"/>
      <c r="CA67" s="50"/>
      <c r="CB67" s="72"/>
    </row>
    <row r="68" spans="1:80" x14ac:dyDescent="0.2">
      <c r="B68" s="70" t="s">
        <v>366</v>
      </c>
      <c r="C68" s="44" t="s">
        <v>258</v>
      </c>
      <c r="D68" s="44" t="s">
        <v>248</v>
      </c>
      <c r="E68" s="85">
        <v>180</v>
      </c>
      <c r="F68" s="89">
        <f>IF(MIN(AF68:BC68)=MAX(AF68:BC68),ROUND(MIN(AF68:BC68)*(1-$F$9),0),ROUND(MIN(AF68:BC68)*(1-$F$9),0)&amp;"-"&amp;ROUND(MAX(AF68:BC68)*(1-$F$9),0))</f>
        <v>158</v>
      </c>
      <c r="G68" s="51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80">
        <f>(G68*AF68+H68*AG68+I68*AH68+J68*AI68+K68*AJ68+L68*AK68+M68*AL68+N68*AM68+O68*AN68+P68*AO68+Q68*AP68+R68*AQ68+S68*AR68+T68*AS68+U68*AT68+V68*AU68+W68*AV68+X68*AW68+Y68*AX68+Z68*AY68+AA68*AZ68+AB68*BA68+AC68*BB68+AD68*BC68)*(1-$F$9)</f>
        <v>0</v>
      </c>
      <c r="AF68" s="44">
        <v>180</v>
      </c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5" t="s">
        <v>367</v>
      </c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72"/>
    </row>
    <row r="69" spans="1:80" ht="12" thickBot="1" x14ac:dyDescent="0.25">
      <c r="B69" s="60" t="s">
        <v>368</v>
      </c>
      <c r="C69" s="61" t="s">
        <v>42</v>
      </c>
      <c r="D69" s="61" t="s">
        <v>248</v>
      </c>
      <c r="E69" s="84">
        <v>220</v>
      </c>
      <c r="F69" s="88">
        <f>IF(MIN(AF69:BC69)=MAX(AF69:BC69),ROUND(MIN(AF69:BC69)*(1-$F$9),0),ROUND(MIN(AF69:BC69)*(1-$F$9),0)&amp;"-"&amp;ROUND(MAX(AF69:BC69)*(1-$F$9),0))</f>
        <v>194</v>
      </c>
      <c r="G69" s="63"/>
      <c r="H69" s="63"/>
      <c r="I69" s="63"/>
      <c r="J69" s="63"/>
      <c r="K69" s="63"/>
      <c r="L69" s="63"/>
      <c r="M69" s="63"/>
      <c r="N69" s="63"/>
      <c r="O69" s="65"/>
      <c r="P69" s="65"/>
      <c r="Q69" s="63"/>
      <c r="R69" s="65"/>
      <c r="S69" s="63"/>
      <c r="T69" s="64"/>
      <c r="U69" s="63"/>
      <c r="V69" s="64"/>
      <c r="W69" s="63"/>
      <c r="X69" s="63"/>
      <c r="Y69" s="63"/>
      <c r="Z69" s="63"/>
      <c r="AA69" s="63"/>
      <c r="AB69" s="63"/>
      <c r="AC69" s="63"/>
      <c r="AD69" s="63"/>
      <c r="AE69" s="79">
        <f>(G69*AF69+H69*AG69+I69*AH69+J69*AI69+K69*AJ69+L69*AK69+M69*AL69+N69*AM69+O69*AN69+P69*AO69+Q69*AP69+R69*AQ69+S69*AR69+T69*AS69+U69*AT69+V69*AU69+W69*AV69+X69*AW69+Y69*AX69+Z69*AY69+AA69*AZ69+AB69*BA69+AC69*BB69+AD69*BC69)*(1-$F$9)</f>
        <v>0</v>
      </c>
      <c r="AF69" s="61"/>
      <c r="AG69" s="61"/>
      <c r="AH69" s="61"/>
      <c r="AI69" s="61"/>
      <c r="AJ69" s="61"/>
      <c r="AK69" s="61"/>
      <c r="AL69" s="61"/>
      <c r="AM69" s="61"/>
      <c r="AN69" s="61">
        <v>220</v>
      </c>
      <c r="AO69" s="61">
        <v>220</v>
      </c>
      <c r="AP69" s="61"/>
      <c r="AQ69" s="61">
        <v>220</v>
      </c>
      <c r="AR69" s="61"/>
      <c r="AS69" s="61">
        <v>220</v>
      </c>
      <c r="AT69" s="61"/>
      <c r="AU69" s="61">
        <v>220</v>
      </c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2" t="s">
        <v>369</v>
      </c>
      <c r="BM69" s="62" t="s">
        <v>370</v>
      </c>
      <c r="BN69" s="61"/>
      <c r="BO69" s="62" t="s">
        <v>371</v>
      </c>
      <c r="BP69" s="61"/>
      <c r="BQ69" s="71" t="s">
        <v>372</v>
      </c>
      <c r="BR69" s="66"/>
      <c r="BS69" s="71" t="s">
        <v>373</v>
      </c>
      <c r="BT69" s="66"/>
      <c r="BU69" s="66"/>
      <c r="BV69" s="66"/>
      <c r="BW69" s="66"/>
      <c r="BX69" s="66"/>
      <c r="BY69" s="66"/>
      <c r="BZ69" s="66"/>
      <c r="CA69" s="66"/>
      <c r="CB69" s="68"/>
    </row>
    <row r="70" spans="1:80" s="26" customFormat="1" ht="15.75" thickBot="1" x14ac:dyDescent="0.25">
      <c r="A70" s="25"/>
      <c r="B70" s="27" t="s">
        <v>374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9"/>
    </row>
    <row r="71" spans="1:80" x14ac:dyDescent="0.2">
      <c r="B71" s="52" t="s">
        <v>375</v>
      </c>
      <c r="C71" s="53" t="s">
        <v>64</v>
      </c>
      <c r="D71" s="53" t="s">
        <v>376</v>
      </c>
      <c r="E71" s="83">
        <v>450</v>
      </c>
      <c r="F71" s="87">
        <f>IF(MIN(AF71:BC71)=MAX(AF71:BC71),ROUND(MIN(AF71:BC71)*(1-$F$9),0),ROUND(MIN(AF71:BC71)*(1-$F$9),0)&amp;"-"&amp;ROUND(MAX(AF71:BC71)*(1-$F$9),0))</f>
        <v>396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7"/>
      <c r="V71" s="55"/>
      <c r="W71" s="57"/>
      <c r="X71" s="57"/>
      <c r="Y71" s="57"/>
      <c r="Z71" s="57"/>
      <c r="AA71" s="56"/>
      <c r="AB71" s="55"/>
      <c r="AC71" s="55"/>
      <c r="AD71" s="55"/>
      <c r="AE71" s="78">
        <f>(G71*AF71+H71*AG71+I71*AH71+J71*AI71+K71*AJ71+L71*AK71+M71*AL71+N71*AM71+O71*AN71+P71*AO71+Q71*AP71+R71*AQ71+S71*AR71+T71*AS71+U71*AT71+V71*AU71+W71*AV71+X71*AW71+Y71*AX71+Z71*AY71+AA71*AZ71+AB71*BA71+AC71*BB71+AD71*BC71)*(1-$F$9)</f>
        <v>0</v>
      </c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>
        <v>450</v>
      </c>
      <c r="AU71" s="53"/>
      <c r="AV71" s="53">
        <v>450</v>
      </c>
      <c r="AW71" s="53">
        <v>450</v>
      </c>
      <c r="AX71" s="53">
        <v>450</v>
      </c>
      <c r="AY71" s="53">
        <v>450</v>
      </c>
      <c r="AZ71" s="53">
        <v>450</v>
      </c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9"/>
      <c r="BR71" s="58" t="s">
        <v>377</v>
      </c>
      <c r="BS71" s="59"/>
      <c r="BT71" s="58" t="s">
        <v>378</v>
      </c>
      <c r="BU71" s="58" t="s">
        <v>379</v>
      </c>
      <c r="BV71" s="58" t="s">
        <v>380</v>
      </c>
      <c r="BW71" s="58" t="s">
        <v>381</v>
      </c>
      <c r="BX71" s="58" t="s">
        <v>382</v>
      </c>
      <c r="BY71" s="59"/>
      <c r="BZ71" s="59"/>
      <c r="CA71" s="59"/>
      <c r="CB71" s="67"/>
    </row>
    <row r="72" spans="1:80" ht="12" thickBot="1" x14ac:dyDescent="0.25">
      <c r="B72" s="60" t="s">
        <v>383</v>
      </c>
      <c r="C72" s="61" t="s">
        <v>258</v>
      </c>
      <c r="D72" s="61" t="s">
        <v>384</v>
      </c>
      <c r="E72" s="84">
        <v>690</v>
      </c>
      <c r="F72" s="88">
        <f>IF(MIN(AF72:BC72)=MAX(AF72:BC72),ROUND(MIN(AF72:BC72)*(1-$F$9),0),ROUND(MIN(AF72:BC72)*(1-$F$9),0)&amp;"-"&amp;ROUND(MAX(AF72:BC72)*(1-$F$9),0))</f>
        <v>607</v>
      </c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5"/>
      <c r="V72" s="63"/>
      <c r="W72" s="73"/>
      <c r="X72" s="64"/>
      <c r="Y72" s="64"/>
      <c r="Z72" s="73"/>
      <c r="AA72" s="73"/>
      <c r="AB72" s="63"/>
      <c r="AC72" s="63"/>
      <c r="AD72" s="63"/>
      <c r="AE72" s="79">
        <f>(G72*AF72+H72*AG72+I72*AH72+J72*AI72+K72*AJ72+L72*AK72+M72*AL72+N72*AM72+O72*AN72+P72*AO72+Q72*AP72+R72*AQ72+S72*AR72+T72*AS72+U72*AT72+V72*AU72+W72*AV72+X72*AW72+Y72*AX72+Z72*AY72+AA72*AZ72+AB72*BA72+AC72*BB72+AD72*BC72)*(1-$F$9)</f>
        <v>0</v>
      </c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>
        <v>690</v>
      </c>
      <c r="AU72" s="61"/>
      <c r="AV72" s="61">
        <v>690</v>
      </c>
      <c r="AW72" s="61">
        <v>690</v>
      </c>
      <c r="AX72" s="61">
        <v>690</v>
      </c>
      <c r="AY72" s="61">
        <v>690</v>
      </c>
      <c r="AZ72" s="61">
        <v>690</v>
      </c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6"/>
      <c r="BR72" s="71" t="s">
        <v>385</v>
      </c>
      <c r="BS72" s="66"/>
      <c r="BT72" s="71" t="s">
        <v>386</v>
      </c>
      <c r="BU72" s="71" t="s">
        <v>387</v>
      </c>
      <c r="BV72" s="71" t="s">
        <v>388</v>
      </c>
      <c r="BW72" s="71" t="s">
        <v>389</v>
      </c>
      <c r="BX72" s="71" t="s">
        <v>390</v>
      </c>
      <c r="BY72" s="66"/>
      <c r="BZ72" s="66"/>
      <c r="CA72" s="66"/>
      <c r="CB72" s="68"/>
    </row>
    <row r="73" spans="1:80" s="26" customFormat="1" ht="15.75" thickBot="1" x14ac:dyDescent="0.25">
      <c r="A73" s="25"/>
      <c r="B73" s="27" t="s">
        <v>391</v>
      </c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9"/>
    </row>
    <row r="74" spans="1:80" x14ac:dyDescent="0.2">
      <c r="B74" s="52" t="s">
        <v>392</v>
      </c>
      <c r="C74" s="53" t="s">
        <v>42</v>
      </c>
      <c r="D74" s="54" t="s">
        <v>393</v>
      </c>
      <c r="E74" s="83">
        <v>105</v>
      </c>
      <c r="F74" s="87">
        <f>IF(MIN(AF74:BC74)=MAX(AF74:BC74),ROUND(MIN(AF74:BC74)*(1-$F$9),0),ROUND(MIN(AF74:BC74)*(1-$F$9),0)&amp;"-"&amp;ROUND(MAX(AF74:BC74)*(1-$F$9),0))</f>
        <v>92</v>
      </c>
      <c r="G74" s="55"/>
      <c r="H74" s="55"/>
      <c r="I74" s="55"/>
      <c r="J74" s="55"/>
      <c r="K74" s="69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78">
        <f>(G74*AF74+H74*AG74+I74*AH74+J74*AI74+K74*AJ74+L74*AK74+M74*AL74+N74*AM74+O74*AN74+P74*AO74+Q74*AP74+R74*AQ74+S74*AR74+T74*AS74+U74*AT74+V74*AU74+W74*AV74+X74*AW74+Y74*AX74+Z74*AY74+AA74*AZ74+AB74*BA74+AC74*BB74+AD74*BC74)*(1-$F$9)</f>
        <v>0</v>
      </c>
      <c r="AF74" s="53"/>
      <c r="AG74" s="53"/>
      <c r="AH74" s="53"/>
      <c r="AI74" s="53"/>
      <c r="AJ74" s="53">
        <v>105</v>
      </c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4" t="s">
        <v>394</v>
      </c>
      <c r="BI74" s="53"/>
      <c r="BJ74" s="53"/>
      <c r="BK74" s="53"/>
      <c r="BL74" s="53"/>
      <c r="BM74" s="53"/>
      <c r="BN74" s="53"/>
      <c r="BO74" s="53"/>
      <c r="BP74" s="53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67"/>
    </row>
    <row r="75" spans="1:80" ht="12" thickBot="1" x14ac:dyDescent="0.25">
      <c r="B75" s="60" t="s">
        <v>395</v>
      </c>
      <c r="C75" s="61" t="s">
        <v>42</v>
      </c>
      <c r="D75" s="62" t="s">
        <v>396</v>
      </c>
      <c r="E75" s="84">
        <v>105</v>
      </c>
      <c r="F75" s="88">
        <f>IF(MIN(AF75:BC75)=MAX(AF75:BC75),ROUND(MIN(AF75:BC75)*(1-$F$9),0),ROUND(MIN(AF75:BC75)*(1-$F$9),0)&amp;"-"&amp;ROUND(MAX(AF75:BC75)*(1-$F$9),0))</f>
        <v>92</v>
      </c>
      <c r="G75" s="63"/>
      <c r="H75" s="63"/>
      <c r="I75" s="63"/>
      <c r="J75" s="63"/>
      <c r="K75" s="65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79">
        <f>(G75*AF75+H75*AG75+I75*AH75+J75*AI75+K75*AJ75+L75*AK75+M75*AL75+N75*AM75+O75*AN75+P75*AO75+Q75*AP75+R75*AQ75+S75*AR75+T75*AS75+U75*AT75+V75*AU75+W75*AV75+X75*AW75+Y75*AX75+Z75*AY75+AA75*AZ75+AB75*BA75+AC75*BB75+AD75*BC75)*(1-$F$9)</f>
        <v>0</v>
      </c>
      <c r="AF75" s="61"/>
      <c r="AG75" s="61"/>
      <c r="AH75" s="61"/>
      <c r="AI75" s="61"/>
      <c r="AJ75" s="61">
        <v>105</v>
      </c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2" t="s">
        <v>397</v>
      </c>
      <c r="BI75" s="61"/>
      <c r="BJ75" s="61"/>
      <c r="BK75" s="61"/>
      <c r="BL75" s="61"/>
      <c r="BM75" s="61"/>
      <c r="BN75" s="61"/>
      <c r="BO75" s="61"/>
      <c r="BP75" s="61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8"/>
    </row>
    <row r="76" spans="1:80" s="26" customFormat="1" ht="15.75" thickBot="1" x14ac:dyDescent="0.25">
      <c r="A76" s="25"/>
      <c r="B76" s="27" t="s">
        <v>398</v>
      </c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9"/>
    </row>
    <row r="77" spans="1:80" x14ac:dyDescent="0.2">
      <c r="B77" s="52" t="s">
        <v>399</v>
      </c>
      <c r="C77" s="53" t="s">
        <v>55</v>
      </c>
      <c r="D77" s="53" t="s">
        <v>400</v>
      </c>
      <c r="E77" s="83">
        <v>330</v>
      </c>
      <c r="F77" s="87">
        <f>IF(MIN(AF77:BC77)=MAX(AF77:BC77),ROUND(MIN(AF77:BC77)*(1-$F$9),0),ROUND(MIN(AF77:BC77)*(1-$F$9),0)&amp;"-"&amp;ROUND(MAX(AF77:BC77)*(1-$F$9),0))</f>
        <v>290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6"/>
      <c r="Z77" s="69"/>
      <c r="AA77" s="69"/>
      <c r="AB77" s="57"/>
      <c r="AC77" s="57"/>
      <c r="AD77" s="55"/>
      <c r="AE77" s="78">
        <f>(G77*AF77+H77*AG77+I77*AH77+J77*AI77+K77*AJ77+L77*AK77+M77*AL77+N77*AM77+O77*AN77+P77*AO77+Q77*AP77+R77*AQ77+S77*AR77+T77*AS77+U77*AT77+V77*AU77+W77*AV77+X77*AW77+Y77*AX77+Z77*AY77+AA77*AZ77+AB77*BA77+AC77*BB77+AD77*BC77)*(1-$F$9)</f>
        <v>0</v>
      </c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>
        <v>330</v>
      </c>
      <c r="AY77" s="53">
        <v>330</v>
      </c>
      <c r="AZ77" s="53">
        <v>330</v>
      </c>
      <c r="BA77" s="53">
        <v>330</v>
      </c>
      <c r="BB77" s="53">
        <v>330</v>
      </c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9"/>
      <c r="BR77" s="59"/>
      <c r="BS77" s="59"/>
      <c r="BT77" s="59"/>
      <c r="BU77" s="59"/>
      <c r="BV77" s="58" t="s">
        <v>401</v>
      </c>
      <c r="BW77" s="58" t="s">
        <v>402</v>
      </c>
      <c r="BX77" s="58" t="s">
        <v>403</v>
      </c>
      <c r="BY77" s="58" t="s">
        <v>404</v>
      </c>
      <c r="BZ77" s="58" t="s">
        <v>405</v>
      </c>
      <c r="CA77" s="59"/>
      <c r="CB77" s="67"/>
    </row>
    <row r="78" spans="1:80" x14ac:dyDescent="0.2">
      <c r="B78" s="70" t="s">
        <v>406</v>
      </c>
      <c r="C78" s="44" t="s">
        <v>55</v>
      </c>
      <c r="D78" s="45" t="s">
        <v>278</v>
      </c>
      <c r="E78" s="85">
        <v>255</v>
      </c>
      <c r="F78" s="89">
        <f>IF(MIN(AF78:BC78)=MAX(AF78:BC78),ROUND(MIN(AF78:BC78)*(1-$F$9),0),ROUND(MIN(AF78:BC78)*(1-$F$9),0)&amp;"-"&amp;ROUND(MAX(AF78:BC78)*(1-$F$9),0))</f>
        <v>224</v>
      </c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8"/>
      <c r="Z78" s="51"/>
      <c r="AA78" s="47"/>
      <c r="AB78" s="51"/>
      <c r="AC78" s="51"/>
      <c r="AD78" s="46"/>
      <c r="AE78" s="80">
        <f>(G78*AF78+H78*AG78+I78*AH78+J78*AI78+K78*AJ78+L78*AK78+M78*AL78+N78*AM78+O78*AN78+P78*AO78+Q78*AP78+R78*AQ78+S78*AR78+T78*AS78+U78*AT78+V78*AU78+W78*AV78+X78*AW78+Y78*AX78+Z78*AY78+AA78*AZ78+AB78*BA78+AC78*BB78+AD78*BC78)*(1-$F$9)</f>
        <v>0</v>
      </c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>
        <v>255</v>
      </c>
      <c r="AY78" s="44">
        <v>255</v>
      </c>
      <c r="AZ78" s="44">
        <v>255</v>
      </c>
      <c r="BA78" s="44">
        <v>255</v>
      </c>
      <c r="BB78" s="44">
        <v>255</v>
      </c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50"/>
      <c r="BR78" s="50"/>
      <c r="BS78" s="50"/>
      <c r="BT78" s="50"/>
      <c r="BU78" s="50"/>
      <c r="BV78" s="49" t="s">
        <v>407</v>
      </c>
      <c r="BW78" s="49" t="s">
        <v>408</v>
      </c>
      <c r="BX78" s="49" t="s">
        <v>409</v>
      </c>
      <c r="BY78" s="49" t="s">
        <v>410</v>
      </c>
      <c r="BZ78" s="49" t="s">
        <v>411</v>
      </c>
      <c r="CA78" s="50"/>
      <c r="CB78" s="72"/>
    </row>
    <row r="79" spans="1:80" x14ac:dyDescent="0.2">
      <c r="B79" s="70" t="s">
        <v>412</v>
      </c>
      <c r="C79" s="44" t="s">
        <v>64</v>
      </c>
      <c r="D79" s="44" t="s">
        <v>400</v>
      </c>
      <c r="E79" s="85">
        <v>620</v>
      </c>
      <c r="F79" s="89">
        <f>IF(MIN(AF79:BC79)=MAX(AF79:BC79),ROUND(MIN(AF79:BC79)*(1-$F$9),0),ROUND(MIN(AF79:BC79)*(1-$F$9),0)&amp;"-"&amp;ROUND(MAX(AF79:BC79)*(1-$F$9),0))</f>
        <v>546</v>
      </c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51"/>
      <c r="Z79" s="51"/>
      <c r="AA79" s="51"/>
      <c r="AB79" s="48"/>
      <c r="AC79" s="48"/>
      <c r="AD79" s="46"/>
      <c r="AE79" s="80">
        <f>(G79*AF79+H79*AG79+I79*AH79+J79*AI79+K79*AJ79+L79*AK79+M79*AL79+N79*AM79+O79*AN79+P79*AO79+Q79*AP79+R79*AQ79+S79*AR79+T79*AS79+U79*AT79+V79*AU79+W79*AV79+X79*AW79+Y79*AX79+Z79*AY79+AA79*AZ79+AB79*BA79+AC79*BB79+AD79*BC79)*(1-$F$9)</f>
        <v>0</v>
      </c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>
        <v>620</v>
      </c>
      <c r="AY79" s="44">
        <v>620</v>
      </c>
      <c r="AZ79" s="44">
        <v>620</v>
      </c>
      <c r="BA79" s="44">
        <v>620</v>
      </c>
      <c r="BB79" s="44">
        <v>620</v>
      </c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50"/>
      <c r="BR79" s="50"/>
      <c r="BS79" s="50"/>
      <c r="BT79" s="50"/>
      <c r="BU79" s="50"/>
      <c r="BV79" s="49" t="s">
        <v>413</v>
      </c>
      <c r="BW79" s="49" t="s">
        <v>414</v>
      </c>
      <c r="BX79" s="49" t="s">
        <v>415</v>
      </c>
      <c r="BY79" s="49" t="s">
        <v>416</v>
      </c>
      <c r="BZ79" s="49" t="s">
        <v>417</v>
      </c>
      <c r="CA79" s="50"/>
      <c r="CB79" s="72"/>
    </row>
    <row r="80" spans="1:80" ht="12" thickBot="1" x14ac:dyDescent="0.25">
      <c r="B80" s="60" t="s">
        <v>418</v>
      </c>
      <c r="C80" s="61" t="s">
        <v>64</v>
      </c>
      <c r="D80" s="61" t="s">
        <v>400</v>
      </c>
      <c r="E80" s="84">
        <v>860</v>
      </c>
      <c r="F80" s="88">
        <f>IF(MIN(AF80:BC80)=MAX(AF80:BC80),ROUND(MIN(AF80:BC80)*(1-$F$9),0),ROUND(MIN(AF80:BC80)*(1-$F$9),0)&amp;"-"&amp;ROUND(MAX(AF80:BC80)*(1-$F$9),0))</f>
        <v>757</v>
      </c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5"/>
      <c r="Z80" s="65"/>
      <c r="AA80" s="65"/>
      <c r="AB80" s="65"/>
      <c r="AC80" s="63"/>
      <c r="AD80" s="63"/>
      <c r="AE80" s="79">
        <f>(G80*AF80+H80*AG80+I80*AH80+J80*AI80+K80*AJ80+L80*AK80+M80*AL80+N80*AM80+O80*AN80+P80*AO80+Q80*AP80+R80*AQ80+S80*AR80+T80*AS80+U80*AT80+V80*AU80+W80*AV80+X80*AW80+Y80*AX80+Z80*AY80+AA80*AZ80+AB80*BA80+AC80*BB80+AD80*BC80)*(1-$F$9)</f>
        <v>0</v>
      </c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>
        <v>860</v>
      </c>
      <c r="AY80" s="61">
        <v>860</v>
      </c>
      <c r="AZ80" s="61">
        <v>860</v>
      </c>
      <c r="BA80" s="61">
        <v>860</v>
      </c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6"/>
      <c r="BR80" s="66"/>
      <c r="BS80" s="66"/>
      <c r="BT80" s="66"/>
      <c r="BU80" s="66"/>
      <c r="BV80" s="71" t="s">
        <v>419</v>
      </c>
      <c r="BW80" s="71" t="s">
        <v>420</v>
      </c>
      <c r="BX80" s="71" t="s">
        <v>421</v>
      </c>
      <c r="BY80" s="71" t="s">
        <v>422</v>
      </c>
      <c r="BZ80" s="66"/>
      <c r="CA80" s="66"/>
      <c r="CB80" s="68"/>
    </row>
    <row r="81" spans="1:80" s="26" customFormat="1" ht="15.75" thickBot="1" x14ac:dyDescent="0.25">
      <c r="A81" s="25"/>
      <c r="B81" s="27" t="s">
        <v>423</v>
      </c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9"/>
    </row>
    <row r="82" spans="1:80" x14ac:dyDescent="0.2">
      <c r="B82" s="52" t="s">
        <v>424</v>
      </c>
      <c r="C82" s="53" t="s">
        <v>55</v>
      </c>
      <c r="D82" s="53" t="s">
        <v>342</v>
      </c>
      <c r="E82" s="83">
        <v>260</v>
      </c>
      <c r="F82" s="87">
        <f>IF(MIN(AF82:BC82)=MAX(AF82:BC82),ROUND(MIN(AF82:BC82)*(1-$F$9),0),ROUND(MIN(AF82:BC82)*(1-$F$9),0)&amp;"-"&amp;ROUND(MAX(AF82:BC82)*(1-$F$9),0))</f>
        <v>229</v>
      </c>
      <c r="G82" s="55"/>
      <c r="H82" s="55"/>
      <c r="I82" s="55"/>
      <c r="J82" s="55"/>
      <c r="K82" s="55"/>
      <c r="L82" s="55"/>
      <c r="M82" s="55"/>
      <c r="N82" s="55"/>
      <c r="O82" s="55"/>
      <c r="P82" s="69"/>
      <c r="Q82" s="55"/>
      <c r="R82" s="69"/>
      <c r="S82" s="55"/>
      <c r="T82" s="69"/>
      <c r="U82" s="55"/>
      <c r="V82" s="69"/>
      <c r="W82" s="55"/>
      <c r="X82" s="55"/>
      <c r="Y82" s="55"/>
      <c r="Z82" s="55"/>
      <c r="AA82" s="55"/>
      <c r="AB82" s="55"/>
      <c r="AC82" s="55"/>
      <c r="AD82" s="55"/>
      <c r="AE82" s="78">
        <f>(G82*AF82+H82*AG82+I82*AH82+J82*AI82+K82*AJ82+L82*AK82+M82*AL82+N82*AM82+O82*AN82+P82*AO82+Q82*AP82+R82*AQ82+S82*AR82+T82*AS82+U82*AT82+V82*AU82+W82*AV82+X82*AW82+Y82*AX82+Z82*AY82+AA82*AZ82+AB82*BA82+AC82*BB82+AD82*BC82)*(1-$F$9)</f>
        <v>0</v>
      </c>
      <c r="AF82" s="53"/>
      <c r="AG82" s="53"/>
      <c r="AH82" s="53"/>
      <c r="AI82" s="53"/>
      <c r="AJ82" s="53"/>
      <c r="AK82" s="53"/>
      <c r="AL82" s="53"/>
      <c r="AM82" s="53"/>
      <c r="AN82" s="53"/>
      <c r="AO82" s="53">
        <v>260</v>
      </c>
      <c r="AP82" s="53"/>
      <c r="AQ82" s="53">
        <v>260</v>
      </c>
      <c r="AR82" s="53"/>
      <c r="AS82" s="53">
        <v>260</v>
      </c>
      <c r="AT82" s="53"/>
      <c r="AU82" s="53">
        <v>260</v>
      </c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4" t="s">
        <v>425</v>
      </c>
      <c r="BN82" s="53"/>
      <c r="BO82" s="54" t="s">
        <v>426</v>
      </c>
      <c r="BP82" s="53"/>
      <c r="BQ82" s="58" t="s">
        <v>427</v>
      </c>
      <c r="BR82" s="59"/>
      <c r="BS82" s="58" t="s">
        <v>428</v>
      </c>
      <c r="BT82" s="59"/>
      <c r="BU82" s="59"/>
      <c r="BV82" s="59"/>
      <c r="BW82" s="59"/>
      <c r="BX82" s="59"/>
      <c r="BY82" s="59"/>
      <c r="BZ82" s="59"/>
      <c r="CA82" s="59"/>
      <c r="CB82" s="67"/>
    </row>
    <row r="83" spans="1:80" x14ac:dyDescent="0.2">
      <c r="B83" s="70" t="s">
        <v>429</v>
      </c>
      <c r="C83" s="44" t="s">
        <v>55</v>
      </c>
      <c r="D83" s="44" t="s">
        <v>430</v>
      </c>
      <c r="E83" s="85">
        <v>260</v>
      </c>
      <c r="F83" s="89">
        <f>IF(MIN(AF83:BC83)=MAX(AF83:BC83),ROUND(MIN(AF83:BC83)*(1-$F$9),0),ROUND(MIN(AF83:BC83)*(1-$F$9),0)&amp;"-"&amp;ROUND(MAX(AF83:BC83)*(1-$F$9),0))</f>
        <v>229</v>
      </c>
      <c r="G83" s="46"/>
      <c r="H83" s="46"/>
      <c r="I83" s="46"/>
      <c r="J83" s="46"/>
      <c r="K83" s="46"/>
      <c r="L83" s="46"/>
      <c r="M83" s="46"/>
      <c r="N83" s="46"/>
      <c r="O83" s="46"/>
      <c r="P83" s="48"/>
      <c r="Q83" s="46"/>
      <c r="R83" s="51"/>
      <c r="S83" s="46"/>
      <c r="T83" s="51"/>
      <c r="U83" s="46"/>
      <c r="V83" s="47"/>
      <c r="W83" s="46"/>
      <c r="X83" s="46"/>
      <c r="Y83" s="46"/>
      <c r="Z83" s="46"/>
      <c r="AA83" s="46"/>
      <c r="AB83" s="46"/>
      <c r="AC83" s="46"/>
      <c r="AD83" s="46"/>
      <c r="AE83" s="80">
        <f>(G83*AF83+H83*AG83+I83*AH83+J83*AI83+K83*AJ83+L83*AK83+M83*AL83+N83*AM83+O83*AN83+P83*AO83+Q83*AP83+R83*AQ83+S83*AR83+T83*AS83+U83*AT83+V83*AU83+W83*AV83+X83*AW83+Y83*AX83+Z83*AY83+AA83*AZ83+AB83*BA83+AC83*BB83+AD83*BC83)*(1-$F$9)</f>
        <v>0</v>
      </c>
      <c r="AF83" s="44"/>
      <c r="AG83" s="44"/>
      <c r="AH83" s="44"/>
      <c r="AI83" s="44"/>
      <c r="AJ83" s="44"/>
      <c r="AK83" s="44"/>
      <c r="AL83" s="44"/>
      <c r="AM83" s="44"/>
      <c r="AN83" s="44"/>
      <c r="AO83" s="44">
        <v>260</v>
      </c>
      <c r="AP83" s="44"/>
      <c r="AQ83" s="44">
        <v>260</v>
      </c>
      <c r="AR83" s="44"/>
      <c r="AS83" s="44">
        <v>260</v>
      </c>
      <c r="AT83" s="44"/>
      <c r="AU83" s="44">
        <v>260</v>
      </c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5" t="s">
        <v>431</v>
      </c>
      <c r="BN83" s="44"/>
      <c r="BO83" s="45" t="s">
        <v>432</v>
      </c>
      <c r="BP83" s="44"/>
      <c r="BQ83" s="49" t="s">
        <v>433</v>
      </c>
      <c r="BR83" s="50"/>
      <c r="BS83" s="49" t="s">
        <v>434</v>
      </c>
      <c r="BT83" s="50"/>
      <c r="BU83" s="50"/>
      <c r="BV83" s="50"/>
      <c r="BW83" s="50"/>
      <c r="BX83" s="50"/>
      <c r="BY83" s="50"/>
      <c r="BZ83" s="50"/>
      <c r="CA83" s="50"/>
      <c r="CB83" s="72"/>
    </row>
    <row r="84" spans="1:80" x14ac:dyDescent="0.2">
      <c r="B84" s="70" t="s">
        <v>435</v>
      </c>
      <c r="C84" s="44" t="s">
        <v>436</v>
      </c>
      <c r="D84" s="44" t="s">
        <v>437</v>
      </c>
      <c r="E84" s="85">
        <v>260</v>
      </c>
      <c r="F84" s="89">
        <f>IF(MIN(AF84:BC84)=MAX(AF84:BC84),ROUND(MIN(AF84:BC84)*(1-$F$9),0),ROUND(MIN(AF84:BC84)*(1-$F$9),0)&amp;"-"&amp;ROUND(MAX(AF84:BC84)*(1-$F$9),0))</f>
        <v>229</v>
      </c>
      <c r="G84" s="46"/>
      <c r="H84" s="46"/>
      <c r="I84" s="46"/>
      <c r="J84" s="46"/>
      <c r="K84" s="46"/>
      <c r="L84" s="46"/>
      <c r="M84" s="46"/>
      <c r="N84" s="46"/>
      <c r="O84" s="46"/>
      <c r="P84" s="51"/>
      <c r="Q84" s="46"/>
      <c r="R84" s="48"/>
      <c r="S84" s="46"/>
      <c r="T84" s="48"/>
      <c r="U84" s="46"/>
      <c r="V84" s="48"/>
      <c r="W84" s="46"/>
      <c r="X84" s="46"/>
      <c r="Y84" s="46"/>
      <c r="Z84" s="46"/>
      <c r="AA84" s="46"/>
      <c r="AB84" s="46"/>
      <c r="AC84" s="46"/>
      <c r="AD84" s="46"/>
      <c r="AE84" s="80">
        <f>(G84*AF84+H84*AG84+I84*AH84+J84*AI84+K84*AJ84+L84*AK84+M84*AL84+N84*AM84+O84*AN84+P84*AO84+Q84*AP84+R84*AQ84+S84*AR84+T84*AS84+U84*AT84+V84*AU84+W84*AV84+X84*AW84+Y84*AX84+Z84*AY84+AA84*AZ84+AB84*BA84+AC84*BB84+AD84*BC84)*(1-$F$9)</f>
        <v>0</v>
      </c>
      <c r="AF84" s="44"/>
      <c r="AG84" s="44"/>
      <c r="AH84" s="44"/>
      <c r="AI84" s="44"/>
      <c r="AJ84" s="44"/>
      <c r="AK84" s="44"/>
      <c r="AL84" s="44"/>
      <c r="AM84" s="44"/>
      <c r="AN84" s="44"/>
      <c r="AO84" s="44">
        <v>260</v>
      </c>
      <c r="AP84" s="44"/>
      <c r="AQ84" s="44">
        <v>260</v>
      </c>
      <c r="AR84" s="44"/>
      <c r="AS84" s="44">
        <v>260</v>
      </c>
      <c r="AT84" s="44"/>
      <c r="AU84" s="44">
        <v>260</v>
      </c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5" t="s">
        <v>438</v>
      </c>
      <c r="BN84" s="44"/>
      <c r="BO84" s="45" t="s">
        <v>439</v>
      </c>
      <c r="BP84" s="44"/>
      <c r="BQ84" s="49" t="s">
        <v>440</v>
      </c>
      <c r="BR84" s="50"/>
      <c r="BS84" s="49" t="s">
        <v>441</v>
      </c>
      <c r="BT84" s="50"/>
      <c r="BU84" s="50"/>
      <c r="BV84" s="50"/>
      <c r="BW84" s="50"/>
      <c r="BX84" s="50"/>
      <c r="BY84" s="50"/>
      <c r="BZ84" s="50"/>
      <c r="CA84" s="50"/>
      <c r="CB84" s="72"/>
    </row>
    <row r="85" spans="1:80" x14ac:dyDescent="0.2">
      <c r="B85" s="70" t="s">
        <v>442</v>
      </c>
      <c r="C85" s="44" t="s">
        <v>258</v>
      </c>
      <c r="D85" s="44" t="s">
        <v>443</v>
      </c>
      <c r="E85" s="85">
        <v>275</v>
      </c>
      <c r="F85" s="89">
        <f>IF(MIN(AF85:BC85)=MAX(AF85:BC85),ROUND(MIN(AF85:BC85)*(1-$F$9),0),ROUND(MIN(AF85:BC85)*(1-$F$9),0)&amp;"-"&amp;ROUND(MAX(AF85:BC85)*(1-$F$9),0))</f>
        <v>242</v>
      </c>
      <c r="G85" s="46"/>
      <c r="H85" s="46"/>
      <c r="I85" s="46"/>
      <c r="J85" s="46"/>
      <c r="K85" s="46"/>
      <c r="L85" s="46"/>
      <c r="M85" s="46"/>
      <c r="N85" s="46"/>
      <c r="O85" s="46"/>
      <c r="P85" s="47"/>
      <c r="Q85" s="46"/>
      <c r="R85" s="48"/>
      <c r="S85" s="46"/>
      <c r="T85" s="48"/>
      <c r="U85" s="46"/>
      <c r="V85" s="48"/>
      <c r="W85" s="46"/>
      <c r="X85" s="46"/>
      <c r="Y85" s="46"/>
      <c r="Z85" s="46"/>
      <c r="AA85" s="46"/>
      <c r="AB85" s="46"/>
      <c r="AC85" s="46"/>
      <c r="AD85" s="46"/>
      <c r="AE85" s="80">
        <f>(G85*AF85+H85*AG85+I85*AH85+J85*AI85+K85*AJ85+L85*AK85+M85*AL85+N85*AM85+O85*AN85+P85*AO85+Q85*AP85+R85*AQ85+S85*AR85+T85*AS85+U85*AT85+V85*AU85+W85*AV85+X85*AW85+Y85*AX85+Z85*AY85+AA85*AZ85+AB85*BA85+AC85*BB85+AD85*BC85)*(1-$F$9)</f>
        <v>0</v>
      </c>
      <c r="AF85" s="44"/>
      <c r="AG85" s="44"/>
      <c r="AH85" s="44"/>
      <c r="AI85" s="44"/>
      <c r="AJ85" s="44"/>
      <c r="AK85" s="44"/>
      <c r="AL85" s="44"/>
      <c r="AM85" s="44"/>
      <c r="AN85" s="44"/>
      <c r="AO85" s="44">
        <v>275</v>
      </c>
      <c r="AP85" s="44"/>
      <c r="AQ85" s="44">
        <v>275</v>
      </c>
      <c r="AR85" s="44"/>
      <c r="AS85" s="44">
        <v>275</v>
      </c>
      <c r="AT85" s="44"/>
      <c r="AU85" s="44">
        <v>275</v>
      </c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5" t="s">
        <v>444</v>
      </c>
      <c r="BN85" s="44"/>
      <c r="BO85" s="45" t="s">
        <v>445</v>
      </c>
      <c r="BP85" s="44"/>
      <c r="BQ85" s="49" t="s">
        <v>446</v>
      </c>
      <c r="BR85" s="50"/>
      <c r="BS85" s="49" t="s">
        <v>447</v>
      </c>
      <c r="BT85" s="50"/>
      <c r="BU85" s="50"/>
      <c r="BV85" s="50"/>
      <c r="BW85" s="50"/>
      <c r="BX85" s="50"/>
      <c r="BY85" s="50"/>
      <c r="BZ85" s="50"/>
      <c r="CA85" s="50"/>
      <c r="CB85" s="72"/>
    </row>
    <row r="86" spans="1:80" x14ac:dyDescent="0.2">
      <c r="B86" s="70" t="s">
        <v>448</v>
      </c>
      <c r="C86" s="44" t="s">
        <v>258</v>
      </c>
      <c r="D86" s="44" t="s">
        <v>430</v>
      </c>
      <c r="E86" s="85">
        <v>275</v>
      </c>
      <c r="F86" s="89">
        <f>IF(MIN(AF86:BC86)=MAX(AF86:BC86),ROUND(MIN(AF86:BC86)*(1-$F$9),0),ROUND(MIN(AF86:BC86)*(1-$F$9),0)&amp;"-"&amp;ROUND(MAX(AF86:BC86)*(1-$F$9),0))</f>
        <v>242</v>
      </c>
      <c r="G86" s="46"/>
      <c r="H86" s="46"/>
      <c r="I86" s="46"/>
      <c r="J86" s="46"/>
      <c r="K86" s="46"/>
      <c r="L86" s="46"/>
      <c r="M86" s="46"/>
      <c r="N86" s="46"/>
      <c r="O86" s="46"/>
      <c r="P86" s="51"/>
      <c r="Q86" s="46"/>
      <c r="R86" s="48"/>
      <c r="S86" s="46"/>
      <c r="T86" s="48"/>
      <c r="U86" s="46"/>
      <c r="V86" s="48"/>
      <c r="W86" s="46"/>
      <c r="X86" s="46"/>
      <c r="Y86" s="46"/>
      <c r="Z86" s="46"/>
      <c r="AA86" s="46"/>
      <c r="AB86" s="46"/>
      <c r="AC86" s="46"/>
      <c r="AD86" s="46"/>
      <c r="AE86" s="80">
        <f>(G86*AF86+H86*AG86+I86*AH86+J86*AI86+K86*AJ86+L86*AK86+M86*AL86+N86*AM86+O86*AN86+P86*AO86+Q86*AP86+R86*AQ86+S86*AR86+T86*AS86+U86*AT86+V86*AU86+W86*AV86+X86*AW86+Y86*AX86+Z86*AY86+AA86*AZ86+AB86*BA86+AC86*BB86+AD86*BC86)*(1-$F$9)</f>
        <v>0</v>
      </c>
      <c r="AF86" s="44"/>
      <c r="AG86" s="44"/>
      <c r="AH86" s="44"/>
      <c r="AI86" s="44"/>
      <c r="AJ86" s="44"/>
      <c r="AK86" s="44"/>
      <c r="AL86" s="44"/>
      <c r="AM86" s="44"/>
      <c r="AN86" s="44"/>
      <c r="AO86" s="44">
        <v>275</v>
      </c>
      <c r="AP86" s="44"/>
      <c r="AQ86" s="44">
        <v>275</v>
      </c>
      <c r="AR86" s="44"/>
      <c r="AS86" s="44">
        <v>275</v>
      </c>
      <c r="AT86" s="44"/>
      <c r="AU86" s="44">
        <v>275</v>
      </c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5" t="s">
        <v>449</v>
      </c>
      <c r="BN86" s="44"/>
      <c r="BO86" s="45" t="s">
        <v>450</v>
      </c>
      <c r="BP86" s="44"/>
      <c r="BQ86" s="49" t="s">
        <v>451</v>
      </c>
      <c r="BR86" s="50"/>
      <c r="BS86" s="49" t="s">
        <v>452</v>
      </c>
      <c r="BT86" s="50"/>
      <c r="BU86" s="50"/>
      <c r="BV86" s="50"/>
      <c r="BW86" s="50"/>
      <c r="BX86" s="50"/>
      <c r="BY86" s="50"/>
      <c r="BZ86" s="50"/>
      <c r="CA86" s="50"/>
      <c r="CB86" s="72"/>
    </row>
    <row r="87" spans="1:80" x14ac:dyDescent="0.2">
      <c r="B87" s="70" t="s">
        <v>453</v>
      </c>
      <c r="C87" s="44" t="s">
        <v>258</v>
      </c>
      <c r="D87" s="44" t="s">
        <v>443</v>
      </c>
      <c r="E87" s="85">
        <v>130</v>
      </c>
      <c r="F87" s="89">
        <f>IF(MIN(AF87:BC87)=MAX(AF87:BC87),ROUND(MIN(AF87:BC87)*(1-$F$9),0),ROUND(MIN(AF87:BC87)*(1-$F$9),0)&amp;"-"&amp;ROUND(MAX(AF87:BC87)*(1-$F$9),0))</f>
        <v>114</v>
      </c>
      <c r="G87" s="46"/>
      <c r="H87" s="46"/>
      <c r="I87" s="48"/>
      <c r="J87" s="51"/>
      <c r="K87" s="46"/>
      <c r="L87" s="51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80">
        <f>(G87*AF87+H87*AG87+I87*AH87+J87*AI87+K87*AJ87+L87*AK87+M87*AL87+N87*AM87+O87*AN87+P87*AO87+Q87*AP87+R87*AQ87+S87*AR87+T87*AS87+U87*AT87+V87*AU87+W87*AV87+X87*AW87+Y87*AX87+Z87*AY87+AA87*AZ87+AB87*BA87+AC87*BB87+AD87*BC87)*(1-$F$9)</f>
        <v>0</v>
      </c>
      <c r="AF87" s="44"/>
      <c r="AG87" s="44"/>
      <c r="AH87" s="44">
        <v>130</v>
      </c>
      <c r="AI87" s="44">
        <v>130</v>
      </c>
      <c r="AJ87" s="44"/>
      <c r="AK87" s="44">
        <v>130</v>
      </c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5" t="s">
        <v>454</v>
      </c>
      <c r="BG87" s="45" t="s">
        <v>455</v>
      </c>
      <c r="BH87" s="44"/>
      <c r="BI87" s="45" t="s">
        <v>456</v>
      </c>
      <c r="BJ87" s="44"/>
      <c r="BK87" s="44"/>
      <c r="BL87" s="44"/>
      <c r="BM87" s="44"/>
      <c r="BN87" s="44"/>
      <c r="BO87" s="44"/>
      <c r="BP87" s="44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72"/>
    </row>
    <row r="88" spans="1:80" x14ac:dyDescent="0.2">
      <c r="B88" s="70" t="s">
        <v>457</v>
      </c>
      <c r="C88" s="44" t="s">
        <v>436</v>
      </c>
      <c r="D88" s="44" t="s">
        <v>458</v>
      </c>
      <c r="E88" s="85">
        <v>520</v>
      </c>
      <c r="F88" s="89">
        <f>IF(MIN(AF88:BC88)=MAX(AF88:BC88),ROUND(MIN(AF88:BC88)*(1-$F$9),0),ROUND(MIN(AF88:BC88)*(1-$F$9),0)&amp;"-"&amp;ROUND(MAX(AF88:BC88)*(1-$F$9),0))</f>
        <v>458</v>
      </c>
      <c r="G88" s="46"/>
      <c r="H88" s="46"/>
      <c r="I88" s="46"/>
      <c r="J88" s="46"/>
      <c r="K88" s="46"/>
      <c r="L88" s="46"/>
      <c r="M88" s="46"/>
      <c r="N88" s="46"/>
      <c r="O88" s="46"/>
      <c r="P88" s="48"/>
      <c r="Q88" s="46"/>
      <c r="R88" s="51"/>
      <c r="S88" s="46"/>
      <c r="T88" s="47"/>
      <c r="U88" s="46"/>
      <c r="V88" s="48"/>
      <c r="W88" s="46"/>
      <c r="X88" s="46"/>
      <c r="Y88" s="46"/>
      <c r="Z88" s="46"/>
      <c r="AA88" s="46"/>
      <c r="AB88" s="46"/>
      <c r="AC88" s="46"/>
      <c r="AD88" s="46"/>
      <c r="AE88" s="80">
        <f>(G88*AF88+H88*AG88+I88*AH88+J88*AI88+K88*AJ88+L88*AK88+M88*AL88+N88*AM88+O88*AN88+P88*AO88+Q88*AP88+R88*AQ88+S88*AR88+T88*AS88+U88*AT88+V88*AU88+W88*AV88+X88*AW88+Y88*AX88+Z88*AY88+AA88*AZ88+AB88*BA88+AC88*BB88+AD88*BC88)*(1-$F$9)</f>
        <v>0</v>
      </c>
      <c r="AF88" s="44"/>
      <c r="AG88" s="44"/>
      <c r="AH88" s="44"/>
      <c r="AI88" s="44"/>
      <c r="AJ88" s="44"/>
      <c r="AK88" s="44"/>
      <c r="AL88" s="44"/>
      <c r="AM88" s="44"/>
      <c r="AN88" s="44"/>
      <c r="AO88" s="44">
        <v>520</v>
      </c>
      <c r="AP88" s="44"/>
      <c r="AQ88" s="44">
        <v>520</v>
      </c>
      <c r="AR88" s="44"/>
      <c r="AS88" s="44">
        <v>520</v>
      </c>
      <c r="AT88" s="44"/>
      <c r="AU88" s="44">
        <v>520</v>
      </c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5" t="s">
        <v>459</v>
      </c>
      <c r="BN88" s="44"/>
      <c r="BO88" s="45" t="s">
        <v>460</v>
      </c>
      <c r="BP88" s="44"/>
      <c r="BQ88" s="49" t="s">
        <v>461</v>
      </c>
      <c r="BR88" s="50"/>
      <c r="BS88" s="49" t="s">
        <v>462</v>
      </c>
      <c r="BT88" s="50"/>
      <c r="BU88" s="50"/>
      <c r="BV88" s="50"/>
      <c r="BW88" s="50"/>
      <c r="BX88" s="50"/>
      <c r="BY88" s="50"/>
      <c r="BZ88" s="50"/>
      <c r="CA88" s="50"/>
      <c r="CB88" s="72"/>
    </row>
    <row r="89" spans="1:80" ht="12" thickBot="1" x14ac:dyDescent="0.25">
      <c r="B89" s="60" t="s">
        <v>463</v>
      </c>
      <c r="C89" s="61" t="s">
        <v>464</v>
      </c>
      <c r="D89" s="61" t="s">
        <v>465</v>
      </c>
      <c r="E89" s="84">
        <v>140</v>
      </c>
      <c r="F89" s="88">
        <f>IF(MIN(AF89:BC89)=MAX(AF89:BC89),ROUND(MIN(AF89:BC89)*(1-$F$9),0),ROUND(MIN(AF89:BC89)*(1-$F$9),0)&amp;"-"&amp;ROUND(MAX(AF89:BC89)*(1-$F$9),0))</f>
        <v>123</v>
      </c>
      <c r="G89" s="63"/>
      <c r="H89" s="63"/>
      <c r="I89" s="65"/>
      <c r="J89" s="65"/>
      <c r="K89" s="63"/>
      <c r="L89" s="64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79">
        <f>(G89*AF89+H89*AG89+I89*AH89+J89*AI89+K89*AJ89+L89*AK89+M89*AL89+N89*AM89+O89*AN89+P89*AO89+Q89*AP89+R89*AQ89+S89*AR89+T89*AS89+U89*AT89+V89*AU89+W89*AV89+X89*AW89+Y89*AX89+Z89*AY89+AA89*AZ89+AB89*BA89+AC89*BB89+AD89*BC89)*(1-$F$9)</f>
        <v>0</v>
      </c>
      <c r="AF89" s="61"/>
      <c r="AG89" s="61"/>
      <c r="AH89" s="61">
        <v>140</v>
      </c>
      <c r="AI89" s="61">
        <v>140</v>
      </c>
      <c r="AJ89" s="61"/>
      <c r="AK89" s="61">
        <v>140</v>
      </c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2" t="s">
        <v>466</v>
      </c>
      <c r="BG89" s="62" t="s">
        <v>467</v>
      </c>
      <c r="BH89" s="61"/>
      <c r="BI89" s="62" t="s">
        <v>468</v>
      </c>
      <c r="BJ89" s="61"/>
      <c r="BK89" s="61"/>
      <c r="BL89" s="61"/>
      <c r="BM89" s="61"/>
      <c r="BN89" s="61"/>
      <c r="BO89" s="61"/>
      <c r="BP89" s="61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8"/>
    </row>
    <row r="90" spans="1:80" s="26" customFormat="1" ht="15.75" thickBot="1" x14ac:dyDescent="0.25">
      <c r="A90" s="25"/>
      <c r="B90" s="27" t="s">
        <v>469</v>
      </c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9"/>
    </row>
    <row r="91" spans="1:80" x14ac:dyDescent="0.2">
      <c r="B91" s="52" t="s">
        <v>470</v>
      </c>
      <c r="C91" s="53" t="s">
        <v>42</v>
      </c>
      <c r="D91" s="53" t="s">
        <v>471</v>
      </c>
      <c r="E91" s="83">
        <v>275</v>
      </c>
      <c r="F91" s="87">
        <f>IF(MIN(AF91:BC91)=MAX(AF91:BC91),ROUND(MIN(AF91:BC91)*(1-$F$9),0),ROUND(MIN(AF91:BC91)*(1-$F$9),0)&amp;"-"&amp;ROUND(MAX(AF91:BC91)*(1-$F$9),0))</f>
        <v>242</v>
      </c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6"/>
      <c r="R91" s="55"/>
      <c r="S91" s="56"/>
      <c r="T91" s="55"/>
      <c r="U91" s="57"/>
      <c r="V91" s="55"/>
      <c r="W91" s="57"/>
      <c r="X91" s="57"/>
      <c r="Y91" s="57"/>
      <c r="Z91" s="57"/>
      <c r="AA91" s="57"/>
      <c r="AB91" s="55"/>
      <c r="AC91" s="55"/>
      <c r="AD91" s="55"/>
      <c r="AE91" s="78">
        <f>(G91*AF91+H91*AG91+I91*AH91+J91*AI91+K91*AJ91+L91*AK91+M91*AL91+N91*AM91+O91*AN91+P91*AO91+Q91*AP91+R91*AQ91+S91*AR91+T91*AS91+U91*AT91+V91*AU91+W91*AV91+X91*AW91+Y91*AX91+Z91*AY91+AA91*AZ91+AB91*BA91+AC91*BB91+AD91*BC91)*(1-$F$9)</f>
        <v>0</v>
      </c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>
        <v>275</v>
      </c>
      <c r="AQ91" s="53"/>
      <c r="AR91" s="53">
        <v>275</v>
      </c>
      <c r="AS91" s="53"/>
      <c r="AT91" s="53">
        <v>275</v>
      </c>
      <c r="AU91" s="53"/>
      <c r="AV91" s="53">
        <v>275</v>
      </c>
      <c r="AW91" s="53">
        <v>275</v>
      </c>
      <c r="AX91" s="53">
        <v>275</v>
      </c>
      <c r="AY91" s="53">
        <v>275</v>
      </c>
      <c r="AZ91" s="53">
        <v>275</v>
      </c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4" t="s">
        <v>472</v>
      </c>
      <c r="BO91" s="53"/>
      <c r="BP91" s="54" t="s">
        <v>473</v>
      </c>
      <c r="BQ91" s="59"/>
      <c r="BR91" s="58" t="s">
        <v>474</v>
      </c>
      <c r="BS91" s="59"/>
      <c r="BT91" s="58" t="s">
        <v>475</v>
      </c>
      <c r="BU91" s="58" t="s">
        <v>476</v>
      </c>
      <c r="BV91" s="58" t="s">
        <v>477</v>
      </c>
      <c r="BW91" s="58" t="s">
        <v>478</v>
      </c>
      <c r="BX91" s="58" t="s">
        <v>479</v>
      </c>
      <c r="BY91" s="59"/>
      <c r="BZ91" s="59"/>
      <c r="CA91" s="59"/>
      <c r="CB91" s="67"/>
    </row>
    <row r="92" spans="1:80" x14ac:dyDescent="0.2">
      <c r="B92" s="70" t="s">
        <v>480</v>
      </c>
      <c r="C92" s="44" t="s">
        <v>64</v>
      </c>
      <c r="D92" s="44" t="s">
        <v>471</v>
      </c>
      <c r="E92" s="85">
        <v>450</v>
      </c>
      <c r="F92" s="89">
        <f>IF(MIN(AF92:BC92)=MAX(AF92:BC92),ROUND(MIN(AF92:BC92)*(1-$F$9),0),ROUND(MIN(AF92:BC92)*(1-$F$9),0)&amp;"-"&amp;ROUND(MAX(AF92:BC92)*(1-$F$9),0))</f>
        <v>396</v>
      </c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7"/>
      <c r="R92" s="46"/>
      <c r="S92" s="48"/>
      <c r="T92" s="46"/>
      <c r="U92" s="48"/>
      <c r="V92" s="46"/>
      <c r="W92" s="48"/>
      <c r="X92" s="48"/>
      <c r="Y92" s="48"/>
      <c r="Z92" s="48"/>
      <c r="AA92" s="48"/>
      <c r="AB92" s="46"/>
      <c r="AC92" s="46"/>
      <c r="AD92" s="46"/>
      <c r="AE92" s="80">
        <f>(G92*AF92+H92*AG92+I92*AH92+J92*AI92+K92*AJ92+L92*AK92+M92*AL92+N92*AM92+O92*AN92+P92*AO92+Q92*AP92+R92*AQ92+S92*AR92+T92*AS92+U92*AT92+V92*AU92+W92*AV92+X92*AW92+Y92*AX92+Z92*AY92+AA92*AZ92+AB92*BA92+AC92*BB92+AD92*BC92)*(1-$F$9)</f>
        <v>0</v>
      </c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>
        <v>450</v>
      </c>
      <c r="AQ92" s="44"/>
      <c r="AR92" s="44">
        <v>450</v>
      </c>
      <c r="AS92" s="44"/>
      <c r="AT92" s="44">
        <v>450</v>
      </c>
      <c r="AU92" s="44"/>
      <c r="AV92" s="44">
        <v>450</v>
      </c>
      <c r="AW92" s="44">
        <v>450</v>
      </c>
      <c r="AX92" s="44">
        <v>450</v>
      </c>
      <c r="AY92" s="44">
        <v>450</v>
      </c>
      <c r="AZ92" s="44">
        <v>450</v>
      </c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5" t="s">
        <v>481</v>
      </c>
      <c r="BO92" s="44"/>
      <c r="BP92" s="45" t="s">
        <v>482</v>
      </c>
      <c r="BQ92" s="50"/>
      <c r="BR92" s="49" t="s">
        <v>483</v>
      </c>
      <c r="BS92" s="50"/>
      <c r="BT92" s="49" t="s">
        <v>484</v>
      </c>
      <c r="BU92" s="49" t="s">
        <v>485</v>
      </c>
      <c r="BV92" s="49" t="s">
        <v>486</v>
      </c>
      <c r="BW92" s="49" t="s">
        <v>487</v>
      </c>
      <c r="BX92" s="49" t="s">
        <v>488</v>
      </c>
      <c r="BY92" s="50"/>
      <c r="BZ92" s="50"/>
      <c r="CA92" s="50"/>
      <c r="CB92" s="72"/>
    </row>
    <row r="93" spans="1:80" x14ac:dyDescent="0.2">
      <c r="B93" s="70" t="s">
        <v>489</v>
      </c>
      <c r="C93" s="44" t="s">
        <v>258</v>
      </c>
      <c r="D93" s="44" t="s">
        <v>490</v>
      </c>
      <c r="E93" s="85">
        <v>170</v>
      </c>
      <c r="F93" s="89">
        <f>IF(MIN(AF93:BC93)=MAX(AF93:BC93),ROUND(MIN(AF93:BC93)*(1-$F$9),0),ROUND(MIN(AF93:BC93)*(1-$F$9),0)&amp;"-"&amp;ROUND(MAX(AF93:BC93)*(1-$F$9),0))</f>
        <v>150</v>
      </c>
      <c r="G93" s="46"/>
      <c r="H93" s="46"/>
      <c r="I93" s="51"/>
      <c r="J93" s="48"/>
      <c r="K93" s="46"/>
      <c r="L93" s="48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80">
        <f>(G93*AF93+H93*AG93+I93*AH93+J93*AI93+K93*AJ93+L93*AK93+M93*AL93+N93*AM93+O93*AN93+P93*AO93+Q93*AP93+R93*AQ93+S93*AR93+T93*AS93+U93*AT93+V93*AU93+W93*AV93+X93*AW93+Y93*AX93+Z93*AY93+AA93*AZ93+AB93*BA93+AC93*BB93+AD93*BC93)*(1-$F$9)</f>
        <v>0</v>
      </c>
      <c r="AF93" s="44"/>
      <c r="AG93" s="44"/>
      <c r="AH93" s="44">
        <v>170</v>
      </c>
      <c r="AI93" s="44">
        <v>170</v>
      </c>
      <c r="AJ93" s="44"/>
      <c r="AK93" s="44">
        <v>170</v>
      </c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5" t="s">
        <v>491</v>
      </c>
      <c r="BG93" s="45" t="s">
        <v>492</v>
      </c>
      <c r="BH93" s="44"/>
      <c r="BI93" s="45" t="s">
        <v>493</v>
      </c>
      <c r="BJ93" s="44"/>
      <c r="BK93" s="44"/>
      <c r="BL93" s="44"/>
      <c r="BM93" s="44"/>
      <c r="BN93" s="44"/>
      <c r="BO93" s="44"/>
      <c r="BP93" s="44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72"/>
    </row>
    <row r="94" spans="1:80" x14ac:dyDescent="0.2">
      <c r="B94" s="70" t="s">
        <v>494</v>
      </c>
      <c r="C94" s="44" t="s">
        <v>258</v>
      </c>
      <c r="D94" s="44" t="s">
        <v>495</v>
      </c>
      <c r="E94" s="85">
        <v>170</v>
      </c>
      <c r="F94" s="89">
        <f>IF(MIN(AF94:BC94)=MAX(AF94:BC94),ROUND(MIN(AF94:BC94)*(1-$F$9),0),ROUND(MIN(AF94:BC94)*(1-$F$9),0)&amp;"-"&amp;ROUND(MAX(AF94:BC94)*(1-$F$9),0))</f>
        <v>150</v>
      </c>
      <c r="G94" s="46"/>
      <c r="H94" s="46"/>
      <c r="I94" s="51"/>
      <c r="J94" s="48"/>
      <c r="K94" s="46"/>
      <c r="L94" s="48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80">
        <f>(G94*AF94+H94*AG94+I94*AH94+J94*AI94+K94*AJ94+L94*AK94+M94*AL94+N94*AM94+O94*AN94+P94*AO94+Q94*AP94+R94*AQ94+S94*AR94+T94*AS94+U94*AT94+V94*AU94+W94*AV94+X94*AW94+Y94*AX94+Z94*AY94+AA94*AZ94+AB94*BA94+AC94*BB94+AD94*BC94)*(1-$F$9)</f>
        <v>0</v>
      </c>
      <c r="AF94" s="44"/>
      <c r="AG94" s="44"/>
      <c r="AH94" s="44">
        <v>170</v>
      </c>
      <c r="AI94" s="44">
        <v>170</v>
      </c>
      <c r="AJ94" s="44"/>
      <c r="AK94" s="44">
        <v>170</v>
      </c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5" t="s">
        <v>496</v>
      </c>
      <c r="BG94" s="45" t="s">
        <v>497</v>
      </c>
      <c r="BH94" s="44"/>
      <c r="BI94" s="45" t="s">
        <v>498</v>
      </c>
      <c r="BJ94" s="44"/>
      <c r="BK94" s="44"/>
      <c r="BL94" s="44"/>
      <c r="BM94" s="44"/>
      <c r="BN94" s="44"/>
      <c r="BO94" s="44"/>
      <c r="BP94" s="44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72"/>
    </row>
    <row r="95" spans="1:80" x14ac:dyDescent="0.2">
      <c r="B95" s="70" t="s">
        <v>499</v>
      </c>
      <c r="C95" s="44" t="s">
        <v>42</v>
      </c>
      <c r="D95" s="44" t="s">
        <v>500</v>
      </c>
      <c r="E95" s="85">
        <v>250</v>
      </c>
      <c r="F95" s="89">
        <f>IF(MIN(AF95:BC95)=MAX(AF95:BC95),ROUND(MIN(AF95:BC95)*(1-$F$9),0),ROUND(MIN(AF95:BC95)*(1-$F$9),0)&amp;"-"&amp;ROUND(MAX(AF95:BC95)*(1-$F$9),0))</f>
        <v>220</v>
      </c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51"/>
      <c r="R95" s="46"/>
      <c r="S95" s="48"/>
      <c r="T95" s="46"/>
      <c r="U95" s="48"/>
      <c r="V95" s="46"/>
      <c r="W95" s="48"/>
      <c r="X95" s="48"/>
      <c r="Y95" s="48"/>
      <c r="Z95" s="48"/>
      <c r="AA95" s="48"/>
      <c r="AB95" s="46"/>
      <c r="AC95" s="46"/>
      <c r="AD95" s="46"/>
      <c r="AE95" s="80">
        <f>(G95*AF95+H95*AG95+I95*AH95+J95*AI95+K95*AJ95+L95*AK95+M95*AL95+N95*AM95+O95*AN95+P95*AO95+Q95*AP95+R95*AQ95+S95*AR95+T95*AS95+U95*AT95+V95*AU95+W95*AV95+X95*AW95+Y95*AX95+Z95*AY95+AA95*AZ95+AB95*BA95+AC95*BB95+AD95*BC95)*(1-$F$9)</f>
        <v>0</v>
      </c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>
        <v>250</v>
      </c>
      <c r="AQ95" s="44"/>
      <c r="AR95" s="44">
        <v>250</v>
      </c>
      <c r="AS95" s="44"/>
      <c r="AT95" s="44">
        <v>250</v>
      </c>
      <c r="AU95" s="44"/>
      <c r="AV95" s="44">
        <v>250</v>
      </c>
      <c r="AW95" s="44">
        <v>250</v>
      </c>
      <c r="AX95" s="44">
        <v>250</v>
      </c>
      <c r="AY95" s="44">
        <v>250</v>
      </c>
      <c r="AZ95" s="44">
        <v>250</v>
      </c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5" t="s">
        <v>501</v>
      </c>
      <c r="BO95" s="44"/>
      <c r="BP95" s="45" t="s">
        <v>502</v>
      </c>
      <c r="BQ95" s="50"/>
      <c r="BR95" s="49" t="s">
        <v>503</v>
      </c>
      <c r="BS95" s="50"/>
      <c r="BT95" s="49" t="s">
        <v>504</v>
      </c>
      <c r="BU95" s="49" t="s">
        <v>505</v>
      </c>
      <c r="BV95" s="49" t="s">
        <v>506</v>
      </c>
      <c r="BW95" s="49" t="s">
        <v>507</v>
      </c>
      <c r="BX95" s="49" t="s">
        <v>508</v>
      </c>
      <c r="BY95" s="50"/>
      <c r="BZ95" s="50"/>
      <c r="CA95" s="50"/>
      <c r="CB95" s="72"/>
    </row>
    <row r="96" spans="1:80" x14ac:dyDescent="0.2">
      <c r="B96" s="70" t="s">
        <v>509</v>
      </c>
      <c r="C96" s="44" t="s">
        <v>341</v>
      </c>
      <c r="D96" s="44" t="s">
        <v>510</v>
      </c>
      <c r="E96" s="85">
        <v>250</v>
      </c>
      <c r="F96" s="89">
        <f>IF(MIN(AF96:BC96)=MAX(AF96:BC96),ROUND(MIN(AF96:BC96)*(1-$F$9),0),ROUND(MIN(AF96:BC96)*(1-$F$9),0)&amp;"-"&amp;ROUND(MAX(AF96:BC96)*(1-$F$9),0))</f>
        <v>220</v>
      </c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51"/>
      <c r="R96" s="46"/>
      <c r="S96" s="51"/>
      <c r="T96" s="46"/>
      <c r="U96" s="47"/>
      <c r="V96" s="46"/>
      <c r="W96" s="47"/>
      <c r="X96" s="47"/>
      <c r="Y96" s="46"/>
      <c r="Z96" s="46"/>
      <c r="AA96" s="46"/>
      <c r="AB96" s="46"/>
      <c r="AC96" s="46"/>
      <c r="AD96" s="46"/>
      <c r="AE96" s="80">
        <f>(G96*AF96+H96*AG96+I96*AH96+J96*AI96+K96*AJ96+L96*AK96+M96*AL96+N96*AM96+O96*AN96+P96*AO96+Q96*AP96+R96*AQ96+S96*AR96+T96*AS96+U96*AT96+V96*AU96+W96*AV96+X96*AW96+Y96*AX96+Z96*AY96+AA96*AZ96+AB96*BA96+AC96*BB96+AD96*BC96)*(1-$F$9)</f>
        <v>0</v>
      </c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>
        <v>250</v>
      </c>
      <c r="AQ96" s="44"/>
      <c r="AR96" s="44">
        <v>250</v>
      </c>
      <c r="AS96" s="44"/>
      <c r="AT96" s="44">
        <v>250</v>
      </c>
      <c r="AU96" s="44"/>
      <c r="AV96" s="44">
        <v>250</v>
      </c>
      <c r="AW96" s="44">
        <v>250</v>
      </c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5" t="s">
        <v>511</v>
      </c>
      <c r="BO96" s="44"/>
      <c r="BP96" s="45" t="s">
        <v>512</v>
      </c>
      <c r="BQ96" s="50"/>
      <c r="BR96" s="49" t="s">
        <v>513</v>
      </c>
      <c r="BS96" s="50"/>
      <c r="BT96" s="49" t="s">
        <v>514</v>
      </c>
      <c r="BU96" s="49" t="s">
        <v>515</v>
      </c>
      <c r="BV96" s="50"/>
      <c r="BW96" s="50"/>
      <c r="BX96" s="50"/>
      <c r="BY96" s="50"/>
      <c r="BZ96" s="50"/>
      <c r="CA96" s="50"/>
      <c r="CB96" s="72"/>
    </row>
    <row r="97" spans="1:80" x14ac:dyDescent="0.2">
      <c r="B97" s="70" t="s">
        <v>516</v>
      </c>
      <c r="C97" s="44" t="s">
        <v>517</v>
      </c>
      <c r="D97" s="44" t="s">
        <v>518</v>
      </c>
      <c r="E97" s="85">
        <v>310</v>
      </c>
      <c r="F97" s="89">
        <f>IF(MIN(AF97:BC97)=MAX(AF97:BC97),ROUND(MIN(AF97:BC97)*(1-$F$9),0),ROUND(MIN(AF97:BC97)*(1-$F$9),0)&amp;"-"&amp;ROUND(MAX(AF97:BC97)*(1-$F$9),0))</f>
        <v>273</v>
      </c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51"/>
      <c r="R97" s="46"/>
      <c r="S97" s="48"/>
      <c r="T97" s="46"/>
      <c r="U97" s="48"/>
      <c r="V97" s="46"/>
      <c r="W97" s="48"/>
      <c r="X97" s="48"/>
      <c r="Y97" s="46"/>
      <c r="Z97" s="46"/>
      <c r="AA97" s="46"/>
      <c r="AB97" s="46"/>
      <c r="AC97" s="46"/>
      <c r="AD97" s="46"/>
      <c r="AE97" s="80">
        <f>(G97*AF97+H97*AG97+I97*AH97+J97*AI97+K97*AJ97+L97*AK97+M97*AL97+N97*AM97+O97*AN97+P97*AO97+Q97*AP97+R97*AQ97+S97*AR97+T97*AS97+U97*AT97+V97*AU97+W97*AV97+X97*AW97+Y97*AX97+Z97*AY97+AA97*AZ97+AB97*BA97+AC97*BB97+AD97*BC97)*(1-$F$9)</f>
        <v>0</v>
      </c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>
        <v>310</v>
      </c>
      <c r="AQ97" s="44"/>
      <c r="AR97" s="44">
        <v>310</v>
      </c>
      <c r="AS97" s="44"/>
      <c r="AT97" s="44">
        <v>310</v>
      </c>
      <c r="AU97" s="44"/>
      <c r="AV97" s="44">
        <v>310</v>
      </c>
      <c r="AW97" s="44">
        <v>310</v>
      </c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5" t="s">
        <v>519</v>
      </c>
      <c r="BO97" s="44"/>
      <c r="BP97" s="45" t="s">
        <v>520</v>
      </c>
      <c r="BQ97" s="50"/>
      <c r="BR97" s="49" t="s">
        <v>521</v>
      </c>
      <c r="BS97" s="50"/>
      <c r="BT97" s="49" t="s">
        <v>522</v>
      </c>
      <c r="BU97" s="49" t="s">
        <v>523</v>
      </c>
      <c r="BV97" s="50"/>
      <c r="BW97" s="50"/>
      <c r="BX97" s="50"/>
      <c r="BY97" s="50"/>
      <c r="BZ97" s="50"/>
      <c r="CA97" s="50"/>
      <c r="CB97" s="72"/>
    </row>
    <row r="98" spans="1:80" x14ac:dyDescent="0.2">
      <c r="B98" s="70" t="s">
        <v>524</v>
      </c>
      <c r="C98" s="44" t="s">
        <v>258</v>
      </c>
      <c r="D98" s="44" t="s">
        <v>471</v>
      </c>
      <c r="E98" s="85">
        <v>550</v>
      </c>
      <c r="F98" s="89">
        <f>IF(MIN(AF98:BC98)=MAX(AF98:BC98),ROUND(MIN(AF98:BC98)*(1-$F$9),0),ROUND(MIN(AF98:BC98)*(1-$F$9),0)&amp;"-"&amp;ROUND(MAX(AF98:BC98)*(1-$F$9),0))</f>
        <v>484</v>
      </c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51"/>
      <c r="R98" s="46"/>
      <c r="S98" s="47"/>
      <c r="T98" s="46"/>
      <c r="U98" s="48"/>
      <c r="V98" s="46"/>
      <c r="W98" s="47"/>
      <c r="X98" s="48"/>
      <c r="Y98" s="47"/>
      <c r="Z98" s="51"/>
      <c r="AA98" s="51"/>
      <c r="AB98" s="46"/>
      <c r="AC98" s="46"/>
      <c r="AD98" s="46"/>
      <c r="AE98" s="80">
        <f>(G98*AF98+H98*AG98+I98*AH98+J98*AI98+K98*AJ98+L98*AK98+M98*AL98+N98*AM98+O98*AN98+P98*AO98+Q98*AP98+R98*AQ98+S98*AR98+T98*AS98+U98*AT98+V98*AU98+W98*AV98+X98*AW98+Y98*AX98+Z98*AY98+AA98*AZ98+AB98*BA98+AC98*BB98+AD98*BC98)*(1-$F$9)</f>
        <v>0</v>
      </c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>
        <v>550</v>
      </c>
      <c r="AQ98" s="44"/>
      <c r="AR98" s="44">
        <v>550</v>
      </c>
      <c r="AS98" s="44"/>
      <c r="AT98" s="44">
        <v>550</v>
      </c>
      <c r="AU98" s="44"/>
      <c r="AV98" s="44">
        <v>550</v>
      </c>
      <c r="AW98" s="44">
        <v>550</v>
      </c>
      <c r="AX98" s="44">
        <v>550</v>
      </c>
      <c r="AY98" s="44">
        <v>550</v>
      </c>
      <c r="AZ98" s="44">
        <v>550</v>
      </c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5" t="s">
        <v>525</v>
      </c>
      <c r="BO98" s="44"/>
      <c r="BP98" s="45" t="s">
        <v>526</v>
      </c>
      <c r="BQ98" s="50"/>
      <c r="BR98" s="49" t="s">
        <v>527</v>
      </c>
      <c r="BS98" s="50"/>
      <c r="BT98" s="49" t="s">
        <v>528</v>
      </c>
      <c r="BU98" s="49" t="s">
        <v>529</v>
      </c>
      <c r="BV98" s="49" t="s">
        <v>530</v>
      </c>
      <c r="BW98" s="49" t="s">
        <v>531</v>
      </c>
      <c r="BX98" s="49" t="s">
        <v>532</v>
      </c>
      <c r="BY98" s="50"/>
      <c r="BZ98" s="50"/>
      <c r="CA98" s="50"/>
      <c r="CB98" s="72"/>
    </row>
    <row r="99" spans="1:80" ht="12" thickBot="1" x14ac:dyDescent="0.25">
      <c r="B99" s="60" t="s">
        <v>533</v>
      </c>
      <c r="C99" s="61" t="s">
        <v>64</v>
      </c>
      <c r="D99" s="61" t="s">
        <v>471</v>
      </c>
      <c r="E99" s="84" t="s">
        <v>542</v>
      </c>
      <c r="F99" s="88" t="str">
        <f>IF(MIN(AF99:BC99)=MAX(AF99:BC99),ROUND(MIN(AF99:BC99)*(1-$F$9),0),ROUND(MIN(AF99:BC99)*(1-$F$9),0)&amp;"-"&amp;ROUND(MAX(AF99:BC99)*(1-$F$9),0))</f>
        <v>598-660</v>
      </c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5"/>
      <c r="R99" s="63"/>
      <c r="S99" s="65"/>
      <c r="T99" s="63"/>
      <c r="U99" s="65"/>
      <c r="V99" s="63"/>
      <c r="W99" s="64"/>
      <c r="X99" s="64"/>
      <c r="Y99" s="73"/>
      <c r="Z99" s="65"/>
      <c r="AA99" s="73"/>
      <c r="AB99" s="63"/>
      <c r="AC99" s="63"/>
      <c r="AD99" s="63"/>
      <c r="AE99" s="79">
        <f>(G99*AF99+H99*AG99+I99*AH99+J99*AI99+K99*AJ99+L99*AK99+M99*AL99+N99*AM99+O99*AN99+P99*AO99+Q99*AP99+R99*AQ99+S99*AR99+T99*AS99+U99*AT99+V99*AU99+W99*AV99+X99*AW99+Y99*AX99+Z99*AY99+AA99*AZ99+AB99*BA99+AC99*BB99+AD99*BC99)*(1-$F$9)</f>
        <v>0</v>
      </c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>
        <v>680</v>
      </c>
      <c r="AQ99" s="61"/>
      <c r="AR99" s="61">
        <v>680</v>
      </c>
      <c r="AS99" s="61"/>
      <c r="AT99" s="61">
        <v>680</v>
      </c>
      <c r="AU99" s="61"/>
      <c r="AV99" s="61">
        <v>680</v>
      </c>
      <c r="AW99" s="61">
        <v>680</v>
      </c>
      <c r="AX99" s="61">
        <v>750</v>
      </c>
      <c r="AY99" s="61">
        <v>750</v>
      </c>
      <c r="AZ99" s="61">
        <v>750</v>
      </c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2" t="s">
        <v>534</v>
      </c>
      <c r="BO99" s="61"/>
      <c r="BP99" s="62" t="s">
        <v>535</v>
      </c>
      <c r="BQ99" s="66"/>
      <c r="BR99" s="71" t="s">
        <v>536</v>
      </c>
      <c r="BS99" s="66"/>
      <c r="BT99" s="71" t="s">
        <v>537</v>
      </c>
      <c r="BU99" s="71" t="s">
        <v>538</v>
      </c>
      <c r="BV99" s="71" t="s">
        <v>539</v>
      </c>
      <c r="BW99" s="71" t="s">
        <v>540</v>
      </c>
      <c r="BX99" s="71" t="s">
        <v>541</v>
      </c>
      <c r="BY99" s="66"/>
      <c r="BZ99" s="66"/>
      <c r="CA99" s="66"/>
      <c r="CB99" s="68"/>
    </row>
    <row r="100" spans="1:80" s="26" customFormat="1" ht="15.75" thickBot="1" x14ac:dyDescent="0.25">
      <c r="A100" s="25"/>
      <c r="B100" s="27" t="s">
        <v>543</v>
      </c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9"/>
    </row>
    <row r="101" spans="1:80" x14ac:dyDescent="0.2">
      <c r="B101" s="52" t="s">
        <v>544</v>
      </c>
      <c r="C101" s="53" t="s">
        <v>64</v>
      </c>
      <c r="D101" s="53" t="s">
        <v>545</v>
      </c>
      <c r="E101" s="83">
        <v>540</v>
      </c>
      <c r="F101" s="87">
        <f>IF(MIN(AF101:BC101)=MAX(AF101:BC101),ROUND(MIN(AF101:BC101)*(1-$F$9),0),ROUND(MIN(AF101:BC101)*(1-$F$9),0)&amp;"-"&amp;ROUND(MAX(AF101:BC101)*(1-$F$9),0))</f>
        <v>475</v>
      </c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6"/>
      <c r="Z101" s="56"/>
      <c r="AA101" s="56"/>
      <c r="AB101" s="57"/>
      <c r="AC101" s="69"/>
      <c r="AD101" s="69"/>
      <c r="AE101" s="78">
        <f>(G101*AF101+H101*AG101+I101*AH101+J101*AI101+K101*AJ101+L101*AK101+M101*AL101+N101*AM101+O101*AN101+P101*AO101+Q101*AP101+R101*AQ101+S101*AR101+T101*AS101+U101*AT101+V101*AU101+W101*AV101+X101*AW101+Y101*AX101+Z101*AY101+AA101*AZ101+AB101*BA101+AC101*BB101+AD101*BC101)*(1-$F$9)</f>
        <v>0</v>
      </c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>
        <v>540</v>
      </c>
      <c r="AY101" s="53">
        <v>540</v>
      </c>
      <c r="AZ101" s="53">
        <v>540</v>
      </c>
      <c r="BA101" s="53">
        <v>540</v>
      </c>
      <c r="BB101" s="53">
        <v>540</v>
      </c>
      <c r="BC101" s="53">
        <v>540</v>
      </c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9"/>
      <c r="BR101" s="59"/>
      <c r="BS101" s="59"/>
      <c r="BT101" s="59"/>
      <c r="BU101" s="59"/>
      <c r="BV101" s="58" t="s">
        <v>546</v>
      </c>
      <c r="BW101" s="58" t="s">
        <v>547</v>
      </c>
      <c r="BX101" s="58" t="s">
        <v>548</v>
      </c>
      <c r="BY101" s="58" t="s">
        <v>549</v>
      </c>
      <c r="BZ101" s="58" t="s">
        <v>550</v>
      </c>
      <c r="CA101" s="58" t="s">
        <v>551</v>
      </c>
      <c r="CB101" s="67"/>
    </row>
    <row r="102" spans="1:80" x14ac:dyDescent="0.2">
      <c r="B102" s="70" t="s">
        <v>552</v>
      </c>
      <c r="C102" s="44" t="s">
        <v>55</v>
      </c>
      <c r="D102" s="44" t="s">
        <v>553</v>
      </c>
      <c r="E102" s="85">
        <v>410</v>
      </c>
      <c r="F102" s="89">
        <f>IF(MIN(AF102:BC102)=MAX(AF102:BC102),ROUND(MIN(AF102:BC102)*(1-$F$9),0),ROUND(MIN(AF102:BC102)*(1-$F$9),0)&amp;"-"&amp;ROUND(MAX(AF102:BC102)*(1-$F$9),0))</f>
        <v>361</v>
      </c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51"/>
      <c r="Z102" s="51"/>
      <c r="AA102" s="51"/>
      <c r="AB102" s="51"/>
      <c r="AC102" s="51"/>
      <c r="AD102" s="51"/>
      <c r="AE102" s="80">
        <f>(G102*AF102+H102*AG102+I102*AH102+J102*AI102+K102*AJ102+L102*AK102+M102*AL102+N102*AM102+O102*AN102+P102*AO102+Q102*AP102+R102*AQ102+S102*AR102+T102*AS102+U102*AT102+V102*AU102+W102*AV102+X102*AW102+Y102*AX102+Z102*AY102+AA102*AZ102+AB102*BA102+AC102*BB102+AD102*BC102)*(1-$F$9)</f>
        <v>0</v>
      </c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>
        <v>410</v>
      </c>
      <c r="AY102" s="44">
        <v>410</v>
      </c>
      <c r="AZ102" s="44">
        <v>410</v>
      </c>
      <c r="BA102" s="44">
        <v>410</v>
      </c>
      <c r="BB102" s="44">
        <v>410</v>
      </c>
      <c r="BC102" s="44">
        <v>410</v>
      </c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50"/>
      <c r="BR102" s="50"/>
      <c r="BS102" s="50"/>
      <c r="BT102" s="50"/>
      <c r="BU102" s="50"/>
      <c r="BV102" s="49" t="s">
        <v>554</v>
      </c>
      <c r="BW102" s="49" t="s">
        <v>555</v>
      </c>
      <c r="BX102" s="49" t="s">
        <v>556</v>
      </c>
      <c r="BY102" s="49" t="s">
        <v>557</v>
      </c>
      <c r="BZ102" s="49" t="s">
        <v>558</v>
      </c>
      <c r="CA102" s="49" t="s">
        <v>559</v>
      </c>
      <c r="CB102" s="72"/>
    </row>
    <row r="103" spans="1:80" x14ac:dyDescent="0.2">
      <c r="B103" s="70" t="s">
        <v>560</v>
      </c>
      <c r="C103" s="44" t="s">
        <v>55</v>
      </c>
      <c r="D103" s="44" t="s">
        <v>561</v>
      </c>
      <c r="E103" s="85">
        <v>398</v>
      </c>
      <c r="F103" s="89">
        <f>IF(MIN(AF103:BC103)=MAX(AF103:BC103),ROUND(MIN(AF103:BC103)*(1-$F$9),0),ROUND(MIN(AF103:BC103)*(1-$F$9),0)&amp;"-"&amp;ROUND(MAX(AF103:BC103)*(1-$F$9),0))</f>
        <v>350</v>
      </c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8"/>
      <c r="Z103" s="48"/>
      <c r="AA103" s="48"/>
      <c r="AB103" s="48"/>
      <c r="AC103" s="47"/>
      <c r="AD103" s="47"/>
      <c r="AE103" s="80">
        <f>(G103*AF103+H103*AG103+I103*AH103+J103*AI103+K103*AJ103+L103*AK103+M103*AL103+N103*AM103+O103*AN103+P103*AO103+Q103*AP103+R103*AQ103+S103*AR103+T103*AS103+U103*AT103+V103*AU103+W103*AV103+X103*AW103+Y103*AX103+Z103*AY103+AA103*AZ103+AB103*BA103+AC103*BB103+AD103*BC103)*(1-$F$9)</f>
        <v>0</v>
      </c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>
        <v>398</v>
      </c>
      <c r="AY103" s="44">
        <v>398</v>
      </c>
      <c r="AZ103" s="44">
        <v>398</v>
      </c>
      <c r="BA103" s="44">
        <v>398</v>
      </c>
      <c r="BB103" s="44">
        <v>398</v>
      </c>
      <c r="BC103" s="44">
        <v>398</v>
      </c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50"/>
      <c r="BR103" s="50"/>
      <c r="BS103" s="50"/>
      <c r="BT103" s="50"/>
      <c r="BU103" s="50"/>
      <c r="BV103" s="49" t="s">
        <v>562</v>
      </c>
      <c r="BW103" s="49" t="s">
        <v>563</v>
      </c>
      <c r="BX103" s="49" t="s">
        <v>564</v>
      </c>
      <c r="BY103" s="49" t="s">
        <v>565</v>
      </c>
      <c r="BZ103" s="49" t="s">
        <v>566</v>
      </c>
      <c r="CA103" s="49" t="s">
        <v>567</v>
      </c>
      <c r="CB103" s="72"/>
    </row>
    <row r="104" spans="1:80" x14ac:dyDescent="0.2">
      <c r="B104" s="70" t="s">
        <v>568</v>
      </c>
      <c r="C104" s="44" t="s">
        <v>64</v>
      </c>
      <c r="D104" s="44" t="s">
        <v>569</v>
      </c>
      <c r="E104" s="85">
        <v>998</v>
      </c>
      <c r="F104" s="89">
        <f>IF(MIN(AF104:BC104)=MAX(AF104:BC104),ROUND(MIN(AF104:BC104)*(1-$F$9),0),ROUND(MIN(AF104:BC104)*(1-$F$9),0)&amp;"-"&amp;ROUND(MAX(AF104:BC104)*(1-$F$9),0))</f>
        <v>878</v>
      </c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51"/>
      <c r="Z104" s="51"/>
      <c r="AA104" s="51"/>
      <c r="AB104" s="51"/>
      <c r="AC104" s="51"/>
      <c r="AD104" s="51"/>
      <c r="AE104" s="80">
        <f>(G104*AF104+H104*AG104+I104*AH104+J104*AI104+K104*AJ104+L104*AK104+M104*AL104+N104*AM104+O104*AN104+P104*AO104+Q104*AP104+R104*AQ104+S104*AR104+T104*AS104+U104*AT104+V104*AU104+W104*AV104+X104*AW104+Y104*AX104+Z104*AY104+AA104*AZ104+AB104*BA104+AC104*BB104+AD104*BC104)*(1-$F$9)</f>
        <v>0</v>
      </c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>
        <v>998</v>
      </c>
      <c r="AY104" s="44">
        <v>998</v>
      </c>
      <c r="AZ104" s="44">
        <v>998</v>
      </c>
      <c r="BA104" s="44">
        <v>998</v>
      </c>
      <c r="BB104" s="44">
        <v>998</v>
      </c>
      <c r="BC104" s="44">
        <v>998</v>
      </c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50"/>
      <c r="BR104" s="50"/>
      <c r="BS104" s="50"/>
      <c r="BT104" s="50"/>
      <c r="BU104" s="50"/>
      <c r="BV104" s="49" t="s">
        <v>570</v>
      </c>
      <c r="BW104" s="49" t="s">
        <v>571</v>
      </c>
      <c r="BX104" s="49" t="s">
        <v>572</v>
      </c>
      <c r="BY104" s="49" t="s">
        <v>573</v>
      </c>
      <c r="BZ104" s="49" t="s">
        <v>574</v>
      </c>
      <c r="CA104" s="49" t="s">
        <v>575</v>
      </c>
      <c r="CB104" s="72"/>
    </row>
    <row r="105" spans="1:80" ht="12" thickBot="1" x14ac:dyDescent="0.25">
      <c r="B105" s="60" t="s">
        <v>576</v>
      </c>
      <c r="C105" s="61" t="s">
        <v>55</v>
      </c>
      <c r="D105" s="61" t="s">
        <v>577</v>
      </c>
      <c r="E105" s="84">
        <v>580</v>
      </c>
      <c r="F105" s="88">
        <f>IF(MIN(AF105:BC105)=MAX(AF105:BC105),ROUND(MIN(AF105:BC105)*(1-$F$9),0),ROUND(MIN(AF105:BC105)*(1-$F$9),0)&amp;"-"&amp;ROUND(MAX(AF105:BC105)*(1-$F$9),0))</f>
        <v>510</v>
      </c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5"/>
      <c r="Z105" s="65"/>
      <c r="AA105" s="65"/>
      <c r="AB105" s="65"/>
      <c r="AC105" s="64"/>
      <c r="AD105" s="64"/>
      <c r="AE105" s="79">
        <f>(G105*AF105+H105*AG105+I105*AH105+J105*AI105+K105*AJ105+L105*AK105+M105*AL105+N105*AM105+O105*AN105+P105*AO105+Q105*AP105+R105*AQ105+S105*AR105+T105*AS105+U105*AT105+V105*AU105+W105*AV105+X105*AW105+Y105*AX105+Z105*AY105+AA105*AZ105+AB105*BA105+AC105*BB105+AD105*BC105)*(1-$F$9)</f>
        <v>0</v>
      </c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>
        <v>580</v>
      </c>
      <c r="AY105" s="61">
        <v>580</v>
      </c>
      <c r="AZ105" s="61">
        <v>580</v>
      </c>
      <c r="BA105" s="61">
        <v>580</v>
      </c>
      <c r="BB105" s="61">
        <v>580</v>
      </c>
      <c r="BC105" s="61">
        <v>580</v>
      </c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6"/>
      <c r="BR105" s="66"/>
      <c r="BS105" s="66"/>
      <c r="BT105" s="66"/>
      <c r="BU105" s="66"/>
      <c r="BV105" s="71" t="s">
        <v>578</v>
      </c>
      <c r="BW105" s="71" t="s">
        <v>579</v>
      </c>
      <c r="BX105" s="71" t="s">
        <v>580</v>
      </c>
      <c r="BY105" s="71" t="s">
        <v>581</v>
      </c>
      <c r="BZ105" s="71" t="s">
        <v>582</v>
      </c>
      <c r="CA105" s="71" t="s">
        <v>583</v>
      </c>
      <c r="CB105" s="68"/>
    </row>
  </sheetData>
  <sheetProtection password="CC8C" sheet="1" objects="1" scenarios="1" formatRows="0" autoFilter="0"/>
  <autoFilter ref="B9:D9"/>
  <mergeCells count="35">
    <mergeCell ref="B90:C90"/>
    <mergeCell ref="D90:CB90"/>
    <mergeCell ref="B100:C100"/>
    <mergeCell ref="D100:CB100"/>
    <mergeCell ref="B73:C73"/>
    <mergeCell ref="D73:CB73"/>
    <mergeCell ref="B76:C76"/>
    <mergeCell ref="D76:CB76"/>
    <mergeCell ref="B81:C81"/>
    <mergeCell ref="D81:CB81"/>
    <mergeCell ref="B44:C44"/>
    <mergeCell ref="D44:CB44"/>
    <mergeCell ref="B60:C60"/>
    <mergeCell ref="D60:CB60"/>
    <mergeCell ref="B70:C70"/>
    <mergeCell ref="D70:CB70"/>
    <mergeCell ref="B25:C25"/>
    <mergeCell ref="D25:CB25"/>
    <mergeCell ref="B28:C28"/>
    <mergeCell ref="D28:CB28"/>
    <mergeCell ref="B36:C36"/>
    <mergeCell ref="D36:CB36"/>
    <mergeCell ref="AE8:AE9"/>
    <mergeCell ref="CB8:CB9"/>
    <mergeCell ref="G8:AD8"/>
    <mergeCell ref="B10:C10"/>
    <mergeCell ref="D10:CB10"/>
    <mergeCell ref="B13:C13"/>
    <mergeCell ref="D13:CB13"/>
    <mergeCell ref="B2:E3"/>
    <mergeCell ref="A8:A9"/>
    <mergeCell ref="B8:B9"/>
    <mergeCell ref="C8:C9"/>
    <mergeCell ref="D8:D9"/>
    <mergeCell ref="E8:E9"/>
  </mergeCells>
  <conditionalFormatting sqref="C4">
    <cfRule type="expression" dxfId="5" priority="1" stopIfTrue="1">
      <formula>IF(AND($C$4/1 &gt;=0,$C$4/1&lt;20000),TRUE,FALSE)</formula>
    </cfRule>
  </conditionalFormatting>
  <conditionalFormatting sqref="C5">
    <cfRule type="expression" dxfId="4" priority="2" stopIfTrue="1">
      <formula>IF(AND($C$5/0.88 &gt;=20000,$C$5/0.88&lt;40000),TRUE,FALSE)</formula>
    </cfRule>
  </conditionalFormatting>
  <conditionalFormatting sqref="C6">
    <cfRule type="expression" dxfId="3" priority="3" stopIfTrue="1">
      <formula>IF(AND($C$6/0.85 &gt;=40000,$C$6/0.85&lt;70000),TRUE,FALSE)</formula>
    </cfRule>
  </conditionalFormatting>
  <conditionalFormatting sqref="E4">
    <cfRule type="expression" dxfId="2" priority="4" stopIfTrue="1">
      <formula>IF(AND($E$4/0.82 &gt;=70000,$E$4/0.82&lt;120000),TRUE,FALSE)</formula>
    </cfRule>
  </conditionalFormatting>
  <conditionalFormatting sqref="E5">
    <cfRule type="expression" dxfId="1" priority="5" stopIfTrue="1">
      <formula>IF(AND($E$5/0.79 &gt;=120000,$E$5/0.79&lt;200000),TRUE,FALSE)</formula>
    </cfRule>
  </conditionalFormatting>
  <conditionalFormatting sqref="E6">
    <cfRule type="expression" dxfId="0" priority="6" stopIfTrue="1">
      <formula>IF($E$6/0.77 &gt;=200000,TRUE,FALSE)</formula>
    </cfRule>
  </conditionalFormatting>
  <hyperlinks>
    <hyperlink ref="B11" r:id="rId1" display="http://photobank.april-group.ru/big.php?img=000017339.jpg"/>
    <hyperlink ref="B12" r:id="rId2" display="http://photobank.april-group.ru/big.php?img=000026428.jpg"/>
    <hyperlink ref="B14" r:id="rId3" display="http://photobank.april-group.ru/big.php?img=000040570.jpg"/>
    <hyperlink ref="B15" r:id="rId4" display="http://photobank.april-group.ru/big.php?img=000048139.jpg"/>
    <hyperlink ref="B16" r:id="rId5" display="http://photobank.april-group.ru/big.php?img=000039003.jpg"/>
    <hyperlink ref="B17" r:id="rId6" display="http://photobank.april-group.ru/big.php?img=000039007.jpg"/>
    <hyperlink ref="B18" r:id="rId7" display="http://photobank.april-group.ru/big.php?img=000038982.jpg"/>
    <hyperlink ref="B19" r:id="rId8" display="http://photobank.april-group.ru/big.php?img=000048142.jpg"/>
    <hyperlink ref="B20" r:id="rId9" display="http://photobank.april-group.ru/big.php?img=000040549.jpg"/>
    <hyperlink ref="B21" r:id="rId10" display="http://photobank.april-group.ru/big.php?img=000050079.jpg"/>
    <hyperlink ref="B22" r:id="rId11" display="http://photobank.april-group.ru/big.php?img=000038970.jpg"/>
    <hyperlink ref="B23" r:id="rId12" display="http://photobank.april-group.ru/big.php?img=000038974.jpg"/>
    <hyperlink ref="B24" r:id="rId13" display="http://photobank.april-group.ru/big.php?img=000038978.jpg"/>
    <hyperlink ref="B26" r:id="rId14" display="http://photobank.april-group.ru/big.php?img=000006115.jpg"/>
    <hyperlink ref="B27" r:id="rId15" display="http://photobank.april-group.ru/big.php?img=000006116.jpg"/>
    <hyperlink ref="B29" r:id="rId16" display="http://photobank.april-group.ru/big.php?img=000011233.jpg"/>
    <hyperlink ref="B30" r:id="rId17" display="http://photobank.april-group.ru/big.php?img=000012642.jpg"/>
    <hyperlink ref="B31" r:id="rId18" display="http://photobank.april-group.ru/big.php?img=000017555.jpg"/>
    <hyperlink ref="B32" r:id="rId19" display="http://photobank.april-group.ru/big.php?img=000011234.jpg"/>
    <hyperlink ref="B33" r:id="rId20" display="http://photobank.april-group.ru/big.php?img=000011235.jpg"/>
    <hyperlink ref="B34" r:id="rId21" display="http://photobank.april-group.ru/big.php?img=000019995.jpg"/>
    <hyperlink ref="B35" r:id="rId22" display="http://photobank.april-group.ru/big.php?img=000017537.jpg"/>
    <hyperlink ref="B37" r:id="rId23" display="http://photobank.april-group.ru/big.php?img=000039108.jpg"/>
    <hyperlink ref="B38" r:id="rId24" display="http://photobank.april-group.ru/big.php?img=000039099.jpg"/>
    <hyperlink ref="B39" r:id="rId25" display="http://photobank.april-group.ru/big.php?img=000039105.jpg"/>
    <hyperlink ref="B40" r:id="rId26" display="http://photobank.april-group.ru/big.php?img=000039114.jpg"/>
    <hyperlink ref="B41" r:id="rId27" display="http://photobank.april-group.ru/big.php?img=000039117.jpg"/>
    <hyperlink ref="B42" r:id="rId28" display="http://photobank.april-group.ru/big.php?img=000039121.jpg"/>
    <hyperlink ref="B43" r:id="rId29" display="http://photobank.april-group.ru/big.php?img=000041062.jpg"/>
    <hyperlink ref="B45" r:id="rId30" display="http://photobank.april-group.ru/big.php?img=000042100.jpg"/>
    <hyperlink ref="B46" r:id="rId31" display="http://photobank.april-group.ru/big.php?img=000042103.jpg"/>
    <hyperlink ref="B47" r:id="rId32" display="http://photobank.april-group.ru/big.php?img=000009923.jpg"/>
    <hyperlink ref="B48" r:id="rId33" display="http://photobank.april-group.ru/big.php?img=000040678.jpg"/>
    <hyperlink ref="B49" r:id="rId34" display="http://photobank.april-group.ru/big.php?img=000040514.jpg"/>
    <hyperlink ref="B50" r:id="rId35" display="http://photobank.april-group.ru/big.php?img=000040511.jpg"/>
    <hyperlink ref="B51" r:id="rId36" display="http://photobank.april-group.ru/big.php?img=000020077.jpg"/>
    <hyperlink ref="B52" r:id="rId37" display="http://photobank.april-group.ru/big.php?img=000020076.jpg"/>
    <hyperlink ref="B53" r:id="rId38" display="http://photobank.april-group.ru/big.php?img=000040546.jpg"/>
    <hyperlink ref="B54" r:id="rId39" display="http://photobank.april-group.ru/big.php?img=000048595.jpg"/>
    <hyperlink ref="B55" r:id="rId40" display="http://photobank.april-group.ru/big.php?img=000040517.jpg"/>
    <hyperlink ref="B56" r:id="rId41" display="http://photobank.april-group.ru/big.php?img=000040523.jpg"/>
    <hyperlink ref="B57" r:id="rId42" display="http://photobank.april-group.ru/big.php?img=000041065.jpg"/>
    <hyperlink ref="B58" r:id="rId43" display="http://photobank.april-group.ru/big.php?img=000040508.jpg"/>
    <hyperlink ref="B59" r:id="rId44" display="http://photobank.april-group.ru/big.php?img=000048592.jpg"/>
    <hyperlink ref="B61" r:id="rId45" display="http://photobank.april-group.ru/big.php?img=000029498.jpg"/>
    <hyperlink ref="B62" r:id="rId46" display="http://photobank.april-group.ru/big.php?img=000029506.jpg"/>
    <hyperlink ref="B63" r:id="rId47" display="http://photobank.april-group.ru/big.php?img=000017371.jpg"/>
    <hyperlink ref="B64" r:id="rId48" display="http://photobank.april-group.ru/big.php?img=000017418.jpg"/>
    <hyperlink ref="B65" r:id="rId49" display="http://photobank.april-group.ru/big.php?img=000029492.jpg"/>
    <hyperlink ref="B66" r:id="rId50" display="http://photobank.april-group.ru/big.php?img=000017373.jpg"/>
    <hyperlink ref="B67" r:id="rId51" display="http://photobank.april-group.ru/big.php?img=000017420.jpg"/>
    <hyperlink ref="B68" r:id="rId52" display="http://photobank.april-group.ru/big.php?img=000029508.jpg"/>
    <hyperlink ref="B69" r:id="rId53" display="http://photobank.april-group.ru/big.php?img=000042551.jpg"/>
    <hyperlink ref="B71" r:id="rId54" display="http://photobank.april-group.ru/big.php?img=000033071.jpg"/>
    <hyperlink ref="B72" r:id="rId55" display="http://photobank.april-group.ru/big.php?img=000024438.jpg"/>
    <hyperlink ref="B74" r:id="rId56" display="http://photobank.april-group.ru/big.php?img=000017806.jpg"/>
    <hyperlink ref="B75" r:id="rId57" display="http://photobank.april-group.ru/big.php?img=000024787.jpg"/>
    <hyperlink ref="B77" r:id="rId58" display="http://photobank.april-group.ru/big.php?img=000022852.jpg"/>
    <hyperlink ref="B78" r:id="rId59" display="http://photobank.april-group.ru/big.php?img=000017507.jpg"/>
    <hyperlink ref="B79" r:id="rId60" display="http://photobank.april-group.ru/big.php?img=000026817.jpg"/>
    <hyperlink ref="B80" r:id="rId61" display="http://photobank.april-group.ru/big.php?img=000026820.jpg"/>
    <hyperlink ref="B82" r:id="rId62" display="http://photobank.april-group.ru/big.php?img=000050560.jpg"/>
    <hyperlink ref="B83" r:id="rId63" display="http://photobank.april-group.ru/big.php?img=000050566.jpg"/>
    <hyperlink ref="B84" r:id="rId64" display="http://photobank.april-group.ru/big.php?img=000036538.jpg"/>
    <hyperlink ref="B85" r:id="rId65" display="http://photobank.april-group.ru/big.php?img=000039146.jpg"/>
    <hyperlink ref="B86" r:id="rId66" display="http://photobank.april-group.ru/big.php?img=000039143.jpg"/>
    <hyperlink ref="B87" r:id="rId67" display="http://photobank.april-group.ru/big.php?img=000039149.jpg"/>
    <hyperlink ref="B88" r:id="rId68" display="http://photobank.april-group.ru/big.php?img=000036418.jpg"/>
    <hyperlink ref="B89" r:id="rId69" display="http://photobank.april-group.ru/big.php?img=000039167.jpg"/>
    <hyperlink ref="B91" r:id="rId70" display="http://photobank.april-group.ru/big.php?img=000048191.jpg"/>
    <hyperlink ref="B92" r:id="rId71" display="http://photobank.april-group.ru/big.php?img=000034297.jpg"/>
    <hyperlink ref="B93" r:id="rId72" display="http://photobank.april-group.ru/big.php?img=000015310.jpg"/>
    <hyperlink ref="B94" r:id="rId73" display="http://photobank.april-group.ru/big.php?img=000015311.jpg"/>
    <hyperlink ref="B95" r:id="rId74" display="http://photobank.april-group.ru/big.php?img=000011334.jpg"/>
    <hyperlink ref="B96" r:id="rId75" display="http://photobank.april-group.ru/big.php?img=000024828.jpg"/>
    <hyperlink ref="B97" r:id="rId76" display="http://photobank.april-group.ru/big.php?img=000034303.jpg"/>
    <hyperlink ref="B98" r:id="rId77" display="http://photobank.april-group.ru/big.php?img=000015216.jpg"/>
    <hyperlink ref="B99" r:id="rId78" display="http://photobank.april-group.ru/big.php?img=000034300.jpg"/>
    <hyperlink ref="B101" r:id="rId79" display="http://photobank.april-group.ru/big.php?img=000040373.jpg"/>
    <hyperlink ref="B102" r:id="rId80" display="http://photobank.april-group.ru/big.php?img=000040381.jpg"/>
    <hyperlink ref="B103" r:id="rId81" display="http://photobank.april-group.ru/big.php?img=000040340.jpg"/>
    <hyperlink ref="B104" r:id="rId82" display="http://photobank.april-group.ru/big.php?img=000040295.jpg"/>
    <hyperlink ref="B105" r:id="rId83" display="http://photobank.april-group.ru/big.php?img=000040334.jpg"/>
  </hyperlinks>
  <pageMargins left="0" right="0" top="1.3779527559055118" bottom="0" header="0" footer="0"/>
  <pageSetup paperSize="9" orientation="landscape" r:id="rId84"/>
  <headerFooter>
    <oddHeader>&amp;L&amp;G</oddHeader>
  </headerFooter>
  <legacyDrawing r:id="rId85"/>
  <legacyDrawingHF r:id="rId8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5</vt:i4>
      </vt:variant>
    </vt:vector>
  </HeadingPairs>
  <TitlesOfParts>
    <vt:vector size="7" baseType="lpstr">
      <vt:lpstr>Прайс лист</vt:lpstr>
      <vt:lpstr>Лист1</vt:lpstr>
      <vt:lpstr>FirstRowList</vt:lpstr>
      <vt:lpstr>FirstSizeList</vt:lpstr>
      <vt:lpstr>LastCellPrice</vt:lpstr>
      <vt:lpstr>TotalPrice</vt:lpstr>
      <vt:lpstr>'Прайс лист'!Заголовки_для_печати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Администратор</cp:lastModifiedBy>
  <dcterms:created xsi:type="dcterms:W3CDTF">2016-04-05T01:13:03Z</dcterms:created>
  <dcterms:modified xsi:type="dcterms:W3CDTF">2016-04-05T01:13:51Z</dcterms:modified>
</cp:coreProperties>
</file>