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2" activeTab="0"/>
  </bookViews>
  <sheets>
    <sheet name="корсеты ORTO" sheetId="1" r:id="rId1"/>
    <sheet name="трикотаж ORTO" sheetId="2" r:id="rId2"/>
    <sheet name="ортезы на суставы  ORTO" sheetId="3" r:id="rId3"/>
    <sheet name="стельки ORTO, силикон" sheetId="4" r:id="rId4"/>
    <sheet name="подушки, матрацы" sheetId="5" r:id="rId5"/>
    <sheet name="мячи GYMNIC" sheetId="6" r:id="rId6"/>
  </sheets>
  <definedNames>
    <definedName name="_xlnm.Print_Area" localSheetId="0">'корсеты ORTO'!$A$1:$E$57</definedName>
    <definedName name="_xlnm.Print_Area" localSheetId="4">'подушки, матрацы'!$A$1:$E$68</definedName>
    <definedName name="_xlnm.Print_Area" localSheetId="1">'трикотаж ORTO'!$A$1:$E$63</definedName>
  </definedNames>
  <calcPr fullCalcOnLoad="1"/>
</workbook>
</file>

<file path=xl/sharedStrings.xml><?xml version="1.0" encoding="utf-8"?>
<sst xmlns="http://schemas.openxmlformats.org/spreadsheetml/2006/main" count="987" uniqueCount="658">
  <si>
    <t xml:space="preserve"> Медицинские и ортопедические изделия </t>
  </si>
  <si>
    <t>индивидуального использования торговой марки ORTO</t>
  </si>
  <si>
    <t>ПРАЙС-ЛИСТ</t>
  </si>
  <si>
    <t>ВНИМАНИЕ! ФОТОГРАФИИ И ПОДРОБНОЕ ОПИСАНИЕ ВЫ МОЖЕТЕ ПОСМОТРЕТЬ НА САЙТЕ - http://www.orto.tm/</t>
  </si>
  <si>
    <t>1. Корсетные пояса, корректоры осанки ORTO (пр-во Россия)</t>
  </si>
  <si>
    <t>ЗАКАЗ КОЛИЧЕСТВО</t>
  </si>
  <si>
    <t>СУММА</t>
  </si>
  <si>
    <t>Наименование</t>
  </si>
  <si>
    <t>Артикул</t>
  </si>
  <si>
    <t>Цена (руб.)</t>
  </si>
  <si>
    <t>Цвет</t>
  </si>
  <si>
    <t>Размер</t>
  </si>
  <si>
    <r>
      <t>Корсетный пояс</t>
    </r>
    <r>
      <rPr>
        <sz val="9"/>
        <rFont val="Tahoma"/>
        <family val="2"/>
      </rPr>
      <t xml:space="preserve"> средней фиксации (4-6-8 ребер жесткости), высота 25 см, с подтяжками. </t>
    </r>
  </si>
  <si>
    <t>ПК-220</t>
  </si>
  <si>
    <t>черный, бежевый</t>
  </si>
  <si>
    <t>S, M, L, XL, XXL</t>
  </si>
  <si>
    <r>
      <t xml:space="preserve">Корсетный пояс </t>
    </r>
    <r>
      <rPr>
        <sz val="9"/>
        <rFont val="Tahoma"/>
        <family val="2"/>
      </rPr>
      <t xml:space="preserve">средней фиксации (4-6-8 ребер жесткости), высота 25 см,                         с подтяжками                                          </t>
    </r>
  </si>
  <si>
    <t>бежевый/оранж, черный/бордо, черный/серый, черный/бирюза</t>
  </si>
  <si>
    <t>S, M, L, XL</t>
  </si>
  <si>
    <r>
      <t>Корсетный пояс</t>
    </r>
    <r>
      <rPr>
        <sz val="9"/>
        <rFont val="Tahoma"/>
        <family val="2"/>
      </rPr>
      <t xml:space="preserve"> средней фиксации (4</t>
    </r>
    <r>
      <rPr>
        <sz val="9"/>
        <rFont val="Calibri"/>
        <family val="2"/>
      </rPr>
      <t> </t>
    </r>
    <r>
      <rPr>
        <sz val="9"/>
        <rFont val="Tahoma"/>
        <family val="2"/>
      </rPr>
      <t xml:space="preserve">ребра жесткости) ДЕТСКИЙ. </t>
    </r>
  </si>
  <si>
    <t>ПК-220 дет.</t>
  </si>
  <si>
    <t>XXS, XS</t>
  </si>
  <si>
    <r>
      <t>Корсетный пояс</t>
    </r>
    <r>
      <rPr>
        <sz val="9"/>
        <rFont val="Tahoma"/>
        <family val="2"/>
      </rPr>
      <t xml:space="preserve"> средней фиксации (4-6-8 ребер жесткости), высота 20 см. </t>
    </r>
  </si>
  <si>
    <t>ПК-210</t>
  </si>
  <si>
    <t>черный, белый</t>
  </si>
  <si>
    <r>
      <t>Корсет</t>
    </r>
    <r>
      <rPr>
        <sz val="9"/>
        <rFont val="Tahoma"/>
        <family val="2"/>
      </rPr>
      <t xml:space="preserve"> пояснично-крестцовый усиленный (4 моделируемых ребра)</t>
    </r>
  </si>
  <si>
    <t>КПК-110</t>
  </si>
  <si>
    <r>
      <t>Корсет</t>
    </r>
    <r>
      <rPr>
        <sz val="9"/>
        <rFont val="Tahoma"/>
        <family val="2"/>
      </rPr>
      <t xml:space="preserve"> пояснично-крестцовый усиленный для ДЕТЕЙ</t>
    </r>
  </si>
  <si>
    <t>КПК-110 дет.</t>
  </si>
  <si>
    <t>черный, белый, бежевый</t>
  </si>
  <si>
    <t>КПК 100</t>
  </si>
  <si>
    <r>
      <t>Корсет</t>
    </r>
    <r>
      <rPr>
        <sz val="9"/>
        <rFont val="Tahoma"/>
        <family val="2"/>
      </rPr>
      <t xml:space="preserve"> пояснично-крестцовый усиленный для ДЕТЕЙ </t>
    </r>
  </si>
  <si>
    <t>КПК 100 дет.</t>
  </si>
  <si>
    <t>черный</t>
  </si>
  <si>
    <t>КПК 200</t>
  </si>
  <si>
    <r>
      <t xml:space="preserve">Корректор осанки </t>
    </r>
    <r>
      <rPr>
        <sz val="9"/>
        <rFont val="Tahoma"/>
        <family val="2"/>
      </rPr>
      <t>с моделируемыми ребрами жесткости</t>
    </r>
  </si>
  <si>
    <t>КО-110</t>
  </si>
  <si>
    <t>S1, S2, M1, M2, L, XL</t>
  </si>
  <si>
    <r>
      <t xml:space="preserve">Корректор осанки </t>
    </r>
    <r>
      <rPr>
        <sz val="9"/>
        <rFont val="Tahoma"/>
        <family val="2"/>
      </rPr>
      <t xml:space="preserve">с моделируемыми ребрами жесткости                                              </t>
    </r>
  </si>
  <si>
    <t>бежевый/оранж, черный/бордо, черный/серый</t>
  </si>
  <si>
    <t>S1, S2, M1, M2</t>
  </si>
  <si>
    <r>
      <t xml:space="preserve">Корректор осанки </t>
    </r>
    <r>
      <rPr>
        <sz val="9"/>
        <rFont val="Tahoma"/>
        <family val="2"/>
      </rPr>
      <t>с моделируемыми ребрами жесткости ДЕТСКИЙ</t>
    </r>
  </si>
  <si>
    <t>КО-110 дет.</t>
  </si>
  <si>
    <t>S, M, L</t>
  </si>
  <si>
    <r>
      <t xml:space="preserve">Корректор осанки </t>
    </r>
    <r>
      <rPr>
        <sz val="9"/>
        <rFont val="Tahoma"/>
        <family val="2"/>
      </rPr>
      <t xml:space="preserve">с моделируемыми ребрами жесткости ДЕТСКИЙ                                    </t>
    </r>
  </si>
  <si>
    <r>
      <t>Корсет грудо-пояснично-крестцовый</t>
    </r>
    <r>
      <rPr>
        <sz val="9"/>
        <rFont val="Tahoma"/>
        <family val="2"/>
      </rPr>
      <t xml:space="preserve"> (совмещенный)</t>
    </r>
  </si>
  <si>
    <t>КГК-110</t>
  </si>
  <si>
    <r>
      <t xml:space="preserve">Корсет грудо-пояснично-крестцовый </t>
    </r>
    <r>
      <rPr>
        <sz val="9"/>
        <rFont val="Tahoma"/>
        <family val="2"/>
      </rPr>
      <t>(совмещенный)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детский</t>
    </r>
  </si>
  <si>
    <t>КГК-110 дет.</t>
  </si>
  <si>
    <r>
      <t>Бандаж на тазовое кольцо</t>
    </r>
    <r>
      <rPr>
        <b/>
        <sz val="9"/>
        <color indexed="10"/>
        <rFont val="Tahoma"/>
        <family val="2"/>
      </rPr>
      <t xml:space="preserve"> </t>
    </r>
  </si>
  <si>
    <t>ПК-130</t>
  </si>
  <si>
    <r>
      <t>Корсетный пояс</t>
    </r>
    <r>
      <rPr>
        <sz val="9"/>
        <rFont val="Tahoma"/>
        <family val="2"/>
      </rPr>
      <t xml:space="preserve"> неопреновый (6 ребер жесткости)</t>
    </r>
  </si>
  <si>
    <t>NWA 152</t>
  </si>
  <si>
    <t>2. Бандажи дородовые, послеоперационные, грыжевые ORTO (пр-во Россия)</t>
  </si>
  <si>
    <t>Размеры</t>
  </si>
  <si>
    <r>
      <t xml:space="preserve">Бандаж грыжевой пупочный </t>
    </r>
    <r>
      <rPr>
        <sz val="9"/>
        <rFont val="Tahoma"/>
        <family val="2"/>
      </rPr>
      <t xml:space="preserve">для детей до 1 года </t>
    </r>
    <r>
      <rPr>
        <b/>
        <sz val="9"/>
        <color indexed="14"/>
        <rFont val="Tahoma"/>
        <family val="2"/>
      </rPr>
      <t>NEW!</t>
    </r>
  </si>
  <si>
    <t>БГ-101</t>
  </si>
  <si>
    <t>бежевый</t>
  </si>
  <si>
    <t>5XS, 4XS</t>
  </si>
  <si>
    <r>
      <t xml:space="preserve">Бандаж грыжевой пупочный </t>
    </r>
    <r>
      <rPr>
        <sz val="9"/>
        <rFont val="Tahoma"/>
        <family val="2"/>
      </rPr>
      <t xml:space="preserve">для детей от 1 года до 7 лет </t>
    </r>
    <r>
      <rPr>
        <b/>
        <sz val="9"/>
        <color indexed="14"/>
        <rFont val="Tahoma"/>
        <family val="2"/>
      </rPr>
      <t>NEW!</t>
    </r>
  </si>
  <si>
    <t>БГ-102</t>
  </si>
  <si>
    <t>XXXS, XXS</t>
  </si>
  <si>
    <r>
      <t xml:space="preserve">Бандаж грыжевой паховый </t>
    </r>
    <r>
      <rPr>
        <sz val="9"/>
        <rFont val="Tahoma"/>
        <family val="2"/>
      </rPr>
      <t>с пелотами</t>
    </r>
  </si>
  <si>
    <t>БГ-111</t>
  </si>
  <si>
    <r>
      <t xml:space="preserve">Бандаж грыжевой паховый </t>
    </r>
    <r>
      <rPr>
        <sz val="9"/>
        <rFont val="Tahoma"/>
        <family val="2"/>
      </rPr>
      <t>с пелотами (усилен эластичными стяжками)</t>
    </r>
    <r>
      <rPr>
        <b/>
        <sz val="9"/>
        <color indexed="14"/>
        <rFont val="Tahoma"/>
        <family val="2"/>
      </rPr>
      <t xml:space="preserve"> </t>
    </r>
  </si>
  <si>
    <t>БГ-112</t>
  </si>
  <si>
    <r>
      <t>Бандаж послеоперационный для детей от 1 года до 7 лет</t>
    </r>
    <r>
      <rPr>
        <b/>
        <sz val="9"/>
        <color indexed="14"/>
        <rFont val="Tahoma"/>
        <family val="2"/>
      </rPr>
      <t xml:space="preserve"> NEW!</t>
    </r>
  </si>
  <si>
    <t>БП-103</t>
  </si>
  <si>
    <r>
      <t xml:space="preserve">Бандаж послеоперационный на брюшную стенку </t>
    </r>
    <r>
      <rPr>
        <sz val="9"/>
        <rFont val="Tahoma"/>
        <family val="2"/>
      </rPr>
      <t>3-х панельный</t>
    </r>
  </si>
  <si>
    <t>БП-111</t>
  </si>
  <si>
    <t>белый, бежевый</t>
  </si>
  <si>
    <t>M, L, XL</t>
  </si>
  <si>
    <r>
      <t xml:space="preserve">Бандаж послеоперационный на брюшную стенку (для женского типа фигуры) </t>
    </r>
    <r>
      <rPr>
        <sz val="9"/>
        <rFont val="Tahoma"/>
        <family val="2"/>
      </rPr>
      <t xml:space="preserve">(20 см) </t>
    </r>
  </si>
  <si>
    <t>БП-112</t>
  </si>
  <si>
    <r>
      <t xml:space="preserve">Бандаж послеоперационный на брюшную стенку (для мужского типа фигуры) </t>
    </r>
    <r>
      <rPr>
        <sz val="9"/>
        <rFont val="Tahoma"/>
        <family val="2"/>
      </rPr>
      <t xml:space="preserve">(20 см) </t>
    </r>
  </si>
  <si>
    <t>БП-113</t>
  </si>
  <si>
    <t>XS, S, M, L, XL</t>
  </si>
  <si>
    <r>
      <t xml:space="preserve">Бандаж послеоперационный на брюшную стенку </t>
    </r>
    <r>
      <rPr>
        <sz val="9"/>
        <rFont val="Tahoma"/>
        <family val="2"/>
      </rPr>
      <t>4-х панельный</t>
    </r>
  </si>
  <si>
    <t>БП-121</t>
  </si>
  <si>
    <r>
      <t xml:space="preserve">Бандаж послеоперационный на брюшную стенку (для женского типа фигуры) </t>
    </r>
    <r>
      <rPr>
        <sz val="9"/>
        <rFont val="Tahoma"/>
        <family val="2"/>
      </rPr>
      <t xml:space="preserve">(24 см) </t>
    </r>
  </si>
  <si>
    <t>БП-122</t>
  </si>
  <si>
    <r>
      <t xml:space="preserve">Бандаж послеоперационный на брюшную стенку (для мужского типа фигуры) </t>
    </r>
    <r>
      <rPr>
        <sz val="9"/>
        <rFont val="Tahoma"/>
        <family val="2"/>
      </rPr>
      <t xml:space="preserve">(24 см) </t>
    </r>
  </si>
  <si>
    <t>БП-123</t>
  </si>
  <si>
    <t>Бандаж до- и послеродовый</t>
  </si>
  <si>
    <t>БД-111</t>
  </si>
  <si>
    <r>
      <t xml:space="preserve">Бандаж до- и послеродовый </t>
    </r>
    <r>
      <rPr>
        <sz val="9"/>
        <rFont val="Tahoma"/>
        <family val="2"/>
      </rPr>
      <t xml:space="preserve">анатомической формы (усилен тремя металлическими планшетками) </t>
    </r>
  </si>
  <si>
    <t>БД-121</t>
  </si>
  <si>
    <t>3. Шейные бандажи и головодержатели ORTO (пр-во Россия, Тайвань)</t>
  </si>
  <si>
    <r>
      <t xml:space="preserve">Бандаж шейный </t>
    </r>
    <r>
      <rPr>
        <sz val="9"/>
        <rFont val="Tahoma"/>
        <family val="2"/>
      </rPr>
      <t xml:space="preserve">для недоношенных новорожденных (2,7*28см) </t>
    </r>
  </si>
  <si>
    <t>ШВН</t>
  </si>
  <si>
    <t>универсальный</t>
  </si>
  <si>
    <r>
      <t xml:space="preserve">Бандаж шейный </t>
    </r>
    <r>
      <rPr>
        <sz val="9"/>
        <rFont val="Tahoma"/>
        <family val="2"/>
      </rPr>
      <t xml:space="preserve">для новорожденных (3,4*32 см) </t>
    </r>
  </si>
  <si>
    <r>
      <t xml:space="preserve">Бандаж шейный </t>
    </r>
    <r>
      <rPr>
        <sz val="9"/>
        <rFont val="Tahoma"/>
        <family val="2"/>
      </rPr>
      <t>для новорожденных (4*33 см)</t>
    </r>
  </si>
  <si>
    <r>
      <t xml:space="preserve">Бандаж шейный </t>
    </r>
    <r>
      <rPr>
        <sz val="9"/>
        <rFont val="Tahoma"/>
        <family val="2"/>
      </rPr>
      <t>для детей, длина 36 см</t>
    </r>
  </si>
  <si>
    <t>ШВД</t>
  </si>
  <si>
    <t>бежевый, черный, мокко</t>
  </si>
  <si>
    <t xml:space="preserve">высота: 5,5 см, 6,5 см, 7,5 см </t>
  </si>
  <si>
    <r>
      <t>Бандаж шейный</t>
    </r>
    <r>
      <rPr>
        <sz val="9"/>
        <rFont val="Tahoma"/>
        <family val="2"/>
      </rPr>
      <t xml:space="preserve"> для детей, длина 42 см</t>
    </r>
  </si>
  <si>
    <r>
      <t>Бандаж шейный</t>
    </r>
    <r>
      <rPr>
        <sz val="9"/>
        <rFont val="Tahoma"/>
        <family val="2"/>
      </rPr>
      <t xml:space="preserve"> для ВЗРОСЛЫХ (высота 7,5 см)</t>
    </r>
  </si>
  <si>
    <t>ШВВ</t>
  </si>
  <si>
    <r>
      <t xml:space="preserve">Бандаж шейный </t>
    </r>
    <r>
      <rPr>
        <sz val="9"/>
        <rFont val="Tahoma"/>
        <family val="2"/>
      </rPr>
      <t>для ВЗРОСЛЫХ (высота 9 см)</t>
    </r>
  </si>
  <si>
    <r>
      <t>Бандаж шейный</t>
    </r>
    <r>
      <rPr>
        <sz val="9"/>
        <rFont val="Tahoma"/>
        <family val="2"/>
      </rPr>
      <t xml:space="preserve"> для ВЗРОСЛЫХ (высота 10 см)</t>
    </r>
  </si>
  <si>
    <r>
      <t>Бандаж шейный</t>
    </r>
    <r>
      <rPr>
        <sz val="9"/>
        <rFont val="Tahoma"/>
        <family val="2"/>
      </rPr>
      <t xml:space="preserve"> для ВЗРОСЛЫХ (высота 11 см)</t>
    </r>
  </si>
  <si>
    <r>
      <t>Головодержатель</t>
    </r>
    <r>
      <rPr>
        <sz val="9"/>
        <rFont val="Tahoma"/>
        <family val="2"/>
      </rPr>
      <t xml:space="preserve"> ортопедический (жесткий) ORTO</t>
    </r>
  </si>
  <si>
    <t>CC 225</t>
  </si>
  <si>
    <r>
      <t>Головодержатель</t>
    </r>
    <r>
      <rPr>
        <sz val="9"/>
        <rFont val="Tahoma"/>
        <family val="2"/>
      </rPr>
      <t xml:space="preserve"> ортопедический (жесткий) ORTO с отверстием</t>
    </r>
  </si>
  <si>
    <t>CC 229</t>
  </si>
  <si>
    <t xml:space="preserve">                             </t>
  </si>
  <si>
    <t>4. Медицинский компрессионный эластичный трикотаж ORTO (пр-во Испания)</t>
  </si>
  <si>
    <t>Профилактический класс компрессии "LIFE AND TRAVEL" (15-18 мм рт.ст.)</t>
  </si>
  <si>
    <r>
      <t>Колготки</t>
    </r>
    <r>
      <rPr>
        <sz val="9"/>
        <rFont val="Tahoma"/>
        <family val="2"/>
      </rPr>
      <t xml:space="preserve"> женские "бикини"</t>
    </r>
  </si>
  <si>
    <t>бежевый (ref. 45), черный (ref. 99)</t>
  </si>
  <si>
    <r>
      <t>Колготки</t>
    </r>
    <r>
      <rPr>
        <sz val="9"/>
        <rFont val="Tahoma"/>
        <family val="2"/>
      </rPr>
      <t xml:space="preserve"> для беременных</t>
    </r>
  </si>
  <si>
    <r>
      <t>Чулки</t>
    </r>
    <r>
      <rPr>
        <sz val="9"/>
        <rFont val="Tahoma"/>
        <family val="2"/>
      </rPr>
      <t xml:space="preserve"> с ажурным верхом</t>
    </r>
  </si>
  <si>
    <r>
      <t>Гольфы</t>
    </r>
    <r>
      <rPr>
        <sz val="9"/>
        <rFont val="Tahoma"/>
        <family val="2"/>
      </rPr>
      <t xml:space="preserve">  женские</t>
    </r>
  </si>
  <si>
    <r>
      <t>Гольфы</t>
    </r>
    <r>
      <rPr>
        <sz val="9"/>
        <rFont val="Tahoma"/>
        <family val="2"/>
      </rPr>
      <t xml:space="preserve">  мужские (68% мультифибра)</t>
    </r>
  </si>
  <si>
    <t>черный (ref. 99)</t>
  </si>
  <si>
    <r>
      <t xml:space="preserve">Гольфы </t>
    </r>
    <r>
      <rPr>
        <sz val="9"/>
        <rFont val="Tahoma"/>
        <family val="2"/>
      </rPr>
      <t>спортивные</t>
    </r>
    <r>
      <rPr>
        <b/>
        <sz val="9"/>
        <rFont val="Tahoma"/>
        <family val="2"/>
      </rPr>
      <t xml:space="preserve"> </t>
    </r>
  </si>
  <si>
    <t>черный (ref. 99), белый (ref. 90)</t>
  </si>
  <si>
    <t>I класс компрессии (18-22 мм рт.ст.)</t>
  </si>
  <si>
    <r>
      <t xml:space="preserve">Колготки  </t>
    </r>
    <r>
      <rPr>
        <sz val="9"/>
        <rFont val="Tahoma"/>
        <family val="2"/>
      </rPr>
      <t>женские</t>
    </r>
  </si>
  <si>
    <t>S, S1, M, M1, L, L1, XL, XXL, Q, Q+</t>
  </si>
  <si>
    <r>
      <t xml:space="preserve">св.бежевый (ref. 54), тем.бежевый            (ref. 37), черный (ref. 99),            графит (ref. 18) </t>
    </r>
    <r>
      <rPr>
        <b/>
        <sz val="9"/>
        <color indexed="14"/>
        <rFont val="Tahoma"/>
        <family val="2"/>
      </rPr>
      <t>NEW!</t>
    </r>
  </si>
  <si>
    <r>
      <t>Колготки</t>
    </r>
    <r>
      <rPr>
        <sz val="9"/>
        <rFont val="Tahoma"/>
        <family val="2"/>
      </rPr>
      <t xml:space="preserve"> с открытыми бедрами </t>
    </r>
  </si>
  <si>
    <t>тем. бежевый (ref. 37), черный (ref. 99)</t>
  </si>
  <si>
    <r>
      <t>Колготки</t>
    </r>
    <r>
      <rPr>
        <sz val="9"/>
        <rFont val="Tahoma"/>
        <family val="2"/>
      </rPr>
      <t xml:space="preserve"> PUSH-UP</t>
    </r>
  </si>
  <si>
    <t>тем. бежевый (ref. 37), черный (ref. 99)</t>
  </si>
  <si>
    <r>
      <t>Колготки</t>
    </r>
    <r>
      <rPr>
        <sz val="9"/>
        <rFont val="Tahoma"/>
        <family val="2"/>
      </rPr>
      <t xml:space="preserve"> женские плотные (37% мультифибра)</t>
    </r>
  </si>
  <si>
    <t>св.бежевый (ref. 11), черный (ref. 99)</t>
  </si>
  <si>
    <r>
      <t>Колготки</t>
    </r>
    <r>
      <rPr>
        <sz val="9"/>
        <rFont val="Tahoma"/>
        <family val="2"/>
      </rPr>
      <t xml:space="preserve"> для беременных плотные (37% мультифибра)</t>
    </r>
  </si>
  <si>
    <r>
      <t>Колготки</t>
    </r>
    <r>
      <rPr>
        <sz val="9"/>
        <rFont val="Tahoma"/>
        <family val="2"/>
      </rPr>
      <t xml:space="preserve"> для мужчин (38% мультифибра)</t>
    </r>
  </si>
  <si>
    <t>бежевый (ref. 28), черный (ref. 99)</t>
  </si>
  <si>
    <r>
      <t>Чулки</t>
    </r>
    <r>
      <rPr>
        <sz val="9"/>
        <rFont val="Tahoma"/>
        <family val="2"/>
      </rPr>
      <t xml:space="preserve"> женские  </t>
    </r>
  </si>
  <si>
    <t>св.бежевый (ref. 11), тем. бежевый (ref. 37), черный (ref. 99)</t>
  </si>
  <si>
    <t>S, M, L, XL, XXL, Q, Q+</t>
  </si>
  <si>
    <t>тем. бежевый (ref.37), коричневый         (ref. 27), черный (ref. 99),              графит (ref. 18)</t>
  </si>
  <si>
    <r>
      <t>Чулки</t>
    </r>
    <r>
      <rPr>
        <sz val="9"/>
        <rFont val="Tahoma"/>
        <family val="2"/>
      </rPr>
      <t xml:space="preserve"> с ажурным верхом плотные (42% мультифибра)</t>
    </r>
  </si>
  <si>
    <r>
      <t>Чулки</t>
    </r>
    <r>
      <rPr>
        <sz val="9"/>
        <rFont val="Tahoma"/>
        <family val="2"/>
      </rPr>
      <t xml:space="preserve"> с ажурным верхом                       </t>
    </r>
    <r>
      <rPr>
        <i/>
        <sz val="9"/>
        <rFont val="Tahoma"/>
        <family val="2"/>
      </rPr>
      <t>3-D-design</t>
    </r>
    <r>
      <rPr>
        <sz val="9"/>
        <rFont val="Tahoma"/>
        <family val="2"/>
      </rPr>
      <t xml:space="preserve">  </t>
    </r>
  </si>
  <si>
    <t>S/M, M/L, L/XL</t>
  </si>
  <si>
    <t>черный (ref. 99)</t>
  </si>
  <si>
    <r>
      <t xml:space="preserve">Чулки </t>
    </r>
    <r>
      <rPr>
        <sz val="9"/>
        <rFont val="Tahoma"/>
        <family val="2"/>
      </rPr>
      <t>мужские с силиконовым креплением (30% мультифибра)</t>
    </r>
  </si>
  <si>
    <t>св.бежевый (ref. 54), тем.бежевый (ref. 37), черный (ref. 99)</t>
  </si>
  <si>
    <r>
      <t>Гольфы</t>
    </r>
    <r>
      <rPr>
        <sz val="9"/>
        <rFont val="Tahoma"/>
        <family val="2"/>
      </rPr>
      <t xml:space="preserve">  женские плотные (47% мультифибра)</t>
    </r>
  </si>
  <si>
    <r>
      <t>Гольфы</t>
    </r>
    <r>
      <rPr>
        <sz val="9"/>
        <rFont val="Tahoma"/>
        <family val="2"/>
      </rPr>
      <t xml:space="preserve">  мужские</t>
    </r>
  </si>
  <si>
    <r>
      <t>Гольфы</t>
    </r>
    <r>
      <rPr>
        <sz val="9"/>
        <rFont val="Tahoma"/>
        <family val="2"/>
      </rPr>
      <t xml:space="preserve">  мужские плотные (47% мультифибра)</t>
    </r>
  </si>
  <si>
    <r>
      <t xml:space="preserve">Набор колготок </t>
    </r>
    <r>
      <rPr>
        <sz val="9"/>
        <rFont val="Tahoma"/>
        <family val="2"/>
      </rPr>
      <t xml:space="preserve">женских </t>
    </r>
    <r>
      <rPr>
        <b/>
        <sz val="9"/>
        <color indexed="14"/>
        <rFont val="Tahoma"/>
        <family val="2"/>
      </rPr>
      <t>Акция! 1+1=3</t>
    </r>
  </si>
  <si>
    <t>S, S1, M, M1, L, L1, XL</t>
  </si>
  <si>
    <r>
      <t> тем.бежевый (ref. 37), черный  (ref. 99),</t>
    </r>
    <r>
      <rPr>
        <b/>
        <sz val="9"/>
        <color indexed="14"/>
        <rFont val="Tahoma"/>
        <family val="2"/>
      </rPr>
      <t xml:space="preserve"> </t>
    </r>
    <r>
      <rPr>
        <sz val="9"/>
        <color indexed="8"/>
        <rFont val="Tahoma"/>
        <family val="2"/>
      </rPr>
      <t>джинс (ref. 83), лимон (ref. 72), бордо (ref. 6E)</t>
    </r>
  </si>
  <si>
    <r>
      <t xml:space="preserve">Набор чулок </t>
    </r>
    <r>
      <rPr>
        <sz val="9"/>
        <rFont val="Tahoma"/>
        <family val="2"/>
      </rPr>
      <t xml:space="preserve">с ажурным верхом </t>
    </r>
    <r>
      <rPr>
        <b/>
        <sz val="9"/>
        <color indexed="14"/>
        <rFont val="Tahoma"/>
        <family val="2"/>
      </rPr>
      <t>Акция! 1+1=3</t>
    </r>
  </si>
  <si>
    <r>
      <t>тем. бежевый (ref.37),  черный (ref. 99),</t>
    </r>
    <r>
      <rPr>
        <b/>
        <sz val="9"/>
        <color indexed="8"/>
        <rFont val="Tahoma"/>
        <family val="2"/>
      </rPr>
      <t xml:space="preserve"> </t>
    </r>
    <r>
      <rPr>
        <sz val="9"/>
        <color indexed="8"/>
        <rFont val="Tahoma"/>
        <family val="2"/>
      </rPr>
      <t>джинс (ref. 83), лимон (ref. 72), бордо (ref. 6E)</t>
    </r>
  </si>
  <si>
    <r>
      <t xml:space="preserve">Набор гольф женских </t>
    </r>
    <r>
      <rPr>
        <b/>
        <sz val="9"/>
        <color indexed="14"/>
        <rFont val="Tahoma"/>
        <family val="2"/>
      </rPr>
      <t>Акция! 1+1=3</t>
    </r>
  </si>
  <si>
    <t> тем.бежевый (ref. 37),  черный (ref. 99), джинс (ref. 83), лимон (ref. 72), бордо  (ref. 6E)</t>
  </si>
  <si>
    <t xml:space="preserve">I класс компрессии (18-22 мм рт.ст.) ORTO ArtColor </t>
  </si>
  <si>
    <r>
      <t xml:space="preserve">Колготки  </t>
    </r>
    <r>
      <rPr>
        <sz val="9"/>
        <rFont val="Tahoma"/>
        <family val="2"/>
      </rPr>
      <t xml:space="preserve">женские </t>
    </r>
  </si>
  <si>
    <t>S, S1, M, M1, L, L1, XL, XXL</t>
  </si>
  <si>
    <t>джинс (ref. 83), лимон (ref. 72), бордо (ref. 6E)</t>
  </si>
  <si>
    <t>джинс (ref. 83), лимон (ref. 72), бордо (ref.  6E)</t>
  </si>
  <si>
    <r>
      <t>Гольфы</t>
    </r>
    <r>
      <rPr>
        <sz val="9"/>
        <rFont val="Tahoma"/>
        <family val="2"/>
      </rPr>
      <t xml:space="preserve">  женские </t>
    </r>
  </si>
  <si>
    <t>джинс (ref. 83), лимон (ref. 72), бордо  (ref. 6E)</t>
  </si>
  <si>
    <t>II класс компрессии (23-32 мм рт.ст.)</t>
  </si>
  <si>
    <r>
      <t>Колготки</t>
    </r>
    <r>
      <rPr>
        <sz val="9"/>
        <rFont val="Tahoma"/>
        <family val="2"/>
      </rPr>
      <t xml:space="preserve"> женские полупрозрачные</t>
    </r>
  </si>
  <si>
    <t>бежевый (ref. 12), тем.бежевый (ref. 26), черный (ref. 99)</t>
  </si>
  <si>
    <r>
      <t>Колготки</t>
    </r>
    <r>
      <rPr>
        <sz val="9"/>
        <rFont val="Tahoma"/>
        <family val="2"/>
      </rPr>
      <t xml:space="preserve"> женские плотные (48% мультифибра)</t>
    </r>
  </si>
  <si>
    <t>бежевый (ref. 12), коричневый (ref. 27), тем.бежевый (ref. 26), черный (ref. 99)</t>
  </si>
  <si>
    <r>
      <t>Колготки</t>
    </r>
    <r>
      <rPr>
        <sz val="9"/>
        <rFont val="Tahoma"/>
        <family val="2"/>
      </rPr>
      <t xml:space="preserve"> женские полупрозрачные PUSH-UP</t>
    </r>
  </si>
  <si>
    <t>бежевый (ref. 12), черный (ref. 99)</t>
  </si>
  <si>
    <r>
      <t xml:space="preserve">Колготки </t>
    </r>
    <r>
      <rPr>
        <sz val="9"/>
        <rFont val="Tahoma"/>
        <family val="2"/>
      </rPr>
      <t xml:space="preserve">женские плотные  PUSH-UP (мультифибра  31%) </t>
    </r>
  </si>
  <si>
    <r>
      <t>Чулки</t>
    </r>
    <r>
      <rPr>
        <sz val="9"/>
        <rFont val="Tahoma"/>
        <family val="2"/>
      </rPr>
      <t xml:space="preserve"> с ажурным верхом                                                                                    </t>
    </r>
    <r>
      <rPr>
        <i/>
        <sz val="9"/>
        <rFont val="Tahoma"/>
        <family val="2"/>
      </rPr>
      <t>3-D-design</t>
    </r>
    <r>
      <rPr>
        <sz val="9"/>
        <rFont val="Tahoma"/>
        <family val="2"/>
      </rPr>
      <t xml:space="preserve"> </t>
    </r>
  </si>
  <si>
    <t>S/M, L/XL</t>
  </si>
  <si>
    <r>
      <t>Чулки</t>
    </r>
    <r>
      <rPr>
        <sz val="9"/>
        <rFont val="Tahoma"/>
        <family val="2"/>
      </rPr>
      <t xml:space="preserve"> женские полупрозрачные </t>
    </r>
  </si>
  <si>
    <r>
      <t>Чулки</t>
    </r>
    <r>
      <rPr>
        <sz val="9"/>
        <rFont val="Tahoma"/>
        <family val="2"/>
      </rPr>
      <t xml:space="preserve"> женские плотные (31% мультифибра)</t>
    </r>
  </si>
  <si>
    <t>тем.бежевый (ref. 26), черный (ref. 99)</t>
  </si>
  <si>
    <r>
      <t>Чулки</t>
    </r>
    <r>
      <rPr>
        <sz val="9"/>
        <rFont val="Tahoma"/>
        <family val="2"/>
      </rPr>
      <t xml:space="preserve"> женские п/прозр. с ажурным верхом</t>
    </r>
  </si>
  <si>
    <r>
      <t xml:space="preserve">Чулки </t>
    </r>
    <r>
      <rPr>
        <sz val="9"/>
        <rFont val="Tahoma"/>
        <family val="2"/>
      </rPr>
      <t>женские плотные с ажурным верхом (31% мультифибра)</t>
    </r>
  </si>
  <si>
    <r>
      <t>Гольфы</t>
    </r>
    <r>
      <rPr>
        <sz val="9"/>
        <rFont val="Tahoma"/>
        <family val="2"/>
      </rPr>
      <t xml:space="preserve"> женские полупрозрачные</t>
    </r>
  </si>
  <si>
    <r>
      <t>Гольфы</t>
    </r>
    <r>
      <rPr>
        <sz val="9"/>
        <rFont val="Tahoma"/>
        <family val="2"/>
      </rPr>
      <t xml:space="preserve"> женские плотные (50% мультифибра)</t>
    </r>
  </si>
  <si>
    <r>
      <t>Колготки</t>
    </r>
    <r>
      <rPr>
        <sz val="9"/>
        <rFont val="Tahoma"/>
        <family val="2"/>
      </rPr>
      <t xml:space="preserve">   для мужчин </t>
    </r>
  </si>
  <si>
    <t>бежевый (ref. 65), черный (ref. 99)</t>
  </si>
  <si>
    <r>
      <t>Чулок</t>
    </r>
    <r>
      <rPr>
        <sz val="9"/>
        <rFont val="Tahoma"/>
        <family val="2"/>
      </rPr>
      <t xml:space="preserve"> мужской на ПРАВУЮ/ЛЕВУЮ ногу</t>
    </r>
  </si>
  <si>
    <r>
      <t>Гольфы</t>
    </r>
    <r>
      <rPr>
        <sz val="9"/>
        <rFont val="Tahoma"/>
        <family val="2"/>
      </rPr>
      <t xml:space="preserve"> мужские</t>
    </r>
  </si>
  <si>
    <r>
      <t xml:space="preserve">Чулки </t>
    </r>
    <r>
      <rPr>
        <sz val="9"/>
        <rFont val="Tahoma"/>
        <family val="2"/>
      </rPr>
      <t>мужские плотные на силиконовой ленте  (34% мультифибра)</t>
    </r>
  </si>
  <si>
    <t>III класс компрессии (34-46 мм рт.ст.) эластичные бандажи</t>
  </si>
  <si>
    <r>
      <t>Бандаж</t>
    </r>
    <r>
      <rPr>
        <sz val="9"/>
        <rFont val="Tahoma"/>
        <family val="2"/>
      </rPr>
      <t xml:space="preserve">-чулок на одну ногу </t>
    </r>
  </si>
  <si>
    <r>
      <t>Бандаж</t>
    </r>
    <r>
      <rPr>
        <sz val="9"/>
        <rFont val="Tahoma"/>
        <family val="2"/>
      </rPr>
      <t xml:space="preserve">-чулок короткий </t>
    </r>
  </si>
  <si>
    <r>
      <t>Бандаж</t>
    </r>
    <r>
      <rPr>
        <sz val="9"/>
        <rFont val="Tahoma"/>
        <family val="2"/>
      </rPr>
      <t xml:space="preserve">-чулок до колена </t>
    </r>
  </si>
  <si>
    <t>Госпитальный противоэмболический трикотаж (15-18 мм рт.ст.)</t>
  </si>
  <si>
    <r>
      <t>Бандаж</t>
    </r>
    <r>
      <rPr>
        <sz val="9"/>
        <rFont val="Tahoma"/>
        <family val="2"/>
      </rPr>
      <t xml:space="preserve">-чулок с силиконовым фиксатором на ПРАВУЮ/ЛЕВУЮ ногу </t>
    </r>
  </si>
  <si>
    <t>белый</t>
  </si>
  <si>
    <t>5. Ортезы на суставы ORTO (пр-во Тайвань)</t>
  </si>
  <si>
    <t xml:space="preserve"> Ортезы на коленный сустав</t>
  </si>
  <si>
    <r>
      <t>Наколенник</t>
    </r>
    <r>
      <rPr>
        <sz val="9"/>
        <rFont val="Tahoma"/>
        <family val="2"/>
      </rPr>
      <t xml:space="preserve"> эластичный (23 % керамик)</t>
    </r>
  </si>
  <si>
    <t>BKN 301</t>
  </si>
  <si>
    <t>ХS, S, M, L, XL, XXL, XXXL</t>
  </si>
  <si>
    <r>
      <t>Наколенник</t>
    </r>
    <r>
      <rPr>
        <sz val="9"/>
        <rFont val="Tahoma"/>
        <family val="2"/>
      </rPr>
      <t xml:space="preserve"> эластичный (50 % шерсти)</t>
    </r>
  </si>
  <si>
    <t>TKN 201</t>
  </si>
  <si>
    <t>ХS, S, M, L, XL, XXL</t>
  </si>
  <si>
    <r>
      <t>Наколенник</t>
    </r>
    <r>
      <rPr>
        <sz val="9"/>
        <rFont val="Tahoma"/>
        <family val="2"/>
      </rPr>
      <t xml:space="preserve"> неопреновый, с отверстием</t>
    </r>
  </si>
  <si>
    <t>NKN 209</t>
  </si>
  <si>
    <t>синий</t>
  </si>
  <si>
    <t>XХХS, ХХS, ХS, S, M, L, XL, XXL</t>
  </si>
  <si>
    <r>
      <t>Наколенник</t>
    </r>
    <r>
      <rPr>
        <sz val="9"/>
        <rFont val="Tahoma"/>
        <family val="2"/>
      </rPr>
      <t xml:space="preserve"> с гибкими ребрами жесткости (70% керамик) </t>
    </r>
  </si>
  <si>
    <t>BKN 871</t>
  </si>
  <si>
    <r>
      <t>Наколенник</t>
    </r>
    <r>
      <rPr>
        <sz val="9"/>
        <rFont val="Tahoma"/>
        <family val="2"/>
      </rPr>
      <t xml:space="preserve"> неопреновый, с метал.  шарнирами</t>
    </r>
  </si>
  <si>
    <t>NKN 139</t>
  </si>
  <si>
    <r>
      <t>Наколенник</t>
    </r>
    <r>
      <rPr>
        <sz val="9"/>
        <rFont val="Tahoma"/>
        <family val="2"/>
      </rPr>
      <t xml:space="preserve"> аэропреновый, с метал.  шарнирами, разъемный</t>
    </r>
  </si>
  <si>
    <t>NKN 149</t>
  </si>
  <si>
    <r>
      <t xml:space="preserve">Бандаж </t>
    </r>
    <r>
      <rPr>
        <sz val="9"/>
        <rFont val="Tahoma"/>
        <family val="2"/>
      </rPr>
      <t xml:space="preserve">на коленный сустав </t>
    </r>
    <r>
      <rPr>
        <b/>
        <sz val="9"/>
        <color indexed="14"/>
        <rFont val="Tahoma"/>
        <family val="2"/>
      </rPr>
      <t>NEW!</t>
    </r>
  </si>
  <si>
    <t>NKN 200</t>
  </si>
  <si>
    <r>
      <t xml:space="preserve">Брейс </t>
    </r>
    <r>
      <rPr>
        <sz val="9"/>
        <rFont val="Tahoma"/>
        <family val="2"/>
      </rPr>
      <t xml:space="preserve">на коленный сустав с полицентрическими шарнирами </t>
    </r>
  </si>
  <si>
    <t>NKN 555</t>
  </si>
  <si>
    <r>
      <t>Тутор</t>
    </r>
    <r>
      <rPr>
        <sz val="9"/>
        <rFont val="Tahoma"/>
        <family val="2"/>
      </rPr>
      <t xml:space="preserve"> на коленный сустав (высота 50 см)</t>
    </r>
  </si>
  <si>
    <t>SKN 401</t>
  </si>
  <si>
    <r>
      <t>Тутор</t>
    </r>
    <r>
      <rPr>
        <sz val="9"/>
        <rFont val="Tahoma"/>
        <family val="2"/>
      </rPr>
      <t xml:space="preserve"> на коленный сустав детский  (высота 35 см)</t>
    </r>
  </si>
  <si>
    <t xml:space="preserve"> Ортезы на голеностопный сустав</t>
  </si>
  <si>
    <r>
      <t xml:space="preserve">Голеностоп </t>
    </r>
    <r>
      <rPr>
        <sz val="9"/>
        <rFont val="Tahoma"/>
        <family val="2"/>
      </rPr>
      <t>эластичный</t>
    </r>
    <r>
      <rPr>
        <b/>
        <sz val="9"/>
        <rFont val="Tahoma"/>
        <family val="2"/>
      </rPr>
      <t xml:space="preserve"> с открытой пяткой </t>
    </r>
    <r>
      <rPr>
        <sz val="9"/>
        <rFont val="Tahoma"/>
        <family val="2"/>
      </rPr>
      <t>(23% керамик)</t>
    </r>
  </si>
  <si>
    <t>BAN 300</t>
  </si>
  <si>
    <t>XS, S, M, L, XL, XXL</t>
  </si>
  <si>
    <r>
      <t>Голеностоп</t>
    </r>
    <r>
      <rPr>
        <sz val="9"/>
        <rFont val="Tahoma"/>
        <family val="2"/>
      </rPr>
      <t xml:space="preserve"> эластичный (23 % керамик)</t>
    </r>
  </si>
  <si>
    <t>BAN 301</t>
  </si>
  <si>
    <r>
      <t xml:space="preserve">Бандаж </t>
    </r>
    <r>
      <rPr>
        <sz val="9"/>
        <rFont val="Tahoma"/>
        <family val="2"/>
      </rPr>
      <t xml:space="preserve">с ребрами жесткости на голеностопный сустав </t>
    </r>
    <r>
      <rPr>
        <b/>
        <sz val="9"/>
        <color indexed="14"/>
        <rFont val="Tahoma"/>
        <family val="2"/>
      </rPr>
      <t>NEW!</t>
    </r>
  </si>
  <si>
    <t>BAN 400</t>
  </si>
  <si>
    <r>
      <t>Голеностоп</t>
    </r>
    <r>
      <rPr>
        <sz val="9"/>
        <rFont val="Tahoma"/>
        <family val="2"/>
      </rPr>
      <t xml:space="preserve"> эластичный </t>
    </r>
    <r>
      <rPr>
        <b/>
        <sz val="9"/>
        <rFont val="Tahoma"/>
        <family val="2"/>
      </rPr>
      <t>с открытой пяткой</t>
    </r>
    <r>
      <rPr>
        <sz val="9"/>
        <rFont val="Tahoma"/>
        <family val="2"/>
      </rPr>
      <t xml:space="preserve"> (50% шерсти) </t>
    </r>
  </si>
  <si>
    <t>TAN 200</t>
  </si>
  <si>
    <r>
      <t>Голеностоп</t>
    </r>
    <r>
      <rPr>
        <sz val="9"/>
        <rFont val="Tahoma"/>
        <family val="2"/>
      </rPr>
      <t xml:space="preserve"> эластичный (50 % шерсти)</t>
    </r>
  </si>
  <si>
    <t>TAN 201</t>
  </si>
  <si>
    <r>
      <t xml:space="preserve">Голеностоп </t>
    </r>
    <r>
      <rPr>
        <sz val="9"/>
        <rFont val="Tahoma"/>
        <family val="2"/>
      </rPr>
      <t>аэропреновый</t>
    </r>
    <r>
      <rPr>
        <b/>
        <sz val="9"/>
        <rFont val="Tahoma"/>
        <family val="2"/>
      </rPr>
      <t xml:space="preserve">, </t>
    </r>
    <r>
      <rPr>
        <sz val="9"/>
        <rFont val="Tahoma"/>
        <family val="2"/>
      </rPr>
      <t>эластичный на липучих застежках</t>
    </r>
  </si>
  <si>
    <t>NAN 309</t>
  </si>
  <si>
    <r>
      <t xml:space="preserve">Голеностоп </t>
    </r>
    <r>
      <rPr>
        <sz val="9"/>
        <rFont val="Tahoma"/>
        <family val="2"/>
      </rPr>
      <t>с полужесткой фиксацией, на шнуровке</t>
    </r>
  </si>
  <si>
    <t>PAN 101</t>
  </si>
  <si>
    <t>XXS, XS, S, M, L, XL</t>
  </si>
  <si>
    <t xml:space="preserve"> Ортезы на лучезапястный сустав</t>
  </si>
  <si>
    <r>
      <t xml:space="preserve">Ограничитель на запястье </t>
    </r>
    <r>
      <rPr>
        <sz val="9"/>
        <rFont val="Tahoma"/>
        <family val="2"/>
      </rPr>
      <t>аэропреновый, эластичный</t>
    </r>
  </si>
  <si>
    <t>AWU 201</t>
  </si>
  <si>
    <r>
      <t xml:space="preserve">Ограничитель на запястье </t>
    </r>
    <r>
      <rPr>
        <sz val="9"/>
        <rFont val="Tahoma"/>
        <family val="2"/>
      </rPr>
      <t>аэропреновый, эластичный, с  захватом большого пальца</t>
    </r>
  </si>
  <si>
    <t>AWU 204</t>
  </si>
  <si>
    <r>
      <t xml:space="preserve">Бандаж </t>
    </r>
    <r>
      <rPr>
        <sz val="9"/>
        <rFont val="Tahoma"/>
        <family val="2"/>
      </rPr>
      <t xml:space="preserve">на лучезапястный сустав (шина на I палец) </t>
    </r>
    <r>
      <rPr>
        <b/>
        <sz val="9"/>
        <color indexed="14"/>
        <rFont val="Tahoma"/>
        <family val="2"/>
      </rPr>
      <t>NEW!</t>
    </r>
  </si>
  <si>
    <t>AWU 601</t>
  </si>
  <si>
    <r>
      <t xml:space="preserve">Ограничитель на запястье </t>
    </r>
    <r>
      <rPr>
        <sz val="9"/>
        <rFont val="Tahoma"/>
        <family val="2"/>
      </rPr>
      <t>жесткий, короткий, ПРАВЫЙ</t>
    </r>
  </si>
  <si>
    <t>SWR 602</t>
  </si>
  <si>
    <r>
      <t xml:space="preserve">Ограничитель на запястье </t>
    </r>
    <r>
      <rPr>
        <sz val="9"/>
        <rFont val="Tahoma"/>
        <family val="2"/>
      </rPr>
      <t>жесткий, короткий, ЛЕВЫЙ</t>
    </r>
  </si>
  <si>
    <t>SWL 602</t>
  </si>
  <si>
    <r>
      <t xml:space="preserve">Бандаж </t>
    </r>
    <r>
      <rPr>
        <sz val="9"/>
        <rFont val="Tahoma"/>
        <family val="2"/>
      </rPr>
      <t xml:space="preserve">на лучезапястный сустав (усиленная шина на I палец) </t>
    </r>
    <r>
      <rPr>
        <b/>
        <sz val="9"/>
        <color indexed="14"/>
        <rFont val="Tahoma"/>
        <family val="2"/>
      </rPr>
      <t>NEW!</t>
    </r>
  </si>
  <si>
    <t>SWU 611</t>
  </si>
  <si>
    <r>
      <t xml:space="preserve">Ограничитель на запястье </t>
    </r>
    <r>
      <rPr>
        <sz val="9"/>
        <rFont val="Tahoma"/>
        <family val="2"/>
      </rPr>
      <t>жесткий, длинный, ПРАВЫЙ</t>
    </r>
  </si>
  <si>
    <t>LWR 601</t>
  </si>
  <si>
    <r>
      <t xml:space="preserve">Ограничитель на запястье </t>
    </r>
    <r>
      <rPr>
        <sz val="9"/>
        <rFont val="Tahoma"/>
        <family val="2"/>
      </rPr>
      <t>жесткий, длинный, ЛЕВЫЙ</t>
    </r>
  </si>
  <si>
    <t>LWL 601</t>
  </si>
  <si>
    <r>
      <t>Бандаж</t>
    </r>
    <r>
      <rPr>
        <sz val="9"/>
        <rFont val="Tahoma"/>
        <family val="2"/>
      </rPr>
      <t xml:space="preserve"> на лучезапястный сустав  (усиленная шина на I палец) </t>
    </r>
    <r>
      <rPr>
        <b/>
        <sz val="9"/>
        <color indexed="14"/>
        <rFont val="Tahoma"/>
        <family val="2"/>
      </rPr>
      <t>NEW!</t>
    </r>
  </si>
  <si>
    <t>LWU 612</t>
  </si>
  <si>
    <t>Ортезы на локтевой и плечевой суставы</t>
  </si>
  <si>
    <r>
      <t xml:space="preserve">Налокотник </t>
    </r>
    <r>
      <rPr>
        <sz val="9"/>
        <rFont val="Tahoma"/>
        <family val="2"/>
      </rPr>
      <t>эластичный (70% керамик)</t>
    </r>
  </si>
  <si>
    <t>BEL 301</t>
  </si>
  <si>
    <r>
      <t xml:space="preserve">Брейс </t>
    </r>
    <r>
      <rPr>
        <sz val="9"/>
        <rFont val="Tahoma"/>
        <family val="2"/>
      </rPr>
      <t xml:space="preserve">на локтевой сустав с моноцентрическими шарнирами </t>
    </r>
  </si>
  <si>
    <t>BEL 333</t>
  </si>
  <si>
    <r>
      <t xml:space="preserve">Ограничитель на плечо </t>
    </r>
    <r>
      <rPr>
        <sz val="9"/>
        <rFont val="Tahoma"/>
        <family val="2"/>
      </rPr>
      <t>аэропреновый,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эластичный, ПРАВЫЙ</t>
    </r>
  </si>
  <si>
    <t>ASR 206</t>
  </si>
  <si>
    <r>
      <t xml:space="preserve">Ограничитель на плечо </t>
    </r>
    <r>
      <rPr>
        <sz val="9"/>
        <rFont val="Tahoma"/>
        <family val="2"/>
      </rPr>
      <t>аэропреновый, эластичный, ЛЕВЫЙ</t>
    </r>
  </si>
  <si>
    <t>ASL 206</t>
  </si>
  <si>
    <r>
      <t xml:space="preserve">Бандаж </t>
    </r>
    <r>
      <rPr>
        <sz val="9"/>
        <rFont val="Tahoma"/>
        <family val="2"/>
      </rPr>
      <t xml:space="preserve">на плечевой сустав </t>
    </r>
    <r>
      <rPr>
        <b/>
        <sz val="9"/>
        <color indexed="14"/>
        <rFont val="Tahoma"/>
        <family val="2"/>
      </rPr>
      <t>NEW!</t>
    </r>
  </si>
  <si>
    <t>ASU 262</t>
  </si>
  <si>
    <r>
      <t>Бандаж</t>
    </r>
    <r>
      <rPr>
        <sz val="9"/>
        <rFont val="Tahoma"/>
        <family val="2"/>
      </rPr>
      <t xml:space="preserve"> для поддержки руки ("косынка" облегченная) </t>
    </r>
    <r>
      <rPr>
        <b/>
        <sz val="9"/>
        <color indexed="14"/>
        <rFont val="Tahoma"/>
        <family val="2"/>
      </rPr>
      <t>NEW!</t>
    </r>
  </si>
  <si>
    <t>KSU 222</t>
  </si>
  <si>
    <t>Универсальный</t>
  </si>
  <si>
    <r>
      <t xml:space="preserve">Бандаж </t>
    </r>
    <r>
      <rPr>
        <sz val="9"/>
        <rFont val="Tahoma"/>
        <family val="2"/>
      </rPr>
      <t xml:space="preserve">для поддержки руки ("косынка") </t>
    </r>
    <r>
      <rPr>
        <b/>
        <sz val="9"/>
        <color indexed="14"/>
        <rFont val="Tahoma"/>
        <family val="2"/>
      </rPr>
      <t>NEW!</t>
    </r>
  </si>
  <si>
    <t>KSU 223</t>
  </si>
  <si>
    <t>Ортезы на тазобедренный сустав</t>
  </si>
  <si>
    <r>
      <t>Бандаж на тазобедренный сустав</t>
    </r>
    <r>
      <rPr>
        <sz val="9"/>
        <rFont val="Tahoma"/>
        <family val="2"/>
      </rPr>
      <t>, ПРАВЫЙ</t>
    </r>
  </si>
  <si>
    <t>PF 120</t>
  </si>
  <si>
    <r>
      <t>Бандаж на тазобедренный сустав</t>
    </r>
    <r>
      <rPr>
        <sz val="9"/>
        <rFont val="Tahoma"/>
        <family val="2"/>
      </rPr>
      <t>, ЛЕВЫЙ</t>
    </r>
  </si>
  <si>
    <t>Эластичные бандажи</t>
  </si>
  <si>
    <r>
      <t>Бандаж на голень</t>
    </r>
    <r>
      <rPr>
        <sz val="9"/>
        <rFont val="Tahoma"/>
        <family val="2"/>
      </rPr>
      <t xml:space="preserve"> эластичный (40% керамик) </t>
    </r>
  </si>
  <si>
    <t>BTN 125</t>
  </si>
  <si>
    <r>
      <t>Бандаж на бедро</t>
    </r>
    <r>
      <rPr>
        <sz val="9"/>
        <rFont val="Tahoma"/>
        <family val="2"/>
      </rPr>
      <t xml:space="preserve"> эластичный (40% керамик)</t>
    </r>
  </si>
  <si>
    <t>HIB 110</t>
  </si>
  <si>
    <t>6. Ортопедические стельки, полустельки, корректоры стопы, межпальцевые перегородки ORTO</t>
  </si>
  <si>
    <t xml:space="preserve">Стельки для закрытой обуви (пр-во Германия) </t>
  </si>
  <si>
    <r>
      <t xml:space="preserve">Стельки ортопедические </t>
    </r>
    <r>
      <rPr>
        <sz val="9"/>
        <rFont val="Tahoma"/>
        <family val="2"/>
      </rPr>
      <t>на пробковой основе</t>
    </r>
  </si>
  <si>
    <t>COMFORT</t>
  </si>
  <si>
    <t xml:space="preserve">с 36 по 48 </t>
  </si>
  <si>
    <r>
      <t xml:space="preserve">Стельки ортопедические </t>
    </r>
    <r>
      <rPr>
        <sz val="9"/>
        <rFont val="Tahoma"/>
        <family val="2"/>
      </rPr>
      <t>на жесткой основе</t>
    </r>
  </si>
  <si>
    <t>ELEGANCE</t>
  </si>
  <si>
    <t>с 36 по 46 (бежевый)</t>
  </si>
  <si>
    <r>
      <t xml:space="preserve">Стельки ортопедические </t>
    </r>
    <r>
      <rPr>
        <sz val="9"/>
        <rFont val="Tahoma"/>
        <family val="2"/>
      </rPr>
      <t>с воздушными отверстиями</t>
    </r>
  </si>
  <si>
    <t>SOFT</t>
  </si>
  <si>
    <t>с 36 по 48</t>
  </si>
  <si>
    <r>
      <t xml:space="preserve">Стельки ортопедические </t>
    </r>
    <r>
      <rPr>
        <sz val="9"/>
        <rFont val="Tahoma"/>
        <family val="2"/>
      </rPr>
      <t>бескаркасные, повышенной пластичности</t>
    </r>
  </si>
  <si>
    <t>SOFT TECH</t>
  </si>
  <si>
    <t>с 34 по 48</t>
  </si>
  <si>
    <r>
      <t xml:space="preserve">Стельки ортопедические </t>
    </r>
    <r>
      <rPr>
        <sz val="9"/>
        <rFont val="Tahoma"/>
        <family val="2"/>
      </rPr>
      <t>с повышенными теплосберегающими свойствами</t>
    </r>
  </si>
  <si>
    <t>ZIMA</t>
  </si>
  <si>
    <t>с 35/36 по 47/48</t>
  </si>
  <si>
    <r>
      <t xml:space="preserve">Стельки ортопедические </t>
    </r>
    <r>
      <rPr>
        <sz val="9"/>
        <rFont val="Tahoma"/>
        <family val="2"/>
      </rPr>
      <t>со слоем вспененного латекса</t>
    </r>
  </si>
  <si>
    <t>SPORT</t>
  </si>
  <si>
    <r>
      <t xml:space="preserve">Стельки ортопедические </t>
    </r>
    <r>
      <rPr>
        <sz val="9"/>
        <rFont val="Tahoma"/>
        <family val="2"/>
      </rPr>
      <t xml:space="preserve">с кожаной поверхностью </t>
    </r>
  </si>
  <si>
    <t>FIT</t>
  </si>
  <si>
    <t>с 35 по 46</t>
  </si>
  <si>
    <r>
      <t xml:space="preserve">Стельки ортопедические </t>
    </r>
    <r>
      <rPr>
        <sz val="9"/>
        <rFont val="Tahoma"/>
        <family val="2"/>
      </rPr>
      <t xml:space="preserve">на п/жесткой основе, </t>
    </r>
    <r>
      <rPr>
        <b/>
        <sz val="9"/>
        <rFont val="Tahoma"/>
        <family val="2"/>
      </rPr>
      <t xml:space="preserve">кожа </t>
    </r>
  </si>
  <si>
    <t>CONCEPT</t>
  </si>
  <si>
    <t>с 34 по 46 (бежевый)</t>
  </si>
  <si>
    <r>
      <t xml:space="preserve">Стельки ортопедические </t>
    </r>
    <r>
      <rPr>
        <sz val="9"/>
        <rFont val="Tahoma"/>
        <family val="2"/>
      </rPr>
      <t>на п/жесткой основе</t>
    </r>
    <r>
      <rPr>
        <sz val="9"/>
        <color indexed="10"/>
        <rFont val="Tahoma"/>
        <family val="2"/>
      </rPr>
      <t xml:space="preserve"> </t>
    </r>
  </si>
  <si>
    <t>CONCEPT TECH</t>
  </si>
  <si>
    <r>
      <t xml:space="preserve">Стельки ортопедические </t>
    </r>
    <r>
      <rPr>
        <sz val="9"/>
        <rFont val="Tahoma"/>
        <family val="2"/>
      </rPr>
      <t>сверхтонкие для модельной обуви с тканевым хлопкосодержащим покрытием</t>
    </r>
  </si>
  <si>
    <t>BELLE</t>
  </si>
  <si>
    <t xml:space="preserve">с 35 по 42 </t>
  </si>
  <si>
    <r>
      <t xml:space="preserve">Стельки ортопедические </t>
    </r>
    <r>
      <rPr>
        <sz val="9"/>
        <rFont val="Tahoma"/>
        <family val="2"/>
      </rPr>
      <t xml:space="preserve">сверхтонкие для модельной обуви с покрыт. под кожу питона </t>
    </r>
  </si>
  <si>
    <t>BELLE TECH</t>
  </si>
  <si>
    <r>
      <t xml:space="preserve">Стельки ортопедические </t>
    </r>
    <r>
      <rPr>
        <sz val="9"/>
        <rFont val="Tahoma"/>
        <family val="2"/>
      </rPr>
      <t>на жесткой основе</t>
    </r>
    <r>
      <rPr>
        <sz val="9"/>
        <color indexed="10"/>
        <rFont val="Tahoma"/>
        <family val="2"/>
      </rPr>
      <t xml:space="preserve"> </t>
    </r>
  </si>
  <si>
    <t>FUN</t>
  </si>
  <si>
    <t>с 21/22 по 41/42</t>
  </si>
  <si>
    <r>
      <t xml:space="preserve">Стельки ортопедические </t>
    </r>
    <r>
      <rPr>
        <sz val="9"/>
        <rFont val="Tahoma"/>
        <family val="2"/>
      </rPr>
      <t>на п/жеской основе</t>
    </r>
  </si>
  <si>
    <t>FUN TECH</t>
  </si>
  <si>
    <t>с 23/24 по 41/42</t>
  </si>
  <si>
    <r>
      <t xml:space="preserve">Стельки ортопедические </t>
    </r>
    <r>
      <rPr>
        <sz val="9"/>
        <rFont val="Tahoma"/>
        <family val="2"/>
      </rPr>
      <t>на п/жесткой основе, дет.</t>
    </r>
  </si>
  <si>
    <t>TOY</t>
  </si>
  <si>
    <t>с 12 по 22</t>
  </si>
  <si>
    <r>
      <t xml:space="preserve">Стельки ортопедические </t>
    </r>
    <r>
      <rPr>
        <sz val="9"/>
        <rFont val="Tahoma"/>
        <family val="2"/>
      </rPr>
      <t xml:space="preserve">с кожаной поверхностью, дет. </t>
    </r>
  </si>
  <si>
    <t>FIT дет.</t>
  </si>
  <si>
    <r>
      <t xml:space="preserve">Стельки ортопедические </t>
    </r>
    <r>
      <rPr>
        <sz val="9"/>
        <rFont val="Tahoma"/>
        <family val="2"/>
      </rPr>
      <t xml:space="preserve">диабетическая </t>
    </r>
  </si>
  <si>
    <t>DIA</t>
  </si>
  <si>
    <t>с 36 по 46</t>
  </si>
  <si>
    <r>
      <t>Стельки ортопедические</t>
    </r>
    <r>
      <rPr>
        <sz val="9"/>
        <rFont val="Tahoma"/>
        <family val="2"/>
      </rPr>
      <t xml:space="preserve"> диабетические</t>
    </r>
  </si>
  <si>
    <t>DIA TECH</t>
  </si>
  <si>
    <r>
      <t xml:space="preserve">Стельки ортопедические </t>
    </r>
    <r>
      <rPr>
        <sz val="9"/>
        <rFont val="Tahoma"/>
        <family val="2"/>
      </rPr>
      <t xml:space="preserve">с памятью </t>
    </r>
  </si>
  <si>
    <t>MIX</t>
  </si>
  <si>
    <t>с 34 по 46</t>
  </si>
  <si>
    <r>
      <t xml:space="preserve">Стельки ортопедические </t>
    </r>
    <r>
      <rPr>
        <sz val="9"/>
        <rFont val="Tahoma"/>
        <family val="2"/>
      </rPr>
      <t xml:space="preserve">с углублением под пятку </t>
    </r>
  </si>
  <si>
    <t>POWER</t>
  </si>
  <si>
    <t>с 36 по 45</t>
  </si>
  <si>
    <r>
      <t xml:space="preserve">Стельки ортопедические </t>
    </r>
    <r>
      <rPr>
        <sz val="9"/>
        <rFont val="Tahoma"/>
        <family val="2"/>
      </rPr>
      <t xml:space="preserve">с поддержкой большого пальца </t>
    </r>
  </si>
  <si>
    <t>SUPREME</t>
  </si>
  <si>
    <t>Стельки, полустельки, коректоры стопы "Carbosan™ Classic" (пр-во Германия)</t>
  </si>
  <si>
    <r>
      <t xml:space="preserve">Cтелька тонкая </t>
    </r>
    <r>
      <rPr>
        <sz val="9"/>
        <rFont val="Tahoma"/>
        <family val="2"/>
      </rPr>
      <t>д/модельн. обуви с выс. каблуком</t>
    </r>
  </si>
  <si>
    <t>Samba</t>
  </si>
  <si>
    <r>
      <t xml:space="preserve">Стелька укороченная </t>
    </r>
    <r>
      <rPr>
        <sz val="9"/>
        <rFont val="Tahoma"/>
        <family val="2"/>
      </rPr>
      <t>для открытой обуви</t>
    </r>
  </si>
  <si>
    <t>Prima</t>
  </si>
  <si>
    <t>с 36 по 42</t>
  </si>
  <si>
    <r>
      <t xml:space="preserve">Полустелька тонкая </t>
    </r>
    <r>
      <rPr>
        <sz val="9"/>
        <rFont val="Tahoma"/>
        <family val="2"/>
      </rPr>
      <t>для открытой обуви</t>
    </r>
  </si>
  <si>
    <t>Donna</t>
  </si>
  <si>
    <t>с 35 по 44</t>
  </si>
  <si>
    <t>Полустелька каркасная</t>
  </si>
  <si>
    <t>Festival</t>
  </si>
  <si>
    <t>с 35 по 48</t>
  </si>
  <si>
    <r>
      <t xml:space="preserve">Полустелька каркасная, </t>
    </r>
    <r>
      <rPr>
        <sz val="9"/>
        <rFont val="Tahoma"/>
        <family val="2"/>
      </rPr>
      <t>амортизирующая</t>
    </r>
  </si>
  <si>
    <t>Grand</t>
  </si>
  <si>
    <r>
      <t xml:space="preserve">Полустелька тонкая </t>
    </r>
    <r>
      <rPr>
        <sz val="9"/>
        <rFont val="Tahoma"/>
        <family val="2"/>
      </rPr>
      <t>д/модельн. обуви с выс. каблуком</t>
    </r>
  </si>
  <si>
    <t>Lux</t>
  </si>
  <si>
    <r>
      <t xml:space="preserve">Полустелька амортиз. </t>
    </r>
    <r>
      <rPr>
        <sz val="9"/>
        <rFont val="Tahoma"/>
        <family val="2"/>
      </rPr>
      <t>с перфорационными отверстиями</t>
    </r>
  </si>
  <si>
    <t>Style</t>
  </si>
  <si>
    <t>с 36 по 47</t>
  </si>
  <si>
    <t>Полустелька амортизирующая детская</t>
  </si>
  <si>
    <t>Tip Top</t>
  </si>
  <si>
    <t>23/24, 25/26, 27/28, 29/30, 31/32, 33/34, 35</t>
  </si>
  <si>
    <r>
      <t xml:space="preserve">Вкладыш п/пятку, </t>
    </r>
    <r>
      <rPr>
        <sz val="9"/>
        <rFont val="Tahoma"/>
        <family val="2"/>
      </rPr>
      <t>компенсирующий укорочение</t>
    </r>
  </si>
  <si>
    <t>A-Heal</t>
  </si>
  <si>
    <t>1 (35-38), 2(39-41), 3(42-44)</t>
  </si>
  <si>
    <r>
      <t xml:space="preserve">Вкладыш п/пятку </t>
    </r>
    <r>
      <rPr>
        <sz val="9"/>
        <rFont val="Tahoma"/>
        <family val="2"/>
      </rPr>
      <t>разгрузочный</t>
    </r>
  </si>
  <si>
    <t>Level</t>
  </si>
  <si>
    <t>1 (35-38), 2(39-41), 3(42-44), 4(45-48)</t>
  </si>
  <si>
    <r>
      <t xml:space="preserve">Вкладыш амотризирующий под плюсну </t>
    </r>
    <r>
      <rPr>
        <sz val="9"/>
        <rFont val="Tahoma"/>
        <family val="2"/>
      </rPr>
      <t>д/откр.обуви</t>
    </r>
  </si>
  <si>
    <t>Secret</t>
  </si>
  <si>
    <r>
      <t xml:space="preserve">Вкладыш под пятку </t>
    </r>
    <r>
      <rPr>
        <sz val="9"/>
        <rFont val="Tahoma"/>
        <family val="2"/>
      </rPr>
      <t>корригирующий клиновидный</t>
    </r>
  </si>
  <si>
    <t>W</t>
  </si>
  <si>
    <t>Корректоры стопы, межпальцевые перегородки из 100% медицинского силикона  (пр-во Тайвань)</t>
  </si>
  <si>
    <r>
      <t xml:space="preserve">Корригирующее амортизирующие силиконовое приспособление </t>
    </r>
    <r>
      <rPr>
        <sz val="9"/>
        <rFont val="Tahoma"/>
        <family val="2"/>
      </rPr>
      <t>в обувь для I пальца стопы, шт</t>
    </r>
  </si>
  <si>
    <r>
      <t xml:space="preserve">Корригирующее  амортизирующие силиконовое приспособление </t>
    </r>
    <r>
      <rPr>
        <sz val="9"/>
        <rFont val="Tahoma"/>
        <family val="2"/>
      </rPr>
      <t>для V пальца стопы, шт</t>
    </r>
  </si>
  <si>
    <r>
      <t>Вкладыш под плюсну гелевый,</t>
    </r>
    <r>
      <rPr>
        <sz val="9"/>
        <rFont val="Tahoma"/>
        <family val="2"/>
      </rPr>
      <t xml:space="preserve"> ПРАВЫЙ шт. </t>
    </r>
  </si>
  <si>
    <t>923R</t>
  </si>
  <si>
    <t>S (36-38) M (39-41) L (42-44)</t>
  </si>
  <si>
    <r>
      <t xml:space="preserve">Вкладыш под плюсну гелевый, </t>
    </r>
    <r>
      <rPr>
        <sz val="9"/>
        <rFont val="Tahoma"/>
        <family val="2"/>
      </rPr>
      <t>ЛЕВЫЙ шт.</t>
    </r>
  </si>
  <si>
    <t>923L</t>
  </si>
  <si>
    <r>
      <t xml:space="preserve">Силиконовая трубка для пальцев, </t>
    </r>
    <r>
      <rPr>
        <sz val="9"/>
        <rFont val="Tahoma"/>
        <family val="2"/>
      </rPr>
      <t xml:space="preserve">(150 мм), шт. </t>
    </r>
  </si>
  <si>
    <t>XS (Ø 15 мм), S (Ø20 мм), M (Ø25 мм)</t>
  </si>
  <si>
    <r>
      <t xml:space="preserve">Корригирующее силиконовое приспособления </t>
    </r>
    <r>
      <rPr>
        <sz val="9"/>
        <rFont val="Tahoma"/>
        <family val="2"/>
      </rPr>
      <t>в обувь для защиты пяточного отдела стопы, пара</t>
    </r>
  </si>
  <si>
    <t xml:space="preserve">Межпальцевая перегородка гелевая на, шт. </t>
  </si>
  <si>
    <t>S(38-41), L(42-46)</t>
  </si>
  <si>
    <r>
      <t xml:space="preserve">Корректор </t>
    </r>
    <r>
      <rPr>
        <sz val="9"/>
        <rFont val="Tahoma"/>
        <family val="2"/>
      </rPr>
      <t xml:space="preserve">пальца стопы </t>
    </r>
    <r>
      <rPr>
        <b/>
        <sz val="9"/>
        <color indexed="14"/>
        <rFont val="Tahoma"/>
        <family val="2"/>
      </rPr>
      <t>NEW!</t>
    </r>
  </si>
  <si>
    <r>
      <t xml:space="preserve">Корректор </t>
    </r>
    <r>
      <rPr>
        <sz val="9"/>
        <rFont val="Tahoma"/>
        <family val="2"/>
      </rPr>
      <t xml:space="preserve">пальцев стопы (для фиксации двух пальцев) </t>
    </r>
    <r>
      <rPr>
        <b/>
        <sz val="9"/>
        <color indexed="14"/>
        <rFont val="Tahoma"/>
        <family val="2"/>
      </rPr>
      <t>NEW!</t>
    </r>
  </si>
  <si>
    <r>
      <t xml:space="preserve">Вкладыш под пятку </t>
    </r>
    <r>
      <rPr>
        <sz val="9"/>
        <rFont val="Tahoma"/>
        <family val="2"/>
      </rPr>
      <t>с высокими стенками, аморт.(пара)</t>
    </r>
  </si>
  <si>
    <t>S(29-32), M(33-38), L(39-44)</t>
  </si>
  <si>
    <r>
      <t xml:space="preserve">Вкладыш под пятку </t>
    </r>
    <r>
      <rPr>
        <sz val="9"/>
        <rFont val="Tahoma"/>
        <family val="2"/>
      </rPr>
      <t>с разн.высот.бок.сторон (пара)</t>
    </r>
  </si>
  <si>
    <t>S(31-34), M(35-40), L(41-46)</t>
  </si>
  <si>
    <r>
      <t xml:space="preserve">Вкладыш под плюсну, </t>
    </r>
    <r>
      <rPr>
        <sz val="9"/>
        <rFont val="Tahoma"/>
        <family val="2"/>
      </rPr>
      <t>совм.с межпльц.перегород., шт., ПРАВЫЙ/ЛЕВЫЙ</t>
    </r>
  </si>
  <si>
    <t>S/M(33-38), L/XL(39-46)</t>
  </si>
  <si>
    <r>
      <t xml:space="preserve">Межпальцевая перегородка </t>
    </r>
    <r>
      <rPr>
        <sz val="9"/>
        <rFont val="Tahoma"/>
        <family val="2"/>
      </rPr>
      <t>(для разделения пальцев, в т.ч. после операций), шт.</t>
    </r>
  </si>
  <si>
    <t>S(&lt;34), M(35-40), L(41-46)</t>
  </si>
  <si>
    <r>
      <t xml:space="preserve">Межпальцевая перегородка силиконовая </t>
    </r>
    <r>
      <rPr>
        <sz val="9"/>
        <rFont val="Tahoma"/>
        <family val="2"/>
      </rPr>
      <t>(для раздвижения пальцев), шт.</t>
    </r>
  </si>
  <si>
    <t>7. Противопролежневые системы ORTO (пр-во Южная Корея)</t>
  </si>
  <si>
    <t>Примечание</t>
  </si>
  <si>
    <r>
      <t>Противопролежневый матрац</t>
    </r>
    <r>
      <rPr>
        <sz val="9"/>
        <rFont val="Tahoma"/>
        <family val="2"/>
      </rPr>
      <t xml:space="preserve"> с компрессором, ячеистый</t>
    </r>
  </si>
  <si>
    <t>RC-202</t>
  </si>
  <si>
    <t>размер 2000х800х63 мм</t>
  </si>
  <si>
    <r>
      <t>Противопролежневый матрац</t>
    </r>
    <r>
      <rPr>
        <sz val="9"/>
        <rFont val="Tahoma"/>
        <family val="2"/>
      </rPr>
      <t xml:space="preserve"> с компрессором, балонный, с  микролазерными отверстиями, непромокаемая простыня в  комплекте</t>
    </r>
  </si>
  <si>
    <t>RC-302</t>
  </si>
  <si>
    <t>размер 2000х860х90 мм</t>
  </si>
  <si>
    <t>8. Ортопедические подушки, одеяла и матрацы ORTO и других торговых марок</t>
  </si>
  <si>
    <r>
      <t xml:space="preserve">Подушка для сна </t>
    </r>
    <r>
      <rPr>
        <sz val="9"/>
        <rFont val="Tahoma"/>
        <family val="2"/>
      </rPr>
      <t>стандартная</t>
    </r>
  </si>
  <si>
    <t>ORTO</t>
  </si>
  <si>
    <t>размер 470х330х140 мм</t>
  </si>
  <si>
    <r>
      <t xml:space="preserve">Подушка для сна </t>
    </r>
    <r>
      <rPr>
        <sz val="9"/>
        <rFont val="Tahoma"/>
        <family val="2"/>
      </rPr>
      <t>средняя</t>
    </r>
  </si>
  <si>
    <t>размер 470х330х120 мм</t>
  </si>
  <si>
    <r>
      <t xml:space="preserve">Подушка для сна </t>
    </r>
    <r>
      <rPr>
        <sz val="9"/>
        <rFont val="Tahoma"/>
        <family val="2"/>
      </rPr>
      <t xml:space="preserve">детская </t>
    </r>
  </si>
  <si>
    <t>размер 320х210х120 мм</t>
  </si>
  <si>
    <r>
      <t xml:space="preserve">Автомобильная анатомическая поясничная </t>
    </r>
    <r>
      <rPr>
        <b/>
        <sz val="9"/>
        <rFont val="Tahoma"/>
        <family val="2"/>
      </rPr>
      <t xml:space="preserve">подушка </t>
    </r>
  </si>
  <si>
    <t>НОРМА-ФЛЕКС</t>
  </si>
  <si>
    <t>модели: Люкс, Классик</t>
  </si>
  <si>
    <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Standard</t>
    </r>
    <r>
      <rPr>
        <sz val="10"/>
        <rFont val="Tahoma"/>
        <family val="2"/>
      </rPr>
      <t xml:space="preserve"> (Стандарт) </t>
    </r>
    <r>
      <rPr>
        <b/>
        <sz val="10"/>
        <color indexed="14"/>
        <rFont val="Tahoma"/>
        <family val="2"/>
      </rPr>
      <t>NEW!</t>
    </r>
  </si>
  <si>
    <t>003700 SISSEL</t>
  </si>
  <si>
    <t>размер 470x330x140 мм</t>
  </si>
  <si>
    <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Low</t>
    </r>
    <r>
      <rPr>
        <sz val="10"/>
        <rFont val="Tahoma"/>
        <family val="2"/>
      </rPr>
      <t xml:space="preserve"> (Средняя) </t>
    </r>
    <r>
      <rPr>
        <b/>
        <sz val="10"/>
        <color indexed="14"/>
        <rFont val="Tahoma"/>
        <family val="2"/>
      </rPr>
      <t>NEW!</t>
    </r>
  </si>
  <si>
    <t>003701 SISSEL</t>
  </si>
  <si>
    <t>размер 470x330x110 мм</t>
  </si>
  <si>
    <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Pharma</t>
    </r>
    <r>
      <rPr>
        <sz val="10"/>
        <rFont val="Tahoma"/>
        <family val="2"/>
      </rPr>
      <t xml:space="preserve"> (Фарма) </t>
    </r>
    <r>
      <rPr>
        <b/>
        <sz val="10"/>
        <color indexed="14"/>
        <rFont val="Tahoma"/>
        <family val="2"/>
      </rPr>
      <t xml:space="preserve"> NEW!</t>
    </r>
  </si>
  <si>
    <t>003705 SISSEL</t>
  </si>
  <si>
    <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Temp-control</t>
    </r>
    <r>
      <rPr>
        <sz val="10"/>
        <rFont val="Tahoma"/>
        <family val="2"/>
      </rPr>
      <t xml:space="preserve"> Small (Темп контрол, размер S)  </t>
    </r>
    <r>
      <rPr>
        <b/>
        <sz val="10"/>
        <color indexed="14"/>
        <rFont val="Tahoma"/>
        <family val="2"/>
      </rPr>
      <t>NEW!</t>
    </r>
  </si>
  <si>
    <t>003706 SISSEL</t>
  </si>
  <si>
    <t>размер 630x310x80 мм</t>
  </si>
  <si>
    <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Temp-control</t>
    </r>
    <r>
      <rPr>
        <sz val="10"/>
        <rFont val="Tahoma"/>
        <family val="2"/>
      </rPr>
      <t xml:space="preserve"> Medium (Темп контрол, размер M)  </t>
    </r>
    <r>
      <rPr>
        <b/>
        <sz val="10"/>
        <color indexed="14"/>
        <rFont val="Tahoma"/>
        <family val="2"/>
      </rPr>
      <t>NEW!</t>
    </r>
  </si>
  <si>
    <t>003707 SISSEL</t>
  </si>
  <si>
    <t>размер 630x310x100 мм</t>
  </si>
  <si>
    <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Temp-control</t>
    </r>
    <r>
      <rPr>
        <sz val="10"/>
        <rFont val="Tahoma"/>
        <family val="2"/>
      </rPr>
      <t xml:space="preserve"> Large (Темп контрол, размер L)  </t>
    </r>
    <r>
      <rPr>
        <b/>
        <sz val="10"/>
        <color indexed="14"/>
        <rFont val="Tahoma"/>
        <family val="2"/>
      </rPr>
      <t>NEW!</t>
    </r>
  </si>
  <si>
    <t>003708 SISSEL</t>
  </si>
  <si>
    <t>размер 630x310x130 мм</t>
  </si>
  <si>
    <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Soft</t>
    </r>
    <r>
      <rPr>
        <sz val="10"/>
        <rFont val="Tahoma"/>
        <family val="2"/>
      </rPr>
      <t xml:space="preserve"> Large (Софт, размер L)  </t>
    </r>
    <r>
      <rPr>
        <b/>
        <sz val="10"/>
        <color indexed="14"/>
        <rFont val="Tahoma"/>
        <family val="2"/>
      </rPr>
      <t>NEW!</t>
    </r>
  </si>
  <si>
    <t>003709 SISSEL</t>
  </si>
  <si>
    <t>размер  470х330х140 мм</t>
  </si>
  <si>
    <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Soft</t>
    </r>
    <r>
      <rPr>
        <sz val="10"/>
        <rFont val="Tahoma"/>
        <family val="2"/>
      </rPr>
      <t xml:space="preserve"> Medium (Софт, размер M)  </t>
    </r>
    <r>
      <rPr>
        <b/>
        <sz val="10"/>
        <color indexed="14"/>
        <rFont val="Tahoma"/>
        <family val="2"/>
      </rPr>
      <t>NEW!</t>
    </r>
  </si>
  <si>
    <t>003710 SISSEL</t>
  </si>
  <si>
    <t>размер  470х330х100 мм</t>
  </si>
  <si>
    <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Bambini</t>
    </r>
    <r>
      <rPr>
        <sz val="10"/>
        <rFont val="Tahoma"/>
        <family val="2"/>
      </rPr>
      <t xml:space="preserve"> (Детская) (с памятью формы) </t>
    </r>
    <r>
      <rPr>
        <b/>
        <sz val="10"/>
        <color indexed="14"/>
        <rFont val="Tahoma"/>
        <family val="2"/>
      </rPr>
      <t xml:space="preserve"> NEW!</t>
    </r>
  </si>
  <si>
    <t>003703 SISSEL</t>
  </si>
  <si>
    <t>размер  350х250х90 мм</t>
  </si>
  <si>
    <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Sit</t>
    </r>
    <r>
      <rPr>
        <sz val="10"/>
        <rFont val="Tahoma"/>
        <family val="2"/>
      </rPr>
      <t xml:space="preserve"> для сиденья  </t>
    </r>
    <r>
      <rPr>
        <b/>
        <sz val="10"/>
        <color indexed="14"/>
        <rFont val="Tahoma"/>
        <family val="2"/>
      </rPr>
      <t>NEW!</t>
    </r>
  </si>
  <si>
    <t>003712 SISSEL</t>
  </si>
  <si>
    <t>размер  430х400 мм</t>
  </si>
  <si>
    <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Back</t>
    </r>
    <r>
      <rPr>
        <sz val="10"/>
        <rFont val="Tahoma"/>
        <family val="2"/>
      </rPr>
      <t xml:space="preserve"> под спину  </t>
    </r>
    <r>
      <rPr>
        <b/>
        <sz val="10"/>
        <color indexed="14"/>
        <rFont val="Tahoma"/>
        <family val="2"/>
      </rPr>
      <t>NEW!</t>
    </r>
  </si>
  <si>
    <t>003711 SISSEL</t>
  </si>
  <si>
    <t>размер 360х310 мм</t>
  </si>
  <si>
    <r>
      <t>Подушка-сиденье</t>
    </r>
    <r>
      <rPr>
        <sz val="10"/>
        <rFont val="Tahoma"/>
        <family val="2"/>
      </rPr>
      <t xml:space="preserve"> "кольцо" Sitting </t>
    </r>
    <r>
      <rPr>
        <b/>
        <sz val="10"/>
        <rFont val="Tahoma"/>
        <family val="2"/>
      </rPr>
      <t>Ring Round</t>
    </r>
    <r>
      <rPr>
        <sz val="10"/>
        <rFont val="Tahoma"/>
        <family val="2"/>
      </rPr>
      <t xml:space="preserve"> (круг) </t>
    </r>
    <r>
      <rPr>
        <b/>
        <sz val="10"/>
        <color indexed="14"/>
        <rFont val="Tahoma"/>
        <family val="2"/>
      </rPr>
      <t xml:space="preserve"> NEW!</t>
    </r>
  </si>
  <si>
    <t>003713 SISSEL</t>
  </si>
  <si>
    <t>размер Ø450 мм</t>
  </si>
  <si>
    <r>
      <t>Подушка-сиденье</t>
    </r>
    <r>
      <rPr>
        <sz val="10"/>
        <rFont val="Tahoma"/>
        <family val="2"/>
      </rPr>
      <t xml:space="preserve"> "кольцо" Sitting </t>
    </r>
    <r>
      <rPr>
        <b/>
        <sz val="11"/>
        <rFont val="Tahoma"/>
        <family val="2"/>
      </rPr>
      <t>Ring Oval</t>
    </r>
    <r>
      <rPr>
        <sz val="11"/>
        <rFont val="Tahoma"/>
        <family val="2"/>
      </rPr>
      <t xml:space="preserve"> (овал)  </t>
    </r>
    <r>
      <rPr>
        <b/>
        <sz val="10"/>
        <color indexed="14"/>
        <rFont val="Tahoma"/>
        <family val="2"/>
      </rPr>
      <t>NEW!</t>
    </r>
  </si>
  <si>
    <t>003714 SISSEL</t>
  </si>
  <si>
    <t>размер 430х490 мм</t>
  </si>
  <si>
    <r>
      <t>Подушка</t>
    </r>
    <r>
      <rPr>
        <sz val="10"/>
        <rFont val="Tahoma"/>
        <family val="2"/>
      </rPr>
      <t xml:space="preserve"> под ноги (длина 65 см) </t>
    </r>
    <r>
      <rPr>
        <b/>
        <sz val="10"/>
        <color indexed="14"/>
        <rFont val="Tahoma"/>
        <family val="2"/>
      </rPr>
      <t xml:space="preserve"> NEW!</t>
    </r>
  </si>
  <si>
    <t>ПН0000 ПасТер</t>
  </si>
  <si>
    <t>размер 550х650 мм</t>
  </si>
  <si>
    <r>
      <t>Подушка</t>
    </r>
    <r>
      <rPr>
        <sz val="10"/>
        <rFont val="Tahoma"/>
        <family val="2"/>
      </rPr>
      <t xml:space="preserve"> под ноги (длина 77 см)  </t>
    </r>
    <r>
      <rPr>
        <b/>
        <sz val="10"/>
        <color indexed="14"/>
        <rFont val="Tahoma"/>
        <family val="2"/>
      </rPr>
      <t>NEW!</t>
    </r>
  </si>
  <si>
    <t>ПН0001 ПасТер</t>
  </si>
  <si>
    <t>размер 550х770 мм</t>
  </si>
  <si>
    <r>
      <t>Подушка</t>
    </r>
    <r>
      <rPr>
        <sz val="10"/>
        <rFont val="Tahoma"/>
        <family val="2"/>
      </rPr>
      <t xml:space="preserve"> под ноги (реклин.)  </t>
    </r>
    <r>
      <rPr>
        <b/>
        <sz val="10"/>
        <color indexed="14"/>
        <rFont val="Tahoma"/>
        <family val="2"/>
      </rPr>
      <t>NEW!</t>
    </r>
  </si>
  <si>
    <t>ПНР041 ПасТер</t>
  </si>
  <si>
    <r>
      <t>Подушка</t>
    </r>
    <r>
      <rPr>
        <sz val="10"/>
        <rFont val="Tahoma"/>
        <family val="2"/>
      </rPr>
      <t xml:space="preserve"> для отдыха (рогалик большой)  </t>
    </r>
    <r>
      <rPr>
        <b/>
        <sz val="10"/>
        <color indexed="14"/>
        <rFont val="Tahoma"/>
        <family val="2"/>
      </rPr>
      <t>NEW!</t>
    </r>
  </si>
  <si>
    <t>ПР0010 ПасТер</t>
  </si>
  <si>
    <t>размер 350х1950 мм</t>
  </si>
  <si>
    <r>
      <t>Подушка</t>
    </r>
    <r>
      <rPr>
        <sz val="10"/>
        <rFont val="Tahoma"/>
        <family val="2"/>
      </rPr>
      <t xml:space="preserve"> для отдыха (рогалик малый)  </t>
    </r>
    <r>
      <rPr>
        <b/>
        <sz val="10"/>
        <color indexed="14"/>
        <rFont val="Tahoma"/>
        <family val="2"/>
      </rPr>
      <t>NEW!</t>
    </r>
  </si>
  <si>
    <t>ПР0011 ПасТер</t>
  </si>
  <si>
    <t>размер 300х1500 мм</t>
  </si>
  <si>
    <r>
      <t>Подушка</t>
    </r>
    <r>
      <rPr>
        <sz val="10"/>
        <rFont val="Tahoma"/>
        <family val="2"/>
      </rPr>
      <t xml:space="preserve"> для отдыха (Бинбэг большой)  </t>
    </r>
    <r>
      <rPr>
        <b/>
        <sz val="10"/>
        <color indexed="14"/>
        <rFont val="Tahoma"/>
        <family val="2"/>
      </rPr>
      <t>NEW!</t>
    </r>
  </si>
  <si>
    <t>ПБ0013 ПасТер</t>
  </si>
  <si>
    <r>
      <t>Подушка</t>
    </r>
    <r>
      <rPr>
        <sz val="10"/>
        <rFont val="Tahoma"/>
        <family val="2"/>
      </rPr>
      <t xml:space="preserve"> для отдыха (Бинбэг малый) </t>
    </r>
    <r>
      <rPr>
        <b/>
        <sz val="10"/>
        <color indexed="14"/>
        <rFont val="Tahoma"/>
        <family val="2"/>
      </rPr>
      <t xml:space="preserve"> NEW!</t>
    </r>
  </si>
  <si>
    <t>ПБ0012 ПасТер</t>
  </si>
  <si>
    <r>
      <t>Подушка</t>
    </r>
    <r>
      <rPr>
        <sz val="10"/>
        <rFont val="Tahoma"/>
        <family val="2"/>
      </rPr>
      <t xml:space="preserve"> для отдыха (Бинбэг в форме мяча)  </t>
    </r>
    <r>
      <rPr>
        <b/>
        <sz val="10"/>
        <color indexed="14"/>
        <rFont val="Tahoma"/>
        <family val="2"/>
      </rPr>
      <t>NEW!</t>
    </r>
  </si>
  <si>
    <t>ПБ0014 ПасТер</t>
  </si>
  <si>
    <r>
      <t>Подушка</t>
    </r>
    <r>
      <rPr>
        <sz val="10"/>
        <rFont val="Tahoma"/>
        <family val="2"/>
      </rPr>
      <t xml:space="preserve"> для отдыха (на сиденье)  </t>
    </r>
    <r>
      <rPr>
        <b/>
        <sz val="10"/>
        <color indexed="14"/>
        <rFont val="Tahoma"/>
        <family val="2"/>
      </rPr>
      <t>NEW!</t>
    </r>
  </si>
  <si>
    <t>ПС0005 ПасТер</t>
  </si>
  <si>
    <t>размер 400x400 мм</t>
  </si>
  <si>
    <r>
      <t>Подушка</t>
    </r>
    <r>
      <rPr>
        <sz val="10"/>
        <rFont val="Tahoma"/>
        <family val="2"/>
      </rPr>
      <t xml:space="preserve"> детская защитная  </t>
    </r>
    <r>
      <rPr>
        <b/>
        <sz val="10"/>
        <color indexed="14"/>
        <rFont val="Tahoma"/>
        <family val="2"/>
      </rPr>
      <t>NEW!</t>
    </r>
  </si>
  <si>
    <t>ПДЗ021 ПасТер</t>
  </si>
  <si>
    <t>размер 160x220x120 мм</t>
  </si>
  <si>
    <r>
      <t>Подушка</t>
    </r>
    <r>
      <rPr>
        <sz val="10"/>
        <rFont val="Tahoma"/>
        <family val="2"/>
      </rPr>
      <t xml:space="preserve"> для путешествий взрослая  </t>
    </r>
    <r>
      <rPr>
        <b/>
        <sz val="10"/>
        <color indexed="14"/>
        <rFont val="Tahoma"/>
        <family val="2"/>
      </rPr>
      <t>NEW!</t>
    </r>
  </si>
  <si>
    <t>ППВ030 ПасТер</t>
  </si>
  <si>
    <t>размер 360x360 мм</t>
  </si>
  <si>
    <r>
      <t>Подушка</t>
    </r>
    <r>
      <rPr>
        <sz val="10"/>
        <rFont val="Tahoma"/>
        <family val="2"/>
      </rPr>
      <t xml:space="preserve"> для путешествий детская  </t>
    </r>
    <r>
      <rPr>
        <b/>
        <sz val="10"/>
        <color indexed="14"/>
        <rFont val="Tahoma"/>
        <family val="2"/>
      </rPr>
      <t>NEW!</t>
    </r>
  </si>
  <si>
    <t>ППД031 ПасТер</t>
  </si>
  <si>
    <t>размер 250x250 мм</t>
  </si>
  <si>
    <r>
      <t xml:space="preserve">Подушка </t>
    </r>
    <r>
      <rPr>
        <sz val="10"/>
        <rFont val="Tahoma"/>
        <family val="2"/>
      </rPr>
      <t xml:space="preserve">для детей раннего возраста </t>
    </r>
    <r>
      <rPr>
        <b/>
        <sz val="10"/>
        <color indexed="14"/>
        <rFont val="Tahoma"/>
        <family val="2"/>
      </rPr>
      <t xml:space="preserve"> NEW!</t>
    </r>
  </si>
  <si>
    <t>ПДН020 ПасТер</t>
  </si>
  <si>
    <t>размер 300x220 мм</t>
  </si>
  <si>
    <r>
      <t>Подушка</t>
    </r>
    <r>
      <rPr>
        <sz val="10"/>
        <rFont val="Tahoma"/>
        <family val="2"/>
      </rPr>
      <t xml:space="preserve"> под ноги (для массажных столов)  </t>
    </r>
    <r>
      <rPr>
        <b/>
        <sz val="10"/>
        <color indexed="14"/>
        <rFont val="Tahoma"/>
        <family val="2"/>
      </rPr>
      <t>NEW!</t>
    </r>
  </si>
  <si>
    <t>ПНВ040 ПасТер</t>
  </si>
  <si>
    <t>размер Ø140х400 мм</t>
  </si>
  <si>
    <r>
      <t>Матрас</t>
    </r>
    <r>
      <rPr>
        <sz val="10"/>
        <rFont val="Tahoma"/>
        <family val="2"/>
      </rPr>
      <t xml:space="preserve"> ортопедический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№14, автосистема  </t>
    </r>
    <r>
      <rPr>
        <b/>
        <sz val="10"/>
        <color indexed="14"/>
        <rFont val="Tahoma"/>
        <family val="2"/>
      </rPr>
      <t>NEW!</t>
    </r>
  </si>
  <si>
    <t>А00000 ПасТер</t>
  </si>
  <si>
    <t>размер 950x500x30 мм</t>
  </si>
  <si>
    <r>
      <t>Матрас</t>
    </r>
    <r>
      <rPr>
        <sz val="10"/>
        <rFont val="Tahoma"/>
        <family val="2"/>
      </rPr>
      <t xml:space="preserve"> ортопедический №17, автосистема  (Люкс), цвет серый </t>
    </r>
    <r>
      <rPr>
        <b/>
        <sz val="10"/>
        <color indexed="14"/>
        <rFont val="Tahoma"/>
        <family val="2"/>
      </rPr>
      <t xml:space="preserve"> NEW!</t>
    </r>
  </si>
  <si>
    <t>А00001 ПасТер</t>
  </si>
  <si>
    <t>размер 1100x580x50 мм</t>
  </si>
  <si>
    <r>
      <t>Матрас</t>
    </r>
    <r>
      <rPr>
        <sz val="10"/>
        <rFont val="Tahoma"/>
        <family val="2"/>
      </rPr>
      <t xml:space="preserve"> ортопедический №17, автосистема  (Люкс), цвет беж. </t>
    </r>
    <r>
      <rPr>
        <b/>
        <sz val="10"/>
        <color indexed="14"/>
        <rFont val="Tahoma"/>
        <family val="2"/>
      </rPr>
      <t xml:space="preserve"> NEW!</t>
    </r>
  </si>
  <si>
    <r>
      <t>Матрас</t>
    </r>
    <r>
      <rPr>
        <sz val="10"/>
        <rFont val="Tahoma"/>
        <family val="2"/>
      </rPr>
      <t xml:space="preserve"> ортопедический №8, 1сп. КЛАССИК  (100% хлопок) </t>
    </r>
    <r>
      <rPr>
        <b/>
        <sz val="10"/>
        <color indexed="14"/>
        <rFont val="Tahoma"/>
        <family val="2"/>
      </rPr>
      <t xml:space="preserve">NEW! </t>
    </r>
  </si>
  <si>
    <t>НК0080 ПасТер</t>
  </si>
  <si>
    <t>размер 800х1950х30 мм</t>
  </si>
  <si>
    <r>
      <t xml:space="preserve">Матрас </t>
    </r>
    <r>
      <rPr>
        <sz val="10"/>
        <rFont val="Tahoma"/>
        <family val="2"/>
      </rPr>
      <t>ортопедический №8, 1сп. КЛАССИК</t>
    </r>
    <r>
      <rPr>
        <b/>
        <sz val="10"/>
        <color indexed="14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с чехлом</t>
    </r>
    <r>
      <rPr>
        <b/>
        <sz val="10"/>
        <color indexed="14"/>
        <rFont val="Tahoma"/>
        <family val="2"/>
      </rPr>
      <t xml:space="preserve"> NEW!</t>
    </r>
  </si>
  <si>
    <t>НКЧ080 ПасТер</t>
  </si>
  <si>
    <r>
      <t>Матрас</t>
    </r>
    <r>
      <rPr>
        <sz val="10"/>
        <rFont val="Tahoma"/>
        <family val="2"/>
      </rPr>
      <t xml:space="preserve"> ортопедический №8, 1сп. ЭЛИТ </t>
    </r>
    <r>
      <rPr>
        <b/>
        <sz val="10"/>
        <color indexed="14"/>
        <rFont val="Tahoma"/>
        <family val="2"/>
      </rPr>
      <t>NEW!</t>
    </r>
  </si>
  <si>
    <t>ЭТ0010 ПасТер</t>
  </si>
  <si>
    <r>
      <t xml:space="preserve">Матрас </t>
    </r>
    <r>
      <rPr>
        <sz val="10"/>
        <rFont val="Tahoma"/>
        <family val="2"/>
      </rPr>
      <t>ортопедический №8, 1сп. ЭЛИТ</t>
    </r>
    <r>
      <rPr>
        <b/>
        <sz val="10"/>
        <color indexed="14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 xml:space="preserve">с чехлом  </t>
    </r>
    <r>
      <rPr>
        <b/>
        <sz val="10"/>
        <color indexed="14"/>
        <rFont val="Tahoma"/>
        <family val="2"/>
      </rPr>
      <t>NEW!</t>
    </r>
  </si>
  <si>
    <t>ЭТ0011 ПасТер</t>
  </si>
  <si>
    <r>
      <t>Матрас</t>
    </r>
    <r>
      <rPr>
        <sz val="10"/>
        <rFont val="Tahoma"/>
        <family val="2"/>
      </rPr>
      <t xml:space="preserve"> ортопедический №8, 1сп. ЕВРО КЛАССИК </t>
    </r>
    <r>
      <rPr>
        <b/>
        <sz val="10"/>
        <color indexed="14"/>
        <rFont val="Tahoma"/>
        <family val="2"/>
      </rPr>
      <t>NEW!</t>
    </r>
  </si>
  <si>
    <t>НК0090 ПасТер</t>
  </si>
  <si>
    <t>размер 900х1950х30 мм</t>
  </si>
  <si>
    <r>
      <t>Матрас</t>
    </r>
    <r>
      <rPr>
        <sz val="10"/>
        <rFont val="Tahoma"/>
        <family val="2"/>
      </rPr>
      <t xml:space="preserve"> ортопедический №8, 1сп. ЕВРО ЭЛИТ </t>
    </r>
    <r>
      <rPr>
        <b/>
        <sz val="10"/>
        <color indexed="14"/>
        <rFont val="Tahoma"/>
        <family val="2"/>
      </rPr>
      <t>NEW!</t>
    </r>
  </si>
  <si>
    <t>ЭТ0140 ПасТер</t>
  </si>
  <si>
    <r>
      <t>Матрас</t>
    </r>
    <r>
      <rPr>
        <sz val="10"/>
        <rFont val="Tahoma"/>
        <family val="2"/>
      </rPr>
      <t xml:space="preserve"> ортопедический №9, 1,5сп. КЛАССИК </t>
    </r>
    <r>
      <rPr>
        <b/>
        <sz val="10"/>
        <color indexed="14"/>
        <rFont val="Tahoma"/>
        <family val="2"/>
      </rPr>
      <t>NEW!</t>
    </r>
  </si>
  <si>
    <t>НК0110 ПасТер</t>
  </si>
  <si>
    <t>размер 1100х1950х30 мм</t>
  </si>
  <si>
    <r>
      <t>Матрас</t>
    </r>
    <r>
      <rPr>
        <sz val="10"/>
        <rFont val="Tahoma"/>
        <family val="2"/>
      </rPr>
      <t xml:space="preserve"> ортопедический №9, 1,5сп. КЛАССИК</t>
    </r>
    <r>
      <rPr>
        <b/>
        <sz val="10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 xml:space="preserve">с чехлом </t>
    </r>
    <r>
      <rPr>
        <b/>
        <sz val="10"/>
        <color indexed="14"/>
        <rFont val="Tahoma"/>
        <family val="2"/>
      </rPr>
      <t>NEW!</t>
    </r>
  </si>
  <si>
    <t>НКЧ110 ПасТер</t>
  </si>
  <si>
    <r>
      <t xml:space="preserve">Матрас </t>
    </r>
    <r>
      <rPr>
        <sz val="10"/>
        <rFont val="Tahoma"/>
        <family val="2"/>
      </rPr>
      <t xml:space="preserve">ортопедический №9, 1,5сп. ЭЛИТ </t>
    </r>
    <r>
      <rPr>
        <b/>
        <sz val="10"/>
        <color indexed="14"/>
        <rFont val="Tahoma"/>
        <family val="2"/>
      </rPr>
      <t>NEW!</t>
    </r>
  </si>
  <si>
    <t>ЭТ0050 ПасТер</t>
  </si>
  <si>
    <r>
      <t xml:space="preserve">Матрас </t>
    </r>
    <r>
      <rPr>
        <sz val="10"/>
        <rFont val="Tahoma"/>
        <family val="2"/>
      </rPr>
      <t>ортопедический №9, 1,5сп. ЭЛИТ</t>
    </r>
    <r>
      <rPr>
        <b/>
        <sz val="10"/>
        <color indexed="8"/>
        <rFont val="Tahoma"/>
        <family val="2"/>
      </rPr>
      <t xml:space="preserve"> с чехлом </t>
    </r>
    <r>
      <rPr>
        <b/>
        <sz val="10"/>
        <color indexed="14"/>
        <rFont val="Tahoma"/>
        <family val="2"/>
      </rPr>
      <t>NEW!</t>
    </r>
  </si>
  <si>
    <t>ЭТ0051 ПасТер</t>
  </si>
  <si>
    <r>
      <t>Матрас</t>
    </r>
    <r>
      <rPr>
        <sz val="10"/>
        <rFont val="Tahoma"/>
        <family val="2"/>
      </rPr>
      <t xml:space="preserve"> ортопедический №10, 2сп. </t>
    </r>
    <r>
      <rPr>
        <b/>
        <sz val="10"/>
        <color indexed="8"/>
        <rFont val="Tahoma"/>
        <family val="2"/>
      </rPr>
      <t>(из 2 частей)</t>
    </r>
    <r>
      <rPr>
        <sz val="10"/>
        <color indexed="8"/>
        <rFont val="Tahoma"/>
        <family val="2"/>
      </rPr>
      <t xml:space="preserve"> </t>
    </r>
    <r>
      <rPr>
        <sz val="10"/>
        <rFont val="Tahoma"/>
        <family val="2"/>
      </rPr>
      <t xml:space="preserve">КЛАССИК </t>
    </r>
    <r>
      <rPr>
        <b/>
        <sz val="10"/>
        <color indexed="14"/>
        <rFont val="Tahoma"/>
        <family val="2"/>
      </rPr>
      <t>NEW!</t>
    </r>
  </si>
  <si>
    <t>НК0141 ПасТер</t>
  </si>
  <si>
    <t>размер 1400х1950х30 мм</t>
  </si>
  <si>
    <r>
      <t>Матрас</t>
    </r>
    <r>
      <rPr>
        <sz val="10"/>
        <rFont val="Tahoma"/>
        <family val="2"/>
      </rPr>
      <t xml:space="preserve"> ортопедический №10, 2сп. </t>
    </r>
    <r>
      <rPr>
        <b/>
        <sz val="10"/>
        <color indexed="8"/>
        <rFont val="Tahoma"/>
        <family val="2"/>
      </rPr>
      <t>(из 2 частей)</t>
    </r>
    <r>
      <rPr>
        <sz val="10"/>
        <rFont val="Tahoma"/>
        <family val="2"/>
      </rPr>
      <t xml:space="preserve"> ЭЛИТ</t>
    </r>
    <r>
      <rPr>
        <b/>
        <sz val="10"/>
        <color indexed="14"/>
        <rFont val="Tahoma"/>
        <family val="2"/>
      </rPr>
      <t xml:space="preserve"> NEW!</t>
    </r>
  </si>
  <si>
    <t>ЭТР081 ПасТер</t>
  </si>
  <si>
    <r>
      <t>Матрас</t>
    </r>
    <r>
      <rPr>
        <sz val="10"/>
        <rFont val="Tahoma"/>
        <family val="2"/>
      </rPr>
      <t xml:space="preserve"> ортопедический №11, 2сп. ЕВРО </t>
    </r>
    <r>
      <rPr>
        <b/>
        <sz val="10"/>
        <color indexed="8"/>
        <rFont val="Tahoma"/>
        <family val="2"/>
      </rPr>
      <t>(из 2 частей)</t>
    </r>
    <r>
      <rPr>
        <sz val="10"/>
        <rFont val="Tahoma"/>
        <family val="2"/>
      </rPr>
      <t xml:space="preserve"> КЛАССИК </t>
    </r>
    <r>
      <rPr>
        <b/>
        <sz val="10"/>
        <color indexed="14"/>
        <rFont val="Tahoma"/>
        <family val="2"/>
      </rPr>
      <t>NEW!</t>
    </r>
  </si>
  <si>
    <t>НК0161 ПасТер</t>
  </si>
  <si>
    <t>размер 1600х1950х30 мм</t>
  </si>
  <si>
    <r>
      <t>Матрас</t>
    </r>
    <r>
      <rPr>
        <sz val="10"/>
        <rFont val="Tahoma"/>
        <family val="2"/>
      </rPr>
      <t xml:space="preserve"> ортопедический №11, 2сп. ЕВРО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(из 2 частей)</t>
    </r>
    <r>
      <rPr>
        <sz val="10"/>
        <color indexed="8"/>
        <rFont val="Tahoma"/>
        <family val="2"/>
      </rPr>
      <t xml:space="preserve"> </t>
    </r>
    <r>
      <rPr>
        <sz val="10"/>
        <rFont val="Tahoma"/>
        <family val="2"/>
      </rPr>
      <t xml:space="preserve">ЭЛИТ </t>
    </r>
    <r>
      <rPr>
        <b/>
        <sz val="10"/>
        <color indexed="14"/>
        <rFont val="Tahoma"/>
        <family val="2"/>
      </rPr>
      <t>NEW!</t>
    </r>
  </si>
  <si>
    <t>ЭТРЕ11 ПасТер</t>
  </si>
  <si>
    <r>
      <t>Матрас</t>
    </r>
    <r>
      <rPr>
        <sz val="10"/>
        <rFont val="Tahoma"/>
        <family val="2"/>
      </rPr>
      <t xml:space="preserve"> ортопедический №15, 2сп. цельнокройный КЛАССИК </t>
    </r>
    <r>
      <rPr>
        <b/>
        <sz val="10"/>
        <color indexed="14"/>
        <rFont val="Tahoma"/>
        <family val="2"/>
      </rPr>
      <t>NEW!</t>
    </r>
  </si>
  <si>
    <t>НК0140 ПасТер</t>
  </si>
  <si>
    <r>
      <t>Матрас</t>
    </r>
    <r>
      <rPr>
        <sz val="10"/>
        <rFont val="Tahoma"/>
        <family val="2"/>
      </rPr>
      <t xml:space="preserve"> ортопедический №15, 2сп. цельнокройный ЭЛИТ </t>
    </r>
    <r>
      <rPr>
        <b/>
        <sz val="10"/>
        <color indexed="14"/>
        <rFont val="Tahoma"/>
        <family val="2"/>
      </rPr>
      <t>NEW!</t>
    </r>
  </si>
  <si>
    <t>ЭТЦ510 ПасТер</t>
  </si>
  <si>
    <r>
      <t xml:space="preserve">Матрас </t>
    </r>
    <r>
      <rPr>
        <sz val="10"/>
        <rFont val="Tahoma"/>
        <family val="2"/>
      </rPr>
      <t xml:space="preserve">ортопедический №16, 2сп. цельнокройный ЕВРО КЛАССИК </t>
    </r>
    <r>
      <rPr>
        <b/>
        <sz val="10"/>
        <color indexed="14"/>
        <rFont val="Tahoma"/>
        <family val="2"/>
      </rPr>
      <t>NEW!</t>
    </r>
  </si>
  <si>
    <t>НК0160 ПасТер</t>
  </si>
  <si>
    <r>
      <t>Матрас</t>
    </r>
    <r>
      <rPr>
        <sz val="10"/>
        <rFont val="Tahoma"/>
        <family val="2"/>
      </rPr>
      <t xml:space="preserve"> ортопедический №16, 2сп. цельнокройный ЕВРО ЭЛИТ </t>
    </r>
    <r>
      <rPr>
        <b/>
        <sz val="10"/>
        <color indexed="14"/>
        <rFont val="Tahoma"/>
        <family val="2"/>
      </rPr>
      <t>NEW!</t>
    </r>
  </si>
  <si>
    <t>ЭТЦЕ61 ПасТер</t>
  </si>
  <si>
    <r>
      <t xml:space="preserve">Матрас </t>
    </r>
    <r>
      <rPr>
        <sz val="10"/>
        <rFont val="Tahoma"/>
        <family val="2"/>
      </rPr>
      <t xml:space="preserve">ортопедический №13, детский в коляску </t>
    </r>
    <r>
      <rPr>
        <b/>
        <sz val="10"/>
        <color indexed="14"/>
        <rFont val="Tahoma"/>
        <family val="2"/>
      </rPr>
      <t>NEW!</t>
    </r>
  </si>
  <si>
    <t>КОЛ800 ПасТер</t>
  </si>
  <si>
    <t>размер 400х850х30 мм</t>
  </si>
  <si>
    <r>
      <t>Матрас</t>
    </r>
    <r>
      <rPr>
        <sz val="10"/>
        <rFont val="Tahoma"/>
        <family val="2"/>
      </rPr>
      <t xml:space="preserve"> ортопедический №12, детский в кроватку </t>
    </r>
    <r>
      <rPr>
        <b/>
        <sz val="10"/>
        <color indexed="14"/>
        <rFont val="Tahoma"/>
        <family val="2"/>
      </rPr>
      <t>NEW!</t>
    </r>
  </si>
  <si>
    <t>КР0700 ПасТер</t>
  </si>
  <si>
    <t>размер 600х1200х30 мм</t>
  </si>
  <si>
    <r>
      <t>Одеяло</t>
    </r>
    <r>
      <rPr>
        <sz val="10"/>
        <rFont val="Arial Cyr"/>
        <family val="2"/>
      </rPr>
      <t xml:space="preserve"> стеганое утепленное из шерсти мериноса </t>
    </r>
    <r>
      <rPr>
        <b/>
        <sz val="10"/>
        <color indexed="14"/>
        <rFont val="Arial Cyr"/>
        <family val="2"/>
      </rPr>
      <t>NEW!</t>
    </r>
  </si>
  <si>
    <t>ОД0050 ПасТер</t>
  </si>
  <si>
    <t>размер 1400x2000 мм</t>
  </si>
  <si>
    <t>ОД0051 ПасТер</t>
  </si>
  <si>
    <t>размер 2000x2200 мм</t>
  </si>
  <si>
    <r>
      <t>Одеяло детское</t>
    </r>
    <r>
      <rPr>
        <sz val="10"/>
        <rFont val="Arial Cyr"/>
        <family val="2"/>
      </rPr>
      <t xml:space="preserve"> стеганое утепленное из шерсти мериноса </t>
    </r>
    <r>
      <rPr>
        <b/>
        <sz val="10"/>
        <color indexed="14"/>
        <rFont val="Arial Cyr"/>
        <family val="2"/>
      </rPr>
      <t>NEW!</t>
    </r>
  </si>
  <si>
    <t>ОД0052 ПасТер</t>
  </si>
  <si>
    <t>размер 900x1200 мм</t>
  </si>
  <si>
    <r>
      <t>Распорка медицинская</t>
    </r>
    <r>
      <rPr>
        <sz val="10"/>
        <rFont val="Arial Cyr"/>
        <family val="2"/>
      </rPr>
      <t xml:space="preserve"> детская  (Перинка Фрейка)  </t>
    </r>
    <r>
      <rPr>
        <b/>
        <sz val="10"/>
        <color indexed="14"/>
        <rFont val="Arial Cyr"/>
        <family val="2"/>
      </rPr>
      <t>NEW!</t>
    </r>
  </si>
  <si>
    <t>300900 ПасТер</t>
  </si>
  <si>
    <t>размер 160-180 мм (№ 1)</t>
  </si>
  <si>
    <t>размер 180-200 мм (№ 2)</t>
  </si>
  <si>
    <t>размер 200-220 мм (№ 3)</t>
  </si>
  <si>
    <t>9. Гиманстические и массажные мячи и сопутствующие им товары "GYMNIC" (пр-во Италия)</t>
  </si>
  <si>
    <t xml:space="preserve">Мяч "Body ball " с BRQ 55 см (красный) </t>
  </si>
  <si>
    <t>90.55</t>
  </si>
  <si>
    <t>BRQ - система "антивзрыв"</t>
  </si>
  <si>
    <t>Мяч "Body ball " с BRQ 65 см (синий)</t>
  </si>
  <si>
    <t>90.65</t>
  </si>
  <si>
    <t xml:space="preserve">Мяч "Body ball " с BRQ 75 см (желтый) </t>
  </si>
  <si>
    <t>90.75</t>
  </si>
  <si>
    <t xml:space="preserve">Мяч "Body ball " с BRQ 85 см (красный) </t>
  </si>
  <si>
    <t>90.85</t>
  </si>
  <si>
    <t>Мяч "Oppy" 50 см (желтый)</t>
  </si>
  <si>
    <t>80.35</t>
  </si>
  <si>
    <t xml:space="preserve">Мяч "Oppy" 60 см (красный) </t>
  </si>
  <si>
    <t>80.36</t>
  </si>
  <si>
    <t xml:space="preserve">Мяч "Hop" 45 см (fantasy) </t>
  </si>
  <si>
    <t>80.40</t>
  </si>
  <si>
    <t xml:space="preserve">Мяч "Hop" 45 см (желтый) </t>
  </si>
  <si>
    <t>80.45</t>
  </si>
  <si>
    <t xml:space="preserve">Мяч "Hop" 55 см (красный) </t>
  </si>
  <si>
    <t>80.55</t>
  </si>
  <si>
    <t xml:space="preserve">Мяч "Hop" 65 см (синий) </t>
  </si>
  <si>
    <t>80.66</t>
  </si>
  <si>
    <t xml:space="preserve">Мяч "Sit 'n' Gym " с BRQ 45 см (желтый) </t>
  </si>
  <si>
    <t>89.45</t>
  </si>
  <si>
    <t xml:space="preserve">Мяч "Sit 'n' Gym " с BRQ 55 см (красный) </t>
  </si>
  <si>
    <t>89.55</t>
  </si>
  <si>
    <t xml:space="preserve">Мяч "Sit 'n' Gym " с BRQ 65 см (синий) </t>
  </si>
  <si>
    <t>89.65</t>
  </si>
  <si>
    <t xml:space="preserve">Мяч "Sit 'n' Gym " с BRQ  55 см (Perla) </t>
  </si>
  <si>
    <t>89.75</t>
  </si>
  <si>
    <t xml:space="preserve">Мяч "Sit 'n' Gym " с BRQ 65 см (Perla) </t>
  </si>
  <si>
    <t>89.76</t>
  </si>
  <si>
    <t>Мяч "Sit 'n' Gym " с BRQ 75 см (Perla)</t>
  </si>
  <si>
    <t>89.77</t>
  </si>
  <si>
    <t>Мяч "Rody" (Пони)</t>
  </si>
  <si>
    <t>80.02</t>
  </si>
  <si>
    <t>красный</t>
  </si>
  <si>
    <t>70.12</t>
  </si>
  <si>
    <t xml:space="preserve"> желтый</t>
  </si>
  <si>
    <t>70.13</t>
  </si>
  <si>
    <t>Мяч "Gyffy" (Жирафик)</t>
  </si>
  <si>
    <t>80.06</t>
  </si>
  <si>
    <t>желтый</t>
  </si>
  <si>
    <t>Мяч "Raffy" (Зайчик)</t>
  </si>
  <si>
    <t>80.08</t>
  </si>
  <si>
    <t>зеленый</t>
  </si>
  <si>
    <t>80.09</t>
  </si>
  <si>
    <t>розовый</t>
  </si>
  <si>
    <t>Подставка под мяч "Rody"</t>
  </si>
  <si>
    <t>80.00</t>
  </si>
  <si>
    <t>"качалка"</t>
  </si>
  <si>
    <t xml:space="preserve">Мяч "Beauty Reflex Soft" ( оранжевый ), 2шт </t>
  </si>
  <si>
    <t>97.63</t>
  </si>
  <si>
    <t>Мяч "Massageball Reflex " 6 см (синий), 2 шт</t>
  </si>
  <si>
    <t>97.70</t>
  </si>
  <si>
    <t>Мяч "Massageball Reflex " 8 см (зелёный), 2 шт</t>
  </si>
  <si>
    <t>97.71</t>
  </si>
  <si>
    <t xml:space="preserve">Мяч  "Massageball Reflex" 9 см (синий), 2 шт </t>
  </si>
  <si>
    <t>97.72</t>
  </si>
  <si>
    <t>Мяч  "Massageball Reflex"10 см (зеленый), 2 шт</t>
  </si>
  <si>
    <t>97.73</t>
  </si>
  <si>
    <t xml:space="preserve">Мяч  "Reflexball"  6 см (синий) </t>
  </si>
  <si>
    <t>97.56</t>
  </si>
  <si>
    <t xml:space="preserve">Мяч  "Reflexball"  8 см (зелёный) </t>
  </si>
  <si>
    <t>97.57</t>
  </si>
  <si>
    <t xml:space="preserve">Мяч  "Reflexball"  9 см (синий) </t>
  </si>
  <si>
    <t>97.58</t>
  </si>
  <si>
    <t xml:space="preserve">Мяч  "Reflexball" 10 см (зелёный) </t>
  </si>
  <si>
    <t>97.59</t>
  </si>
  <si>
    <t xml:space="preserve">Мяч  массажный (валик) "Activ Roll" </t>
  </si>
  <si>
    <t>97.54</t>
  </si>
  <si>
    <t xml:space="preserve">Мяч (подушка воздушная ) "Disc 'o' Sit ". </t>
  </si>
  <si>
    <t>89.11</t>
  </si>
  <si>
    <t>подушка на сиденье  39 см, цвет: синий</t>
  </si>
  <si>
    <t xml:space="preserve">Мяч (подушки воздушные) "Movin' Step" </t>
  </si>
  <si>
    <t>95.10</t>
  </si>
  <si>
    <t>"степ-дорожка", цвет: фиолетовый</t>
  </si>
  <si>
    <t xml:space="preserve">Мяч "Thera Bolly" 28 шт. </t>
  </si>
  <si>
    <t>80.95</t>
  </si>
  <si>
    <t>в пластиковом  "ведерке"</t>
  </si>
  <si>
    <t xml:space="preserve">Ручной наcос с иглой </t>
  </si>
  <si>
    <t>99.00</t>
  </si>
  <si>
    <t>Мяч Gymnic 45 см. (желтый)</t>
  </si>
  <si>
    <t>95.45</t>
  </si>
  <si>
    <t>Мяч Gymnic Plus 55 см. с BRQ (зеленый)</t>
  </si>
  <si>
    <t>95.39</t>
  </si>
  <si>
    <t xml:space="preserve">Мяч Gymnic Plus 65  см. с BRQ </t>
  </si>
  <si>
    <t>95.40, 95.42</t>
  </si>
  <si>
    <t>цвета: зеленый, желтый, черный</t>
  </si>
  <si>
    <t>Мяч Gymnic Plus 75  см. с BRQ (зеленый)</t>
  </si>
  <si>
    <t>95.41</t>
  </si>
  <si>
    <t>Мяч Gymnic Classic Plus 55  см. с BRQ (красный)</t>
  </si>
  <si>
    <t>95.28</t>
  </si>
  <si>
    <t>Мяч Gymnic Classic Plus 65  см. с BRQ (синий)</t>
  </si>
  <si>
    <t>95.29</t>
  </si>
  <si>
    <t>Мяч Gymnic Classic Plus 75  см. с BRQ (желтый)</t>
  </si>
  <si>
    <t>95.30</t>
  </si>
  <si>
    <t>Мяч Gymnic Arte 55  см. с BRQ</t>
  </si>
  <si>
    <t>95.35</t>
  </si>
  <si>
    <t>Мяч Gymnic Arte 65  см. с BRQ</t>
  </si>
  <si>
    <t>95.36</t>
  </si>
  <si>
    <t xml:space="preserve">Мяч Gymnic Arte 75  см. с BRQ </t>
  </si>
  <si>
    <t>95.37</t>
  </si>
  <si>
    <t>Подставка для мячей диаметром 45/55 см. (S)</t>
  </si>
  <si>
    <t>99.35</t>
  </si>
  <si>
    <t>Подставка для мячей диаметром 60 см. (М)</t>
  </si>
  <si>
    <t>99.36</t>
  </si>
  <si>
    <t>Мяч Physio Activity Roll 50 см, прозрачный</t>
  </si>
  <si>
    <t>88.05</t>
  </si>
  <si>
    <t>форма в виде "арахиса"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</si>
</sst>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_р_."/>
    <numFmt numFmtId="167" formatCode="#,##0\ [$руб.-419];\-#,##0\ [$руб.-419]"/>
    <numFmt numFmtId="168" formatCode="#,##0.00_р_."/>
    <numFmt numFmtId="169" formatCode="@"/>
  </numFmts>
  <fonts count="48">
    <font>
      <sz val="10"/>
      <name val="Arial Cyr"/>
      <family val="2"/>
    </font>
    <font>
      <sz val="10"/>
      <name val="Arial"/>
      <family val="0"/>
    </font>
    <font>
      <i/>
      <sz val="32"/>
      <name val="Tahoma"/>
      <family val="2"/>
    </font>
    <font>
      <sz val="10"/>
      <name val="Arial Narrow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8"/>
      <color indexed="25"/>
      <name val="Tahoma"/>
      <family val="2"/>
    </font>
    <font>
      <b/>
      <sz val="10"/>
      <color indexed="9"/>
      <name val="Tahoma"/>
      <family val="2"/>
    </font>
    <font>
      <sz val="11"/>
      <name val="Arial Cyr"/>
      <family val="2"/>
    </font>
    <font>
      <b/>
      <i/>
      <sz val="9"/>
      <name val="Tahom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Verdana"/>
      <family val="2"/>
    </font>
    <font>
      <sz val="10"/>
      <color indexed="9"/>
      <name val="Arial Cyr"/>
      <family val="2"/>
    </font>
    <font>
      <sz val="9"/>
      <name val="Calibri"/>
      <family val="2"/>
    </font>
    <font>
      <b/>
      <sz val="9"/>
      <color indexed="10"/>
      <name val="Tahoma"/>
      <family val="2"/>
    </font>
    <font>
      <b/>
      <sz val="9"/>
      <color indexed="14"/>
      <name val="Tahoma"/>
      <family val="2"/>
    </font>
    <font>
      <b/>
      <sz val="10"/>
      <name val="Arial Narrow"/>
      <family val="2"/>
    </font>
    <font>
      <b/>
      <sz val="9"/>
      <name val="Verdana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2"/>
      <name val="Arial Black"/>
      <family val="2"/>
    </font>
    <font>
      <u val="single"/>
      <sz val="10"/>
      <color indexed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Verdana"/>
      <family val="2"/>
    </font>
    <font>
      <sz val="12"/>
      <name val="Arial Cyr"/>
      <family val="2"/>
    </font>
    <font>
      <i/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name val="Calibri"/>
      <family val="2"/>
    </font>
    <font>
      <sz val="10"/>
      <color indexed="9"/>
      <name val="Arial Narrow"/>
      <family val="2"/>
    </font>
    <font>
      <sz val="10"/>
      <color indexed="9"/>
      <name val="Verdan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14"/>
      <name val="Arial Cyr"/>
      <family val="2"/>
    </font>
    <font>
      <i/>
      <sz val="8"/>
      <name val="Tahoma"/>
      <family val="2"/>
    </font>
    <font>
      <b/>
      <i/>
      <sz val="9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5" fillId="0" borderId="0" applyNumberFormat="0" applyFill="0" applyBorder="0" applyAlignment="0" applyProtection="0"/>
  </cellStyleXfs>
  <cellXfs count="152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 wrapText="1"/>
    </xf>
    <xf numFmtId="164" fontId="2" fillId="0" borderId="0" xfId="0" applyFont="1" applyBorder="1" applyAlignment="1">
      <alignment horizontal="right" vertical="center" wrapText="1"/>
    </xf>
    <xf numFmtId="166" fontId="3" fillId="0" borderId="0" xfId="0" applyNumberFormat="1" applyFont="1" applyAlignment="1">
      <alignment vertical="center" wrapText="1"/>
    </xf>
    <xf numFmtId="164" fontId="3" fillId="0" borderId="0" xfId="0" applyFont="1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vertical="center" wrapText="1"/>
    </xf>
    <xf numFmtId="164" fontId="3" fillId="0" borderId="0" xfId="0" applyFont="1" applyBorder="1" applyAlignment="1">
      <alignment horizontal="justify" vertical="center" wrapText="1"/>
    </xf>
    <xf numFmtId="164" fontId="0" fillId="0" borderId="0" xfId="0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justify" vertical="center" wrapText="1"/>
    </xf>
    <xf numFmtId="164" fontId="0" fillId="0" borderId="0" xfId="0" applyBorder="1" applyAlignment="1">
      <alignment horizontal="justify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 vertical="center" wrapText="1"/>
    </xf>
    <xf numFmtId="167" fontId="9" fillId="3" borderId="3" xfId="0" applyNumberFormat="1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justify" vertical="center" wrapText="1"/>
    </xf>
    <xf numFmtId="164" fontId="12" fillId="4" borderId="0" xfId="0" applyFont="1" applyFill="1" applyBorder="1" applyAlignment="1">
      <alignment horizontal="center" vertical="center" wrapText="1"/>
    </xf>
    <xf numFmtId="167" fontId="12" fillId="4" borderId="0" xfId="0" applyNumberFormat="1" applyFont="1" applyFill="1" applyBorder="1" applyAlignment="1">
      <alignment horizontal="center" vertical="center" wrapText="1"/>
    </xf>
    <xf numFmtId="164" fontId="11" fillId="0" borderId="0" xfId="0" applyFont="1" applyBorder="1" applyAlignment="1">
      <alignment horizontal="justify" vertical="center" wrapText="1"/>
    </xf>
    <xf numFmtId="164" fontId="13" fillId="0" borderId="2" xfId="0" applyFont="1" applyBorder="1" applyAlignment="1">
      <alignment horizontal="left" vertical="center" wrapText="1"/>
    </xf>
    <xf numFmtId="164" fontId="14" fillId="0" borderId="2" xfId="0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4" fontId="15" fillId="5" borderId="0" xfId="0" applyFont="1" applyFill="1" applyBorder="1" applyAlignment="1">
      <alignment horizontal="center" vertical="center" wrapText="1"/>
    </xf>
    <xf numFmtId="167" fontId="15" fillId="6" borderId="0" xfId="0" applyNumberFormat="1" applyFont="1" applyFill="1" applyBorder="1" applyAlignment="1">
      <alignment horizontal="center" vertical="center" wrapText="1"/>
    </xf>
    <xf numFmtId="164" fontId="16" fillId="0" borderId="0" xfId="0" applyFont="1" applyFill="1" applyAlignment="1">
      <alignment/>
    </xf>
    <xf numFmtId="164" fontId="13" fillId="0" borderId="0" xfId="0" applyFont="1" applyBorder="1" applyAlignment="1">
      <alignment horizontal="left" vertical="center" wrapText="1"/>
    </xf>
    <xf numFmtId="164" fontId="14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164" fontId="13" fillId="0" borderId="2" xfId="0" applyFont="1" applyBorder="1" applyAlignment="1">
      <alignment horizontal="left" vertical="center" wrapText="1" shrinkToFit="1"/>
    </xf>
    <xf numFmtId="164" fontId="14" fillId="0" borderId="2" xfId="0" applyFont="1" applyBorder="1" applyAlignment="1">
      <alignment horizontal="center" vertical="center" wrapText="1" shrinkToFit="1"/>
    </xf>
    <xf numFmtId="164" fontId="14" fillId="0" borderId="0" xfId="0" applyFont="1" applyBorder="1" applyAlignment="1">
      <alignment horizontal="justify" vertical="center" wrapText="1" shrinkToFit="1"/>
    </xf>
    <xf numFmtId="164" fontId="13" fillId="0" borderId="2" xfId="0" applyFont="1" applyBorder="1" applyAlignment="1">
      <alignment vertical="center" wrapText="1"/>
    </xf>
    <xf numFmtId="164" fontId="20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left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justify" vertical="center" wrapText="1"/>
    </xf>
    <xf numFmtId="166" fontId="0" fillId="0" borderId="0" xfId="0" applyNumberFormat="1" applyFont="1" applyBorder="1" applyAlignment="1">
      <alignment horizontal="justify" vertical="center" wrapText="1"/>
    </xf>
    <xf numFmtId="164" fontId="0" fillId="0" borderId="0" xfId="0" applyFont="1" applyBorder="1" applyAlignment="1">
      <alignment horizontal="right" vertical="center" wrapText="1"/>
    </xf>
    <xf numFmtId="164" fontId="0" fillId="0" borderId="0" xfId="0" applyBorder="1" applyAlignment="1">
      <alignment horizontal="right" vertical="center" wrapText="1"/>
    </xf>
    <xf numFmtId="164" fontId="24" fillId="0" borderId="0" xfId="0" applyFont="1" applyBorder="1" applyAlignment="1">
      <alignment vertical="center" wrapText="1"/>
    </xf>
    <xf numFmtId="164" fontId="24" fillId="0" borderId="0" xfId="20" applyNumberFormat="1" applyFont="1" applyFill="1" applyBorder="1" applyAlignment="1" applyProtection="1">
      <alignment horizontal="right" vertical="center" wrapText="1"/>
      <protection/>
    </xf>
    <xf numFmtId="164" fontId="26" fillId="0" borderId="0" xfId="0" applyFont="1" applyBorder="1" applyAlignment="1">
      <alignment horizontal="justify" vertical="center" wrapText="1"/>
    </xf>
    <xf numFmtId="164" fontId="27" fillId="0" borderId="0" xfId="0" applyFont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5" fontId="10" fillId="7" borderId="2" xfId="0" applyNumberFormat="1" applyFont="1" applyFill="1" applyBorder="1" applyAlignment="1">
      <alignment horizontal="center" vertical="center" wrapText="1"/>
    </xf>
    <xf numFmtId="164" fontId="15" fillId="0" borderId="0" xfId="0" applyFont="1" applyBorder="1" applyAlignment="1">
      <alignment horizontal="justify" vertical="center" wrapText="1"/>
    </xf>
    <xf numFmtId="164" fontId="13" fillId="0" borderId="2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justify" vertical="center" wrapText="1"/>
    </xf>
    <xf numFmtId="165" fontId="13" fillId="7" borderId="2" xfId="0" applyNumberFormat="1" applyFont="1" applyFill="1" applyBorder="1" applyAlignment="1">
      <alignment horizontal="center" vertical="center" wrapText="1"/>
    </xf>
    <xf numFmtId="164" fontId="16" fillId="7" borderId="0" xfId="0" applyFont="1" applyFill="1" applyAlignment="1">
      <alignment/>
    </xf>
    <xf numFmtId="164" fontId="29" fillId="0" borderId="0" xfId="0" applyFont="1" applyBorder="1" applyAlignment="1">
      <alignment horizontal="justify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4" fontId="14" fillId="0" borderId="0" xfId="0" applyFont="1" applyBorder="1" applyAlignment="1">
      <alignment horizontal="justify" vertical="center" shrinkToFit="1"/>
    </xf>
    <xf numFmtId="164" fontId="13" fillId="7" borderId="2" xfId="0" applyFont="1" applyFill="1" applyBorder="1" applyAlignment="1">
      <alignment horizontal="center" vertical="center" wrapText="1"/>
    </xf>
    <xf numFmtId="164" fontId="0" fillId="7" borderId="0" xfId="0" applyFont="1" applyFill="1" applyBorder="1" applyAlignment="1">
      <alignment horizontal="justify" vertical="center" wrapText="1"/>
    </xf>
    <xf numFmtId="164" fontId="20" fillId="7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33" fillId="0" borderId="0" xfId="0" applyFont="1" applyFill="1" applyBorder="1" applyAlignment="1">
      <alignment horizontal="right"/>
    </xf>
    <xf numFmtId="164" fontId="33" fillId="0" borderId="0" xfId="0" applyFont="1" applyFill="1" applyBorder="1" applyAlignment="1">
      <alignment/>
    </xf>
    <xf numFmtId="164" fontId="33" fillId="0" borderId="0" xfId="0" applyFont="1" applyFill="1" applyBorder="1" applyAlignment="1">
      <alignment/>
    </xf>
    <xf numFmtId="165" fontId="0" fillId="7" borderId="0" xfId="0" applyNumberFormat="1" applyFill="1" applyAlignment="1">
      <alignment/>
    </xf>
    <xf numFmtId="164" fontId="16" fillId="0" borderId="0" xfId="0" applyFont="1" applyAlignment="1">
      <alignment/>
    </xf>
    <xf numFmtId="164" fontId="34" fillId="0" borderId="0" xfId="0" applyFont="1" applyAlignment="1">
      <alignment vertical="center" wrapText="1"/>
    </xf>
    <xf numFmtId="164" fontId="34" fillId="0" borderId="0" xfId="0" applyFont="1" applyBorder="1" applyAlignment="1">
      <alignment horizontal="justify" vertical="center" wrapText="1"/>
    </xf>
    <xf numFmtId="164" fontId="16" fillId="0" borderId="0" xfId="0" applyFont="1" applyAlignment="1">
      <alignment vertical="center" wrapText="1"/>
    </xf>
    <xf numFmtId="164" fontId="16" fillId="0" borderId="0" xfId="0" applyFont="1" applyBorder="1" applyAlignment="1">
      <alignment horizontal="justify" vertical="center" wrapText="1"/>
    </xf>
    <xf numFmtId="164" fontId="8" fillId="2" borderId="2" xfId="0" applyFont="1" applyFill="1" applyBorder="1" applyAlignment="1">
      <alignment horizontal="center" vertical="center" shrinkToFit="1"/>
    </xf>
    <xf numFmtId="164" fontId="0" fillId="0" borderId="0" xfId="0" applyBorder="1" applyAlignment="1">
      <alignment horizontal="justify" vertical="center" shrinkToFit="1"/>
    </xf>
    <xf numFmtId="164" fontId="16" fillId="0" borderId="0" xfId="0" applyFont="1" applyBorder="1" applyAlignment="1">
      <alignment horizontal="justify" vertical="center" shrinkToFit="1"/>
    </xf>
    <xf numFmtId="164" fontId="10" fillId="0" borderId="2" xfId="0" applyFont="1" applyBorder="1" applyAlignment="1">
      <alignment horizontal="center" vertical="center" shrinkToFit="1"/>
    </xf>
    <xf numFmtId="165" fontId="10" fillId="7" borderId="2" xfId="0" applyNumberFormat="1" applyFont="1" applyFill="1" applyBorder="1" applyAlignment="1">
      <alignment horizontal="center" vertical="center" shrinkToFit="1"/>
    </xf>
    <xf numFmtId="164" fontId="15" fillId="0" borderId="0" xfId="0" applyFont="1" applyBorder="1" applyAlignment="1">
      <alignment horizontal="justify" vertical="center" shrinkToFit="1"/>
    </xf>
    <xf numFmtId="164" fontId="35" fillId="0" borderId="0" xfId="0" applyFont="1" applyBorder="1" applyAlignment="1">
      <alignment horizontal="justify" vertical="center" shrinkToFit="1"/>
    </xf>
    <xf numFmtId="164" fontId="13" fillId="0" borderId="2" xfId="0" applyFont="1" applyBorder="1" applyAlignment="1">
      <alignment horizontal="center" vertical="center"/>
    </xf>
    <xf numFmtId="164" fontId="0" fillId="0" borderId="0" xfId="0" applyBorder="1" applyAlignment="1">
      <alignment horizontal="justify" vertical="center"/>
    </xf>
    <xf numFmtId="164" fontId="16" fillId="0" borderId="0" xfId="0" applyFont="1" applyBorder="1" applyAlignment="1">
      <alignment horizontal="justify" vertical="center"/>
    </xf>
    <xf numFmtId="164" fontId="13" fillId="0" borderId="2" xfId="0" applyFont="1" applyBorder="1" applyAlignment="1">
      <alignment horizontal="justify" vertical="center" shrinkToFit="1"/>
    </xf>
    <xf numFmtId="164" fontId="14" fillId="0" borderId="2" xfId="0" applyFont="1" applyBorder="1" applyAlignment="1">
      <alignment horizontal="center" vertical="center" shrinkToFit="1"/>
    </xf>
    <xf numFmtId="165" fontId="13" fillId="7" borderId="2" xfId="0" applyNumberFormat="1" applyFont="1" applyFill="1" applyBorder="1" applyAlignment="1">
      <alignment horizontal="center" vertical="center" shrinkToFit="1"/>
    </xf>
    <xf numFmtId="164" fontId="13" fillId="0" borderId="4" xfId="0" applyFont="1" applyBorder="1" applyAlignment="1">
      <alignment horizontal="justify" vertical="center" shrinkToFit="1"/>
    </xf>
    <xf numFmtId="164" fontId="14" fillId="0" borderId="4" xfId="0" applyFont="1" applyBorder="1" applyAlignment="1">
      <alignment horizontal="center" vertical="center" wrapText="1"/>
    </xf>
    <xf numFmtId="164" fontId="13" fillId="0" borderId="4" xfId="0" applyFont="1" applyBorder="1" applyAlignment="1">
      <alignment horizontal="left" vertical="center" wrapText="1"/>
    </xf>
    <xf numFmtId="164" fontId="13" fillId="0" borderId="2" xfId="0" applyFont="1" applyBorder="1" applyAlignment="1">
      <alignment vertical="center" wrapText="1" shrinkToFit="1"/>
    </xf>
    <xf numFmtId="164" fontId="13" fillId="0" borderId="0" xfId="0" applyFont="1" applyBorder="1" applyAlignment="1">
      <alignment vertical="center" shrinkToFit="1"/>
    </xf>
    <xf numFmtId="164" fontId="24" fillId="0" borderId="0" xfId="0" applyFont="1" applyAlignment="1">
      <alignment/>
    </xf>
    <xf numFmtId="165" fontId="24" fillId="7" borderId="0" xfId="0" applyNumberFormat="1" applyFont="1" applyFill="1" applyBorder="1" applyAlignment="1">
      <alignment horizontal="left" vertical="center" shrinkToFit="1"/>
    </xf>
    <xf numFmtId="164" fontId="24" fillId="0" borderId="0" xfId="0" applyFont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 shrinkToFit="1"/>
    </xf>
    <xf numFmtId="164" fontId="0" fillId="0" borderId="0" xfId="0" applyBorder="1" applyAlignment="1">
      <alignment horizontal="right" vertical="center" shrinkToFit="1"/>
    </xf>
    <xf numFmtId="164" fontId="24" fillId="0" borderId="0" xfId="0" applyFont="1" applyBorder="1" applyAlignment="1">
      <alignment vertical="center"/>
    </xf>
    <xf numFmtId="164" fontId="23" fillId="0" borderId="0" xfId="0" applyFont="1" applyBorder="1" applyAlignment="1">
      <alignment horizontal="center" vertical="center"/>
    </xf>
    <xf numFmtId="165" fontId="23" fillId="7" borderId="0" xfId="0" applyNumberFormat="1" applyFont="1" applyFill="1" applyBorder="1" applyAlignment="1">
      <alignment horizontal="center" vertical="center" shrinkToFit="1"/>
    </xf>
    <xf numFmtId="164" fontId="24" fillId="0" borderId="0" xfId="20" applyNumberFormat="1" applyFont="1" applyFill="1" applyBorder="1" applyAlignment="1" applyProtection="1">
      <alignment horizontal="right" vertical="center"/>
      <protection/>
    </xf>
    <xf numFmtId="165" fontId="0" fillId="7" borderId="0" xfId="0" applyNumberFormat="1" applyFill="1" applyAlignment="1">
      <alignment vertical="center" wrapText="1"/>
    </xf>
    <xf numFmtId="164" fontId="36" fillId="2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left" vertical="center" wrapText="1"/>
    </xf>
    <xf numFmtId="164" fontId="14" fillId="0" borderId="2" xfId="0" applyFont="1" applyFill="1" applyBorder="1" applyAlignment="1">
      <alignment horizontal="center" vertical="center" wrapText="1"/>
    </xf>
    <xf numFmtId="165" fontId="13" fillId="7" borderId="5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4" fontId="14" fillId="0" borderId="4" xfId="0" applyFont="1" applyFill="1" applyBorder="1" applyAlignment="1">
      <alignment horizontal="center" vertical="center" wrapText="1"/>
    </xf>
    <xf numFmtId="165" fontId="14" fillId="0" borderId="0" xfId="0" applyNumberFormat="1" applyFont="1" applyBorder="1" applyAlignment="1">
      <alignment vertical="center" wrapText="1"/>
    </xf>
    <xf numFmtId="164" fontId="14" fillId="0" borderId="0" xfId="0" applyFont="1" applyBorder="1" applyAlignment="1">
      <alignment vertical="center" wrapText="1"/>
    </xf>
    <xf numFmtId="165" fontId="23" fillId="7" borderId="0" xfId="0" applyNumberFormat="1" applyFont="1" applyFill="1" applyBorder="1" applyAlignment="1">
      <alignment horizontal="center" vertical="center" wrapText="1"/>
    </xf>
    <xf numFmtId="164" fontId="24" fillId="0" borderId="0" xfId="0" applyFont="1" applyAlignment="1">
      <alignment vertical="center" wrapText="1"/>
    </xf>
    <xf numFmtId="165" fontId="24" fillId="7" borderId="0" xfId="0" applyNumberFormat="1" applyFont="1" applyFill="1" applyBorder="1" applyAlignment="1">
      <alignment horizontal="left" vertical="center" wrapText="1"/>
    </xf>
    <xf numFmtId="164" fontId="24" fillId="0" borderId="0" xfId="0" applyFont="1" applyBorder="1" applyAlignment="1">
      <alignment horizontal="center" vertical="center" wrapText="1"/>
    </xf>
    <xf numFmtId="164" fontId="0" fillId="7" borderId="0" xfId="0" applyFont="1" applyFill="1" applyAlignment="1">
      <alignment vertical="center" wrapText="1"/>
    </xf>
    <xf numFmtId="164" fontId="0" fillId="0" borderId="0" xfId="0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vertical="center" wrapText="1"/>
    </xf>
    <xf numFmtId="164" fontId="9" fillId="0" borderId="0" xfId="0" applyFont="1" applyBorder="1" applyAlignment="1">
      <alignment horizontal="justify" vertical="center" wrapText="1"/>
    </xf>
    <xf numFmtId="168" fontId="13" fillId="7" borderId="2" xfId="0" applyNumberFormat="1" applyFont="1" applyFill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4" fillId="0" borderId="6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justify" vertical="center" wrapText="1"/>
    </xf>
    <xf numFmtId="164" fontId="38" fillId="0" borderId="2" xfId="0" applyFont="1" applyFill="1" applyBorder="1" applyAlignment="1">
      <alignment horizontal="left" vertical="center" wrapText="1"/>
    </xf>
    <xf numFmtId="164" fontId="0" fillId="5" borderId="0" xfId="0" applyFill="1" applyBorder="1" applyAlignment="1">
      <alignment horizontal="center" vertical="center" wrapText="1"/>
    </xf>
    <xf numFmtId="164" fontId="0" fillId="5" borderId="0" xfId="0" applyFill="1" applyAlignment="1">
      <alignment horizontal="center" vertical="center" wrapText="1"/>
    </xf>
    <xf numFmtId="164" fontId="38" fillId="0" borderId="4" xfId="0" applyFont="1" applyFill="1" applyBorder="1" applyAlignment="1">
      <alignment horizontal="left" vertical="center" wrapText="1"/>
    </xf>
    <xf numFmtId="164" fontId="27" fillId="0" borderId="2" xfId="0" applyFont="1" applyBorder="1" applyAlignment="1">
      <alignment vertical="center" wrapText="1"/>
    </xf>
    <xf numFmtId="164" fontId="0" fillId="0" borderId="0" xfId="0" applyFont="1" applyAlignment="1">
      <alignment vertical="center" wrapText="1"/>
    </xf>
    <xf numFmtId="164" fontId="4" fillId="7" borderId="0" xfId="0" applyFont="1" applyFill="1" applyBorder="1" applyAlignment="1">
      <alignment horizontal="center" vertical="center" wrapText="1"/>
    </xf>
    <xf numFmtId="164" fontId="46" fillId="0" borderId="1" xfId="0" applyFont="1" applyBorder="1" applyAlignment="1">
      <alignment horizontal="right" vertical="center" wrapText="1"/>
    </xf>
    <xf numFmtId="164" fontId="10" fillId="0" borderId="2" xfId="0" applyFont="1" applyBorder="1" applyAlignment="1">
      <alignment vertical="center" wrapText="1"/>
    </xf>
    <xf numFmtId="165" fontId="47" fillId="7" borderId="2" xfId="0" applyNumberFormat="1" applyFont="1" applyFill="1" applyBorder="1" applyAlignment="1">
      <alignment horizontal="center" vertical="center" wrapText="1"/>
    </xf>
    <xf numFmtId="164" fontId="14" fillId="0" borderId="2" xfId="0" applyFont="1" applyBorder="1" applyAlignment="1">
      <alignment vertical="center" wrapText="1"/>
    </xf>
    <xf numFmtId="169" fontId="14" fillId="0" borderId="2" xfId="0" applyNumberFormat="1" applyFont="1" applyBorder="1" applyAlignment="1">
      <alignment horizontal="center" vertical="center" wrapText="1"/>
    </xf>
    <xf numFmtId="165" fontId="30" fillId="0" borderId="2" xfId="0" applyNumberFormat="1" applyFont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0" borderId="2" xfId="0" applyFont="1" applyFill="1" applyBorder="1" applyAlignment="1">
      <alignment vertical="center" wrapText="1"/>
    </xf>
    <xf numFmtId="164" fontId="31" fillId="0" borderId="2" xfId="0" applyFont="1" applyFill="1" applyBorder="1" applyAlignment="1">
      <alignment vertical="center" wrapText="1"/>
    </xf>
    <xf numFmtId="164" fontId="14" fillId="0" borderId="2" xfId="0" applyFont="1" applyFill="1" applyBorder="1" applyAlignment="1">
      <alignment vertical="center"/>
    </xf>
    <xf numFmtId="165" fontId="14" fillId="0" borderId="2" xfId="0" applyNumberFormat="1" applyFont="1" applyFill="1" applyBorder="1" applyAlignment="1">
      <alignment horizontal="center" vertical="center"/>
    </xf>
    <xf numFmtId="165" fontId="13" fillId="7" borderId="0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10</xdr:row>
      <xdr:rowOff>419100</xdr:rowOff>
    </xdr:from>
    <xdr:to>
      <xdr:col>0</xdr:col>
      <xdr:colOff>1981200</xdr:colOff>
      <xdr:row>10</xdr:row>
      <xdr:rowOff>600075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4286250"/>
          <a:ext cx="923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1485900</xdr:colOff>
      <xdr:row>21</xdr:row>
      <xdr:rowOff>314325</xdr:rowOff>
    </xdr:from>
    <xdr:to>
      <xdr:col>0</xdr:col>
      <xdr:colOff>2362200</xdr:colOff>
      <xdr:row>21</xdr:row>
      <xdr:rowOff>485775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8896350"/>
          <a:ext cx="8858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1143000</xdr:colOff>
      <xdr:row>19</xdr:row>
      <xdr:rowOff>295275</xdr:rowOff>
    </xdr:from>
    <xdr:to>
      <xdr:col>0</xdr:col>
      <xdr:colOff>2000250</xdr:colOff>
      <xdr:row>19</xdr:row>
      <xdr:rowOff>466725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7962900"/>
          <a:ext cx="85725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1619250</xdr:colOff>
      <xdr:row>15</xdr:row>
      <xdr:rowOff>200025</xdr:rowOff>
    </xdr:from>
    <xdr:to>
      <xdr:col>0</xdr:col>
      <xdr:colOff>2238375</xdr:colOff>
      <xdr:row>15</xdr:row>
      <xdr:rowOff>333375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6267450"/>
          <a:ext cx="61912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723900</xdr:colOff>
      <xdr:row>16</xdr:row>
      <xdr:rowOff>180975</xdr:rowOff>
    </xdr:from>
    <xdr:to>
      <xdr:col>0</xdr:col>
      <xdr:colOff>1352550</xdr:colOff>
      <xdr:row>16</xdr:row>
      <xdr:rowOff>314325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6629400"/>
          <a:ext cx="6191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1562100</xdr:colOff>
      <xdr:row>17</xdr:row>
      <xdr:rowOff>238125</xdr:rowOff>
    </xdr:from>
    <xdr:to>
      <xdr:col>0</xdr:col>
      <xdr:colOff>2190750</xdr:colOff>
      <xdr:row>17</xdr:row>
      <xdr:rowOff>371475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7067550"/>
          <a:ext cx="61912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37</xdr:row>
      <xdr:rowOff>447675</xdr:rowOff>
    </xdr:from>
    <xdr:to>
      <xdr:col>0</xdr:col>
      <xdr:colOff>666750</xdr:colOff>
      <xdr:row>37</xdr:row>
      <xdr:rowOff>581025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4097000"/>
          <a:ext cx="61912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38</xdr:row>
      <xdr:rowOff>466725</xdr:rowOff>
    </xdr:from>
    <xdr:to>
      <xdr:col>0</xdr:col>
      <xdr:colOff>647700</xdr:colOff>
      <xdr:row>38</xdr:row>
      <xdr:rowOff>600075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4744700"/>
          <a:ext cx="6096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447675</xdr:rowOff>
    </xdr:from>
    <xdr:to>
      <xdr:col>0</xdr:col>
      <xdr:colOff>619125</xdr:colOff>
      <xdr:row>40</xdr:row>
      <xdr:rowOff>581025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735300"/>
          <a:ext cx="61912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41</xdr:row>
      <xdr:rowOff>457200</xdr:rowOff>
    </xdr:from>
    <xdr:to>
      <xdr:col>0</xdr:col>
      <xdr:colOff>638175</xdr:colOff>
      <xdr:row>41</xdr:row>
      <xdr:rowOff>590550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6373475"/>
          <a:ext cx="6096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1514475</xdr:colOff>
      <xdr:row>35</xdr:row>
      <xdr:rowOff>200025</xdr:rowOff>
    </xdr:from>
    <xdr:to>
      <xdr:col>0</xdr:col>
      <xdr:colOff>2124075</xdr:colOff>
      <xdr:row>35</xdr:row>
      <xdr:rowOff>333375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13058775"/>
          <a:ext cx="6096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1009650</xdr:colOff>
      <xdr:row>31</xdr:row>
      <xdr:rowOff>209550</xdr:rowOff>
    </xdr:from>
    <xdr:to>
      <xdr:col>0</xdr:col>
      <xdr:colOff>1619250</xdr:colOff>
      <xdr:row>31</xdr:row>
      <xdr:rowOff>342900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11544300"/>
          <a:ext cx="6096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1352550</xdr:colOff>
      <xdr:row>32</xdr:row>
      <xdr:rowOff>190500</xdr:rowOff>
    </xdr:from>
    <xdr:to>
      <xdr:col>0</xdr:col>
      <xdr:colOff>1962150</xdr:colOff>
      <xdr:row>32</xdr:row>
      <xdr:rowOff>323850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11906250"/>
          <a:ext cx="6096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1952625</xdr:colOff>
      <xdr:row>0</xdr:row>
      <xdr:rowOff>28575</xdr:rowOff>
    </xdr:from>
    <xdr:to>
      <xdr:col>3</xdr:col>
      <xdr:colOff>647700</xdr:colOff>
      <xdr:row>1</xdr:row>
      <xdr:rowOff>942975</xdr:rowOff>
    </xdr:to>
    <xdr:pic>
      <xdr:nvPicPr>
        <xdr:cNvPr id="14" name="Изображения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2625" y="28575"/>
          <a:ext cx="3600450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1800225</xdr:colOff>
      <xdr:row>0</xdr:row>
      <xdr:rowOff>85725</xdr:rowOff>
    </xdr:from>
    <xdr:to>
      <xdr:col>4</xdr:col>
      <xdr:colOff>371475</xdr:colOff>
      <xdr:row>1</xdr:row>
      <xdr:rowOff>981075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5725"/>
          <a:ext cx="3600450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1895475</xdr:colOff>
      <xdr:row>0</xdr:row>
      <xdr:rowOff>0</xdr:rowOff>
    </xdr:from>
    <xdr:to>
      <xdr:col>3</xdr:col>
      <xdr:colOff>295275</xdr:colOff>
      <xdr:row>1</xdr:row>
      <xdr:rowOff>885825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3571875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0</xdr:row>
      <xdr:rowOff>47625</xdr:rowOff>
    </xdr:from>
    <xdr:to>
      <xdr:col>3</xdr:col>
      <xdr:colOff>76200</xdr:colOff>
      <xdr:row>1</xdr:row>
      <xdr:rowOff>1028700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47625"/>
          <a:ext cx="356235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2171700</xdr:colOff>
      <xdr:row>0</xdr:row>
      <xdr:rowOff>38100</xdr:rowOff>
    </xdr:from>
    <xdr:to>
      <xdr:col>3</xdr:col>
      <xdr:colOff>28575</xdr:colOff>
      <xdr:row>0</xdr:row>
      <xdr:rowOff>1533525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8100"/>
          <a:ext cx="28956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2314575</xdr:colOff>
      <xdr:row>0</xdr:row>
      <xdr:rowOff>0</xdr:rowOff>
    </xdr:from>
    <xdr:to>
      <xdr:col>3</xdr:col>
      <xdr:colOff>371475</xdr:colOff>
      <xdr:row>1</xdr:row>
      <xdr:rowOff>971550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0"/>
          <a:ext cx="295275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o.t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o.t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o.t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o.tm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o.tm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o.tm/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65"/>
  <sheetViews>
    <sheetView tabSelected="1" workbookViewId="0" topLeftCell="A6">
      <selection activeCell="G14" sqref="G14"/>
    </sheetView>
  </sheetViews>
  <sheetFormatPr defaultColWidth="9.00390625" defaultRowHeight="12.75"/>
  <cols>
    <col min="1" max="1" width="43.125" style="1" customWidth="1"/>
    <col min="2" max="2" width="11.875" style="1" customWidth="1"/>
    <col min="3" max="3" width="9.375" style="2" customWidth="1"/>
    <col min="4" max="4" width="14.625" style="1" customWidth="1"/>
    <col min="5" max="5" width="16.625" style="1" customWidth="1"/>
    <col min="6" max="6" width="0" style="3" hidden="1" customWidth="1"/>
    <col min="7" max="7" width="24.875" style="1" customWidth="1"/>
    <col min="8" max="8" width="13.00390625" style="1" customWidth="1"/>
    <col min="9" max="255" width="9.125" style="1" customWidth="1"/>
    <col min="256" max="16384" width="11.625" style="0" customWidth="1"/>
  </cols>
  <sheetData>
    <row r="1" spans="1:6" s="6" customFormat="1" ht="44.25" customHeight="1">
      <c r="A1" s="4"/>
      <c r="B1" s="4"/>
      <c r="C1" s="4"/>
      <c r="D1" s="4"/>
      <c r="E1" s="4"/>
      <c r="F1" s="5"/>
    </row>
    <row r="2" spans="1:6" s="6" customFormat="1" ht="80.25" customHeight="1">
      <c r="A2" s="4"/>
      <c r="B2" s="4"/>
      <c r="C2" s="4"/>
      <c r="D2" s="4"/>
      <c r="E2" s="4"/>
      <c r="F2" s="5"/>
    </row>
    <row r="3" spans="1:6" s="9" customFormat="1" ht="15.75" customHeight="1">
      <c r="A3" s="7" t="s">
        <v>0</v>
      </c>
      <c r="B3" s="7"/>
      <c r="C3" s="7"/>
      <c r="D3" s="7"/>
      <c r="E3" s="7"/>
      <c r="F3" s="8"/>
    </row>
    <row r="4" spans="1:6" s="9" customFormat="1" ht="15.75" customHeight="1">
      <c r="A4" s="7" t="s">
        <v>1</v>
      </c>
      <c r="B4" s="7"/>
      <c r="C4" s="7"/>
      <c r="D4" s="7"/>
      <c r="E4" s="7"/>
      <c r="F4" s="8"/>
    </row>
    <row r="5" spans="1:5" ht="15.75" customHeight="1">
      <c r="A5" s="10"/>
      <c r="B5" s="10"/>
      <c r="C5" s="10"/>
      <c r="D5" s="10"/>
      <c r="E5" s="10"/>
    </row>
    <row r="6" spans="1:6" s="9" customFormat="1" ht="22.5" customHeight="1">
      <c r="A6" s="11" t="s">
        <v>2</v>
      </c>
      <c r="B6" s="11"/>
      <c r="C6" s="11"/>
      <c r="D6" s="11"/>
      <c r="E6" s="11"/>
      <c r="F6" s="12"/>
    </row>
    <row r="7" spans="1:6" s="15" customFormat="1" ht="15" customHeight="1">
      <c r="A7" s="13" t="s">
        <v>3</v>
      </c>
      <c r="B7" s="13"/>
      <c r="C7" s="13"/>
      <c r="D7" s="13"/>
      <c r="E7" s="13"/>
      <c r="F7" s="14"/>
    </row>
    <row r="8" spans="1:8" s="15" customFormat="1" ht="22.5" customHeight="1">
      <c r="A8" s="16" t="s">
        <v>4</v>
      </c>
      <c r="B8" s="16"/>
      <c r="C8" s="16"/>
      <c r="D8" s="16"/>
      <c r="E8" s="16"/>
      <c r="F8" s="14"/>
      <c r="G8" s="17" t="s">
        <v>5</v>
      </c>
      <c r="H8" s="18" t="s">
        <v>6</v>
      </c>
    </row>
    <row r="9" spans="1:8" s="24" customFormat="1" ht="42.75" customHeight="1">
      <c r="A9" s="19" t="s">
        <v>7</v>
      </c>
      <c r="B9" s="19" t="s">
        <v>8</v>
      </c>
      <c r="C9" s="20" t="s">
        <v>9</v>
      </c>
      <c r="D9" s="19" t="s">
        <v>10</v>
      </c>
      <c r="E9" s="19" t="s">
        <v>11</v>
      </c>
      <c r="F9" s="21"/>
      <c r="G9" s="22">
        <f>SUM(G10:G73)</f>
        <v>0</v>
      </c>
      <c r="H9" s="23">
        <f>SUM(H10:H73)</f>
        <v>0</v>
      </c>
    </row>
    <row r="10" spans="1:11" s="15" customFormat="1" ht="30" customHeight="1">
      <c r="A10" s="25" t="s">
        <v>12</v>
      </c>
      <c r="B10" s="26" t="s">
        <v>13</v>
      </c>
      <c r="C10" s="27">
        <f>K10+(K10/100*15)</f>
        <v>2179.25</v>
      </c>
      <c r="D10" s="26" t="s">
        <v>14</v>
      </c>
      <c r="E10" s="26" t="s">
        <v>15</v>
      </c>
      <c r="F10" s="14" t="e">
        <f>#REF!*1.52</f>
        <v>#REF!</v>
      </c>
      <c r="G10" s="28"/>
      <c r="H10" s="29">
        <f>G10*C10</f>
        <v>0</v>
      </c>
      <c r="K10" s="30">
        <v>1895</v>
      </c>
    </row>
    <row r="11" spans="1:11" s="15" customFormat="1" ht="53.25" customHeight="1">
      <c r="A11" s="25" t="s">
        <v>16</v>
      </c>
      <c r="B11" s="26" t="s">
        <v>13</v>
      </c>
      <c r="C11" s="27">
        <f>K11+(K11/100*15)</f>
        <v>2179.25</v>
      </c>
      <c r="D11" s="26" t="s">
        <v>17</v>
      </c>
      <c r="E11" s="26" t="s">
        <v>18</v>
      </c>
      <c r="F11" s="14"/>
      <c r="G11" s="28"/>
      <c r="H11" s="29">
        <f>G11*C11</f>
        <v>0</v>
      </c>
      <c r="K11" s="30">
        <v>1895</v>
      </c>
    </row>
    <row r="12" spans="1:11" s="15" customFormat="1" ht="30" customHeight="1">
      <c r="A12" s="25" t="s">
        <v>19</v>
      </c>
      <c r="B12" s="26" t="s">
        <v>20</v>
      </c>
      <c r="C12" s="27">
        <f>K12+(K12/100*15)</f>
        <v>1592.75</v>
      </c>
      <c r="D12" s="26" t="s">
        <v>14</v>
      </c>
      <c r="E12" s="26" t="s">
        <v>21</v>
      </c>
      <c r="F12" s="14" t="e">
        <f>#REF!*1.52</f>
        <v>#REF!</v>
      </c>
      <c r="G12" s="28"/>
      <c r="H12" s="29">
        <f>G12*C12</f>
        <v>0</v>
      </c>
      <c r="K12" s="30">
        <v>1385</v>
      </c>
    </row>
    <row r="13" spans="1:11" s="15" customFormat="1" ht="30" customHeight="1">
      <c r="A13" s="25" t="s">
        <v>22</v>
      </c>
      <c r="B13" s="26" t="s">
        <v>23</v>
      </c>
      <c r="C13" s="27">
        <f>K13+(K13/100*15)</f>
        <v>1742.25</v>
      </c>
      <c r="D13" s="26" t="s">
        <v>24</v>
      </c>
      <c r="E13" s="26" t="s">
        <v>15</v>
      </c>
      <c r="F13" s="14" t="e">
        <f>#REF!*1.52</f>
        <v>#REF!</v>
      </c>
      <c r="G13" s="28"/>
      <c r="H13" s="29">
        <f>G13*C13</f>
        <v>0</v>
      </c>
      <c r="K13" s="30">
        <v>1515</v>
      </c>
    </row>
    <row r="14" spans="1:11" s="15" customFormat="1" ht="30" customHeight="1">
      <c r="A14" s="25" t="s">
        <v>25</v>
      </c>
      <c r="B14" s="26" t="s">
        <v>26</v>
      </c>
      <c r="C14" s="27">
        <f>K14+(K14/100*15)</f>
        <v>2432.25</v>
      </c>
      <c r="D14" s="26" t="s">
        <v>14</v>
      </c>
      <c r="E14" s="26" t="s">
        <v>15</v>
      </c>
      <c r="F14" s="14" t="e">
        <f>#REF!*1.52</f>
        <v>#REF!</v>
      </c>
      <c r="G14" s="28"/>
      <c r="H14" s="29">
        <f>G14*C14</f>
        <v>0</v>
      </c>
      <c r="K14" s="30">
        <v>2115</v>
      </c>
    </row>
    <row r="15" spans="1:11" s="15" customFormat="1" ht="30" customHeight="1">
      <c r="A15" s="25" t="s">
        <v>27</v>
      </c>
      <c r="B15" s="26" t="s">
        <v>28</v>
      </c>
      <c r="C15" s="27">
        <f>K15+(K15/100*15)</f>
        <v>2012.5</v>
      </c>
      <c r="D15" s="26" t="s">
        <v>29</v>
      </c>
      <c r="E15" s="26" t="s">
        <v>21</v>
      </c>
      <c r="F15" s="14" t="e">
        <f>#REF!*1.52</f>
        <v>#REF!</v>
      </c>
      <c r="G15" s="28"/>
      <c r="H15" s="29">
        <f>G15*C15</f>
        <v>0</v>
      </c>
      <c r="K15" s="30">
        <v>1750</v>
      </c>
    </row>
    <row r="16" spans="1:11" s="15" customFormat="1" ht="30" customHeight="1">
      <c r="A16" s="25" t="s">
        <v>25</v>
      </c>
      <c r="B16" s="26" t="s">
        <v>30</v>
      </c>
      <c r="C16" s="27">
        <f>K16+(K16/100*15)</f>
        <v>1978</v>
      </c>
      <c r="D16" s="26" t="s">
        <v>14</v>
      </c>
      <c r="E16" s="26" t="s">
        <v>15</v>
      </c>
      <c r="F16" s="14" t="e">
        <f>#REF!*1.52</f>
        <v>#REF!</v>
      </c>
      <c r="G16" s="28"/>
      <c r="H16" s="29">
        <f>G16*C16</f>
        <v>0</v>
      </c>
      <c r="K16" s="30">
        <v>1720</v>
      </c>
    </row>
    <row r="17" spans="1:11" s="15" customFormat="1" ht="30" customHeight="1">
      <c r="A17" s="25" t="s">
        <v>31</v>
      </c>
      <c r="B17" s="26" t="s">
        <v>32</v>
      </c>
      <c r="C17" s="27">
        <f>K17+(K17/100*15)</f>
        <v>1449</v>
      </c>
      <c r="D17" s="26" t="s">
        <v>33</v>
      </c>
      <c r="E17" s="26" t="s">
        <v>21</v>
      </c>
      <c r="F17" s="14" t="e">
        <f>#REF!*1.52</f>
        <v>#REF!</v>
      </c>
      <c r="G17" s="28"/>
      <c r="H17" s="29">
        <f>G17*C17</f>
        <v>0</v>
      </c>
      <c r="K17" s="30">
        <v>1260</v>
      </c>
    </row>
    <row r="18" spans="1:11" s="15" customFormat="1" ht="36" customHeight="1">
      <c r="A18" s="25" t="s">
        <v>25</v>
      </c>
      <c r="B18" s="26" t="s">
        <v>34</v>
      </c>
      <c r="C18" s="27">
        <f>K18+(K18/100*15)</f>
        <v>2225.25</v>
      </c>
      <c r="D18" s="26" t="s">
        <v>14</v>
      </c>
      <c r="E18" s="26" t="s">
        <v>15</v>
      </c>
      <c r="F18" s="14" t="e">
        <f>#REF!*1.52</f>
        <v>#REF!</v>
      </c>
      <c r="G18" s="28"/>
      <c r="H18" s="29">
        <f>G18*C18</f>
        <v>0</v>
      </c>
      <c r="K18" s="30">
        <v>1935</v>
      </c>
    </row>
    <row r="19" spans="1:11" s="15" customFormat="1" ht="30" customHeight="1">
      <c r="A19" s="25" t="s">
        <v>35</v>
      </c>
      <c r="B19" s="26" t="s">
        <v>36</v>
      </c>
      <c r="C19" s="27">
        <f>K19+(K19/100*15)</f>
        <v>1851.5</v>
      </c>
      <c r="D19" s="26" t="s">
        <v>14</v>
      </c>
      <c r="E19" s="26" t="s">
        <v>37</v>
      </c>
      <c r="F19" s="14" t="e">
        <f>#REF!*1.52</f>
        <v>#REF!</v>
      </c>
      <c r="G19" s="28"/>
      <c r="H19" s="29">
        <f>G19*C19</f>
        <v>0</v>
      </c>
      <c r="K19" s="30">
        <v>1610</v>
      </c>
    </row>
    <row r="20" spans="1:11" s="15" customFormat="1" ht="42" customHeight="1">
      <c r="A20" s="25" t="s">
        <v>38</v>
      </c>
      <c r="B20" s="26" t="s">
        <v>36</v>
      </c>
      <c r="C20" s="27">
        <f>K20+(K20/100*15)</f>
        <v>1851.5</v>
      </c>
      <c r="D20" s="26" t="s">
        <v>39</v>
      </c>
      <c r="E20" s="26" t="s">
        <v>40</v>
      </c>
      <c r="F20" s="14" t="e">
        <f>#REF!*1.52</f>
        <v>#REF!</v>
      </c>
      <c r="G20" s="28"/>
      <c r="H20" s="29">
        <f>G20*C20</f>
        <v>0</v>
      </c>
      <c r="K20" s="30">
        <v>1610</v>
      </c>
    </row>
    <row r="21" spans="1:11" s="15" customFormat="1" ht="30" customHeight="1">
      <c r="A21" s="25" t="s">
        <v>41</v>
      </c>
      <c r="B21" s="26" t="s">
        <v>42</v>
      </c>
      <c r="C21" s="27">
        <f>K21+(K21/100*15)</f>
        <v>1408.75</v>
      </c>
      <c r="D21" s="26" t="s">
        <v>14</v>
      </c>
      <c r="E21" s="26" t="s">
        <v>43</v>
      </c>
      <c r="F21" s="14" t="e">
        <f>#REF!*1.52</f>
        <v>#REF!</v>
      </c>
      <c r="G21" s="28"/>
      <c r="H21" s="29">
        <f>G21*C21</f>
        <v>0</v>
      </c>
      <c r="K21" s="30">
        <v>1225</v>
      </c>
    </row>
    <row r="22" spans="1:11" s="15" customFormat="1" ht="44.25" customHeight="1">
      <c r="A22" s="25" t="s">
        <v>44</v>
      </c>
      <c r="B22" s="26" t="s">
        <v>42</v>
      </c>
      <c r="C22" s="27">
        <f>K22+(K22/100*15)</f>
        <v>1408.75</v>
      </c>
      <c r="D22" s="26" t="s">
        <v>39</v>
      </c>
      <c r="E22" s="26" t="s">
        <v>43</v>
      </c>
      <c r="F22" s="14" t="e">
        <f>#REF!*1.52</f>
        <v>#REF!</v>
      </c>
      <c r="G22" s="28"/>
      <c r="H22" s="29">
        <f>G22*C22</f>
        <v>0</v>
      </c>
      <c r="K22" s="30">
        <v>1225</v>
      </c>
    </row>
    <row r="23" spans="1:11" s="15" customFormat="1" ht="30" customHeight="1">
      <c r="A23" s="25" t="s">
        <v>45</v>
      </c>
      <c r="B23" s="26" t="s">
        <v>46</v>
      </c>
      <c r="C23" s="27">
        <f>K23+(K23/100*15)</f>
        <v>2328.75</v>
      </c>
      <c r="D23" s="26" t="s">
        <v>14</v>
      </c>
      <c r="E23" s="26" t="s">
        <v>37</v>
      </c>
      <c r="F23" s="14" t="e">
        <f>#REF!*1.52</f>
        <v>#REF!</v>
      </c>
      <c r="G23" s="28"/>
      <c r="H23" s="29">
        <f>G23*C23</f>
        <v>0</v>
      </c>
      <c r="K23" s="30">
        <v>2025</v>
      </c>
    </row>
    <row r="24" spans="1:11" s="15" customFormat="1" ht="30" customHeight="1">
      <c r="A24" s="25" t="s">
        <v>47</v>
      </c>
      <c r="B24" s="26" t="s">
        <v>48</v>
      </c>
      <c r="C24" s="27">
        <f>K24+(K24/100*15)</f>
        <v>1926.25</v>
      </c>
      <c r="D24" s="26" t="s">
        <v>14</v>
      </c>
      <c r="E24" s="26" t="s">
        <v>43</v>
      </c>
      <c r="F24" s="14" t="e">
        <f>#REF!*1.52</f>
        <v>#REF!</v>
      </c>
      <c r="G24" s="28"/>
      <c r="H24" s="29">
        <f>G24*C24</f>
        <v>0</v>
      </c>
      <c r="K24" s="30">
        <v>1675</v>
      </c>
    </row>
    <row r="25" spans="1:11" s="15" customFormat="1" ht="30" customHeight="1">
      <c r="A25" s="25" t="s">
        <v>49</v>
      </c>
      <c r="B25" s="26" t="s">
        <v>50</v>
      </c>
      <c r="C25" s="27">
        <f>K25+(K25/100*15)</f>
        <v>1615.75</v>
      </c>
      <c r="D25" s="26" t="s">
        <v>14</v>
      </c>
      <c r="E25" s="26" t="s">
        <v>18</v>
      </c>
      <c r="F25" s="14" t="e">
        <f>#REF!*1.52</f>
        <v>#REF!</v>
      </c>
      <c r="G25" s="28"/>
      <c r="H25" s="29">
        <f>G25*C25</f>
        <v>0</v>
      </c>
      <c r="K25" s="30">
        <v>1405</v>
      </c>
    </row>
    <row r="26" spans="1:11" s="15" customFormat="1" ht="30" customHeight="1">
      <c r="A26" s="25" t="s">
        <v>51</v>
      </c>
      <c r="B26" s="26" t="s">
        <v>52</v>
      </c>
      <c r="C26" s="27">
        <f>K26+(K26/100*15)</f>
        <v>1863</v>
      </c>
      <c r="D26" s="26" t="s">
        <v>33</v>
      </c>
      <c r="E26" s="26" t="s">
        <v>15</v>
      </c>
      <c r="F26" s="14" t="e">
        <f>#REF!*1.52</f>
        <v>#REF!</v>
      </c>
      <c r="G26" s="28"/>
      <c r="H26" s="29">
        <f>G26*C26</f>
        <v>0</v>
      </c>
      <c r="K26" s="30">
        <v>1620</v>
      </c>
    </row>
    <row r="27" spans="1:11" s="15" customFormat="1" ht="30" customHeight="1" hidden="1">
      <c r="A27" s="31"/>
      <c r="B27" s="32"/>
      <c r="C27" s="33"/>
      <c r="D27" s="32"/>
      <c r="E27" s="32"/>
      <c r="F27" s="14"/>
      <c r="K27" s="30"/>
    </row>
    <row r="28" spans="1:11" s="15" customFormat="1" ht="30" customHeight="1" hidden="1">
      <c r="A28" s="31"/>
      <c r="B28" s="32"/>
      <c r="C28" s="33"/>
      <c r="D28" s="32"/>
      <c r="E28" s="32"/>
      <c r="F28" s="14"/>
      <c r="K28" s="30"/>
    </row>
    <row r="29" spans="1:11" s="15" customFormat="1" ht="30" customHeight="1" hidden="1">
      <c r="A29" s="31"/>
      <c r="B29" s="32"/>
      <c r="C29" s="33"/>
      <c r="D29" s="32"/>
      <c r="E29" s="32"/>
      <c r="F29" s="14"/>
      <c r="K29" s="30"/>
    </row>
    <row r="30" spans="1:11" s="15" customFormat="1" ht="22.5" customHeight="1">
      <c r="A30" s="16" t="s">
        <v>53</v>
      </c>
      <c r="B30" s="16"/>
      <c r="C30" s="16"/>
      <c r="D30" s="16"/>
      <c r="E30" s="16"/>
      <c r="F30" s="14"/>
      <c r="K30" s="30"/>
    </row>
    <row r="31" spans="1:11" s="24" customFormat="1" ht="30" customHeight="1">
      <c r="A31" s="19" t="s">
        <v>7</v>
      </c>
      <c r="B31" s="19" t="s">
        <v>8</v>
      </c>
      <c r="C31" s="20" t="s">
        <v>9</v>
      </c>
      <c r="D31" s="19" t="s">
        <v>10</v>
      </c>
      <c r="E31" s="19" t="s">
        <v>54</v>
      </c>
      <c r="F31" s="14"/>
      <c r="K31" s="30" t="s">
        <v>9</v>
      </c>
    </row>
    <row r="32" spans="1:11" s="24" customFormat="1" ht="30" customHeight="1">
      <c r="A32" s="34" t="s">
        <v>55</v>
      </c>
      <c r="B32" s="26" t="s">
        <v>56</v>
      </c>
      <c r="C32" s="27">
        <f>K32+(K32/100*15)</f>
        <v>644</v>
      </c>
      <c r="D32" s="26" t="s">
        <v>57</v>
      </c>
      <c r="E32" s="26" t="s">
        <v>58</v>
      </c>
      <c r="F32" s="14"/>
      <c r="G32" s="28"/>
      <c r="H32" s="29">
        <f>G32*C32</f>
        <v>0</v>
      </c>
      <c r="K32" s="30">
        <v>560</v>
      </c>
    </row>
    <row r="33" spans="1:11" s="24" customFormat="1" ht="30" customHeight="1">
      <c r="A33" s="34" t="s">
        <v>59</v>
      </c>
      <c r="B33" s="26" t="s">
        <v>60</v>
      </c>
      <c r="C33" s="27">
        <f>K33+(K33/100*15)</f>
        <v>644</v>
      </c>
      <c r="D33" s="26" t="s">
        <v>57</v>
      </c>
      <c r="E33" s="26" t="s">
        <v>61</v>
      </c>
      <c r="F33" s="14"/>
      <c r="G33" s="28"/>
      <c r="H33" s="29">
        <f>G33*C33</f>
        <v>0</v>
      </c>
      <c r="K33" s="30">
        <v>560</v>
      </c>
    </row>
    <row r="34" spans="1:11" s="15" customFormat="1" ht="30" customHeight="1">
      <c r="A34" s="25" t="s">
        <v>62</v>
      </c>
      <c r="B34" s="26" t="s">
        <v>63</v>
      </c>
      <c r="C34" s="27">
        <f>K34+(K34/100*15)</f>
        <v>1219</v>
      </c>
      <c r="D34" s="26" t="s">
        <v>33</v>
      </c>
      <c r="E34" s="26" t="s">
        <v>15</v>
      </c>
      <c r="F34" s="14" t="e">
        <f>#REF!*1.52</f>
        <v>#REF!</v>
      </c>
      <c r="G34" s="28"/>
      <c r="H34" s="29">
        <f>G34*C34</f>
        <v>0</v>
      </c>
      <c r="K34" s="30">
        <v>1060</v>
      </c>
    </row>
    <row r="35" spans="1:11" s="15" customFormat="1" ht="30" customHeight="1">
      <c r="A35" s="25" t="s">
        <v>64</v>
      </c>
      <c r="B35" s="26" t="s">
        <v>65</v>
      </c>
      <c r="C35" s="27">
        <f>K35+(K35/100*15)</f>
        <v>1351.25</v>
      </c>
      <c r="D35" s="26" t="s">
        <v>33</v>
      </c>
      <c r="E35" s="26" t="s">
        <v>15</v>
      </c>
      <c r="F35" s="14"/>
      <c r="G35" s="28"/>
      <c r="H35" s="29">
        <f>G35*C35</f>
        <v>0</v>
      </c>
      <c r="K35" s="30">
        <v>1175</v>
      </c>
    </row>
    <row r="36" spans="1:11" s="36" customFormat="1" ht="32.25" customHeight="1">
      <c r="A36" s="34" t="s">
        <v>66</v>
      </c>
      <c r="B36" s="35" t="s">
        <v>67</v>
      </c>
      <c r="C36" s="27">
        <f>K36+(K36/100*15)</f>
        <v>655.5</v>
      </c>
      <c r="D36" s="26" t="s">
        <v>57</v>
      </c>
      <c r="E36" s="26" t="s">
        <v>61</v>
      </c>
      <c r="G36" s="28"/>
      <c r="H36" s="29">
        <f>G36*C36</f>
        <v>0</v>
      </c>
      <c r="K36" s="30">
        <v>570</v>
      </c>
    </row>
    <row r="37" spans="1:11" s="15" customFormat="1" ht="30" customHeight="1">
      <c r="A37" s="25" t="s">
        <v>68</v>
      </c>
      <c r="B37" s="26" t="s">
        <v>69</v>
      </c>
      <c r="C37" s="27">
        <f>K37+(K37/100*15)</f>
        <v>1040.75</v>
      </c>
      <c r="D37" s="26" t="s">
        <v>70</v>
      </c>
      <c r="E37" s="26" t="s">
        <v>71</v>
      </c>
      <c r="F37" s="14" t="e">
        <f>#REF!*1.52</f>
        <v>#REF!</v>
      </c>
      <c r="G37" s="28"/>
      <c r="H37" s="29">
        <f>G37*C37</f>
        <v>0</v>
      </c>
      <c r="K37" s="30">
        <v>905</v>
      </c>
    </row>
    <row r="38" spans="1:11" s="15" customFormat="1" ht="49.5" customHeight="1">
      <c r="A38" s="25" t="s">
        <v>72</v>
      </c>
      <c r="B38" s="26" t="s">
        <v>73</v>
      </c>
      <c r="C38" s="27">
        <f>K38+(K38/100*15)</f>
        <v>1115.5</v>
      </c>
      <c r="D38" s="26" t="s">
        <v>57</v>
      </c>
      <c r="E38" s="26" t="s">
        <v>18</v>
      </c>
      <c r="F38" s="14"/>
      <c r="G38" s="28"/>
      <c r="H38" s="29">
        <f>G38*C38</f>
        <v>0</v>
      </c>
      <c r="K38" s="30">
        <v>970</v>
      </c>
    </row>
    <row r="39" spans="1:11" s="15" customFormat="1" ht="49.5" customHeight="1">
      <c r="A39" s="25" t="s">
        <v>74</v>
      </c>
      <c r="B39" s="26" t="s">
        <v>75</v>
      </c>
      <c r="C39" s="27">
        <f>K39+(K39/100*15)</f>
        <v>1115.5</v>
      </c>
      <c r="D39" s="26" t="s">
        <v>57</v>
      </c>
      <c r="E39" s="26" t="s">
        <v>76</v>
      </c>
      <c r="F39" s="14"/>
      <c r="G39" s="28"/>
      <c r="H39" s="29">
        <f>G39*C39</f>
        <v>0</v>
      </c>
      <c r="K39" s="30">
        <v>970</v>
      </c>
    </row>
    <row r="40" spans="1:11" s="15" customFormat="1" ht="30" customHeight="1">
      <c r="A40" s="25" t="s">
        <v>77</v>
      </c>
      <c r="B40" s="26" t="s">
        <v>78</v>
      </c>
      <c r="C40" s="27">
        <f>K40+(K40/100*15)</f>
        <v>1213.25</v>
      </c>
      <c r="D40" s="26" t="s">
        <v>70</v>
      </c>
      <c r="E40" s="26" t="s">
        <v>71</v>
      </c>
      <c r="F40" s="14" t="e">
        <f>#REF!*1.52</f>
        <v>#REF!</v>
      </c>
      <c r="G40" s="28"/>
      <c r="H40" s="29">
        <f>G40*C40</f>
        <v>0</v>
      </c>
      <c r="K40" s="30">
        <v>1055</v>
      </c>
    </row>
    <row r="41" spans="1:11" s="15" customFormat="1" ht="49.5" customHeight="1">
      <c r="A41" s="25" t="s">
        <v>79</v>
      </c>
      <c r="B41" s="26" t="s">
        <v>80</v>
      </c>
      <c r="C41" s="27">
        <f>K41+(K41/100*15)</f>
        <v>1236.25</v>
      </c>
      <c r="D41" s="26" t="s">
        <v>57</v>
      </c>
      <c r="E41" s="26" t="s">
        <v>18</v>
      </c>
      <c r="F41" s="14"/>
      <c r="G41" s="28"/>
      <c r="H41" s="29">
        <f>G41*C41</f>
        <v>0</v>
      </c>
      <c r="K41" s="30">
        <v>1075</v>
      </c>
    </row>
    <row r="42" spans="1:11" s="15" customFormat="1" ht="51.75" customHeight="1">
      <c r="A42" s="25" t="s">
        <v>81</v>
      </c>
      <c r="B42" s="26" t="s">
        <v>82</v>
      </c>
      <c r="C42" s="27">
        <f>K42+(K42/100*15)</f>
        <v>1236.25</v>
      </c>
      <c r="D42" s="26" t="s">
        <v>57</v>
      </c>
      <c r="E42" s="26" t="s">
        <v>18</v>
      </c>
      <c r="F42" s="14"/>
      <c r="G42" s="28"/>
      <c r="H42" s="29">
        <f>G42*C42</f>
        <v>0</v>
      </c>
      <c r="K42" s="30">
        <v>1075</v>
      </c>
    </row>
    <row r="43" spans="1:11" s="15" customFormat="1" ht="30" customHeight="1">
      <c r="A43" s="25" t="s">
        <v>83</v>
      </c>
      <c r="B43" s="26" t="s">
        <v>84</v>
      </c>
      <c r="C43" s="27">
        <f>K43+(K43/100*15)</f>
        <v>879.75</v>
      </c>
      <c r="D43" s="26" t="s">
        <v>70</v>
      </c>
      <c r="E43" s="26" t="s">
        <v>15</v>
      </c>
      <c r="F43" s="14" t="e">
        <f>#REF!*1.52</f>
        <v>#REF!</v>
      </c>
      <c r="G43" s="28"/>
      <c r="H43" s="29">
        <f>G43*C43</f>
        <v>0</v>
      </c>
      <c r="K43" s="30">
        <v>765</v>
      </c>
    </row>
    <row r="44" spans="1:11" s="15" customFormat="1" ht="12.75">
      <c r="A44" s="25" t="s">
        <v>85</v>
      </c>
      <c r="B44" s="26" t="s">
        <v>86</v>
      </c>
      <c r="C44" s="27">
        <f>K44+(K44/100*15)</f>
        <v>966</v>
      </c>
      <c r="D44" s="26" t="s">
        <v>14</v>
      </c>
      <c r="E44" s="26" t="s">
        <v>15</v>
      </c>
      <c r="F44" s="14" t="e">
        <f>#REF!*1.52</f>
        <v>#REF!</v>
      </c>
      <c r="G44" s="28"/>
      <c r="H44" s="29">
        <f>G44*C44</f>
        <v>0</v>
      </c>
      <c r="K44" s="30">
        <v>840</v>
      </c>
    </row>
    <row r="45" spans="1:11" s="15" customFormat="1" ht="22.5" customHeight="1">
      <c r="A45" s="16" t="s">
        <v>87</v>
      </c>
      <c r="B45" s="16"/>
      <c r="C45" s="16"/>
      <c r="D45" s="16"/>
      <c r="E45" s="16"/>
      <c r="F45" s="14"/>
      <c r="K45" s="30"/>
    </row>
    <row r="46" spans="1:11" s="24" customFormat="1" ht="30" customHeight="1">
      <c r="A46" s="19" t="s">
        <v>7</v>
      </c>
      <c r="B46" s="19" t="s">
        <v>8</v>
      </c>
      <c r="C46" s="20" t="s">
        <v>9</v>
      </c>
      <c r="D46" s="19" t="s">
        <v>10</v>
      </c>
      <c r="E46" s="19" t="s">
        <v>11</v>
      </c>
      <c r="F46" s="21"/>
      <c r="K46" s="30" t="s">
        <v>9</v>
      </c>
    </row>
    <row r="47" spans="1:11" s="15" customFormat="1" ht="30" customHeight="1">
      <c r="A47" s="37" t="s">
        <v>88</v>
      </c>
      <c r="B47" s="26" t="s">
        <v>89</v>
      </c>
      <c r="C47" s="27">
        <f>K47+(K47/100*15)</f>
        <v>184</v>
      </c>
      <c r="D47" s="26" t="s">
        <v>70</v>
      </c>
      <c r="E47" s="26" t="s">
        <v>90</v>
      </c>
      <c r="F47" s="14" t="e">
        <f>#REF!*1.52</f>
        <v>#REF!</v>
      </c>
      <c r="G47" s="28"/>
      <c r="H47" s="29">
        <f>G47*C47</f>
        <v>0</v>
      </c>
      <c r="K47" s="30">
        <v>160</v>
      </c>
    </row>
    <row r="48" spans="1:11" s="15" customFormat="1" ht="30" customHeight="1">
      <c r="A48" s="37" t="s">
        <v>91</v>
      </c>
      <c r="B48" s="26" t="s">
        <v>89</v>
      </c>
      <c r="C48" s="27">
        <f>K48+(K48/100*15)</f>
        <v>184</v>
      </c>
      <c r="D48" s="26" t="s">
        <v>70</v>
      </c>
      <c r="E48" s="26" t="s">
        <v>90</v>
      </c>
      <c r="F48" s="14" t="e">
        <f>#REF!*1.52</f>
        <v>#REF!</v>
      </c>
      <c r="G48" s="28"/>
      <c r="H48" s="29">
        <f>G48*C48</f>
        <v>0</v>
      </c>
      <c r="K48" s="30">
        <v>160</v>
      </c>
    </row>
    <row r="49" spans="1:11" s="15" customFormat="1" ht="30" customHeight="1">
      <c r="A49" s="37" t="s">
        <v>92</v>
      </c>
      <c r="B49" s="26" t="s">
        <v>89</v>
      </c>
      <c r="C49" s="27">
        <f>K49+(K49/100*15)</f>
        <v>235.75</v>
      </c>
      <c r="D49" s="26" t="s">
        <v>70</v>
      </c>
      <c r="E49" s="26" t="s">
        <v>90</v>
      </c>
      <c r="F49" s="14" t="e">
        <f>#REF!*1.52</f>
        <v>#REF!</v>
      </c>
      <c r="G49" s="28"/>
      <c r="H49" s="29">
        <f>G49*C49</f>
        <v>0</v>
      </c>
      <c r="K49" s="30">
        <v>205</v>
      </c>
    </row>
    <row r="50" spans="1:11" s="15" customFormat="1" ht="30" customHeight="1">
      <c r="A50" s="37" t="s">
        <v>93</v>
      </c>
      <c r="B50" s="26" t="s">
        <v>94</v>
      </c>
      <c r="C50" s="27">
        <f>K50+(K50/100*15)</f>
        <v>241.5</v>
      </c>
      <c r="D50" s="26" t="s">
        <v>95</v>
      </c>
      <c r="E50" s="26" t="s">
        <v>96</v>
      </c>
      <c r="F50" s="14" t="e">
        <f>#REF!*1.52</f>
        <v>#REF!</v>
      </c>
      <c r="G50" s="28"/>
      <c r="H50" s="29">
        <f>G50*C50</f>
        <v>0</v>
      </c>
      <c r="K50" s="30">
        <v>210</v>
      </c>
    </row>
    <row r="51" spans="1:11" s="15" customFormat="1" ht="30" customHeight="1">
      <c r="A51" s="37" t="s">
        <v>97</v>
      </c>
      <c r="B51" s="26" t="s">
        <v>94</v>
      </c>
      <c r="C51" s="27">
        <f>K51+(K51/100*15)</f>
        <v>247.25</v>
      </c>
      <c r="D51" s="26" t="s">
        <v>95</v>
      </c>
      <c r="E51" s="26" t="s">
        <v>96</v>
      </c>
      <c r="F51" s="14" t="e">
        <f>#REF!*1.52</f>
        <v>#REF!</v>
      </c>
      <c r="G51" s="28"/>
      <c r="H51" s="29">
        <f>G51*C51</f>
        <v>0</v>
      </c>
      <c r="K51" s="30">
        <v>215</v>
      </c>
    </row>
    <row r="52" spans="1:11" s="15" customFormat="1" ht="30" customHeight="1">
      <c r="A52" s="37" t="s">
        <v>98</v>
      </c>
      <c r="B52" s="26" t="s">
        <v>99</v>
      </c>
      <c r="C52" s="27">
        <f>K52+(K52/100*15)</f>
        <v>270.25</v>
      </c>
      <c r="D52" s="26" t="s">
        <v>95</v>
      </c>
      <c r="E52" s="26" t="s">
        <v>90</v>
      </c>
      <c r="F52" s="14" t="e">
        <f>#REF!*1.52</f>
        <v>#REF!</v>
      </c>
      <c r="G52" s="28"/>
      <c r="H52" s="29">
        <f>G52*C52</f>
        <v>0</v>
      </c>
      <c r="K52" s="30">
        <v>235</v>
      </c>
    </row>
    <row r="53" spans="1:11" s="15" customFormat="1" ht="30" customHeight="1">
      <c r="A53" s="37" t="s">
        <v>100</v>
      </c>
      <c r="B53" s="26" t="s">
        <v>99</v>
      </c>
      <c r="C53" s="27">
        <f>K53+(K53/100*15)</f>
        <v>281.75</v>
      </c>
      <c r="D53" s="26" t="s">
        <v>95</v>
      </c>
      <c r="E53" s="26" t="s">
        <v>90</v>
      </c>
      <c r="F53" s="14" t="e">
        <f>#REF!*1.52</f>
        <v>#REF!</v>
      </c>
      <c r="G53" s="28"/>
      <c r="H53" s="29">
        <f>G53*C53</f>
        <v>0</v>
      </c>
      <c r="K53" s="30">
        <v>245</v>
      </c>
    </row>
    <row r="54" spans="1:11" s="15" customFormat="1" ht="30" customHeight="1">
      <c r="A54" s="37" t="s">
        <v>101</v>
      </c>
      <c r="B54" s="26" t="s">
        <v>99</v>
      </c>
      <c r="C54" s="27">
        <f>K54+(K54/100*15)</f>
        <v>293.25</v>
      </c>
      <c r="D54" s="26" t="s">
        <v>95</v>
      </c>
      <c r="E54" s="26" t="s">
        <v>90</v>
      </c>
      <c r="F54" s="14" t="e">
        <f>#REF!*1.52</f>
        <v>#REF!</v>
      </c>
      <c r="G54" s="28"/>
      <c r="H54" s="29">
        <f>G54*C54</f>
        <v>0</v>
      </c>
      <c r="K54" s="30">
        <v>255</v>
      </c>
    </row>
    <row r="55" spans="1:11" s="15" customFormat="1" ht="30" customHeight="1">
      <c r="A55" s="37" t="s">
        <v>102</v>
      </c>
      <c r="B55" s="26" t="s">
        <v>99</v>
      </c>
      <c r="C55" s="27">
        <f>K55+(K55/100*15)</f>
        <v>293.25</v>
      </c>
      <c r="D55" s="26" t="s">
        <v>95</v>
      </c>
      <c r="E55" s="26" t="s">
        <v>90</v>
      </c>
      <c r="F55" s="14" t="e">
        <f>#REF!*1.52</f>
        <v>#REF!</v>
      </c>
      <c r="G55" s="28"/>
      <c r="H55" s="29">
        <f>G55*C55</f>
        <v>0</v>
      </c>
      <c r="K55" s="30">
        <v>255</v>
      </c>
    </row>
    <row r="56" spans="1:11" s="15" customFormat="1" ht="30" customHeight="1">
      <c r="A56" s="37" t="s">
        <v>103</v>
      </c>
      <c r="B56" s="26" t="s">
        <v>104</v>
      </c>
      <c r="C56" s="27">
        <f>K56+(K56/100*15)</f>
        <v>1386.9</v>
      </c>
      <c r="D56" s="26" t="s">
        <v>57</v>
      </c>
      <c r="E56" s="26" t="s">
        <v>18</v>
      </c>
      <c r="F56" s="14" t="e">
        <f>#REF!*2</f>
        <v>#REF!</v>
      </c>
      <c r="G56" s="28"/>
      <c r="H56" s="29">
        <f>G56*C56</f>
        <v>0</v>
      </c>
      <c r="K56" s="30">
        <v>1206</v>
      </c>
    </row>
    <row r="57" spans="1:11" s="15" customFormat="1" ht="30" customHeight="1">
      <c r="A57" s="37" t="s">
        <v>105</v>
      </c>
      <c r="B57" s="26" t="s">
        <v>106</v>
      </c>
      <c r="C57" s="27">
        <f>K57+(K57/100*15)</f>
        <v>1455.9</v>
      </c>
      <c r="D57" s="26" t="s">
        <v>57</v>
      </c>
      <c r="E57" s="26" t="s">
        <v>18</v>
      </c>
      <c r="F57" s="14" t="e">
        <f>#REF!*2</f>
        <v>#REF!</v>
      </c>
      <c r="G57" s="28"/>
      <c r="H57" s="29">
        <f>G57*C57</f>
        <v>0</v>
      </c>
      <c r="K57" s="30">
        <v>1266</v>
      </c>
    </row>
    <row r="58" spans="1:6" s="15" customFormat="1" ht="12.75">
      <c r="A58" s="38"/>
      <c r="B58" s="39"/>
      <c r="C58" s="40"/>
      <c r="D58" s="41"/>
      <c r="E58" s="41"/>
      <c r="F58" s="14"/>
    </row>
    <row r="59" spans="1:3" ht="15.75" customHeight="1">
      <c r="A59" s="42"/>
      <c r="C59" s="1"/>
    </row>
    <row r="60" spans="1:6" s="44" customFormat="1" ht="12.75">
      <c r="A60" s="42"/>
      <c r="B60" s="43"/>
      <c r="C60" s="43"/>
      <c r="D60" s="43"/>
      <c r="F60" s="45"/>
    </row>
    <row r="61" spans="1:10" s="44" customFormat="1" ht="12.75">
      <c r="A61" s="42"/>
      <c r="B61" s="43"/>
      <c r="C61" s="43"/>
      <c r="D61" s="43"/>
      <c r="F61" s="45"/>
      <c r="J61" s="46"/>
    </row>
    <row r="62" spans="1:10" s="15" customFormat="1" ht="12.75">
      <c r="A62" s="42"/>
      <c r="B62" s="43"/>
      <c r="C62" s="43"/>
      <c r="D62" s="43"/>
      <c r="F62" s="14"/>
      <c r="J62" s="47"/>
    </row>
    <row r="63" spans="1:4" ht="12.75">
      <c r="A63" s="48"/>
      <c r="B63" s="43"/>
      <c r="C63" s="43"/>
      <c r="D63" s="49"/>
    </row>
    <row r="65" ht="12.75">
      <c r="A65" s="42" t="s">
        <v>107</v>
      </c>
    </row>
  </sheetData>
  <sheetProtection selectLockedCells="1" selectUnlockedCells="1"/>
  <mergeCells count="9">
    <mergeCell ref="A1:E2"/>
    <mergeCell ref="A3:E3"/>
    <mergeCell ref="A4:E4"/>
    <mergeCell ref="A5:E5"/>
    <mergeCell ref="A6:E6"/>
    <mergeCell ref="A7:E7"/>
    <mergeCell ref="A8:E8"/>
    <mergeCell ref="A30:E30"/>
    <mergeCell ref="A45:E45"/>
  </mergeCells>
  <hyperlinks>
    <hyperlink ref="A7" r:id="rId1" display="http://www.orto.tm/"/>
  </hyperlinks>
  <printOptions horizontalCentered="1"/>
  <pageMargins left="0.4722222222222222" right="0.4722222222222222" top="0.4722222222222222" bottom="0.9840277777777778" header="0.5118055555555555" footer="0.27569444444444446"/>
  <pageSetup horizontalDpi="300" verticalDpi="300" orientation="portrait" paperSize="9" scale="69"/>
  <headerFooter alignWithMargins="0">
    <oddFooter>&amp;R&amp;"Arial,Обычный"&amp;9Поставщик: ООО "Малтри", 190020, Санкт-Петербург, ул. Лифляндская, д. 6, лит. М, пом.13Н
т. (812) 336-39-99, 336-47-10, 336-47-11, info@maltri.ru, www.maltri.ru
&amp;"Arial Narrow,Обычный"&amp;P</oddFooter>
  </headerFooter>
  <rowBreaks count="1" manualBreakCount="1">
    <brk id="26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V149"/>
  <sheetViews>
    <sheetView workbookViewId="0" topLeftCell="A1">
      <selection activeCell="H11" sqref="H11"/>
    </sheetView>
  </sheetViews>
  <sheetFormatPr defaultColWidth="9.00390625" defaultRowHeight="12.75"/>
  <cols>
    <col min="1" max="1" width="28.00390625" style="50" customWidth="1"/>
    <col min="2" max="2" width="8.625" style="51" customWidth="1"/>
    <col min="3" max="3" width="9.375" style="52" customWidth="1"/>
    <col min="4" max="4" width="20.00390625" style="10" customWidth="1"/>
    <col min="5" max="5" width="30.00390625" style="10" customWidth="1"/>
    <col min="6" max="6" width="0" style="15" hidden="1" customWidth="1"/>
    <col min="7" max="7" width="21.625" style="15" customWidth="1"/>
    <col min="8" max="8" width="12.50390625" style="15" customWidth="1"/>
    <col min="9" max="10" width="9.125" style="15" customWidth="1"/>
    <col min="11" max="11" width="0" style="15" hidden="1" customWidth="1"/>
    <col min="12" max="255" width="9.125" style="15" customWidth="1"/>
    <col min="256" max="16384" width="11.625" style="0" customWidth="1"/>
  </cols>
  <sheetData>
    <row r="1" spans="1:5" s="6" customFormat="1" ht="45" customHeight="1">
      <c r="A1" s="4"/>
      <c r="B1" s="4"/>
      <c r="C1" s="4"/>
      <c r="D1" s="4"/>
      <c r="E1" s="4"/>
    </row>
    <row r="2" spans="1:5" s="6" customFormat="1" ht="81" customHeight="1">
      <c r="A2" s="4"/>
      <c r="B2" s="4"/>
      <c r="C2" s="4"/>
      <c r="D2" s="4"/>
      <c r="E2" s="4"/>
    </row>
    <row r="3" spans="1:6" s="9" customFormat="1" ht="18" customHeight="1">
      <c r="A3" s="7" t="s">
        <v>0</v>
      </c>
      <c r="B3" s="7"/>
      <c r="C3" s="7"/>
      <c r="D3" s="7"/>
      <c r="E3" s="7"/>
      <c r="F3" s="53"/>
    </row>
    <row r="4" spans="1:6" s="9" customFormat="1" ht="18" customHeight="1">
      <c r="A4" s="7" t="s">
        <v>1</v>
      </c>
      <c r="B4" s="7"/>
      <c r="C4" s="7"/>
      <c r="D4" s="7"/>
      <c r="E4" s="7"/>
      <c r="F4" s="53"/>
    </row>
    <row r="5" spans="1:5" s="1" customFormat="1" ht="10.5" customHeight="1">
      <c r="A5" s="10"/>
      <c r="B5" s="10"/>
      <c r="C5" s="10"/>
      <c r="D5" s="10"/>
      <c r="E5" s="10"/>
    </row>
    <row r="6" spans="1:6" s="9" customFormat="1" ht="22.5" customHeight="1">
      <c r="A6" s="11" t="s">
        <v>2</v>
      </c>
      <c r="B6" s="11"/>
      <c r="C6" s="11"/>
      <c r="D6" s="11"/>
      <c r="E6" s="11"/>
      <c r="F6" s="54"/>
    </row>
    <row r="7" spans="1:5" ht="15" customHeight="1">
      <c r="A7" s="13" t="s">
        <v>3</v>
      </c>
      <c r="B7" s="13"/>
      <c r="C7" s="13"/>
      <c r="D7" s="13"/>
      <c r="E7" s="13"/>
    </row>
    <row r="8" spans="1:8" ht="22.5" customHeight="1">
      <c r="A8" s="16" t="s">
        <v>108</v>
      </c>
      <c r="B8" s="16"/>
      <c r="C8" s="16"/>
      <c r="D8" s="16"/>
      <c r="E8" s="16"/>
      <c r="G8" s="17" t="s">
        <v>5</v>
      </c>
      <c r="H8" s="18" t="s">
        <v>6</v>
      </c>
    </row>
    <row r="9" spans="1:8" s="56" customFormat="1" ht="35.25" customHeight="1">
      <c r="A9" s="19" t="s">
        <v>7</v>
      </c>
      <c r="B9" s="19" t="s">
        <v>8</v>
      </c>
      <c r="C9" s="55" t="s">
        <v>9</v>
      </c>
      <c r="D9" s="19" t="s">
        <v>11</v>
      </c>
      <c r="E9" s="19" t="s">
        <v>10</v>
      </c>
      <c r="G9" s="22">
        <f>SUM(G10:G73)</f>
        <v>0</v>
      </c>
      <c r="H9" s="23">
        <f>SUM(H10:H73)</f>
        <v>0</v>
      </c>
    </row>
    <row r="10" spans="1:5" s="58" customFormat="1" ht="22.5" customHeight="1">
      <c r="A10" s="57" t="s">
        <v>109</v>
      </c>
      <c r="B10" s="57"/>
      <c r="C10" s="57"/>
      <c r="D10" s="57"/>
      <c r="E10" s="57"/>
    </row>
    <row r="11" spans="1:11" s="56" customFormat="1" ht="22.5" customHeight="1">
      <c r="A11" s="25" t="s">
        <v>110</v>
      </c>
      <c r="B11" s="26">
        <v>101</v>
      </c>
      <c r="C11" s="59">
        <f>K11+(K11/100*15)</f>
        <v>745.2</v>
      </c>
      <c r="D11" s="26" t="s">
        <v>15</v>
      </c>
      <c r="E11" s="26" t="s">
        <v>111</v>
      </c>
      <c r="F11" s="56" t="e">
        <f>#REF!*2</f>
        <v>#REF!</v>
      </c>
      <c r="G11" s="28"/>
      <c r="H11" s="29">
        <f>G11*C11</f>
        <v>0</v>
      </c>
      <c r="K11" s="60">
        <v>648</v>
      </c>
    </row>
    <row r="12" spans="1:11" s="56" customFormat="1" ht="20.25" customHeight="1">
      <c r="A12" s="25" t="s">
        <v>112</v>
      </c>
      <c r="B12" s="26">
        <v>103</v>
      </c>
      <c r="C12" s="59">
        <f>K12+(K12/100*15)</f>
        <v>821.1</v>
      </c>
      <c r="D12" s="26" t="s">
        <v>18</v>
      </c>
      <c r="E12" s="26" t="s">
        <v>111</v>
      </c>
      <c r="F12" s="56" t="e">
        <f>#REF!*2</f>
        <v>#REF!</v>
      </c>
      <c r="G12" s="28"/>
      <c r="H12" s="29">
        <f>G12*C12</f>
        <v>0</v>
      </c>
      <c r="K12" s="60">
        <v>714</v>
      </c>
    </row>
    <row r="13" spans="1:11" s="56" customFormat="1" ht="21.75" customHeight="1">
      <c r="A13" s="25" t="s">
        <v>113</v>
      </c>
      <c r="B13" s="26">
        <v>202</v>
      </c>
      <c r="C13" s="59">
        <f>K13+(K13/100*15)</f>
        <v>683.1</v>
      </c>
      <c r="D13" s="26" t="s">
        <v>18</v>
      </c>
      <c r="E13" s="26" t="s">
        <v>111</v>
      </c>
      <c r="F13" s="56" t="e">
        <f>#REF!*2</f>
        <v>#REF!</v>
      </c>
      <c r="G13" s="28"/>
      <c r="H13" s="29">
        <f>G13*C13</f>
        <v>0</v>
      </c>
      <c r="K13" s="60">
        <v>594</v>
      </c>
    </row>
    <row r="14" spans="1:11" s="56" customFormat="1" ht="21" customHeight="1">
      <c r="A14" s="25" t="s">
        <v>114</v>
      </c>
      <c r="B14" s="26">
        <v>301</v>
      </c>
      <c r="C14" s="59">
        <f>K14+(K14/100*15)</f>
        <v>407.1</v>
      </c>
      <c r="D14" s="26" t="s">
        <v>18</v>
      </c>
      <c r="E14" s="26" t="s">
        <v>111</v>
      </c>
      <c r="F14" s="56" t="e">
        <f>#REF!*2</f>
        <v>#REF!</v>
      </c>
      <c r="G14" s="28"/>
      <c r="H14" s="29">
        <f>G14*C14</f>
        <v>0</v>
      </c>
      <c r="K14" s="60">
        <v>354</v>
      </c>
    </row>
    <row r="15" spans="1:11" s="56" customFormat="1" ht="27" customHeight="1">
      <c r="A15" s="25" t="s">
        <v>115</v>
      </c>
      <c r="B15" s="26">
        <v>304</v>
      </c>
      <c r="C15" s="59">
        <f>K15+(K15/100*15)</f>
        <v>496.8</v>
      </c>
      <c r="D15" s="26" t="s">
        <v>15</v>
      </c>
      <c r="E15" s="26" t="s">
        <v>116</v>
      </c>
      <c r="F15" s="56" t="e">
        <f>#REF!*2</f>
        <v>#REF!</v>
      </c>
      <c r="G15" s="28"/>
      <c r="H15" s="29">
        <f>G15*C15</f>
        <v>0</v>
      </c>
      <c r="K15" s="60">
        <v>432</v>
      </c>
    </row>
    <row r="16" spans="1:11" s="56" customFormat="1" ht="19.5" customHeight="1">
      <c r="A16" s="25" t="s">
        <v>117</v>
      </c>
      <c r="B16" s="26">
        <v>305</v>
      </c>
      <c r="C16" s="59">
        <f>K16+(K16/100*15)</f>
        <v>683.1</v>
      </c>
      <c r="D16" s="26" t="s">
        <v>76</v>
      </c>
      <c r="E16" s="26" t="s">
        <v>118</v>
      </c>
      <c r="F16" s="56" t="e">
        <f>#REF!*2</f>
        <v>#REF!</v>
      </c>
      <c r="G16" s="28"/>
      <c r="H16" s="29">
        <f>G16*C16</f>
        <v>0</v>
      </c>
      <c r="K16" s="60">
        <v>594</v>
      </c>
    </row>
    <row r="17" spans="1:11" s="61" customFormat="1" ht="22.5" customHeight="1">
      <c r="A17" s="57" t="s">
        <v>119</v>
      </c>
      <c r="B17" s="57"/>
      <c r="C17" s="57">
        <f>K17+(K17/100*15)</f>
        <v>0</v>
      </c>
      <c r="D17" s="57"/>
      <c r="E17" s="57"/>
      <c r="F17" s="56" t="e">
        <f>#REF!*2</f>
        <v>#REF!</v>
      </c>
      <c r="K17" s="60"/>
    </row>
    <row r="18" spans="1:11" ht="36" customHeight="1">
      <c r="A18" s="25" t="s">
        <v>120</v>
      </c>
      <c r="B18" s="26">
        <v>110</v>
      </c>
      <c r="C18" s="59">
        <f>K18+(K18/100*15)</f>
        <v>1048.8</v>
      </c>
      <c r="D18" s="26" t="s">
        <v>121</v>
      </c>
      <c r="E18" s="26" t="s">
        <v>122</v>
      </c>
      <c r="F18" s="56" t="e">
        <f>#REF!*2</f>
        <v>#REF!</v>
      </c>
      <c r="G18" s="28"/>
      <c r="H18" s="29">
        <f>G18*C18</f>
        <v>0</v>
      </c>
      <c r="K18" s="60">
        <v>912</v>
      </c>
    </row>
    <row r="19" spans="1:11" ht="30" customHeight="1">
      <c r="A19" s="25" t="s">
        <v>123</v>
      </c>
      <c r="B19" s="26">
        <v>111</v>
      </c>
      <c r="C19" s="59">
        <f>K19+(K19/100*15)</f>
        <v>1117.8</v>
      </c>
      <c r="D19" s="62" t="s">
        <v>18</v>
      </c>
      <c r="E19" s="26" t="s">
        <v>124</v>
      </c>
      <c r="F19" s="56" t="e">
        <f>#REF!*2</f>
        <v>#REF!</v>
      </c>
      <c r="G19" s="28"/>
      <c r="H19" s="29">
        <f>G19*C19</f>
        <v>0</v>
      </c>
      <c r="K19" s="60">
        <v>972</v>
      </c>
    </row>
    <row r="20" spans="1:11" s="63" customFormat="1" ht="23.25" customHeight="1">
      <c r="A20" s="25" t="s">
        <v>125</v>
      </c>
      <c r="B20" s="26">
        <v>112</v>
      </c>
      <c r="C20" s="59">
        <f>K20+(K20/100*15)</f>
        <v>1117.8</v>
      </c>
      <c r="D20" s="62" t="s">
        <v>18</v>
      </c>
      <c r="E20" s="26" t="s">
        <v>126</v>
      </c>
      <c r="G20" s="28"/>
      <c r="H20" s="29">
        <f>G20*C20</f>
        <v>0</v>
      </c>
      <c r="K20" s="60">
        <v>972</v>
      </c>
    </row>
    <row r="21" spans="1:11" ht="30" customHeight="1">
      <c r="A21" s="25" t="s">
        <v>127</v>
      </c>
      <c r="B21" s="26">
        <v>4110</v>
      </c>
      <c r="C21" s="59">
        <f>K21+(K21/100*15)</f>
        <v>1193.7</v>
      </c>
      <c r="D21" s="26" t="s">
        <v>121</v>
      </c>
      <c r="E21" s="26" t="s">
        <v>111</v>
      </c>
      <c r="F21" s="56" t="e">
        <f>#REF!*2</f>
        <v>#REF!</v>
      </c>
      <c r="G21" s="28"/>
      <c r="H21" s="29">
        <f>G21*C21</f>
        <v>0</v>
      </c>
      <c r="K21" s="60">
        <v>1038</v>
      </c>
    </row>
    <row r="22" spans="1:11" ht="28.5" customHeight="1">
      <c r="A22" s="25" t="s">
        <v>112</v>
      </c>
      <c r="B22" s="26">
        <v>113</v>
      </c>
      <c r="C22" s="59">
        <f>K22+(K22/100*15)</f>
        <v>1097.1</v>
      </c>
      <c r="D22" s="26" t="s">
        <v>18</v>
      </c>
      <c r="E22" s="26" t="s">
        <v>128</v>
      </c>
      <c r="F22" s="56" t="e">
        <f>#REF!*2</f>
        <v>#REF!</v>
      </c>
      <c r="G22" s="28"/>
      <c r="H22" s="29">
        <f>G22*C22</f>
        <v>0</v>
      </c>
      <c r="K22" s="60">
        <v>954</v>
      </c>
    </row>
    <row r="23" spans="1:11" ht="30" customHeight="1">
      <c r="A23" s="25" t="s">
        <v>129</v>
      </c>
      <c r="B23" s="26">
        <v>4113</v>
      </c>
      <c r="C23" s="59">
        <f>K23+(K23/100*15)</f>
        <v>1242</v>
      </c>
      <c r="D23" s="62" t="s">
        <v>18</v>
      </c>
      <c r="E23" s="26" t="s">
        <v>111</v>
      </c>
      <c r="F23" s="56" t="e">
        <f>#REF!*2</f>
        <v>#REF!</v>
      </c>
      <c r="G23" s="28"/>
      <c r="H23" s="29">
        <f>G23*C23</f>
        <v>0</v>
      </c>
      <c r="K23" s="60">
        <v>1080</v>
      </c>
    </row>
    <row r="24" spans="1:11" ht="30" customHeight="1">
      <c r="A24" s="25" t="s">
        <v>130</v>
      </c>
      <c r="B24" s="26">
        <v>114</v>
      </c>
      <c r="C24" s="59">
        <f>K24+(K24/100*15)</f>
        <v>1193.7</v>
      </c>
      <c r="D24" s="26" t="s">
        <v>15</v>
      </c>
      <c r="E24" s="26" t="s">
        <v>131</v>
      </c>
      <c r="F24" s="56" t="e">
        <f>#REF!*2</f>
        <v>#REF!</v>
      </c>
      <c r="G24" s="28"/>
      <c r="H24" s="29">
        <f>G24*C24</f>
        <v>0</v>
      </c>
      <c r="K24" s="60">
        <v>1038</v>
      </c>
    </row>
    <row r="25" spans="1:11" ht="30" customHeight="1">
      <c r="A25" s="25" t="s">
        <v>132</v>
      </c>
      <c r="B25" s="26">
        <v>211</v>
      </c>
      <c r="C25" s="59">
        <f>K25+(K25/100*15)</f>
        <v>662.4</v>
      </c>
      <c r="D25" s="26" t="s">
        <v>18</v>
      </c>
      <c r="E25" s="26" t="s">
        <v>133</v>
      </c>
      <c r="F25" s="56" t="e">
        <f>#REF!*2</f>
        <v>#REF!</v>
      </c>
      <c r="G25" s="28"/>
      <c r="H25" s="29">
        <f>G25*C25</f>
        <v>0</v>
      </c>
      <c r="K25" s="60">
        <v>576</v>
      </c>
    </row>
    <row r="26" spans="1:11" ht="35.25" customHeight="1">
      <c r="A26" s="25" t="s">
        <v>113</v>
      </c>
      <c r="B26" s="26">
        <v>212</v>
      </c>
      <c r="C26" s="59">
        <f>K26+(K26/100*15)</f>
        <v>993.6</v>
      </c>
      <c r="D26" s="26" t="s">
        <v>134</v>
      </c>
      <c r="E26" s="26" t="s">
        <v>135</v>
      </c>
      <c r="F26" s="56" t="e">
        <f>#REF!*2</f>
        <v>#REF!</v>
      </c>
      <c r="G26" s="28"/>
      <c r="H26" s="29">
        <f>G26*C26</f>
        <v>0</v>
      </c>
      <c r="K26" s="60">
        <v>864</v>
      </c>
    </row>
    <row r="27" spans="1:11" ht="30" customHeight="1">
      <c r="A27" s="25" t="s">
        <v>136</v>
      </c>
      <c r="B27" s="26">
        <v>4212</v>
      </c>
      <c r="C27" s="59">
        <f>K27+(K27/100*15)</f>
        <v>1131.6</v>
      </c>
      <c r="D27" s="26" t="s">
        <v>134</v>
      </c>
      <c r="E27" s="26" t="s">
        <v>111</v>
      </c>
      <c r="F27" s="56" t="e">
        <f>#REF!*2</f>
        <v>#REF!</v>
      </c>
      <c r="G27" s="28"/>
      <c r="H27" s="29">
        <f>G27*C27</f>
        <v>0</v>
      </c>
      <c r="K27" s="60">
        <v>984</v>
      </c>
    </row>
    <row r="28" spans="1:11" s="63" customFormat="1" ht="29.25" customHeight="1">
      <c r="A28" s="25" t="s">
        <v>137</v>
      </c>
      <c r="B28" s="26">
        <v>4215</v>
      </c>
      <c r="C28" s="59">
        <f>K28+(K28/100*15)</f>
        <v>1186.8</v>
      </c>
      <c r="D28" s="26" t="s">
        <v>138</v>
      </c>
      <c r="E28" s="26" t="s">
        <v>139</v>
      </c>
      <c r="F28" s="63" t="e">
        <f>#REF!*2</f>
        <v>#REF!</v>
      </c>
      <c r="G28" s="28"/>
      <c r="H28" s="29">
        <f>G28*C28</f>
        <v>0</v>
      </c>
      <c r="K28" s="60">
        <v>1032</v>
      </c>
    </row>
    <row r="29" spans="1:11" ht="29.25" customHeight="1">
      <c r="A29" s="25" t="s">
        <v>140</v>
      </c>
      <c r="B29" s="26">
        <v>4214</v>
      </c>
      <c r="C29" s="59">
        <f>K29+(K29/100*15)</f>
        <v>1076.4</v>
      </c>
      <c r="D29" s="26" t="s">
        <v>18</v>
      </c>
      <c r="E29" s="26" t="s">
        <v>116</v>
      </c>
      <c r="F29" s="56" t="e">
        <f>#REF!*2</f>
        <v>#REF!</v>
      </c>
      <c r="G29" s="28"/>
      <c r="H29" s="29">
        <f>G29*C29</f>
        <v>0</v>
      </c>
      <c r="K29" s="60">
        <v>936</v>
      </c>
    </row>
    <row r="30" spans="1:11" ht="30" customHeight="1">
      <c r="A30" s="25" t="s">
        <v>114</v>
      </c>
      <c r="B30" s="26">
        <v>310</v>
      </c>
      <c r="C30" s="59">
        <f>K30+(K30/100*15)</f>
        <v>545.1</v>
      </c>
      <c r="D30" s="26" t="s">
        <v>15</v>
      </c>
      <c r="E30" s="26" t="s">
        <v>141</v>
      </c>
      <c r="F30" s="56" t="e">
        <f>#REF!*2</f>
        <v>#REF!</v>
      </c>
      <c r="G30" s="28"/>
      <c r="H30" s="29">
        <f>G30*C30</f>
        <v>0</v>
      </c>
      <c r="K30" s="60">
        <v>474</v>
      </c>
    </row>
    <row r="31" spans="1:11" ht="30" customHeight="1">
      <c r="A31" s="25" t="s">
        <v>142</v>
      </c>
      <c r="B31" s="26">
        <v>4310</v>
      </c>
      <c r="C31" s="59">
        <f>K31+(K31/100*15)</f>
        <v>641.7</v>
      </c>
      <c r="D31" s="26" t="s">
        <v>15</v>
      </c>
      <c r="E31" s="26" t="s">
        <v>111</v>
      </c>
      <c r="F31" s="56" t="e">
        <f>#REF!*2</f>
        <v>#REF!</v>
      </c>
      <c r="G31" s="28"/>
      <c r="H31" s="29">
        <f>G31*C31</f>
        <v>0</v>
      </c>
      <c r="K31" s="60">
        <v>558</v>
      </c>
    </row>
    <row r="32" spans="1:11" ht="20.25" customHeight="1">
      <c r="A32" s="25" t="s">
        <v>143</v>
      </c>
      <c r="B32" s="26">
        <v>314</v>
      </c>
      <c r="C32" s="59">
        <f>K32+(K32/100*15)</f>
        <v>565.8</v>
      </c>
      <c r="D32" s="26" t="s">
        <v>15</v>
      </c>
      <c r="E32" s="26" t="s">
        <v>116</v>
      </c>
      <c r="F32" s="56" t="e">
        <f>#REF!*2</f>
        <v>#REF!</v>
      </c>
      <c r="G32" s="28"/>
      <c r="H32" s="29">
        <f>G32*C32</f>
        <v>0</v>
      </c>
      <c r="K32" s="60">
        <v>492</v>
      </c>
    </row>
    <row r="33" spans="1:11" ht="30" customHeight="1">
      <c r="A33" s="25" t="s">
        <v>144</v>
      </c>
      <c r="B33" s="26">
        <v>4314</v>
      </c>
      <c r="C33" s="59">
        <f>K33+(K33/100*15)</f>
        <v>710.7</v>
      </c>
      <c r="D33" s="26" t="s">
        <v>15</v>
      </c>
      <c r="E33" s="26" t="s">
        <v>111</v>
      </c>
      <c r="F33" s="56" t="e">
        <f>#REF!*2</f>
        <v>#REF!</v>
      </c>
      <c r="G33" s="28"/>
      <c r="H33" s="29">
        <f>G33*C33</f>
        <v>0</v>
      </c>
      <c r="K33" s="60">
        <v>618</v>
      </c>
    </row>
    <row r="34" spans="1:11" ht="12.75">
      <c r="A34" s="25" t="s">
        <v>145</v>
      </c>
      <c r="B34" s="26">
        <v>110</v>
      </c>
      <c r="C34" s="59">
        <f>K34+(K34/100*15)</f>
        <v>2097.6</v>
      </c>
      <c r="D34" s="26" t="s">
        <v>146</v>
      </c>
      <c r="E34" s="26" t="s">
        <v>147</v>
      </c>
      <c r="F34" s="56"/>
      <c r="G34" s="28"/>
      <c r="H34" s="29">
        <f>G34*C34</f>
        <v>0</v>
      </c>
      <c r="K34" s="60">
        <v>1824</v>
      </c>
    </row>
    <row r="35" spans="1:11" ht="12.75">
      <c r="A35" s="25" t="s">
        <v>148</v>
      </c>
      <c r="B35" s="26">
        <v>212</v>
      </c>
      <c r="C35" s="59">
        <f>K35+(K35/100*15)</f>
        <v>1987.2</v>
      </c>
      <c r="D35" s="26" t="s">
        <v>18</v>
      </c>
      <c r="E35" s="26" t="s">
        <v>149</v>
      </c>
      <c r="F35" s="56"/>
      <c r="G35" s="28"/>
      <c r="H35" s="29">
        <f>G35*C35</f>
        <v>0</v>
      </c>
      <c r="K35" s="60">
        <v>1728</v>
      </c>
    </row>
    <row r="36" spans="1:11" ht="52.5" customHeight="1">
      <c r="A36" s="25" t="s">
        <v>150</v>
      </c>
      <c r="B36" s="26">
        <v>310</v>
      </c>
      <c r="C36" s="59">
        <f>K36+(K36/100*15)</f>
        <v>1090.2</v>
      </c>
      <c r="D36" s="26" t="s">
        <v>18</v>
      </c>
      <c r="E36" s="26" t="s">
        <v>151</v>
      </c>
      <c r="F36" s="56"/>
      <c r="G36" s="28"/>
      <c r="H36" s="29">
        <f>G36*C36</f>
        <v>0</v>
      </c>
      <c r="K36" s="60">
        <v>948</v>
      </c>
    </row>
    <row r="37" spans="1:11" ht="21" customHeight="1">
      <c r="A37" s="64" t="s">
        <v>152</v>
      </c>
      <c r="B37" s="64"/>
      <c r="C37" s="64">
        <f>K37+(K37/100*15)</f>
        <v>0</v>
      </c>
      <c r="D37" s="64"/>
      <c r="E37" s="64"/>
      <c r="F37" s="56" t="e">
        <f>#REF!*2</f>
        <v>#REF!</v>
      </c>
      <c r="G37" s="28"/>
      <c r="H37" s="29">
        <f>G37*C37</f>
        <v>0</v>
      </c>
      <c r="K37" s="60"/>
    </row>
    <row r="38" spans="1:11" ht="31.5" customHeight="1">
      <c r="A38" s="25" t="s">
        <v>153</v>
      </c>
      <c r="B38" s="26">
        <v>110</v>
      </c>
      <c r="C38" s="59">
        <f>K38+(K38/100*15)</f>
        <v>1048.8</v>
      </c>
      <c r="D38" s="26" t="s">
        <v>154</v>
      </c>
      <c r="E38" s="26" t="s">
        <v>155</v>
      </c>
      <c r="F38" s="56" t="e">
        <f>#REF!*2</f>
        <v>#REF!</v>
      </c>
      <c r="G38" s="28"/>
      <c r="H38" s="29">
        <f>G38*C38</f>
        <v>0</v>
      </c>
      <c r="K38" s="60">
        <v>912</v>
      </c>
    </row>
    <row r="39" spans="1:11" ht="29.25" customHeight="1">
      <c r="A39" s="25" t="s">
        <v>113</v>
      </c>
      <c r="B39" s="26">
        <v>212</v>
      </c>
      <c r="C39" s="59">
        <f>K39+(K39/100*15)</f>
        <v>993.6</v>
      </c>
      <c r="D39" s="26" t="s">
        <v>18</v>
      </c>
      <c r="E39" s="26" t="s">
        <v>156</v>
      </c>
      <c r="F39" s="56" t="e">
        <f>#REF!*2</f>
        <v>#REF!</v>
      </c>
      <c r="G39" s="28"/>
      <c r="H39" s="29">
        <f>G39*C39</f>
        <v>0</v>
      </c>
      <c r="K39" s="60">
        <v>864</v>
      </c>
    </row>
    <row r="40" spans="1:11" ht="29.25" customHeight="1">
      <c r="A40" s="25" t="s">
        <v>157</v>
      </c>
      <c r="B40" s="26">
        <v>310</v>
      </c>
      <c r="C40" s="59">
        <f>K40+(K40/100*15)</f>
        <v>545.1</v>
      </c>
      <c r="D40" s="26" t="s">
        <v>15</v>
      </c>
      <c r="E40" s="26" t="s">
        <v>158</v>
      </c>
      <c r="F40" s="56" t="e">
        <f>#REF!*2</f>
        <v>#REF!</v>
      </c>
      <c r="G40" s="28"/>
      <c r="H40" s="29">
        <f>G40*C40</f>
        <v>0</v>
      </c>
      <c r="K40" s="60">
        <v>474</v>
      </c>
    </row>
    <row r="41" spans="1:11" ht="22.5" customHeight="1">
      <c r="A41" s="57" t="s">
        <v>159</v>
      </c>
      <c r="B41" s="57"/>
      <c r="C41" s="57">
        <f>K41+(K41/100*15)</f>
        <v>0</v>
      </c>
      <c r="D41" s="57"/>
      <c r="E41" s="57"/>
      <c r="F41" s="56" t="e">
        <f>#REF!*2</f>
        <v>#REF!</v>
      </c>
      <c r="K41" s="60"/>
    </row>
    <row r="42" spans="1:11" ht="30" customHeight="1">
      <c r="A42" s="25" t="s">
        <v>160</v>
      </c>
      <c r="B42" s="26">
        <v>120</v>
      </c>
      <c r="C42" s="59">
        <f>K42+(K42/100*15)</f>
        <v>1304.1</v>
      </c>
      <c r="D42" s="26" t="s">
        <v>121</v>
      </c>
      <c r="E42" s="26" t="s">
        <v>161</v>
      </c>
      <c r="F42" s="56" t="e">
        <f>#REF!*2</f>
        <v>#REF!</v>
      </c>
      <c r="G42" s="28"/>
      <c r="H42" s="29">
        <f>G42*C42</f>
        <v>0</v>
      </c>
      <c r="K42" s="60">
        <v>1134</v>
      </c>
    </row>
    <row r="43" spans="1:11" ht="37.5" customHeight="1">
      <c r="A43" s="25" t="s">
        <v>162</v>
      </c>
      <c r="B43" s="26">
        <v>121</v>
      </c>
      <c r="C43" s="59">
        <f>K43+(K43/100*15)</f>
        <v>1483.5</v>
      </c>
      <c r="D43" s="26" t="s">
        <v>121</v>
      </c>
      <c r="E43" s="26" t="s">
        <v>163</v>
      </c>
      <c r="F43" s="56" t="e">
        <f>#REF!*2</f>
        <v>#REF!</v>
      </c>
      <c r="G43" s="28"/>
      <c r="H43" s="29">
        <f>G43*C43</f>
        <v>0</v>
      </c>
      <c r="K43" s="60">
        <v>1290</v>
      </c>
    </row>
    <row r="44" spans="1:11" s="63" customFormat="1" ht="42" customHeight="1">
      <c r="A44" s="25" t="s">
        <v>164</v>
      </c>
      <c r="B44" s="26">
        <v>122</v>
      </c>
      <c r="C44" s="59">
        <f>K44+(K44/100*15)</f>
        <v>1386.9</v>
      </c>
      <c r="D44" s="26" t="s">
        <v>18</v>
      </c>
      <c r="E44" s="26" t="s">
        <v>165</v>
      </c>
      <c r="F44" s="63" t="e">
        <f>#REF!*2</f>
        <v>#REF!</v>
      </c>
      <c r="G44" s="28"/>
      <c r="H44" s="29">
        <f>G44*C44</f>
        <v>0</v>
      </c>
      <c r="K44" s="60">
        <v>1206</v>
      </c>
    </row>
    <row r="45" spans="1:11" ht="30" customHeight="1">
      <c r="A45" s="25" t="s">
        <v>112</v>
      </c>
      <c r="B45" s="26">
        <v>123</v>
      </c>
      <c r="C45" s="59">
        <f>K45+(K45/100*15)</f>
        <v>1304.1</v>
      </c>
      <c r="D45" s="26" t="s">
        <v>18</v>
      </c>
      <c r="E45" s="26" t="s">
        <v>165</v>
      </c>
      <c r="F45" s="56" t="e">
        <f>#REF!*2</f>
        <v>#REF!</v>
      </c>
      <c r="G45" s="28"/>
      <c r="H45" s="29">
        <f>G45*C45</f>
        <v>0</v>
      </c>
      <c r="K45" s="60">
        <v>1134</v>
      </c>
    </row>
    <row r="46" spans="1:11" s="63" customFormat="1" ht="38.25" customHeight="1">
      <c r="A46" s="25" t="s">
        <v>166</v>
      </c>
      <c r="B46" s="26">
        <v>4122</v>
      </c>
      <c r="C46" s="59">
        <f>K46+(K46/100*15)</f>
        <v>1552.5</v>
      </c>
      <c r="D46" s="26" t="s">
        <v>18</v>
      </c>
      <c r="E46" s="26" t="s">
        <v>165</v>
      </c>
      <c r="F46" s="63" t="e">
        <f>#REF!*2</f>
        <v>#REF!</v>
      </c>
      <c r="G46" s="28"/>
      <c r="H46" s="29">
        <f>G46*C46</f>
        <v>0</v>
      </c>
      <c r="K46" s="60">
        <v>1350</v>
      </c>
    </row>
    <row r="47" spans="1:11" s="63" customFormat="1" ht="29.25" customHeight="1">
      <c r="A47" s="25" t="s">
        <v>167</v>
      </c>
      <c r="B47" s="26">
        <v>4225</v>
      </c>
      <c r="C47" s="59">
        <f>K47+(K47/100*15)</f>
        <v>1269.6</v>
      </c>
      <c r="D47" s="26" t="s">
        <v>168</v>
      </c>
      <c r="E47" s="26" t="s">
        <v>139</v>
      </c>
      <c r="F47" s="63" t="e">
        <f>#REF!*2</f>
        <v>#REF!</v>
      </c>
      <c r="G47" s="28"/>
      <c r="H47" s="29">
        <f>G47*C47</f>
        <v>0</v>
      </c>
      <c r="K47" s="60">
        <v>1104</v>
      </c>
    </row>
    <row r="48" spans="1:11" ht="30" customHeight="1">
      <c r="A48" s="25" t="s">
        <v>169</v>
      </c>
      <c r="B48" s="26">
        <v>220</v>
      </c>
      <c r="C48" s="59">
        <f>K48+(K48/100*15)</f>
        <v>814.2</v>
      </c>
      <c r="D48" s="26" t="s">
        <v>18</v>
      </c>
      <c r="E48" s="26" t="s">
        <v>139</v>
      </c>
      <c r="F48" s="56" t="e">
        <f>#REF!*2</f>
        <v>#REF!</v>
      </c>
      <c r="G48" s="28"/>
      <c r="H48" s="29">
        <f>G48*C48</f>
        <v>0</v>
      </c>
      <c r="K48" s="60">
        <v>708</v>
      </c>
    </row>
    <row r="49" spans="1:11" ht="30" customHeight="1">
      <c r="A49" s="25" t="s">
        <v>170</v>
      </c>
      <c r="B49" s="26">
        <v>221</v>
      </c>
      <c r="C49" s="59">
        <f>K49+(K49/100*15)</f>
        <v>917.7</v>
      </c>
      <c r="D49" s="26" t="s">
        <v>18</v>
      </c>
      <c r="E49" s="26" t="s">
        <v>171</v>
      </c>
      <c r="F49" s="56" t="e">
        <f>#REF!*2</f>
        <v>#REF!</v>
      </c>
      <c r="G49" s="28"/>
      <c r="H49" s="29">
        <f>G49*C49</f>
        <v>0</v>
      </c>
      <c r="K49" s="60">
        <v>798</v>
      </c>
    </row>
    <row r="50" spans="1:11" ht="30" customHeight="1">
      <c r="A50" s="25" t="s">
        <v>172</v>
      </c>
      <c r="B50" s="26">
        <v>222</v>
      </c>
      <c r="C50" s="59">
        <f>K50+(K50/100*15)</f>
        <v>1097.1</v>
      </c>
      <c r="D50" s="26" t="s">
        <v>134</v>
      </c>
      <c r="E50" s="26" t="s">
        <v>161</v>
      </c>
      <c r="F50" s="56" t="e">
        <f>#REF!*2</f>
        <v>#REF!</v>
      </c>
      <c r="G50" s="28"/>
      <c r="H50" s="29">
        <f>G50*C50</f>
        <v>0</v>
      </c>
      <c r="K50" s="60">
        <v>954</v>
      </c>
    </row>
    <row r="51" spans="1:11" ht="39.75" customHeight="1">
      <c r="A51" s="25" t="s">
        <v>173</v>
      </c>
      <c r="B51" s="26">
        <v>4222</v>
      </c>
      <c r="C51" s="59">
        <f>K51+(K51/100*15)</f>
        <v>1186.8</v>
      </c>
      <c r="D51" s="26" t="s">
        <v>134</v>
      </c>
      <c r="E51" s="26" t="s">
        <v>165</v>
      </c>
      <c r="F51" s="56" t="e">
        <f>#REF!*2</f>
        <v>#REF!</v>
      </c>
      <c r="G51" s="28"/>
      <c r="H51" s="29">
        <f>G51*C51</f>
        <v>0</v>
      </c>
      <c r="K51" s="60">
        <v>1032</v>
      </c>
    </row>
    <row r="52" spans="1:11" ht="30" customHeight="1">
      <c r="A52" s="25" t="s">
        <v>174</v>
      </c>
      <c r="B52" s="26">
        <v>320</v>
      </c>
      <c r="C52" s="59">
        <f>K52+(K52/100*15)</f>
        <v>710.7</v>
      </c>
      <c r="D52" s="26" t="s">
        <v>15</v>
      </c>
      <c r="E52" s="26" t="s">
        <v>165</v>
      </c>
      <c r="F52" s="56" t="e">
        <f>#REF!*2</f>
        <v>#REF!</v>
      </c>
      <c r="G52" s="28"/>
      <c r="H52" s="29">
        <f>G52*C52</f>
        <v>0</v>
      </c>
      <c r="K52" s="60">
        <v>618</v>
      </c>
    </row>
    <row r="53" spans="1:11" ht="30" customHeight="1">
      <c r="A53" s="25" t="s">
        <v>175</v>
      </c>
      <c r="B53" s="26">
        <v>321</v>
      </c>
      <c r="C53" s="59">
        <f>K53+(K53/100*15)</f>
        <v>800.4</v>
      </c>
      <c r="D53" s="26" t="s">
        <v>15</v>
      </c>
      <c r="E53" s="26" t="s">
        <v>171</v>
      </c>
      <c r="F53" s="56" t="e">
        <f>#REF!*2</f>
        <v>#REF!</v>
      </c>
      <c r="G53" s="28"/>
      <c r="H53" s="29">
        <f>G53*C53</f>
        <v>0</v>
      </c>
      <c r="K53" s="60">
        <v>696</v>
      </c>
    </row>
    <row r="54" spans="1:11" ht="30" customHeight="1">
      <c r="A54" s="25" t="s">
        <v>176</v>
      </c>
      <c r="B54" s="26">
        <v>124</v>
      </c>
      <c r="C54" s="59">
        <f>K54+(K54/100*15)</f>
        <v>1428.3</v>
      </c>
      <c r="D54" s="26" t="s">
        <v>15</v>
      </c>
      <c r="E54" s="26" t="s">
        <v>177</v>
      </c>
      <c r="F54" s="56" t="e">
        <f>#REF!*2</f>
        <v>#REF!</v>
      </c>
      <c r="G54" s="28"/>
      <c r="H54" s="29">
        <f>G54*C54</f>
        <v>0</v>
      </c>
      <c r="K54" s="60">
        <v>1242</v>
      </c>
    </row>
    <row r="55" spans="1:11" ht="30" customHeight="1">
      <c r="A55" s="25" t="s">
        <v>178</v>
      </c>
      <c r="B55" s="26">
        <v>224</v>
      </c>
      <c r="C55" s="59">
        <f>K55+(K55/100*15)</f>
        <v>938.4</v>
      </c>
      <c r="D55" s="26" t="s">
        <v>15</v>
      </c>
      <c r="E55" s="26" t="s">
        <v>139</v>
      </c>
      <c r="F55" s="56" t="e">
        <f>#REF!*2</f>
        <v>#REF!</v>
      </c>
      <c r="G55" s="28"/>
      <c r="H55" s="29">
        <f>G55*C55</f>
        <v>0</v>
      </c>
      <c r="K55" s="60">
        <v>816</v>
      </c>
    </row>
    <row r="56" spans="1:11" ht="30" customHeight="1">
      <c r="A56" s="25" t="s">
        <v>179</v>
      </c>
      <c r="B56" s="26">
        <v>324</v>
      </c>
      <c r="C56" s="59">
        <f>K56+(K56/100*15)</f>
        <v>683.1</v>
      </c>
      <c r="D56" s="26" t="s">
        <v>15</v>
      </c>
      <c r="E56" s="26" t="s">
        <v>139</v>
      </c>
      <c r="F56" s="56" t="e">
        <f>#REF!*2</f>
        <v>#REF!</v>
      </c>
      <c r="G56" s="28"/>
      <c r="H56" s="29">
        <f>G56*C56</f>
        <v>0</v>
      </c>
      <c r="K56" s="60">
        <v>594</v>
      </c>
    </row>
    <row r="57" spans="1:11" ht="39" customHeight="1">
      <c r="A57" s="25" t="s">
        <v>180</v>
      </c>
      <c r="B57" s="26">
        <v>4224</v>
      </c>
      <c r="C57" s="59">
        <f>K57+(K57/100*15)</f>
        <v>1159.2</v>
      </c>
      <c r="D57" s="26" t="s">
        <v>15</v>
      </c>
      <c r="E57" s="26" t="s">
        <v>139</v>
      </c>
      <c r="F57" s="56" t="e">
        <f>#REF!*2</f>
        <v>#REF!</v>
      </c>
      <c r="G57" s="28"/>
      <c r="H57" s="29">
        <f>G57*C57</f>
        <v>0</v>
      </c>
      <c r="K57" s="60">
        <v>1008</v>
      </c>
    </row>
    <row r="58" spans="1:11" ht="22.5" customHeight="1">
      <c r="A58" s="57" t="s">
        <v>181</v>
      </c>
      <c r="B58" s="57"/>
      <c r="C58" s="57">
        <f>K58+(K58/100*15)</f>
        <v>0</v>
      </c>
      <c r="D58" s="57"/>
      <c r="E58" s="57"/>
      <c r="F58" s="56" t="e">
        <f>#REF!*2</f>
        <v>#REF!</v>
      </c>
      <c r="K58" s="60"/>
    </row>
    <row r="59" spans="1:11" ht="27.75" customHeight="1">
      <c r="A59" s="25" t="s">
        <v>182</v>
      </c>
      <c r="B59" s="26">
        <v>501</v>
      </c>
      <c r="C59" s="59">
        <f>K59+(K59/100*15)</f>
        <v>1366.2</v>
      </c>
      <c r="D59" s="26" t="s">
        <v>15</v>
      </c>
      <c r="E59" s="26" t="s">
        <v>57</v>
      </c>
      <c r="F59" s="56" t="e">
        <f>#REF!*2</f>
        <v>#REF!</v>
      </c>
      <c r="G59" s="28"/>
      <c r="H59" s="29">
        <f>G59*C59</f>
        <v>0</v>
      </c>
      <c r="K59" s="60">
        <v>1188</v>
      </c>
    </row>
    <row r="60" spans="1:11" ht="28.5" customHeight="1">
      <c r="A60" s="25" t="s">
        <v>183</v>
      </c>
      <c r="B60" s="26">
        <v>502</v>
      </c>
      <c r="C60" s="59">
        <f>K60+(K60/100*15)</f>
        <v>1186.8</v>
      </c>
      <c r="D60" s="26" t="s">
        <v>15</v>
      </c>
      <c r="E60" s="26" t="s">
        <v>57</v>
      </c>
      <c r="F60" s="56" t="e">
        <f>#REF!*2</f>
        <v>#REF!</v>
      </c>
      <c r="G60" s="28"/>
      <c r="H60" s="29">
        <f>G60*C60</f>
        <v>0</v>
      </c>
      <c r="K60" s="60">
        <v>1032</v>
      </c>
    </row>
    <row r="61" spans="1:11" ht="27.75" customHeight="1">
      <c r="A61" s="25" t="s">
        <v>184</v>
      </c>
      <c r="B61" s="26">
        <v>503</v>
      </c>
      <c r="C61" s="59">
        <f>K61+(K61/100*15)</f>
        <v>496.8</v>
      </c>
      <c r="D61" s="26" t="s">
        <v>15</v>
      </c>
      <c r="E61" s="26" t="s">
        <v>57</v>
      </c>
      <c r="F61" s="56" t="e">
        <f>#REF!*2</f>
        <v>#REF!</v>
      </c>
      <c r="G61" s="28"/>
      <c r="H61" s="29">
        <f>G61*C61</f>
        <v>0</v>
      </c>
      <c r="K61" s="60">
        <v>432</v>
      </c>
    </row>
    <row r="62" spans="1:11" ht="22.5" customHeight="1">
      <c r="A62" s="57" t="s">
        <v>185</v>
      </c>
      <c r="B62" s="57"/>
      <c r="C62" s="57">
        <f>K62+(K62/100*15)</f>
        <v>0</v>
      </c>
      <c r="D62" s="57"/>
      <c r="E62" s="57"/>
      <c r="F62" s="56" t="e">
        <f>#REF!*2</f>
        <v>#REF!</v>
      </c>
      <c r="K62" s="60"/>
    </row>
    <row r="63" spans="1:11" ht="39.75" customHeight="1">
      <c r="A63" s="25" t="s">
        <v>186</v>
      </c>
      <c r="B63" s="26">
        <v>602</v>
      </c>
      <c r="C63" s="59">
        <f>K63+(K63/100*15)</f>
        <v>565.8</v>
      </c>
      <c r="D63" s="26" t="s">
        <v>43</v>
      </c>
      <c r="E63" s="26" t="s">
        <v>187</v>
      </c>
      <c r="F63" s="56" t="e">
        <f>#REF!*2</f>
        <v>#REF!</v>
      </c>
      <c r="G63" s="28"/>
      <c r="H63" s="29">
        <f>G63*C63</f>
        <v>0</v>
      </c>
      <c r="K63" s="60">
        <v>492</v>
      </c>
    </row>
    <row r="64" spans="3:256" s="15" customFormat="1" ht="12.75" customHeight="1">
      <c r="C64" s="65"/>
      <c r="IV64"/>
    </row>
    <row r="65" spans="1:5" ht="12.75" customHeight="1">
      <c r="A65" s="51"/>
      <c r="C65" s="66"/>
      <c r="D65" s="67"/>
      <c r="E65" s="15"/>
    </row>
    <row r="66" spans="1:5" ht="13.5" customHeight="1">
      <c r="A66" s="51"/>
      <c r="C66" s="66"/>
      <c r="D66" s="67"/>
      <c r="E66" s="68"/>
    </row>
    <row r="67" spans="1:5" ht="13.5" customHeight="1">
      <c r="A67" s="68"/>
      <c r="B67" s="68"/>
      <c r="C67" s="66"/>
      <c r="D67" s="67"/>
      <c r="E67" s="68"/>
    </row>
    <row r="68" spans="1:5" ht="12.75" customHeight="1">
      <c r="A68" s="69"/>
      <c r="B68" s="70"/>
      <c r="C68" s="66"/>
      <c r="D68" s="67"/>
      <c r="E68" s="68"/>
    </row>
    <row r="69" spans="1:5" ht="12.75" customHeight="1">
      <c r="A69" s="70"/>
      <c r="B69" s="70"/>
      <c r="C69" s="66"/>
      <c r="D69" s="67"/>
      <c r="E69" s="68"/>
    </row>
    <row r="70" spans="1:5" ht="12.75" customHeight="1">
      <c r="A70" s="70"/>
      <c r="B70" s="70"/>
      <c r="C70" s="66"/>
      <c r="D70" s="67"/>
      <c r="E70" s="68"/>
    </row>
    <row r="71" spans="1:5" ht="12.75" customHeight="1">
      <c r="A71" s="70"/>
      <c r="B71" s="70"/>
      <c r="C71" s="66"/>
      <c r="D71" s="67"/>
      <c r="E71" s="68"/>
    </row>
    <row r="72" spans="1:5" ht="12.75" customHeight="1">
      <c r="A72" s="70"/>
      <c r="B72" s="70"/>
      <c r="C72" s="66"/>
      <c r="D72" s="67"/>
      <c r="E72" s="68"/>
    </row>
    <row r="73" spans="1:5" ht="12.75" customHeight="1">
      <c r="A73" s="70"/>
      <c r="B73" s="71"/>
      <c r="C73" s="66"/>
      <c r="D73" s="67"/>
      <c r="E73" s="68"/>
    </row>
    <row r="74" spans="1:5" ht="12.75" customHeight="1">
      <c r="A74" s="70"/>
      <c r="B74" s="70"/>
      <c r="C74" s="66"/>
      <c r="D74" s="67"/>
      <c r="E74" s="68"/>
    </row>
    <row r="75" spans="1:5" ht="12.75" customHeight="1">
      <c r="A75" s="70"/>
      <c r="B75" s="70"/>
      <c r="C75" s="66"/>
      <c r="D75" s="67"/>
      <c r="E75" s="68"/>
    </row>
    <row r="76" spans="3:256" s="15" customFormat="1" ht="12.75" customHeight="1">
      <c r="C76" s="66"/>
      <c r="D76" s="67"/>
      <c r="IV76"/>
    </row>
    <row r="77" spans="3:256" s="15" customFormat="1" ht="12.75" customHeight="1">
      <c r="C77" s="66"/>
      <c r="D77" s="67"/>
      <c r="IV77"/>
    </row>
    <row r="78" spans="3:256" s="15" customFormat="1" ht="12.75" customHeight="1">
      <c r="C78" s="65"/>
      <c r="IV78"/>
    </row>
    <row r="79" spans="3:256" s="15" customFormat="1" ht="12.75" customHeight="1">
      <c r="C79" s="65"/>
      <c r="IV79"/>
    </row>
    <row r="80" spans="3:256" s="15" customFormat="1" ht="12.75" customHeight="1">
      <c r="C80" s="65"/>
      <c r="IV80"/>
    </row>
    <row r="81" spans="3:256" s="15" customFormat="1" ht="12.75" customHeight="1">
      <c r="C81" s="65"/>
      <c r="IV81"/>
    </row>
    <row r="82" spans="3:256" s="15" customFormat="1" ht="12.75" customHeight="1">
      <c r="C82" s="65"/>
      <c r="IV82"/>
    </row>
    <row r="83" spans="3:256" s="15" customFormat="1" ht="12.75" customHeight="1">
      <c r="C83" s="65"/>
      <c r="IV83"/>
    </row>
    <row r="84" spans="3:256" s="15" customFormat="1" ht="12.75" customHeight="1">
      <c r="C84" s="65"/>
      <c r="IV84"/>
    </row>
    <row r="85" spans="3:256" s="15" customFormat="1" ht="12.75" customHeight="1">
      <c r="C85" s="65"/>
      <c r="IV85"/>
    </row>
    <row r="86" spans="3:256" s="15" customFormat="1" ht="12.75" customHeight="1">
      <c r="C86" s="65"/>
      <c r="IV86"/>
    </row>
    <row r="87" spans="3:256" s="15" customFormat="1" ht="13.5" customHeight="1">
      <c r="C87" s="65"/>
      <c r="IV87"/>
    </row>
    <row r="88" spans="3:256" s="15" customFormat="1" ht="21" customHeight="1">
      <c r="C88" s="65"/>
      <c r="IV88"/>
    </row>
    <row r="89" spans="3:256" s="15" customFormat="1" ht="12.75" customHeight="1">
      <c r="C89" s="65"/>
      <c r="IV89"/>
    </row>
    <row r="90" spans="3:256" s="15" customFormat="1" ht="12.75" customHeight="1">
      <c r="C90" s="65"/>
      <c r="IV90"/>
    </row>
    <row r="91" spans="3:256" s="15" customFormat="1" ht="12.75" customHeight="1">
      <c r="C91" s="65"/>
      <c r="IV91"/>
    </row>
    <row r="92" spans="3:256" s="15" customFormat="1" ht="12.75" customHeight="1">
      <c r="C92" s="65"/>
      <c r="IV92"/>
    </row>
    <row r="93" spans="3:256" s="15" customFormat="1" ht="12.75" customHeight="1">
      <c r="C93" s="65"/>
      <c r="IV93"/>
    </row>
    <row r="94" spans="3:256" s="15" customFormat="1" ht="12.75" customHeight="1">
      <c r="C94" s="65"/>
      <c r="IV94"/>
    </row>
    <row r="95" spans="3:256" s="15" customFormat="1" ht="12.75" customHeight="1">
      <c r="C95" s="65"/>
      <c r="IV95"/>
    </row>
    <row r="96" spans="3:256" s="15" customFormat="1" ht="12.75" customHeight="1">
      <c r="C96" s="65"/>
      <c r="IV96"/>
    </row>
    <row r="97" spans="3:256" s="15" customFormat="1" ht="12.75">
      <c r="C97" s="65"/>
      <c r="IV97"/>
    </row>
    <row r="98" spans="3:256" s="15" customFormat="1" ht="15.75" customHeight="1">
      <c r="C98" s="65"/>
      <c r="IV98"/>
    </row>
    <row r="99" spans="3:256" s="15" customFormat="1" ht="15.75" customHeight="1">
      <c r="C99" s="65"/>
      <c r="IV99"/>
    </row>
    <row r="100" spans="3:256" s="15" customFormat="1" ht="15.75" customHeight="1">
      <c r="C100" s="65"/>
      <c r="IV100"/>
    </row>
    <row r="101" spans="3:256" s="15" customFormat="1" ht="12.75">
      <c r="C101" s="65"/>
      <c r="IV101"/>
    </row>
    <row r="102" spans="3:256" s="15" customFormat="1" ht="12.75">
      <c r="C102" s="65"/>
      <c r="IV102"/>
    </row>
    <row r="103" spans="3:256" s="15" customFormat="1" ht="12.75">
      <c r="C103" s="65"/>
      <c r="IV103"/>
    </row>
    <row r="104" spans="3:256" s="15" customFormat="1" ht="12.75">
      <c r="C104" s="65"/>
      <c r="IV104"/>
    </row>
    <row r="105" spans="3:256" s="15" customFormat="1" ht="12.75">
      <c r="C105" s="65"/>
      <c r="IV105"/>
    </row>
    <row r="106" spans="3:256" s="15" customFormat="1" ht="12.75">
      <c r="C106" s="65"/>
      <c r="IV106"/>
    </row>
    <row r="107" spans="3:256" s="15" customFormat="1" ht="12.75">
      <c r="C107" s="65"/>
      <c r="IV107"/>
    </row>
    <row r="108" spans="3:256" s="15" customFormat="1" ht="12.75">
      <c r="C108" s="65"/>
      <c r="IV108"/>
    </row>
    <row r="109" spans="3:256" s="15" customFormat="1" ht="12.75">
      <c r="C109" s="65"/>
      <c r="IV109"/>
    </row>
    <row r="110" spans="3:256" s="15" customFormat="1" ht="12.75">
      <c r="C110" s="65"/>
      <c r="IV110"/>
    </row>
    <row r="111" spans="3:256" s="15" customFormat="1" ht="12.75">
      <c r="C111" s="65"/>
      <c r="IV111"/>
    </row>
    <row r="112" spans="3:256" s="15" customFormat="1" ht="12.75">
      <c r="C112" s="65"/>
      <c r="IV112"/>
    </row>
    <row r="113" spans="3:256" s="15" customFormat="1" ht="12.75">
      <c r="C113" s="65"/>
      <c r="IV113"/>
    </row>
    <row r="114" spans="3:256" s="15" customFormat="1" ht="12.75">
      <c r="C114" s="65"/>
      <c r="IV114"/>
    </row>
    <row r="115" spans="3:256" s="15" customFormat="1" ht="12.75">
      <c r="C115" s="65"/>
      <c r="IV115"/>
    </row>
    <row r="116" spans="3:256" s="15" customFormat="1" ht="12.75">
      <c r="C116" s="65"/>
      <c r="IV116"/>
    </row>
    <row r="117" spans="3:256" s="15" customFormat="1" ht="12.75">
      <c r="C117" s="65"/>
      <c r="IV117"/>
    </row>
    <row r="118" spans="3:256" s="15" customFormat="1" ht="12.75">
      <c r="C118" s="65"/>
      <c r="IV118"/>
    </row>
    <row r="119" spans="3:256" s="15" customFormat="1" ht="12.75">
      <c r="C119" s="65"/>
      <c r="IV119"/>
    </row>
    <row r="120" spans="3:256" s="15" customFormat="1" ht="12.75">
      <c r="C120" s="65"/>
      <c r="IV120"/>
    </row>
    <row r="121" spans="3:256" s="15" customFormat="1" ht="12.75">
      <c r="C121" s="65"/>
      <c r="IV121"/>
    </row>
    <row r="122" spans="3:256" s="15" customFormat="1" ht="12.75">
      <c r="C122" s="65"/>
      <c r="IV122"/>
    </row>
    <row r="123" spans="3:256" s="15" customFormat="1" ht="12.75">
      <c r="C123" s="65"/>
      <c r="IV123"/>
    </row>
    <row r="124" spans="3:256" s="15" customFormat="1" ht="12.75">
      <c r="C124" s="65"/>
      <c r="IV124"/>
    </row>
    <row r="125" spans="3:256" s="15" customFormat="1" ht="12.75">
      <c r="C125" s="65"/>
      <c r="IV125"/>
    </row>
    <row r="126" spans="3:256" s="15" customFormat="1" ht="12.75">
      <c r="C126" s="65"/>
      <c r="IV126"/>
    </row>
    <row r="127" spans="3:256" s="15" customFormat="1" ht="12.75">
      <c r="C127" s="65"/>
      <c r="IV127"/>
    </row>
    <row r="128" spans="3:256" s="15" customFormat="1" ht="12.75">
      <c r="C128" s="65"/>
      <c r="IV128"/>
    </row>
    <row r="129" spans="3:256" s="15" customFormat="1" ht="12.75">
      <c r="C129" s="65"/>
      <c r="IV129"/>
    </row>
    <row r="130" spans="3:256" s="15" customFormat="1" ht="12.75">
      <c r="C130" s="65"/>
      <c r="IV130"/>
    </row>
    <row r="131" spans="3:256" s="15" customFormat="1" ht="12.75">
      <c r="C131" s="65"/>
      <c r="IV131"/>
    </row>
    <row r="132" spans="3:256" s="15" customFormat="1" ht="12.75">
      <c r="C132" s="65"/>
      <c r="IV132"/>
    </row>
    <row r="133" spans="3:256" s="15" customFormat="1" ht="12.75">
      <c r="C133" s="65"/>
      <c r="IV133"/>
    </row>
    <row r="134" spans="3:256" s="15" customFormat="1" ht="12.75">
      <c r="C134" s="65"/>
      <c r="IV134"/>
    </row>
    <row r="135" spans="3:256" s="15" customFormat="1" ht="12.75">
      <c r="C135" s="65"/>
      <c r="IV135"/>
    </row>
    <row r="136" spans="3:256" s="15" customFormat="1" ht="12.75">
      <c r="C136" s="65"/>
      <c r="IV136"/>
    </row>
    <row r="137" spans="3:256" s="15" customFormat="1" ht="12.75">
      <c r="C137" s="65"/>
      <c r="IV137"/>
    </row>
    <row r="138" spans="3:256" s="15" customFormat="1" ht="12.75">
      <c r="C138" s="65"/>
      <c r="IV138"/>
    </row>
    <row r="139" spans="3:256" s="15" customFormat="1" ht="12.75">
      <c r="C139" s="65"/>
      <c r="IV139"/>
    </row>
    <row r="140" spans="3:256" s="15" customFormat="1" ht="12.75">
      <c r="C140" s="65"/>
      <c r="IV140"/>
    </row>
    <row r="141" spans="3:256" s="15" customFormat="1" ht="12.75">
      <c r="C141" s="65"/>
      <c r="IV141"/>
    </row>
    <row r="142" spans="3:256" s="15" customFormat="1" ht="12.75">
      <c r="C142" s="65"/>
      <c r="IV142"/>
    </row>
    <row r="143" spans="3:256" s="15" customFormat="1" ht="12.75">
      <c r="C143" s="65"/>
      <c r="IV143"/>
    </row>
    <row r="144" spans="3:256" s="15" customFormat="1" ht="12.75">
      <c r="C144" s="65"/>
      <c r="IV144"/>
    </row>
    <row r="145" spans="3:256" s="15" customFormat="1" ht="12.75">
      <c r="C145" s="65"/>
      <c r="IV145"/>
    </row>
    <row r="146" spans="3:256" s="15" customFormat="1" ht="12.75">
      <c r="C146" s="65"/>
      <c r="IV146"/>
    </row>
    <row r="147" spans="3:256" s="15" customFormat="1" ht="12.75">
      <c r="C147" s="65"/>
      <c r="IV147"/>
    </row>
    <row r="148" spans="3:256" s="15" customFormat="1" ht="12.75">
      <c r="C148" s="65"/>
      <c r="IV148"/>
    </row>
    <row r="149" spans="3:256" s="15" customFormat="1" ht="12.75">
      <c r="C149" s="65"/>
      <c r="IV149"/>
    </row>
  </sheetData>
  <sheetProtection selectLockedCells="1" selectUnlockedCells="1"/>
  <mergeCells count="14">
    <mergeCell ref="A1:E2"/>
    <mergeCell ref="A3:E3"/>
    <mergeCell ref="A4:E4"/>
    <mergeCell ref="A5:E5"/>
    <mergeCell ref="A6:E6"/>
    <mergeCell ref="A7:E7"/>
    <mergeCell ref="A8:E8"/>
    <mergeCell ref="A10:E10"/>
    <mergeCell ref="A17:E17"/>
    <mergeCell ref="A37:E37"/>
    <mergeCell ref="A41:E41"/>
    <mergeCell ref="A58:E58"/>
    <mergeCell ref="A62:E62"/>
    <mergeCell ref="A65:B66"/>
  </mergeCells>
  <hyperlinks>
    <hyperlink ref="A7" r:id="rId1" display="http://www.orto.tm/"/>
  </hyperlinks>
  <printOptions horizontalCentered="1"/>
  <pageMargins left="0.4722222222222222" right="0.4722222222222222" top="0.4722222222222222" bottom="0.9840277777777778" header="0.5118055555555555" footer="0.27569444444444446"/>
  <pageSetup horizontalDpi="300" verticalDpi="300" orientation="portrait" paperSize="9" scale="71"/>
  <headerFooter alignWithMargins="0">
    <oddFooter>&amp;R&amp;"Arial,Обычный"&amp;9Поставщик: ООО "Малтри", 190020, Санкт-Петербург, ул. Лифляндская, д. 6, лит. М, пом.13Н
т. (812) 336-39-99, 336-47-10, 336-47-11, info@maltri.ru, www.maltri.ru
&amp;"Arial Narrow,Обычный"&amp;P</oddFooter>
  </headerFooter>
  <rowBreaks count="1" manualBreakCount="1">
    <brk id="36" max="25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K54"/>
  <sheetViews>
    <sheetView workbookViewId="0" topLeftCell="A2">
      <selection activeCell="K1" sqref="K1"/>
    </sheetView>
  </sheetViews>
  <sheetFormatPr defaultColWidth="9.00390625" defaultRowHeight="12.75"/>
  <cols>
    <col min="1" max="1" width="43.375" style="0" customWidth="1"/>
    <col min="2" max="2" width="10.875" style="0" customWidth="1"/>
    <col min="3" max="3" width="13.625" style="72" customWidth="1"/>
    <col min="4" max="4" width="9.375" style="0" customWidth="1"/>
    <col min="5" max="5" width="17.625" style="0" customWidth="1"/>
    <col min="6" max="6" width="21.625" style="0" customWidth="1"/>
    <col min="7" max="7" width="15.375" style="0" customWidth="1"/>
    <col min="11" max="11" width="0" style="73" hidden="1" customWidth="1"/>
    <col min="256" max="16384" width="11.625" style="0" customWidth="1"/>
  </cols>
  <sheetData>
    <row r="1" spans="1:11" s="6" customFormat="1" ht="42" customHeight="1">
      <c r="A1" s="4"/>
      <c r="B1" s="4"/>
      <c r="C1" s="4"/>
      <c r="D1" s="4"/>
      <c r="E1" s="4"/>
      <c r="K1" s="74"/>
    </row>
    <row r="2" spans="1:11" s="6" customFormat="1" ht="73.5" customHeight="1">
      <c r="A2" s="4"/>
      <c r="B2" s="4"/>
      <c r="C2" s="4"/>
      <c r="D2" s="4"/>
      <c r="E2" s="4"/>
      <c r="K2" s="74"/>
    </row>
    <row r="3" spans="1:11" s="9" customFormat="1" ht="18" customHeight="1">
      <c r="A3" s="7" t="s">
        <v>0</v>
      </c>
      <c r="B3" s="7"/>
      <c r="C3" s="7"/>
      <c r="D3" s="7"/>
      <c r="E3" s="7"/>
      <c r="K3" s="75"/>
    </row>
    <row r="4" spans="1:11" s="9" customFormat="1" ht="18" customHeight="1">
      <c r="A4" s="7" t="s">
        <v>1</v>
      </c>
      <c r="B4" s="7"/>
      <c r="C4" s="7"/>
      <c r="D4" s="7"/>
      <c r="E4" s="7"/>
      <c r="K4" s="75"/>
    </row>
    <row r="5" spans="1:11" s="1" customFormat="1" ht="21" customHeight="1">
      <c r="A5" s="10"/>
      <c r="B5" s="10"/>
      <c r="C5" s="10"/>
      <c r="D5" s="10"/>
      <c r="E5" s="10"/>
      <c r="K5" s="76"/>
    </row>
    <row r="6" spans="1:11" s="9" customFormat="1" ht="22.5" customHeight="1">
      <c r="A6" s="11" t="s">
        <v>2</v>
      </c>
      <c r="B6" s="11"/>
      <c r="C6" s="11"/>
      <c r="D6" s="11"/>
      <c r="E6" s="11"/>
      <c r="K6" s="75"/>
    </row>
    <row r="7" spans="1:11" s="15" customFormat="1" ht="15" customHeight="1">
      <c r="A7" s="13" t="s">
        <v>3</v>
      </c>
      <c r="B7" s="13"/>
      <c r="C7" s="13"/>
      <c r="D7" s="13"/>
      <c r="E7" s="13"/>
      <c r="K7" s="77"/>
    </row>
    <row r="8" spans="1:11" s="79" customFormat="1" ht="22.5" customHeight="1">
      <c r="A8" s="78" t="s">
        <v>188</v>
      </c>
      <c r="B8" s="78"/>
      <c r="C8" s="78"/>
      <c r="D8" s="78"/>
      <c r="E8" s="78"/>
      <c r="F8" s="17" t="s">
        <v>5</v>
      </c>
      <c r="G8" s="18" t="s">
        <v>6</v>
      </c>
      <c r="K8" s="80"/>
    </row>
    <row r="9" spans="1:11" s="83" customFormat="1" ht="27" customHeight="1">
      <c r="A9" s="81" t="s">
        <v>7</v>
      </c>
      <c r="B9" s="81" t="s">
        <v>8</v>
      </c>
      <c r="C9" s="82" t="s">
        <v>9</v>
      </c>
      <c r="D9" s="81" t="s">
        <v>10</v>
      </c>
      <c r="E9" s="81" t="s">
        <v>11</v>
      </c>
      <c r="F9" s="22">
        <f>SUM(F10:F73)</f>
        <v>0</v>
      </c>
      <c r="G9" s="23">
        <f>SUM(G10:G73)</f>
        <v>0</v>
      </c>
      <c r="K9" s="84"/>
    </row>
    <row r="10" spans="1:11" s="86" customFormat="1" ht="22.5" customHeight="1">
      <c r="A10" s="85" t="s">
        <v>189</v>
      </c>
      <c r="B10" s="85"/>
      <c r="C10" s="85"/>
      <c r="D10" s="85"/>
      <c r="E10" s="85"/>
      <c r="K10" s="87"/>
    </row>
    <row r="11" spans="1:11" s="79" customFormat="1" ht="30" customHeight="1">
      <c r="A11" s="88" t="s">
        <v>190</v>
      </c>
      <c r="B11" s="89" t="s">
        <v>191</v>
      </c>
      <c r="C11" s="90">
        <f>K11+(K11/100*15)</f>
        <v>683.1</v>
      </c>
      <c r="D11" s="89" t="s">
        <v>57</v>
      </c>
      <c r="E11" s="35" t="s">
        <v>192</v>
      </c>
      <c r="F11" s="28"/>
      <c r="G11" s="29">
        <f>C11*F11</f>
        <v>0</v>
      </c>
      <c r="K11" s="73">
        <v>594</v>
      </c>
    </row>
    <row r="12" spans="1:11" s="79" customFormat="1" ht="30" customHeight="1">
      <c r="A12" s="88" t="s">
        <v>193</v>
      </c>
      <c r="B12" s="89" t="s">
        <v>194</v>
      </c>
      <c r="C12" s="90">
        <f>K12+(K12/100*15)</f>
        <v>676.2</v>
      </c>
      <c r="D12" s="89" t="s">
        <v>187</v>
      </c>
      <c r="E12" s="35" t="s">
        <v>195</v>
      </c>
      <c r="F12" s="28"/>
      <c r="G12" s="29">
        <f>C12*F12</f>
        <v>0</v>
      </c>
      <c r="K12" s="73">
        <v>588</v>
      </c>
    </row>
    <row r="13" spans="1:11" s="79" customFormat="1" ht="30" customHeight="1">
      <c r="A13" s="88" t="s">
        <v>196</v>
      </c>
      <c r="B13" s="89" t="s">
        <v>197</v>
      </c>
      <c r="C13" s="90">
        <f>K13+(K13/100*15)</f>
        <v>814.2</v>
      </c>
      <c r="D13" s="89" t="s">
        <v>198</v>
      </c>
      <c r="E13" s="35" t="s">
        <v>199</v>
      </c>
      <c r="F13" s="28"/>
      <c r="G13" s="29">
        <f>C13*F13</f>
        <v>0</v>
      </c>
      <c r="K13" s="73">
        <v>708</v>
      </c>
    </row>
    <row r="14" spans="1:11" s="79" customFormat="1" ht="30" customHeight="1">
      <c r="A14" s="88" t="s">
        <v>200</v>
      </c>
      <c r="B14" s="89" t="s">
        <v>201</v>
      </c>
      <c r="C14" s="90">
        <f>K14+(K14/100*15)</f>
        <v>1262.7</v>
      </c>
      <c r="D14" s="89" t="s">
        <v>57</v>
      </c>
      <c r="E14" s="35" t="s">
        <v>195</v>
      </c>
      <c r="F14" s="28"/>
      <c r="G14" s="29">
        <f>C14*F14</f>
        <v>0</v>
      </c>
      <c r="K14" s="73">
        <v>1098</v>
      </c>
    </row>
    <row r="15" spans="1:11" s="79" customFormat="1" ht="30" customHeight="1">
      <c r="A15" s="88" t="s">
        <v>202</v>
      </c>
      <c r="B15" s="89" t="s">
        <v>203</v>
      </c>
      <c r="C15" s="90">
        <f>K15+(K15/100*15)</f>
        <v>1662.9</v>
      </c>
      <c r="D15" s="89" t="s">
        <v>57</v>
      </c>
      <c r="E15" s="35" t="s">
        <v>195</v>
      </c>
      <c r="F15" s="28"/>
      <c r="G15" s="29">
        <f>C15*F15</f>
        <v>0</v>
      </c>
      <c r="K15" s="73">
        <v>1446</v>
      </c>
    </row>
    <row r="16" spans="1:11" s="79" customFormat="1" ht="30" customHeight="1">
      <c r="A16" s="88" t="s">
        <v>204</v>
      </c>
      <c r="B16" s="89" t="s">
        <v>205</v>
      </c>
      <c r="C16" s="90">
        <f>K16+(K16/100*15)</f>
        <v>1911.3</v>
      </c>
      <c r="D16" s="89" t="s">
        <v>198</v>
      </c>
      <c r="E16" s="35" t="s">
        <v>192</v>
      </c>
      <c r="F16" s="28"/>
      <c r="G16" s="29">
        <f>C16*F16</f>
        <v>0</v>
      </c>
      <c r="K16" s="73">
        <v>1662</v>
      </c>
    </row>
    <row r="17" spans="1:11" s="63" customFormat="1" ht="30" customHeight="1">
      <c r="A17" s="88" t="s">
        <v>206</v>
      </c>
      <c r="B17" s="89" t="s">
        <v>207</v>
      </c>
      <c r="C17" s="90">
        <f>K17+(K17/100*15)</f>
        <v>1400.7</v>
      </c>
      <c r="D17" s="89" t="s">
        <v>57</v>
      </c>
      <c r="E17" s="26" t="s">
        <v>15</v>
      </c>
      <c r="F17" s="28"/>
      <c r="G17" s="29">
        <f>C17*F17</f>
        <v>0</v>
      </c>
      <c r="K17" s="73">
        <v>1218</v>
      </c>
    </row>
    <row r="18" spans="1:11" s="79" customFormat="1" ht="30" customHeight="1">
      <c r="A18" s="88" t="s">
        <v>208</v>
      </c>
      <c r="B18" s="89" t="s">
        <v>209</v>
      </c>
      <c r="C18" s="90">
        <f>K18+(K18/100*15)</f>
        <v>4643.7</v>
      </c>
      <c r="D18" s="89" t="s">
        <v>57</v>
      </c>
      <c r="E18" s="89" t="s">
        <v>90</v>
      </c>
      <c r="F18" s="28"/>
      <c r="G18" s="29">
        <f>C18*F18</f>
        <v>0</v>
      </c>
      <c r="K18" s="73">
        <v>4038</v>
      </c>
    </row>
    <row r="19" spans="1:11" s="79" customFormat="1" ht="30" customHeight="1">
      <c r="A19" s="88" t="s">
        <v>210</v>
      </c>
      <c r="B19" s="89" t="s">
        <v>211</v>
      </c>
      <c r="C19" s="90">
        <f>K19+(K19/100*15)</f>
        <v>2001</v>
      </c>
      <c r="D19" s="89" t="s">
        <v>198</v>
      </c>
      <c r="E19" s="89" t="s">
        <v>90</v>
      </c>
      <c r="F19" s="28"/>
      <c r="G19" s="29">
        <f>C19*F19</f>
        <v>0</v>
      </c>
      <c r="K19" s="73">
        <v>1740</v>
      </c>
    </row>
    <row r="20" spans="1:11" s="79" customFormat="1" ht="30" customHeight="1">
      <c r="A20" s="88" t="s">
        <v>212</v>
      </c>
      <c r="B20" s="89" t="s">
        <v>211</v>
      </c>
      <c r="C20" s="90">
        <f>K20+(K20/100*15)</f>
        <v>1531.8</v>
      </c>
      <c r="D20" s="89" t="s">
        <v>198</v>
      </c>
      <c r="E20" s="89" t="s">
        <v>90</v>
      </c>
      <c r="F20" s="28"/>
      <c r="G20" s="29">
        <f>C20*F20</f>
        <v>0</v>
      </c>
      <c r="K20" s="73">
        <v>1332</v>
      </c>
    </row>
    <row r="21" spans="1:11" s="86" customFormat="1" ht="22.5" customHeight="1">
      <c r="A21" s="85" t="s">
        <v>213</v>
      </c>
      <c r="B21" s="85"/>
      <c r="C21" s="85"/>
      <c r="D21" s="85"/>
      <c r="E21" s="85"/>
      <c r="K21" s="73"/>
    </row>
    <row r="22" spans="1:11" s="86" customFormat="1" ht="30" customHeight="1">
      <c r="A22" s="25" t="s">
        <v>214</v>
      </c>
      <c r="B22" s="26" t="s">
        <v>215</v>
      </c>
      <c r="C22" s="90">
        <f>K22+(K22/100*15)</f>
        <v>676.2</v>
      </c>
      <c r="D22" s="89" t="s">
        <v>57</v>
      </c>
      <c r="E22" s="89" t="s">
        <v>216</v>
      </c>
      <c r="F22" s="28"/>
      <c r="G22" s="29">
        <f>C22*F22</f>
        <v>0</v>
      </c>
      <c r="K22" s="73">
        <v>588</v>
      </c>
    </row>
    <row r="23" spans="1:11" s="79" customFormat="1" ht="30" customHeight="1">
      <c r="A23" s="88" t="s">
        <v>217</v>
      </c>
      <c r="B23" s="89" t="s">
        <v>218</v>
      </c>
      <c r="C23" s="90">
        <f>K23+(K23/100*15)</f>
        <v>614.1</v>
      </c>
      <c r="D23" s="89" t="s">
        <v>57</v>
      </c>
      <c r="E23" s="89" t="s">
        <v>216</v>
      </c>
      <c r="F23" s="28"/>
      <c r="G23" s="29">
        <f>C23*F23</f>
        <v>0</v>
      </c>
      <c r="K23" s="73">
        <v>534</v>
      </c>
    </row>
    <row r="24" spans="1:11" s="63" customFormat="1" ht="28.5" customHeight="1">
      <c r="A24" s="91" t="s">
        <v>219</v>
      </c>
      <c r="B24" s="92" t="s">
        <v>220</v>
      </c>
      <c r="C24" s="90">
        <f>K24+(K24/100*15)</f>
        <v>862.5</v>
      </c>
      <c r="D24" s="92" t="s">
        <v>57</v>
      </c>
      <c r="E24" s="26" t="s">
        <v>216</v>
      </c>
      <c r="F24" s="28"/>
      <c r="G24" s="29">
        <f>C24*F24</f>
        <v>0</v>
      </c>
      <c r="K24" s="73">
        <v>750</v>
      </c>
    </row>
    <row r="25" spans="1:11" s="79" customFormat="1" ht="30" customHeight="1">
      <c r="A25" s="93" t="s">
        <v>221</v>
      </c>
      <c r="B25" s="92" t="s">
        <v>222</v>
      </c>
      <c r="C25" s="90">
        <f>K25+(K25/100*15)</f>
        <v>662.4</v>
      </c>
      <c r="D25" s="89" t="s">
        <v>187</v>
      </c>
      <c r="E25" s="89" t="s">
        <v>216</v>
      </c>
      <c r="F25" s="28"/>
      <c r="G25" s="29">
        <f>C25*F25</f>
        <v>0</v>
      </c>
      <c r="K25" s="73">
        <v>576</v>
      </c>
    </row>
    <row r="26" spans="1:11" s="79" customFormat="1" ht="30" customHeight="1">
      <c r="A26" s="88" t="s">
        <v>223</v>
      </c>
      <c r="B26" s="89" t="s">
        <v>224</v>
      </c>
      <c r="C26" s="90">
        <f>K26+(K26/100*15)</f>
        <v>607.2</v>
      </c>
      <c r="D26" s="89" t="s">
        <v>187</v>
      </c>
      <c r="E26" s="89" t="s">
        <v>216</v>
      </c>
      <c r="F26" s="28"/>
      <c r="G26" s="29">
        <f>C26*F26</f>
        <v>0</v>
      </c>
      <c r="K26" s="73">
        <v>528</v>
      </c>
    </row>
    <row r="27" spans="1:11" s="79" customFormat="1" ht="30" customHeight="1">
      <c r="A27" s="88" t="s">
        <v>225</v>
      </c>
      <c r="B27" s="89" t="s">
        <v>226</v>
      </c>
      <c r="C27" s="90">
        <f>K27+(K27/100*15)</f>
        <v>648.6</v>
      </c>
      <c r="D27" s="89" t="s">
        <v>198</v>
      </c>
      <c r="E27" s="35" t="s">
        <v>216</v>
      </c>
      <c r="F27" s="28"/>
      <c r="G27" s="29">
        <f>C27*F27</f>
        <v>0</v>
      </c>
      <c r="K27" s="73">
        <v>564</v>
      </c>
    </row>
    <row r="28" spans="1:11" s="79" customFormat="1" ht="30" customHeight="1">
      <c r="A28" s="88" t="s">
        <v>227</v>
      </c>
      <c r="B28" s="89" t="s">
        <v>228</v>
      </c>
      <c r="C28" s="90">
        <f>K28+(K28/100*15)</f>
        <v>1041.9</v>
      </c>
      <c r="D28" s="89" t="s">
        <v>33</v>
      </c>
      <c r="E28" s="35" t="s">
        <v>229</v>
      </c>
      <c r="F28" s="28"/>
      <c r="G28" s="29">
        <f>C28*F28</f>
        <v>0</v>
      </c>
      <c r="K28" s="73">
        <v>906</v>
      </c>
    </row>
    <row r="29" spans="1:11" s="79" customFormat="1" ht="22.5" customHeight="1">
      <c r="A29" s="85" t="s">
        <v>230</v>
      </c>
      <c r="B29" s="85"/>
      <c r="C29" s="85"/>
      <c r="D29" s="85"/>
      <c r="E29" s="85"/>
      <c r="K29" s="73"/>
    </row>
    <row r="30" spans="1:11" s="79" customFormat="1" ht="30" customHeight="1">
      <c r="A30" s="88" t="s">
        <v>231</v>
      </c>
      <c r="B30" s="89" t="s">
        <v>232</v>
      </c>
      <c r="C30" s="90">
        <f>K30+(K30/100*15)</f>
        <v>414</v>
      </c>
      <c r="D30" s="89" t="s">
        <v>57</v>
      </c>
      <c r="E30" s="89" t="s">
        <v>90</v>
      </c>
      <c r="F30" s="28"/>
      <c r="G30" s="29">
        <f>C30*F30</f>
        <v>0</v>
      </c>
      <c r="K30" s="73">
        <v>360</v>
      </c>
    </row>
    <row r="31" spans="1:11" s="79" customFormat="1" ht="30" customHeight="1">
      <c r="A31" s="94" t="s">
        <v>233</v>
      </c>
      <c r="B31" s="89" t="s">
        <v>234</v>
      </c>
      <c r="C31" s="90">
        <f>K31+(K31/100*15)</f>
        <v>489.9</v>
      </c>
      <c r="D31" s="89" t="s">
        <v>57</v>
      </c>
      <c r="E31" s="89" t="s">
        <v>90</v>
      </c>
      <c r="F31" s="28"/>
      <c r="G31" s="29">
        <f>C31*F31</f>
        <v>0</v>
      </c>
      <c r="K31" s="73">
        <v>426</v>
      </c>
    </row>
    <row r="32" spans="1:11" s="95" customFormat="1" ht="30" customHeight="1">
      <c r="A32" s="94" t="s">
        <v>235</v>
      </c>
      <c r="B32" s="26" t="s">
        <v>236</v>
      </c>
      <c r="C32" s="90">
        <f>K32+(K32/100*15)</f>
        <v>717.6</v>
      </c>
      <c r="D32" s="26" t="s">
        <v>57</v>
      </c>
      <c r="E32" s="26" t="s">
        <v>18</v>
      </c>
      <c r="F32" s="28"/>
      <c r="G32" s="29">
        <f>C32*F32</f>
        <v>0</v>
      </c>
      <c r="K32" s="73">
        <v>624</v>
      </c>
    </row>
    <row r="33" spans="1:11" s="79" customFormat="1" ht="30" customHeight="1">
      <c r="A33" s="88" t="s">
        <v>237</v>
      </c>
      <c r="B33" s="89" t="s">
        <v>238</v>
      </c>
      <c r="C33" s="90">
        <f>K33+(K33/100*15)</f>
        <v>917.7</v>
      </c>
      <c r="D33" s="89" t="s">
        <v>57</v>
      </c>
      <c r="E33" s="89" t="s">
        <v>18</v>
      </c>
      <c r="F33" s="28"/>
      <c r="G33" s="29">
        <f>C33*F33</f>
        <v>0</v>
      </c>
      <c r="K33" s="73">
        <v>798</v>
      </c>
    </row>
    <row r="34" spans="1:11" s="79" customFormat="1" ht="30" customHeight="1">
      <c r="A34" s="88" t="s">
        <v>239</v>
      </c>
      <c r="B34" s="89" t="s">
        <v>240</v>
      </c>
      <c r="C34" s="90">
        <f>K34+(K34/100*15)</f>
        <v>917.7</v>
      </c>
      <c r="D34" s="89" t="s">
        <v>57</v>
      </c>
      <c r="E34" s="89" t="s">
        <v>18</v>
      </c>
      <c r="F34" s="28"/>
      <c r="G34" s="29">
        <f>C34*F34</f>
        <v>0</v>
      </c>
      <c r="K34" s="73">
        <v>798</v>
      </c>
    </row>
    <row r="35" spans="1:11" s="95" customFormat="1" ht="23.25" customHeight="1">
      <c r="A35" s="88" t="s">
        <v>241</v>
      </c>
      <c r="B35" s="26" t="s">
        <v>242</v>
      </c>
      <c r="C35" s="90">
        <f>K35+(K35/100*15)</f>
        <v>586.5</v>
      </c>
      <c r="D35" s="26" t="s">
        <v>57</v>
      </c>
      <c r="E35" s="26" t="s">
        <v>168</v>
      </c>
      <c r="F35" s="28"/>
      <c r="G35" s="29">
        <f>C35*F35</f>
        <v>0</v>
      </c>
      <c r="K35" s="73">
        <v>510</v>
      </c>
    </row>
    <row r="36" spans="1:11" s="79" customFormat="1" ht="30" customHeight="1">
      <c r="A36" s="88" t="s">
        <v>243</v>
      </c>
      <c r="B36" s="89" t="s">
        <v>244</v>
      </c>
      <c r="C36" s="90">
        <f>K36+(K36/100*15)</f>
        <v>1117.8</v>
      </c>
      <c r="D36" s="89" t="s">
        <v>57</v>
      </c>
      <c r="E36" s="89" t="s">
        <v>18</v>
      </c>
      <c r="F36" s="28"/>
      <c r="G36" s="29">
        <f>C36*F36</f>
        <v>0</v>
      </c>
      <c r="K36" s="73">
        <v>972</v>
      </c>
    </row>
    <row r="37" spans="1:11" s="79" customFormat="1" ht="30" customHeight="1">
      <c r="A37" s="88" t="s">
        <v>245</v>
      </c>
      <c r="B37" s="89" t="s">
        <v>246</v>
      </c>
      <c r="C37" s="90">
        <f>K37+(K37/100*15)</f>
        <v>1117.8</v>
      </c>
      <c r="D37" s="89" t="s">
        <v>57</v>
      </c>
      <c r="E37" s="89" t="s">
        <v>18</v>
      </c>
      <c r="F37" s="28"/>
      <c r="G37" s="29">
        <f>C37*F37</f>
        <v>0</v>
      </c>
      <c r="K37" s="73">
        <v>972</v>
      </c>
    </row>
    <row r="38" spans="1:11" s="95" customFormat="1" ht="24.75" customHeight="1">
      <c r="A38" s="88" t="s">
        <v>247</v>
      </c>
      <c r="B38" s="26" t="s">
        <v>248</v>
      </c>
      <c r="C38" s="90">
        <f>K38+(K38/100*15)</f>
        <v>662.4</v>
      </c>
      <c r="D38" s="26" t="s">
        <v>57</v>
      </c>
      <c r="E38" s="26" t="s">
        <v>168</v>
      </c>
      <c r="F38" s="28"/>
      <c r="G38" s="29">
        <f>C38*F38</f>
        <v>0</v>
      </c>
      <c r="K38" s="73">
        <v>576</v>
      </c>
    </row>
    <row r="39" spans="1:11" s="79" customFormat="1" ht="22.5" customHeight="1">
      <c r="A39" s="85" t="s">
        <v>249</v>
      </c>
      <c r="B39" s="85"/>
      <c r="C39" s="85"/>
      <c r="D39" s="85"/>
      <c r="E39" s="85"/>
      <c r="K39" s="73"/>
    </row>
    <row r="40" spans="1:11" s="79" customFormat="1" ht="30" customHeight="1">
      <c r="A40" s="88" t="s">
        <v>250</v>
      </c>
      <c r="B40" s="89" t="s">
        <v>251</v>
      </c>
      <c r="C40" s="90">
        <f>K40+(K40/100*15)</f>
        <v>565.8</v>
      </c>
      <c r="D40" s="89" t="s">
        <v>57</v>
      </c>
      <c r="E40" s="89" t="s">
        <v>18</v>
      </c>
      <c r="F40" s="28"/>
      <c r="G40" s="29">
        <f>C40*F40</f>
        <v>0</v>
      </c>
      <c r="K40" s="73">
        <v>492</v>
      </c>
    </row>
    <row r="41" spans="1:11" s="79" customFormat="1" ht="30" customHeight="1">
      <c r="A41" s="88" t="s">
        <v>252</v>
      </c>
      <c r="B41" s="89" t="s">
        <v>253</v>
      </c>
      <c r="C41" s="90">
        <f>K41+(K41/100*15)</f>
        <v>2994.6</v>
      </c>
      <c r="D41" s="89" t="s">
        <v>33</v>
      </c>
      <c r="E41" s="89" t="s">
        <v>90</v>
      </c>
      <c r="F41" s="28"/>
      <c r="G41" s="29">
        <f>C41*F41</f>
        <v>0</v>
      </c>
      <c r="K41" s="73">
        <v>2604</v>
      </c>
    </row>
    <row r="42" spans="1:11" s="79" customFormat="1" ht="30" customHeight="1">
      <c r="A42" s="34" t="s">
        <v>254</v>
      </c>
      <c r="B42" s="89" t="s">
        <v>255</v>
      </c>
      <c r="C42" s="90">
        <f>K42+(K42/100*15)</f>
        <v>1311</v>
      </c>
      <c r="D42" s="89" t="s">
        <v>57</v>
      </c>
      <c r="E42" s="89" t="s">
        <v>15</v>
      </c>
      <c r="F42" s="28"/>
      <c r="G42" s="29">
        <f>C42*F42</f>
        <v>0</v>
      </c>
      <c r="K42" s="73">
        <v>1140</v>
      </c>
    </row>
    <row r="43" spans="1:11" s="79" customFormat="1" ht="30" customHeight="1">
      <c r="A43" s="88" t="s">
        <v>256</v>
      </c>
      <c r="B43" s="89" t="s">
        <v>257</v>
      </c>
      <c r="C43" s="90">
        <f>K43+(K43/100*15)</f>
        <v>1311</v>
      </c>
      <c r="D43" s="89" t="s">
        <v>57</v>
      </c>
      <c r="E43" s="89" t="s">
        <v>15</v>
      </c>
      <c r="F43" s="28"/>
      <c r="G43" s="29">
        <f>C43*F43</f>
        <v>0</v>
      </c>
      <c r="K43" s="73">
        <v>1140</v>
      </c>
    </row>
    <row r="44" spans="1:11" s="95" customFormat="1" ht="24" customHeight="1">
      <c r="A44" s="88" t="s">
        <v>258</v>
      </c>
      <c r="B44" s="26" t="s">
        <v>259</v>
      </c>
      <c r="C44" s="90">
        <f>K44+(K44/100*15)</f>
        <v>1090.2</v>
      </c>
      <c r="D44" s="26" t="s">
        <v>57</v>
      </c>
      <c r="E44" s="26" t="s">
        <v>18</v>
      </c>
      <c r="F44" s="28"/>
      <c r="G44" s="29">
        <f>C44*F44</f>
        <v>0</v>
      </c>
      <c r="K44" s="73">
        <v>948</v>
      </c>
    </row>
    <row r="45" spans="1:11" s="95" customFormat="1" ht="24" customHeight="1">
      <c r="A45" s="88" t="s">
        <v>260</v>
      </c>
      <c r="B45" s="26" t="s">
        <v>261</v>
      </c>
      <c r="C45" s="90">
        <f>K45+(K45/100*15)</f>
        <v>510.6</v>
      </c>
      <c r="D45" s="26" t="s">
        <v>33</v>
      </c>
      <c r="E45" s="26" t="s">
        <v>262</v>
      </c>
      <c r="F45" s="28"/>
      <c r="G45" s="29">
        <f>C45*F45</f>
        <v>0</v>
      </c>
      <c r="K45" s="73">
        <v>444</v>
      </c>
    </row>
    <row r="46" spans="1:11" s="95" customFormat="1" ht="24" customHeight="1">
      <c r="A46" s="88" t="s">
        <v>263</v>
      </c>
      <c r="B46" s="26" t="s">
        <v>264</v>
      </c>
      <c r="C46" s="90">
        <f>K46+(K46/100*15)</f>
        <v>703.8</v>
      </c>
      <c r="D46" s="26" t="s">
        <v>33</v>
      </c>
      <c r="E46" s="26" t="s">
        <v>262</v>
      </c>
      <c r="F46" s="28"/>
      <c r="G46" s="29">
        <f>C46*F46</f>
        <v>0</v>
      </c>
      <c r="K46" s="73">
        <v>612</v>
      </c>
    </row>
    <row r="47" spans="1:5" ht="22.5" customHeight="1">
      <c r="A47" s="85" t="s">
        <v>265</v>
      </c>
      <c r="B47" s="85"/>
      <c r="C47" s="85"/>
      <c r="D47" s="85"/>
      <c r="E47" s="85"/>
    </row>
    <row r="48" spans="1:11" s="79" customFormat="1" ht="21" customHeight="1">
      <c r="A48" s="25" t="s">
        <v>266</v>
      </c>
      <c r="B48" s="26" t="s">
        <v>267</v>
      </c>
      <c r="C48" s="90">
        <f>K48+(K48/100*15)</f>
        <v>3298.2</v>
      </c>
      <c r="D48" s="26" t="s">
        <v>33</v>
      </c>
      <c r="E48" s="26" t="s">
        <v>76</v>
      </c>
      <c r="F48" s="28"/>
      <c r="G48" s="29">
        <f>C48*F48</f>
        <v>0</v>
      </c>
      <c r="K48" s="73">
        <v>2868</v>
      </c>
    </row>
    <row r="49" spans="1:11" ht="21" customHeight="1">
      <c r="A49" s="25" t="s">
        <v>268</v>
      </c>
      <c r="B49" s="26" t="s">
        <v>267</v>
      </c>
      <c r="C49" s="90">
        <f>K49+(K49/100*15)</f>
        <v>3298.2</v>
      </c>
      <c r="D49" s="26" t="s">
        <v>33</v>
      </c>
      <c r="E49" s="26" t="s">
        <v>76</v>
      </c>
      <c r="F49" s="28"/>
      <c r="G49" s="29">
        <f>C49*F49</f>
        <v>0</v>
      </c>
      <c r="K49" s="73">
        <v>2868</v>
      </c>
    </row>
    <row r="50" spans="1:5" ht="22.5" customHeight="1">
      <c r="A50" s="85" t="s">
        <v>269</v>
      </c>
      <c r="B50" s="85"/>
      <c r="C50" s="85"/>
      <c r="D50" s="85"/>
      <c r="E50" s="85"/>
    </row>
    <row r="51" spans="1:11" s="79" customFormat="1" ht="30.75" customHeight="1">
      <c r="A51" s="25" t="s">
        <v>270</v>
      </c>
      <c r="B51" s="26" t="s">
        <v>271</v>
      </c>
      <c r="C51" s="90">
        <f>K51+(K51/100*15)</f>
        <v>565.8</v>
      </c>
      <c r="D51" s="26" t="s">
        <v>57</v>
      </c>
      <c r="E51" s="26" t="s">
        <v>76</v>
      </c>
      <c r="F51" s="28"/>
      <c r="G51" s="29">
        <f>C51*F51</f>
        <v>0</v>
      </c>
      <c r="K51" s="73">
        <v>492</v>
      </c>
    </row>
    <row r="52" spans="1:11" s="79" customFormat="1" ht="24" customHeight="1">
      <c r="A52" s="25" t="s">
        <v>272</v>
      </c>
      <c r="B52" s="26" t="s">
        <v>273</v>
      </c>
      <c r="C52" s="90">
        <f>K52+(K52/100*15)</f>
        <v>565.8</v>
      </c>
      <c r="D52" s="26" t="s">
        <v>57</v>
      </c>
      <c r="E52" s="26" t="s">
        <v>18</v>
      </c>
      <c r="F52" s="28"/>
      <c r="G52" s="29">
        <f>C52*F52</f>
        <v>0</v>
      </c>
      <c r="K52" s="73">
        <v>492</v>
      </c>
    </row>
    <row r="53" spans="2:11" s="79" customFormat="1" ht="12.75">
      <c r="B53" s="96"/>
      <c r="C53" s="97"/>
      <c r="D53" s="98"/>
      <c r="E53" s="99"/>
      <c r="J53" s="100"/>
      <c r="K53" s="80"/>
    </row>
    <row r="54" spans="1:11" s="79" customFormat="1" ht="18.75" customHeight="1">
      <c r="A54" s="101"/>
      <c r="B54" s="102"/>
      <c r="C54" s="103"/>
      <c r="D54" s="102"/>
      <c r="E54" s="104"/>
      <c r="K54" s="80"/>
    </row>
  </sheetData>
  <sheetProtection selectLockedCells="1" selectUnlockedCells="1"/>
  <mergeCells count="13">
    <mergeCell ref="A1:E2"/>
    <mergeCell ref="A3:E3"/>
    <mergeCell ref="A4:E4"/>
    <mergeCell ref="A5:E5"/>
    <mergeCell ref="A6:E6"/>
    <mergeCell ref="A7:E7"/>
    <mergeCell ref="A8:E8"/>
    <mergeCell ref="A10:E10"/>
    <mergeCell ref="A21:E21"/>
    <mergeCell ref="A29:E29"/>
    <mergeCell ref="A39:E39"/>
    <mergeCell ref="A47:E47"/>
    <mergeCell ref="A50:E50"/>
  </mergeCells>
  <hyperlinks>
    <hyperlink ref="A7" r:id="rId1" display="http://www.orto.tm/"/>
  </hyperlinks>
  <printOptions horizontalCentered="1"/>
  <pageMargins left="0.4722222222222222" right="0.4722222222222222" top="0.4722222222222222" bottom="0.9840277777777778" header="0.5118055555555555" footer="0.27569444444444446"/>
  <pageSetup horizontalDpi="300" verticalDpi="300" orientation="portrait" paperSize="9" scale="63"/>
  <headerFooter alignWithMargins="0">
    <oddFooter>&amp;R&amp;"Arial,Обычный"&amp;9Поставщик: ООО "Малтри", 190020, Санкт-Петербург, ул. Лифляндская, д. 6, лит. М, пом.13Н
т. (812) 336-39-99, 336-47-10, 336-47-11, info@maltri.ru, www.maltri.ru
&amp;"Arial Narrow,Обычный"&amp;P</oddFooter>
  </headerFooter>
  <rowBreaks count="1" manualBreakCount="1">
    <brk id="28" max="25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P66"/>
  <sheetViews>
    <sheetView workbookViewId="0" topLeftCell="A1">
      <selection activeCell="L11" sqref="L11"/>
    </sheetView>
  </sheetViews>
  <sheetFormatPr defaultColWidth="9.00390625" defaultRowHeight="12.75"/>
  <cols>
    <col min="1" max="1" width="43.625" style="1" customWidth="1"/>
    <col min="2" max="2" width="10.875" style="1" customWidth="1"/>
    <col min="3" max="3" width="12.625" style="105" customWidth="1"/>
    <col min="4" max="4" width="9.375" style="1" customWidth="1"/>
    <col min="5" max="5" width="11.625" style="1" customWidth="1"/>
    <col min="6" max="10" width="0" style="1" hidden="1" customWidth="1"/>
    <col min="11" max="11" width="22.875" style="1" customWidth="1"/>
    <col min="12" max="12" width="13.625" style="1" customWidth="1"/>
    <col min="13" max="15" width="9.125" style="1" customWidth="1"/>
    <col min="16" max="16" width="0" style="1" hidden="1" customWidth="1"/>
    <col min="17" max="255" width="9.125" style="1" customWidth="1"/>
    <col min="256" max="16384" width="11.625" style="0" customWidth="1"/>
  </cols>
  <sheetData>
    <row r="1" spans="1:5" s="6" customFormat="1" ht="43.5" customHeight="1">
      <c r="A1" s="4"/>
      <c r="B1" s="4"/>
      <c r="C1" s="4"/>
      <c r="D1" s="4"/>
      <c r="E1" s="4"/>
    </row>
    <row r="2" spans="1:5" s="6" customFormat="1" ht="82.5" customHeight="1">
      <c r="A2" s="4"/>
      <c r="B2" s="4"/>
      <c r="C2" s="4"/>
      <c r="D2" s="4"/>
      <c r="E2" s="4"/>
    </row>
    <row r="3" spans="1:6" s="9" customFormat="1" ht="18" customHeight="1">
      <c r="A3" s="7" t="s">
        <v>0</v>
      </c>
      <c r="B3" s="7"/>
      <c r="C3" s="7"/>
      <c r="D3" s="7"/>
      <c r="E3" s="7"/>
      <c r="F3" s="53"/>
    </row>
    <row r="4" spans="1:6" s="9" customFormat="1" ht="18" customHeight="1">
      <c r="A4" s="7" t="s">
        <v>1</v>
      </c>
      <c r="B4" s="7"/>
      <c r="C4" s="7"/>
      <c r="D4" s="7"/>
      <c r="E4" s="7"/>
      <c r="F4" s="53"/>
    </row>
    <row r="5" spans="1:5" ht="12.75" customHeight="1">
      <c r="A5" s="10"/>
      <c r="B5" s="10"/>
      <c r="C5" s="10"/>
      <c r="D5" s="10"/>
      <c r="E5" s="10"/>
    </row>
    <row r="6" spans="1:6" s="9" customFormat="1" ht="22.5" customHeight="1">
      <c r="A6" s="11" t="s">
        <v>2</v>
      </c>
      <c r="B6" s="11"/>
      <c r="C6" s="11"/>
      <c r="D6" s="11"/>
      <c r="E6" s="11"/>
      <c r="F6" s="54"/>
    </row>
    <row r="7" spans="1:5" s="15" customFormat="1" ht="23.25" customHeight="1">
      <c r="A7" s="13" t="s">
        <v>3</v>
      </c>
      <c r="B7" s="13"/>
      <c r="C7" s="13"/>
      <c r="D7" s="13"/>
      <c r="E7" s="13"/>
    </row>
    <row r="8" spans="1:12" s="15" customFormat="1" ht="22.5" customHeight="1">
      <c r="A8" s="106" t="s">
        <v>274</v>
      </c>
      <c r="B8" s="106"/>
      <c r="C8" s="106"/>
      <c r="D8" s="106"/>
      <c r="E8" s="106"/>
      <c r="K8" s="17" t="s">
        <v>5</v>
      </c>
      <c r="L8" s="18" t="s">
        <v>6</v>
      </c>
    </row>
    <row r="9" spans="1:12" s="15" customFormat="1" ht="26.25" customHeight="1">
      <c r="A9" s="19" t="s">
        <v>7</v>
      </c>
      <c r="B9" s="19" t="s">
        <v>8</v>
      </c>
      <c r="C9" s="55" t="s">
        <v>9</v>
      </c>
      <c r="D9" s="19" t="s">
        <v>11</v>
      </c>
      <c r="E9" s="19"/>
      <c r="K9" s="22">
        <f>SUM(K10:K73)</f>
        <v>0</v>
      </c>
      <c r="L9" s="23">
        <f>SUM(L10:L73)</f>
        <v>0</v>
      </c>
    </row>
    <row r="10" spans="1:5" s="15" customFormat="1" ht="20.25" customHeight="1">
      <c r="A10" s="107" t="s">
        <v>275</v>
      </c>
      <c r="B10" s="107"/>
      <c r="C10" s="107"/>
      <c r="D10" s="107"/>
      <c r="E10" s="107"/>
    </row>
    <row r="11" spans="1:16" s="15" customFormat="1" ht="24.75" customHeight="1">
      <c r="A11" s="108" t="s">
        <v>276</v>
      </c>
      <c r="B11" s="109" t="s">
        <v>277</v>
      </c>
      <c r="C11" s="110">
        <f>P11+(P11/100*15)</f>
        <v>614.1</v>
      </c>
      <c r="D11" s="109" t="s">
        <v>278</v>
      </c>
      <c r="E11" s="109"/>
      <c r="F11" s="15" t="e">
        <f>#REF!*2</f>
        <v>#REF!</v>
      </c>
      <c r="K11" s="28"/>
      <c r="L11" s="29">
        <f>H11*K11</f>
        <v>0</v>
      </c>
      <c r="P11" s="73">
        <v>534</v>
      </c>
    </row>
    <row r="12" spans="1:16" s="15" customFormat="1" ht="24.75" customHeight="1">
      <c r="A12" s="108" t="s">
        <v>279</v>
      </c>
      <c r="B12" s="109" t="s">
        <v>280</v>
      </c>
      <c r="C12" s="110">
        <f>P12+(P12/100*15)</f>
        <v>738.3</v>
      </c>
      <c r="D12" s="109" t="s">
        <v>281</v>
      </c>
      <c r="E12" s="109"/>
      <c r="F12" s="15" t="e">
        <f>#REF!*2</f>
        <v>#REF!</v>
      </c>
      <c r="K12" s="28"/>
      <c r="L12" s="29">
        <f>H12*K12</f>
        <v>0</v>
      </c>
      <c r="P12" s="73">
        <v>642</v>
      </c>
    </row>
    <row r="13" spans="1:16" s="15" customFormat="1" ht="30" customHeight="1">
      <c r="A13" s="108" t="s">
        <v>282</v>
      </c>
      <c r="B13" s="109" t="s">
        <v>283</v>
      </c>
      <c r="C13" s="110">
        <f>P13+(P13/100*15)</f>
        <v>614.1</v>
      </c>
      <c r="D13" s="109" t="s">
        <v>284</v>
      </c>
      <c r="E13" s="109"/>
      <c r="F13" s="15" t="e">
        <f>#REF!*2</f>
        <v>#REF!</v>
      </c>
      <c r="K13" s="28"/>
      <c r="L13" s="29">
        <f>H13*K13</f>
        <v>0</v>
      </c>
      <c r="P13" s="73">
        <v>534</v>
      </c>
    </row>
    <row r="14" spans="1:16" s="15" customFormat="1" ht="29.25" customHeight="1">
      <c r="A14" s="108" t="s">
        <v>285</v>
      </c>
      <c r="B14" s="109" t="s">
        <v>286</v>
      </c>
      <c r="C14" s="110">
        <f>P14+(P14/100*15)</f>
        <v>883.2</v>
      </c>
      <c r="D14" s="109" t="s">
        <v>287</v>
      </c>
      <c r="E14" s="109"/>
      <c r="F14" s="15" t="e">
        <f>#REF!*2</f>
        <v>#REF!</v>
      </c>
      <c r="K14" s="28"/>
      <c r="L14" s="29">
        <f>H14*K14</f>
        <v>0</v>
      </c>
      <c r="P14" s="73">
        <v>768</v>
      </c>
    </row>
    <row r="15" spans="1:16" s="15" customFormat="1" ht="29.25" customHeight="1">
      <c r="A15" s="108" t="s">
        <v>288</v>
      </c>
      <c r="B15" s="109" t="s">
        <v>289</v>
      </c>
      <c r="C15" s="110">
        <f>P15+(P15/100*15)</f>
        <v>883.2</v>
      </c>
      <c r="D15" s="109" t="s">
        <v>290</v>
      </c>
      <c r="E15" s="109"/>
      <c r="F15" s="15" t="e">
        <f>#REF!*2</f>
        <v>#REF!</v>
      </c>
      <c r="K15" s="28"/>
      <c r="L15" s="29">
        <f>H15*K15</f>
        <v>0</v>
      </c>
      <c r="P15" s="73">
        <v>768</v>
      </c>
    </row>
    <row r="16" spans="1:16" s="15" customFormat="1" ht="29.25" customHeight="1">
      <c r="A16" s="108" t="s">
        <v>291</v>
      </c>
      <c r="B16" s="109" t="s">
        <v>292</v>
      </c>
      <c r="C16" s="110">
        <f>P16+(P16/100*15)</f>
        <v>1055.7</v>
      </c>
      <c r="D16" s="109" t="s">
        <v>290</v>
      </c>
      <c r="E16" s="109"/>
      <c r="F16" s="15" t="e">
        <f>#REF!*2</f>
        <v>#REF!</v>
      </c>
      <c r="K16" s="28"/>
      <c r="L16" s="29">
        <f>H16*K16</f>
        <v>0</v>
      </c>
      <c r="P16" s="73">
        <v>918</v>
      </c>
    </row>
    <row r="17" spans="1:16" s="15" customFormat="1" ht="29.25" customHeight="1">
      <c r="A17" s="108" t="s">
        <v>293</v>
      </c>
      <c r="B17" s="109" t="s">
        <v>294</v>
      </c>
      <c r="C17" s="110">
        <f>P17+(P17/100*15)</f>
        <v>703.8</v>
      </c>
      <c r="D17" s="109" t="s">
        <v>295</v>
      </c>
      <c r="E17" s="109"/>
      <c r="F17" s="15" t="e">
        <f>#REF!*2</f>
        <v>#REF!</v>
      </c>
      <c r="K17" s="28"/>
      <c r="L17" s="29">
        <f>H17*K17</f>
        <v>0</v>
      </c>
      <c r="P17" s="73">
        <v>612</v>
      </c>
    </row>
    <row r="18" spans="1:16" s="15" customFormat="1" ht="29.25" customHeight="1">
      <c r="A18" s="108" t="s">
        <v>296</v>
      </c>
      <c r="B18" s="111" t="s">
        <v>297</v>
      </c>
      <c r="C18" s="110">
        <f>P18+(P18/100*15)</f>
        <v>1021.2</v>
      </c>
      <c r="D18" s="109" t="s">
        <v>298</v>
      </c>
      <c r="E18" s="109"/>
      <c r="F18" s="15" t="e">
        <f>#REF!*2</f>
        <v>#REF!</v>
      </c>
      <c r="K18" s="28"/>
      <c r="L18" s="29">
        <f>H18*K18</f>
        <v>0</v>
      </c>
      <c r="P18" s="73">
        <v>888</v>
      </c>
    </row>
    <row r="19" spans="1:16" s="15" customFormat="1" ht="27.75" customHeight="1">
      <c r="A19" s="108" t="s">
        <v>299</v>
      </c>
      <c r="B19" s="111" t="s">
        <v>300</v>
      </c>
      <c r="C19" s="110">
        <f>P19+(P19/100*15)</f>
        <v>952.2</v>
      </c>
      <c r="D19" s="109" t="s">
        <v>298</v>
      </c>
      <c r="E19" s="109"/>
      <c r="F19" s="15" t="e">
        <f>#REF!*2</f>
        <v>#REF!</v>
      </c>
      <c r="K19" s="28"/>
      <c r="L19" s="29">
        <f>H19*K19</f>
        <v>0</v>
      </c>
      <c r="P19" s="73">
        <v>828</v>
      </c>
    </row>
    <row r="20" spans="1:16" s="15" customFormat="1" ht="36" customHeight="1">
      <c r="A20" s="108" t="s">
        <v>301</v>
      </c>
      <c r="B20" s="111" t="s">
        <v>302</v>
      </c>
      <c r="C20" s="110">
        <f>P20+(P20/100*15)</f>
        <v>1055.7</v>
      </c>
      <c r="D20" s="109" t="s">
        <v>303</v>
      </c>
      <c r="E20" s="109"/>
      <c r="F20" s="15" t="e">
        <f>#REF!*2</f>
        <v>#REF!</v>
      </c>
      <c r="K20" s="28"/>
      <c r="L20" s="29">
        <f>H20*K20</f>
        <v>0</v>
      </c>
      <c r="P20" s="73">
        <v>918</v>
      </c>
    </row>
    <row r="21" spans="1:16" s="15" customFormat="1" ht="29.25" customHeight="1">
      <c r="A21" s="108" t="s">
        <v>304</v>
      </c>
      <c r="B21" s="111" t="s">
        <v>305</v>
      </c>
      <c r="C21" s="110">
        <f>P21+(P21/100*15)</f>
        <v>1055.7</v>
      </c>
      <c r="D21" s="109" t="s">
        <v>303</v>
      </c>
      <c r="E21" s="109"/>
      <c r="F21" s="15" t="e">
        <f>#REF!*2</f>
        <v>#REF!</v>
      </c>
      <c r="K21" s="28"/>
      <c r="L21" s="29">
        <f>H21*K21</f>
        <v>0</v>
      </c>
      <c r="P21" s="73">
        <v>918</v>
      </c>
    </row>
    <row r="22" spans="1:16" s="15" customFormat="1" ht="25.5" customHeight="1">
      <c r="A22" s="108" t="s">
        <v>306</v>
      </c>
      <c r="B22" s="111" t="s">
        <v>307</v>
      </c>
      <c r="C22" s="110">
        <f>P22+(P22/100*15)</f>
        <v>931.5</v>
      </c>
      <c r="D22" s="109" t="s">
        <v>308</v>
      </c>
      <c r="E22" s="109"/>
      <c r="F22" s="15" t="e">
        <f>#REF!*2</f>
        <v>#REF!</v>
      </c>
      <c r="K22" s="28"/>
      <c r="L22" s="29">
        <f>H22*K22</f>
        <v>0</v>
      </c>
      <c r="P22" s="73">
        <v>810</v>
      </c>
    </row>
    <row r="23" spans="1:16" s="15" customFormat="1" ht="25.5" customHeight="1">
      <c r="A23" s="108" t="s">
        <v>309</v>
      </c>
      <c r="B23" s="111" t="s">
        <v>310</v>
      </c>
      <c r="C23" s="110">
        <f>P23+(P23/100*15)</f>
        <v>1007.4</v>
      </c>
      <c r="D23" s="109" t="s">
        <v>311</v>
      </c>
      <c r="E23" s="109"/>
      <c r="F23" s="15" t="e">
        <f>#REF!*2</f>
        <v>#REF!</v>
      </c>
      <c r="K23" s="28"/>
      <c r="L23" s="29">
        <f>H23*K23</f>
        <v>0</v>
      </c>
      <c r="P23" s="73">
        <v>876</v>
      </c>
    </row>
    <row r="24" spans="1:16" s="15" customFormat="1" ht="27.75" customHeight="1">
      <c r="A24" s="108" t="s">
        <v>312</v>
      </c>
      <c r="B24" s="111" t="s">
        <v>313</v>
      </c>
      <c r="C24" s="110">
        <f>P24+(P24/100*15)</f>
        <v>828</v>
      </c>
      <c r="D24" s="109" t="s">
        <v>314</v>
      </c>
      <c r="E24" s="109"/>
      <c r="F24" s="15" t="e">
        <f>#REF!*2</f>
        <v>#REF!</v>
      </c>
      <c r="K24" s="28"/>
      <c r="L24" s="29">
        <f>H24*K24</f>
        <v>0</v>
      </c>
      <c r="P24" s="73">
        <v>720</v>
      </c>
    </row>
    <row r="25" spans="1:16" s="15" customFormat="1" ht="27.75" customHeight="1">
      <c r="A25" s="108" t="s">
        <v>315</v>
      </c>
      <c r="B25" s="109" t="s">
        <v>316</v>
      </c>
      <c r="C25" s="110">
        <f>P25+(P25/100*15)</f>
        <v>621</v>
      </c>
      <c r="D25" s="109" t="s">
        <v>314</v>
      </c>
      <c r="E25" s="109"/>
      <c r="F25" s="15" t="e">
        <f>#REF!*2</f>
        <v>#REF!</v>
      </c>
      <c r="K25" s="28"/>
      <c r="L25" s="29">
        <f>H25*K25</f>
        <v>0</v>
      </c>
      <c r="P25" s="73">
        <v>540</v>
      </c>
    </row>
    <row r="26" spans="1:16" s="15" customFormat="1" ht="21.75" customHeight="1">
      <c r="A26" s="108" t="s">
        <v>317</v>
      </c>
      <c r="B26" s="109" t="s">
        <v>318</v>
      </c>
      <c r="C26" s="110">
        <f>P26+(P26/100*15)</f>
        <v>1518</v>
      </c>
      <c r="D26" s="109" t="s">
        <v>319</v>
      </c>
      <c r="E26" s="109"/>
      <c r="F26" s="15" t="e">
        <f>#REF!*2</f>
        <v>#REF!</v>
      </c>
      <c r="K26" s="28"/>
      <c r="L26" s="29">
        <f>H26*K26</f>
        <v>0</v>
      </c>
      <c r="P26" s="73">
        <v>1320</v>
      </c>
    </row>
    <row r="27" spans="1:16" s="15" customFormat="1" ht="21.75" customHeight="1">
      <c r="A27" s="108" t="s">
        <v>320</v>
      </c>
      <c r="B27" s="109" t="s">
        <v>321</v>
      </c>
      <c r="C27" s="110">
        <f>P27+(P27/100*15)</f>
        <v>1518</v>
      </c>
      <c r="D27" s="109" t="s">
        <v>319</v>
      </c>
      <c r="E27" s="109"/>
      <c r="F27" s="15" t="e">
        <f>#REF!*2</f>
        <v>#REF!</v>
      </c>
      <c r="K27" s="28"/>
      <c r="L27" s="29">
        <f>H27*K27</f>
        <v>0</v>
      </c>
      <c r="P27" s="73">
        <v>1320</v>
      </c>
    </row>
    <row r="28" spans="1:16" s="15" customFormat="1" ht="21.75" customHeight="1">
      <c r="A28" s="108" t="s">
        <v>322</v>
      </c>
      <c r="B28" s="109" t="s">
        <v>323</v>
      </c>
      <c r="C28" s="110">
        <f>P28+(P28/100*15)</f>
        <v>1166.1</v>
      </c>
      <c r="D28" s="109" t="s">
        <v>324</v>
      </c>
      <c r="E28" s="109"/>
      <c r="F28" s="15" t="e">
        <f>#REF!*2</f>
        <v>#REF!</v>
      </c>
      <c r="K28" s="28"/>
      <c r="L28" s="29">
        <f>H28*K28</f>
        <v>0</v>
      </c>
      <c r="P28" s="73">
        <v>1014</v>
      </c>
    </row>
    <row r="29" spans="1:16" s="15" customFormat="1" ht="29.25" customHeight="1">
      <c r="A29" s="108" t="s">
        <v>325</v>
      </c>
      <c r="B29" s="109" t="s">
        <v>326</v>
      </c>
      <c r="C29" s="110">
        <f>P29+(P29/100*15)</f>
        <v>1400.7</v>
      </c>
      <c r="D29" s="109" t="s">
        <v>327</v>
      </c>
      <c r="E29" s="109"/>
      <c r="F29" s="15" t="e">
        <f>#REF!*2</f>
        <v>#REF!</v>
      </c>
      <c r="K29" s="28"/>
      <c r="L29" s="29">
        <f>H29*K29</f>
        <v>0</v>
      </c>
      <c r="P29" s="73">
        <v>1218</v>
      </c>
    </row>
    <row r="30" spans="1:16" s="15" customFormat="1" ht="27.75" customHeight="1">
      <c r="A30" s="108" t="s">
        <v>328</v>
      </c>
      <c r="B30" s="109" t="s">
        <v>329</v>
      </c>
      <c r="C30" s="110">
        <f>P30+(P30/100*15)</f>
        <v>1400.7</v>
      </c>
      <c r="D30" s="109" t="s">
        <v>327</v>
      </c>
      <c r="E30" s="109"/>
      <c r="F30" s="15" t="e">
        <f>#REF!*2</f>
        <v>#REF!</v>
      </c>
      <c r="K30" s="28"/>
      <c r="L30" s="29">
        <f>H30*K30</f>
        <v>0</v>
      </c>
      <c r="P30" s="73">
        <v>1218</v>
      </c>
    </row>
    <row r="31" spans="1:16" s="15" customFormat="1" ht="22.5" customHeight="1">
      <c r="A31" s="107" t="s">
        <v>330</v>
      </c>
      <c r="B31" s="107"/>
      <c r="C31" s="107"/>
      <c r="D31" s="107"/>
      <c r="E31" s="107"/>
      <c r="F31" s="15" t="e">
        <f>#REF!*2</f>
        <v>#REF!</v>
      </c>
      <c r="P31" s="73"/>
    </row>
    <row r="32" spans="1:16" s="15" customFormat="1" ht="29.25" customHeight="1">
      <c r="A32" s="25" t="s">
        <v>331</v>
      </c>
      <c r="B32" s="109" t="s">
        <v>332</v>
      </c>
      <c r="C32" s="110">
        <f>P32+(P32/100*15)</f>
        <v>614.1</v>
      </c>
      <c r="D32" s="109" t="s">
        <v>319</v>
      </c>
      <c r="E32" s="109"/>
      <c r="F32" s="15" t="e">
        <f>#REF!*2</f>
        <v>#REF!</v>
      </c>
      <c r="K32" s="28"/>
      <c r="L32" s="29">
        <f>H32*K32</f>
        <v>0</v>
      </c>
      <c r="P32" s="73">
        <v>534</v>
      </c>
    </row>
    <row r="33" spans="1:16" s="15" customFormat="1" ht="29.25" customHeight="1">
      <c r="A33" s="25" t="s">
        <v>333</v>
      </c>
      <c r="B33" s="109" t="s">
        <v>334</v>
      </c>
      <c r="C33" s="110">
        <f>P33+(P33/100*15)</f>
        <v>434.7</v>
      </c>
      <c r="D33" s="109" t="s">
        <v>335</v>
      </c>
      <c r="E33" s="109"/>
      <c r="F33" s="15" t="e">
        <f>#REF!*2</f>
        <v>#REF!</v>
      </c>
      <c r="K33" s="28"/>
      <c r="L33" s="29">
        <f>H33*K33</f>
        <v>0</v>
      </c>
      <c r="P33" s="73">
        <v>378</v>
      </c>
    </row>
    <row r="34" spans="1:16" s="15" customFormat="1" ht="29.25" customHeight="1">
      <c r="A34" s="25" t="s">
        <v>336</v>
      </c>
      <c r="B34" s="109" t="s">
        <v>337</v>
      </c>
      <c r="C34" s="110">
        <f>P34+(P34/100*15)</f>
        <v>483</v>
      </c>
      <c r="D34" s="109" t="s">
        <v>338</v>
      </c>
      <c r="E34" s="109"/>
      <c r="F34" s="15" t="e">
        <f>#REF!*2</f>
        <v>#REF!</v>
      </c>
      <c r="K34" s="28"/>
      <c r="L34" s="29">
        <f>H34*K34</f>
        <v>0</v>
      </c>
      <c r="P34" s="73">
        <v>420</v>
      </c>
    </row>
    <row r="35" spans="1:16" s="15" customFormat="1" ht="29.25" customHeight="1">
      <c r="A35" s="25" t="s">
        <v>339</v>
      </c>
      <c r="B35" s="109" t="s">
        <v>340</v>
      </c>
      <c r="C35" s="110">
        <f>P35+(P35/100*15)</f>
        <v>565.8</v>
      </c>
      <c r="D35" s="109" t="s">
        <v>341</v>
      </c>
      <c r="E35" s="109"/>
      <c r="F35" s="15" t="e">
        <f>#REF!*2</f>
        <v>#REF!</v>
      </c>
      <c r="K35" s="28"/>
      <c r="L35" s="29">
        <f>H35*K35</f>
        <v>0</v>
      </c>
      <c r="P35" s="73">
        <v>492</v>
      </c>
    </row>
    <row r="36" spans="1:16" s="15" customFormat="1" ht="29.25" customHeight="1">
      <c r="A36" s="25" t="s">
        <v>342</v>
      </c>
      <c r="B36" s="109" t="s">
        <v>343</v>
      </c>
      <c r="C36" s="110">
        <f>P36+(P36/100*15)</f>
        <v>655.5</v>
      </c>
      <c r="D36" s="109" t="s">
        <v>341</v>
      </c>
      <c r="E36" s="109"/>
      <c r="F36" s="15" t="e">
        <f>#REF!*2</f>
        <v>#REF!</v>
      </c>
      <c r="K36" s="28"/>
      <c r="L36" s="29">
        <f>H36*K36</f>
        <v>0</v>
      </c>
      <c r="P36" s="73">
        <v>570</v>
      </c>
    </row>
    <row r="37" spans="1:16" s="15" customFormat="1" ht="29.25" customHeight="1">
      <c r="A37" s="25" t="s">
        <v>344</v>
      </c>
      <c r="B37" s="109" t="s">
        <v>345</v>
      </c>
      <c r="C37" s="110">
        <f>P37+(P37/100*15)</f>
        <v>448.5</v>
      </c>
      <c r="D37" s="109" t="s">
        <v>335</v>
      </c>
      <c r="E37" s="109"/>
      <c r="F37" s="15" t="e">
        <f>#REF!*2</f>
        <v>#REF!</v>
      </c>
      <c r="K37" s="28"/>
      <c r="L37" s="29">
        <f>H37*K37</f>
        <v>0</v>
      </c>
      <c r="P37" s="73">
        <v>390</v>
      </c>
    </row>
    <row r="38" spans="1:16" s="15" customFormat="1" ht="29.25" customHeight="1">
      <c r="A38" s="25" t="s">
        <v>346</v>
      </c>
      <c r="B38" s="109" t="s">
        <v>347</v>
      </c>
      <c r="C38" s="110">
        <f>P38+(P38/100*15)</f>
        <v>621</v>
      </c>
      <c r="D38" s="109" t="s">
        <v>348</v>
      </c>
      <c r="E38" s="109"/>
      <c r="F38" s="15" t="e">
        <f>#REF!*2</f>
        <v>#REF!</v>
      </c>
      <c r="K38" s="28"/>
      <c r="L38" s="29">
        <f>H38*K38</f>
        <v>0</v>
      </c>
      <c r="P38" s="73">
        <v>540</v>
      </c>
    </row>
    <row r="39" spans="1:16" s="15" customFormat="1" ht="29.25" customHeight="1">
      <c r="A39" s="25" t="s">
        <v>349</v>
      </c>
      <c r="B39" s="109" t="s">
        <v>350</v>
      </c>
      <c r="C39" s="110">
        <f>P39+(P39/100*15)</f>
        <v>600.3</v>
      </c>
      <c r="D39" s="109" t="s">
        <v>351</v>
      </c>
      <c r="E39" s="109"/>
      <c r="F39" s="15" t="e">
        <f>#REF!*2</f>
        <v>#REF!</v>
      </c>
      <c r="K39" s="28"/>
      <c r="L39" s="29">
        <f>H39*K39</f>
        <v>0</v>
      </c>
      <c r="P39" s="73">
        <v>522</v>
      </c>
    </row>
    <row r="40" spans="1:16" s="15" customFormat="1" ht="29.25" customHeight="1">
      <c r="A40" s="25" t="s">
        <v>352</v>
      </c>
      <c r="B40" s="109" t="s">
        <v>353</v>
      </c>
      <c r="C40" s="110">
        <f>P40+(P40/100*15)</f>
        <v>317.4</v>
      </c>
      <c r="D40" s="109" t="s">
        <v>354</v>
      </c>
      <c r="E40" s="109"/>
      <c r="F40" s="15" t="e">
        <f>#REF!*2</f>
        <v>#REF!</v>
      </c>
      <c r="K40" s="28"/>
      <c r="L40" s="29">
        <f>H40*K40</f>
        <v>0</v>
      </c>
      <c r="P40" s="73">
        <v>276</v>
      </c>
    </row>
    <row r="41" spans="1:16" s="15" customFormat="1" ht="29.25" customHeight="1">
      <c r="A41" s="25" t="s">
        <v>355</v>
      </c>
      <c r="B41" s="109" t="s">
        <v>356</v>
      </c>
      <c r="C41" s="110">
        <f>P41+(P41/100*15)</f>
        <v>276</v>
      </c>
      <c r="D41" s="109" t="s">
        <v>357</v>
      </c>
      <c r="E41" s="109"/>
      <c r="F41" s="15" t="e">
        <f>#REF!*2</f>
        <v>#REF!</v>
      </c>
      <c r="K41" s="28"/>
      <c r="L41" s="29">
        <f>H41*K41</f>
        <v>0</v>
      </c>
      <c r="P41" s="73">
        <v>240</v>
      </c>
    </row>
    <row r="42" spans="1:16" s="15" customFormat="1" ht="29.25" customHeight="1">
      <c r="A42" s="25" t="s">
        <v>358</v>
      </c>
      <c r="B42" s="109" t="s">
        <v>359</v>
      </c>
      <c r="C42" s="110">
        <f>P42+(P42/100*15)</f>
        <v>227.7</v>
      </c>
      <c r="D42" s="109" t="s">
        <v>90</v>
      </c>
      <c r="E42" s="109"/>
      <c r="F42" s="15" t="e">
        <f>#REF!*2</f>
        <v>#REF!</v>
      </c>
      <c r="K42" s="28"/>
      <c r="L42" s="29">
        <f>H42*K42</f>
        <v>0</v>
      </c>
      <c r="P42" s="73">
        <v>198</v>
      </c>
    </row>
    <row r="43" spans="1:16" s="15" customFormat="1" ht="29.25" customHeight="1">
      <c r="A43" s="93" t="s">
        <v>360</v>
      </c>
      <c r="B43" s="112" t="s">
        <v>361</v>
      </c>
      <c r="C43" s="110">
        <f>P43+(P43/100*15)</f>
        <v>276</v>
      </c>
      <c r="D43" s="112" t="s">
        <v>354</v>
      </c>
      <c r="E43" s="112"/>
      <c r="F43" s="15" t="e">
        <f>#REF!*2</f>
        <v>#REF!</v>
      </c>
      <c r="K43" s="28"/>
      <c r="L43" s="29">
        <f>H43*K43</f>
        <v>0</v>
      </c>
      <c r="P43" s="73">
        <v>240</v>
      </c>
    </row>
    <row r="44" spans="1:16" s="15" customFormat="1" ht="29.25" customHeight="1">
      <c r="A44" s="107" t="s">
        <v>362</v>
      </c>
      <c r="B44" s="107"/>
      <c r="C44" s="107"/>
      <c r="D44" s="107"/>
      <c r="E44" s="107"/>
      <c r="F44" s="15" t="e">
        <f>#REF!*2</f>
        <v>#REF!</v>
      </c>
      <c r="P44" s="73"/>
    </row>
    <row r="45" spans="1:16" s="15" customFormat="1" ht="39.75" customHeight="1">
      <c r="A45" s="25" t="s">
        <v>363</v>
      </c>
      <c r="B45" s="26">
        <v>921</v>
      </c>
      <c r="C45" s="110">
        <f>P45+(P45/100*15)</f>
        <v>434.7</v>
      </c>
      <c r="D45" s="109" t="s">
        <v>90</v>
      </c>
      <c r="E45" s="109"/>
      <c r="F45" s="15" t="e">
        <f>#REF!*2</f>
        <v>#REF!</v>
      </c>
      <c r="K45" s="28"/>
      <c r="L45" s="29">
        <f>H45*K45</f>
        <v>0</v>
      </c>
      <c r="P45" s="73">
        <v>378</v>
      </c>
    </row>
    <row r="46" spans="1:16" s="15" customFormat="1" ht="40.5" customHeight="1">
      <c r="A46" s="25" t="s">
        <v>364</v>
      </c>
      <c r="B46" s="26">
        <v>922</v>
      </c>
      <c r="C46" s="110">
        <f>P46+(P46/100*15)</f>
        <v>393.3</v>
      </c>
      <c r="D46" s="109" t="s">
        <v>90</v>
      </c>
      <c r="E46" s="109"/>
      <c r="F46" s="15" t="e">
        <f>#REF!*2</f>
        <v>#REF!</v>
      </c>
      <c r="K46" s="28"/>
      <c r="L46" s="29">
        <f>H46*K46</f>
        <v>0</v>
      </c>
      <c r="P46" s="73">
        <v>342</v>
      </c>
    </row>
    <row r="47" spans="1:16" s="15" customFormat="1" ht="29.25" customHeight="1">
      <c r="A47" s="25" t="s">
        <v>365</v>
      </c>
      <c r="B47" s="26" t="s">
        <v>366</v>
      </c>
      <c r="C47" s="110">
        <f>P47+(P47/100*15)</f>
        <v>745.2</v>
      </c>
      <c r="D47" s="26" t="s">
        <v>367</v>
      </c>
      <c r="E47" s="26"/>
      <c r="F47" s="15" t="e">
        <f>#REF!*2</f>
        <v>#REF!</v>
      </c>
      <c r="K47" s="28"/>
      <c r="L47" s="29">
        <f>H47*K47</f>
        <v>0</v>
      </c>
      <c r="P47" s="73">
        <v>648</v>
      </c>
    </row>
    <row r="48" spans="1:16" s="15" customFormat="1" ht="29.25" customHeight="1">
      <c r="A48" s="25" t="s">
        <v>368</v>
      </c>
      <c r="B48" s="26" t="s">
        <v>369</v>
      </c>
      <c r="C48" s="110">
        <f>P48+(P48/100*15)</f>
        <v>745.2</v>
      </c>
      <c r="D48" s="26" t="s">
        <v>367</v>
      </c>
      <c r="E48" s="26"/>
      <c r="F48" s="15" t="e">
        <f>#REF!*2</f>
        <v>#REF!</v>
      </c>
      <c r="K48" s="28"/>
      <c r="L48" s="29">
        <f>H48*K48</f>
        <v>0</v>
      </c>
      <c r="P48" s="73">
        <v>648</v>
      </c>
    </row>
    <row r="49" spans="1:16" s="15" customFormat="1" ht="29.25" customHeight="1">
      <c r="A49" s="25" t="s">
        <v>370</v>
      </c>
      <c r="B49" s="26">
        <v>927</v>
      </c>
      <c r="C49" s="110">
        <f>P49+(P49/100*15)</f>
        <v>517.5</v>
      </c>
      <c r="D49" s="26" t="s">
        <v>371</v>
      </c>
      <c r="E49" s="26"/>
      <c r="F49" s="15" t="e">
        <f>#REF!*2</f>
        <v>#REF!</v>
      </c>
      <c r="K49" s="28"/>
      <c r="L49" s="29">
        <f>H49*K49</f>
        <v>0</v>
      </c>
      <c r="P49" s="73">
        <v>450</v>
      </c>
    </row>
    <row r="50" spans="1:16" s="15" customFormat="1" ht="29.25" customHeight="1">
      <c r="A50" s="25" t="s">
        <v>372</v>
      </c>
      <c r="B50" s="26">
        <v>941</v>
      </c>
      <c r="C50" s="110">
        <f>P50+(P50/100*15)</f>
        <v>379.5</v>
      </c>
      <c r="D50" s="109" t="s">
        <v>90</v>
      </c>
      <c r="E50" s="109"/>
      <c r="F50" s="15" t="e">
        <f>#REF!*2</f>
        <v>#REF!</v>
      </c>
      <c r="K50" s="28"/>
      <c r="L50" s="29">
        <f>H50*K50</f>
        <v>0</v>
      </c>
      <c r="P50" s="73">
        <v>330</v>
      </c>
    </row>
    <row r="51" spans="1:16" s="15" customFormat="1" ht="29.25" customHeight="1">
      <c r="A51" s="25" t="s">
        <v>373</v>
      </c>
      <c r="B51" s="26">
        <v>914</v>
      </c>
      <c r="C51" s="110">
        <f>P51+(P51/100*15)</f>
        <v>151.8</v>
      </c>
      <c r="D51" s="26" t="s">
        <v>374</v>
      </c>
      <c r="E51" s="26"/>
      <c r="F51" s="15" t="e">
        <f>#REF!*2</f>
        <v>#REF!</v>
      </c>
      <c r="K51" s="28"/>
      <c r="L51" s="29">
        <f>H51*K51</f>
        <v>0</v>
      </c>
      <c r="P51" s="73">
        <v>132</v>
      </c>
    </row>
    <row r="52" spans="1:16" s="114" customFormat="1" ht="21" customHeight="1">
      <c r="A52" s="25" t="s">
        <v>375</v>
      </c>
      <c r="B52" s="26">
        <v>903</v>
      </c>
      <c r="C52" s="110">
        <f>P52+(P52/100*15)</f>
        <v>462.3</v>
      </c>
      <c r="D52" s="26" t="s">
        <v>90</v>
      </c>
      <c r="E52" s="26"/>
      <c r="F52" s="113" t="e">
        <f>#REF!*2</f>
        <v>#REF!</v>
      </c>
      <c r="G52" s="113"/>
      <c r="K52" s="28"/>
      <c r="L52" s="29">
        <f>H52*K52</f>
        <v>0</v>
      </c>
      <c r="P52" s="73">
        <v>402</v>
      </c>
    </row>
    <row r="53" spans="1:16" s="114" customFormat="1" ht="28.5" customHeight="1">
      <c r="A53" s="25" t="s">
        <v>376</v>
      </c>
      <c r="B53" s="26">
        <v>904</v>
      </c>
      <c r="C53" s="110">
        <f>P53+(P53/100*15)</f>
        <v>483</v>
      </c>
      <c r="D53" s="26" t="s">
        <v>90</v>
      </c>
      <c r="E53" s="26"/>
      <c r="F53" s="113" t="e">
        <f>#REF!*2</f>
        <v>#REF!</v>
      </c>
      <c r="G53" s="113"/>
      <c r="K53" s="28"/>
      <c r="L53" s="29">
        <f>H53*K53</f>
        <v>0</v>
      </c>
      <c r="P53" s="73">
        <v>420</v>
      </c>
    </row>
    <row r="54" spans="1:16" s="15" customFormat="1" ht="29.25" customHeight="1">
      <c r="A54" s="25" t="s">
        <v>377</v>
      </c>
      <c r="B54" s="26">
        <v>906</v>
      </c>
      <c r="C54" s="110">
        <f>P54+(P54/100*15)</f>
        <v>634.8</v>
      </c>
      <c r="D54" s="26" t="s">
        <v>378</v>
      </c>
      <c r="E54" s="26"/>
      <c r="F54" s="15" t="e">
        <f>#REF!*2</f>
        <v>#REF!</v>
      </c>
      <c r="K54" s="28"/>
      <c r="L54" s="29">
        <f>H54*K54</f>
        <v>0</v>
      </c>
      <c r="P54" s="73">
        <v>552</v>
      </c>
    </row>
    <row r="55" spans="1:16" s="15" customFormat="1" ht="29.25" customHeight="1">
      <c r="A55" s="25" t="s">
        <v>379</v>
      </c>
      <c r="B55" s="26">
        <v>912</v>
      </c>
      <c r="C55" s="110">
        <f>P55+(P55/100*15)</f>
        <v>558.9</v>
      </c>
      <c r="D55" s="26" t="s">
        <v>380</v>
      </c>
      <c r="E55" s="26"/>
      <c r="F55" s="15" t="e">
        <f>#REF!*2</f>
        <v>#REF!</v>
      </c>
      <c r="K55" s="28"/>
      <c r="L55" s="29">
        <f>H55*K55</f>
        <v>0</v>
      </c>
      <c r="P55" s="73">
        <v>486</v>
      </c>
    </row>
    <row r="56" spans="1:16" s="15" customFormat="1" ht="29.25" customHeight="1">
      <c r="A56" s="25" t="s">
        <v>381</v>
      </c>
      <c r="B56" s="26">
        <v>909</v>
      </c>
      <c r="C56" s="110">
        <f>P56+(P56/100*15)</f>
        <v>276</v>
      </c>
      <c r="D56" s="26" t="s">
        <v>382</v>
      </c>
      <c r="E56" s="26"/>
      <c r="F56" s="15" t="e">
        <f>#REF!*2</f>
        <v>#REF!</v>
      </c>
      <c r="K56" s="28"/>
      <c r="L56" s="29">
        <f>H56*K56</f>
        <v>0</v>
      </c>
      <c r="P56" s="73">
        <v>240</v>
      </c>
    </row>
    <row r="57" spans="1:16" s="15" customFormat="1" ht="29.25" customHeight="1">
      <c r="A57" s="25" t="s">
        <v>383</v>
      </c>
      <c r="B57" s="26">
        <v>911</v>
      </c>
      <c r="C57" s="110">
        <f>P57+(P57/100*15)</f>
        <v>124.2</v>
      </c>
      <c r="D57" s="26" t="s">
        <v>384</v>
      </c>
      <c r="E57" s="26"/>
      <c r="F57" s="15" t="e">
        <f>#REF!*2</f>
        <v>#REF!</v>
      </c>
      <c r="K57" s="28"/>
      <c r="L57" s="29">
        <f>H57*K57</f>
        <v>0</v>
      </c>
      <c r="P57" s="73">
        <v>108</v>
      </c>
    </row>
    <row r="58" spans="1:16" s="15" customFormat="1" ht="29.25" customHeight="1">
      <c r="A58" s="25" t="s">
        <v>385</v>
      </c>
      <c r="B58" s="26">
        <v>913</v>
      </c>
      <c r="C58" s="110">
        <f>P58+(P58/100*15)</f>
        <v>144.9</v>
      </c>
      <c r="D58" s="26" t="s">
        <v>384</v>
      </c>
      <c r="E58" s="26"/>
      <c r="F58" s="15" t="e">
        <f>#REF!*2</f>
        <v>#REF!</v>
      </c>
      <c r="K58" s="28"/>
      <c r="L58" s="29">
        <f>H58*K58</f>
        <v>0</v>
      </c>
      <c r="P58" s="73">
        <v>126</v>
      </c>
    </row>
    <row r="61" ht="15.75" customHeight="1">
      <c r="A61" s="42"/>
    </row>
    <row r="62" spans="1:5" s="44" customFormat="1" ht="12.75">
      <c r="A62" s="42"/>
      <c r="B62" s="43"/>
      <c r="C62" s="115"/>
      <c r="D62" s="43"/>
      <c r="E62" s="43"/>
    </row>
    <row r="63" spans="1:11" s="44" customFormat="1" ht="12.75">
      <c r="A63" s="42"/>
      <c r="B63" s="43"/>
      <c r="C63" s="115"/>
      <c r="D63" s="43"/>
      <c r="E63" s="43"/>
      <c r="K63" s="46"/>
    </row>
    <row r="64" spans="1:11" s="15" customFormat="1" ht="12.75">
      <c r="A64" s="42"/>
      <c r="B64" s="43"/>
      <c r="C64" s="115"/>
      <c r="D64" s="43"/>
      <c r="E64" s="43"/>
      <c r="K64" s="47"/>
    </row>
    <row r="65" spans="2:11" s="15" customFormat="1" ht="12.75">
      <c r="B65" s="116"/>
      <c r="C65" s="117"/>
      <c r="D65" s="118"/>
      <c r="E65" s="43"/>
      <c r="K65" s="47"/>
    </row>
    <row r="66" spans="1:5" s="15" customFormat="1" ht="18.75" customHeight="1">
      <c r="A66" s="48"/>
      <c r="B66" s="43"/>
      <c r="C66" s="115"/>
      <c r="D66" s="43"/>
      <c r="E66" s="49"/>
    </row>
  </sheetData>
  <sheetProtection selectLockedCells="1" selectUnlockedCells="1"/>
  <mergeCells count="57">
    <mergeCell ref="A1:E2"/>
    <mergeCell ref="A3:E3"/>
    <mergeCell ref="A4:E4"/>
    <mergeCell ref="A5:E5"/>
    <mergeCell ref="A6:E6"/>
    <mergeCell ref="A7:E7"/>
    <mergeCell ref="A8:E8"/>
    <mergeCell ref="D9:E9"/>
    <mergeCell ref="A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A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</mergeCells>
  <hyperlinks>
    <hyperlink ref="A7" r:id="rId1" display="http://www.orto.tm/"/>
  </hyperlinks>
  <printOptions horizontalCentered="1"/>
  <pageMargins left="0.4722222222222222" right="0.4722222222222222" top="0.4722222222222222" bottom="0.9840277777777778" header="0.5118055555555555" footer="0.27569444444444446"/>
  <pageSetup horizontalDpi="300" verticalDpi="300" orientation="portrait" paperSize="9" scale="65"/>
  <headerFooter alignWithMargins="0">
    <oddFooter>&amp;R&amp;"Arial,Обычный"&amp;9Поставщик: ООО "Малтри", 190020, Санкт-Петербург, ул. Лифляндская, д. 6, лит. М, пом.13Н
т. (812) 336-39-99, 336-47-10, 336-47-11, info@maltri.ru, www.maltri.ru
&amp;"Arial Narrow,Обычный"&amp;P</oddFooter>
  </headerFooter>
  <rowBreaks count="1" manualBreakCount="1">
    <brk id="30" max="25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K71"/>
  <sheetViews>
    <sheetView workbookViewId="0" topLeftCell="A1">
      <selection activeCell="G9" sqref="G9"/>
    </sheetView>
  </sheetViews>
  <sheetFormatPr defaultColWidth="9.00390625" defaultRowHeight="12.75"/>
  <cols>
    <col min="1" max="1" width="42.625" style="1" customWidth="1"/>
    <col min="2" max="2" width="10.875" style="1" customWidth="1"/>
    <col min="3" max="3" width="12.625" style="119" customWidth="1"/>
    <col min="4" max="4" width="9.375" style="1" customWidth="1"/>
    <col min="5" max="5" width="17.625" style="120" customWidth="1"/>
    <col min="6" max="6" width="21.375" style="120" customWidth="1"/>
    <col min="7" max="7" width="16.50390625" style="121" customWidth="1"/>
    <col min="8" max="10" width="9.125" style="1" customWidth="1"/>
    <col min="11" max="11" width="0" style="1" hidden="1" customWidth="1"/>
    <col min="12" max="255" width="9.125" style="1" customWidth="1"/>
    <col min="256" max="16384" width="11.625" style="0" customWidth="1"/>
  </cols>
  <sheetData>
    <row r="1" spans="1:7" s="6" customFormat="1" ht="126" customHeight="1">
      <c r="A1" s="4"/>
      <c r="B1" s="4"/>
      <c r="C1" s="4"/>
      <c r="D1" s="4"/>
      <c r="E1" s="4"/>
      <c r="F1" s="122"/>
      <c r="G1" s="123"/>
    </row>
    <row r="2" spans="1:7" s="9" customFormat="1" ht="18" customHeight="1">
      <c r="A2" s="7" t="s">
        <v>0</v>
      </c>
      <c r="B2" s="7"/>
      <c r="C2" s="7"/>
      <c r="D2" s="7"/>
      <c r="E2" s="7"/>
      <c r="F2" s="124"/>
      <c r="G2" s="125"/>
    </row>
    <row r="3" spans="1:7" s="9" customFormat="1" ht="30.75" customHeight="1">
      <c r="A3" s="126" t="s">
        <v>1</v>
      </c>
      <c r="B3" s="126"/>
      <c r="C3" s="126"/>
      <c r="D3" s="126"/>
      <c r="E3" s="126"/>
      <c r="F3" s="124"/>
      <c r="G3" s="125"/>
    </row>
    <row r="4" spans="1:7" s="9" customFormat="1" ht="22.5" customHeight="1">
      <c r="A4" s="11" t="s">
        <v>2</v>
      </c>
      <c r="B4" s="11"/>
      <c r="C4" s="11"/>
      <c r="D4" s="11"/>
      <c r="E4" s="11"/>
      <c r="F4" s="124"/>
      <c r="G4" s="125"/>
    </row>
    <row r="5" spans="1:7" s="15" customFormat="1" ht="15" customHeight="1">
      <c r="A5" s="13" t="s">
        <v>3</v>
      </c>
      <c r="B5" s="13"/>
      <c r="C5" s="13"/>
      <c r="D5" s="13"/>
      <c r="E5" s="13"/>
      <c r="F5" s="10"/>
      <c r="G5" s="127"/>
    </row>
    <row r="6" spans="1:7" s="128" customFormat="1" ht="22.5" customHeight="1">
      <c r="A6" s="16" t="s">
        <v>386</v>
      </c>
      <c r="B6" s="16"/>
      <c r="C6" s="16"/>
      <c r="D6" s="16"/>
      <c r="E6" s="16"/>
      <c r="F6" s="17" t="s">
        <v>5</v>
      </c>
      <c r="G6" s="18" t="s">
        <v>6</v>
      </c>
    </row>
    <row r="7" spans="1:7" s="56" customFormat="1" ht="25.5" customHeight="1">
      <c r="A7" s="19" t="s">
        <v>7</v>
      </c>
      <c r="B7" s="19" t="s">
        <v>8</v>
      </c>
      <c r="C7" s="55" t="s">
        <v>9</v>
      </c>
      <c r="D7" s="19" t="s">
        <v>387</v>
      </c>
      <c r="E7" s="19"/>
      <c r="F7" s="22">
        <f>SUM(F8:F71)</f>
        <v>0</v>
      </c>
      <c r="G7" s="23">
        <f>SUM(G8:G71)</f>
        <v>0</v>
      </c>
    </row>
    <row r="8" spans="1:11" s="56" customFormat="1" ht="30" customHeight="1">
      <c r="A8" s="25" t="s">
        <v>388</v>
      </c>
      <c r="B8" s="26" t="s">
        <v>389</v>
      </c>
      <c r="C8" s="129">
        <f>(K8/100*15)+K8</f>
        <v>3312</v>
      </c>
      <c r="D8" s="26" t="s">
        <v>390</v>
      </c>
      <c r="E8" s="26"/>
      <c r="F8" s="28"/>
      <c r="G8" s="29">
        <f>C8*F8</f>
        <v>0</v>
      </c>
      <c r="K8" s="60">
        <v>2880</v>
      </c>
    </row>
    <row r="9" spans="1:11" s="56" customFormat="1" ht="50.25" customHeight="1">
      <c r="A9" s="25" t="s">
        <v>391</v>
      </c>
      <c r="B9" s="26" t="s">
        <v>392</v>
      </c>
      <c r="C9" s="129">
        <f>(K9/100*15)+K9</f>
        <v>6618.25</v>
      </c>
      <c r="D9" s="26" t="s">
        <v>393</v>
      </c>
      <c r="E9" s="26"/>
      <c r="F9" s="28"/>
      <c r="G9" s="29">
        <f>C9*F9</f>
        <v>0</v>
      </c>
      <c r="K9" s="60">
        <v>5755</v>
      </c>
    </row>
    <row r="10" spans="1:11" s="128" customFormat="1" ht="22.5" customHeight="1">
      <c r="A10" s="16" t="s">
        <v>394</v>
      </c>
      <c r="B10" s="16"/>
      <c r="C10" s="16"/>
      <c r="D10" s="16"/>
      <c r="E10" s="16"/>
      <c r="K10" s="60"/>
    </row>
    <row r="11" spans="1:11" s="56" customFormat="1" ht="22.5" customHeight="1">
      <c r="A11" s="130" t="s">
        <v>7</v>
      </c>
      <c r="B11" s="19" t="s">
        <v>8</v>
      </c>
      <c r="C11" s="55" t="s">
        <v>9</v>
      </c>
      <c r="D11" s="19" t="s">
        <v>387</v>
      </c>
      <c r="E11" s="19"/>
      <c r="K11" s="60" t="s">
        <v>9</v>
      </c>
    </row>
    <row r="12" spans="1:11" s="56" customFormat="1" ht="30" customHeight="1">
      <c r="A12" s="25" t="s">
        <v>395</v>
      </c>
      <c r="B12" s="131" t="s">
        <v>396</v>
      </c>
      <c r="C12" s="129">
        <f>(K12/100*15)+K12</f>
        <v>1821.6</v>
      </c>
      <c r="D12" s="26" t="s">
        <v>397</v>
      </c>
      <c r="E12" s="26"/>
      <c r="F12" s="28"/>
      <c r="G12" s="29">
        <f>F12*C12</f>
        <v>0</v>
      </c>
      <c r="K12" s="60">
        <v>1584</v>
      </c>
    </row>
    <row r="13" spans="1:11" s="56" customFormat="1" ht="30" customHeight="1">
      <c r="A13" s="25" t="s">
        <v>398</v>
      </c>
      <c r="B13" s="131" t="s">
        <v>396</v>
      </c>
      <c r="C13" s="129">
        <f>(K13/100*15)+K13</f>
        <v>1562.85</v>
      </c>
      <c r="D13" s="26" t="s">
        <v>399</v>
      </c>
      <c r="E13" s="26"/>
      <c r="F13" s="28"/>
      <c r="G13" s="29">
        <f>F13*C13</f>
        <v>0</v>
      </c>
      <c r="K13" s="60">
        <v>1359</v>
      </c>
    </row>
    <row r="14" spans="1:11" s="56" customFormat="1" ht="30" customHeight="1">
      <c r="A14" s="25" t="s">
        <v>400</v>
      </c>
      <c r="B14" s="131" t="s">
        <v>396</v>
      </c>
      <c r="C14" s="129">
        <f>(K14/100*15)+K14</f>
        <v>396.75</v>
      </c>
      <c r="D14" s="26" t="s">
        <v>401</v>
      </c>
      <c r="E14" s="26"/>
      <c r="F14" s="28"/>
      <c r="G14" s="29">
        <f>F14*C14</f>
        <v>0</v>
      </c>
      <c r="K14" s="60">
        <v>345</v>
      </c>
    </row>
    <row r="15" spans="1:11" s="56" customFormat="1" ht="30" customHeight="1">
      <c r="A15" s="132" t="s">
        <v>402</v>
      </c>
      <c r="B15" s="131" t="s">
        <v>403</v>
      </c>
      <c r="C15" s="129">
        <f>(K15/100*15)+K15</f>
        <v>1460.5</v>
      </c>
      <c r="D15" s="26" t="s">
        <v>404</v>
      </c>
      <c r="E15" s="26"/>
      <c r="F15" s="28"/>
      <c r="G15" s="29">
        <f>F15*C15</f>
        <v>0</v>
      </c>
      <c r="K15" s="60">
        <v>1270</v>
      </c>
    </row>
    <row r="16" spans="1:11" s="56" customFormat="1" ht="30" customHeight="1">
      <c r="A16" s="133" t="s">
        <v>405</v>
      </c>
      <c r="B16" s="131" t="s">
        <v>406</v>
      </c>
      <c r="C16" s="129">
        <f>(K16/100*15)+K16</f>
        <v>4355.05</v>
      </c>
      <c r="D16" s="26" t="s">
        <v>407</v>
      </c>
      <c r="E16" s="26"/>
      <c r="F16" s="28"/>
      <c r="G16" s="29">
        <f>F16*C16</f>
        <v>0</v>
      </c>
      <c r="K16" s="60">
        <v>3787</v>
      </c>
    </row>
    <row r="17" spans="1:11" s="56" customFormat="1" ht="30" customHeight="1">
      <c r="A17" s="133" t="s">
        <v>408</v>
      </c>
      <c r="B17" s="131" t="s">
        <v>409</v>
      </c>
      <c r="C17" s="129">
        <f>(K17/100*15)+K17</f>
        <v>4355.05</v>
      </c>
      <c r="D17" s="26" t="s">
        <v>410</v>
      </c>
      <c r="E17" s="26"/>
      <c r="F17" s="28"/>
      <c r="G17" s="29">
        <f>F17*C17</f>
        <v>0</v>
      </c>
      <c r="K17" s="60">
        <v>3787</v>
      </c>
    </row>
    <row r="18" spans="1:11" s="56" customFormat="1" ht="30" customHeight="1">
      <c r="A18" s="133" t="s">
        <v>411</v>
      </c>
      <c r="B18" s="131" t="s">
        <v>412</v>
      </c>
      <c r="C18" s="129">
        <f>(K18/100*15)+K18</f>
        <v>4755.25</v>
      </c>
      <c r="D18" s="26" t="s">
        <v>407</v>
      </c>
      <c r="E18" s="26"/>
      <c r="F18" s="28"/>
      <c r="G18" s="29">
        <f>F18*C18</f>
        <v>0</v>
      </c>
      <c r="K18" s="60">
        <v>4135</v>
      </c>
    </row>
    <row r="19" spans="1:11" s="56" customFormat="1" ht="30" customHeight="1">
      <c r="A19" s="133" t="s">
        <v>413</v>
      </c>
      <c r="B19" s="131" t="s">
        <v>414</v>
      </c>
      <c r="C19" s="129">
        <f>(K19/100*15)+K19</f>
        <v>5692.5</v>
      </c>
      <c r="D19" s="26" t="s">
        <v>415</v>
      </c>
      <c r="E19" s="26"/>
      <c r="F19" s="28"/>
      <c r="G19" s="29">
        <f>F19*C19</f>
        <v>0</v>
      </c>
      <c r="K19" s="60">
        <v>4950</v>
      </c>
    </row>
    <row r="20" spans="1:11" s="56" customFormat="1" ht="30" customHeight="1">
      <c r="A20" s="133" t="s">
        <v>416</v>
      </c>
      <c r="B20" s="131" t="s">
        <v>417</v>
      </c>
      <c r="C20" s="129">
        <f>(K20/100*15)+K20</f>
        <v>6162.85</v>
      </c>
      <c r="D20" s="26" t="s">
        <v>418</v>
      </c>
      <c r="E20" s="26"/>
      <c r="F20" s="28"/>
      <c r="G20" s="29">
        <f>F20*C20</f>
        <v>0</v>
      </c>
      <c r="K20" s="60">
        <v>5359</v>
      </c>
    </row>
    <row r="21" spans="1:11" s="56" customFormat="1" ht="30" customHeight="1">
      <c r="A21" s="133" t="s">
        <v>419</v>
      </c>
      <c r="B21" s="131" t="s">
        <v>420</v>
      </c>
      <c r="C21" s="129">
        <f>(K21/100*15)+K21</f>
        <v>6632.05</v>
      </c>
      <c r="D21" s="26" t="s">
        <v>421</v>
      </c>
      <c r="E21" s="26"/>
      <c r="F21" s="28"/>
      <c r="G21" s="29">
        <f>F21*C21</f>
        <v>0</v>
      </c>
      <c r="K21" s="60">
        <v>5767</v>
      </c>
    </row>
    <row r="22" spans="1:11" s="56" customFormat="1" ht="30" customHeight="1">
      <c r="A22" s="133" t="s">
        <v>422</v>
      </c>
      <c r="B22" s="131" t="s">
        <v>423</v>
      </c>
      <c r="C22" s="129">
        <f>(K22/100*15)+K22</f>
        <v>5359</v>
      </c>
      <c r="D22" s="26" t="s">
        <v>424</v>
      </c>
      <c r="E22" s="26"/>
      <c r="F22" s="28"/>
      <c r="G22" s="29">
        <f>F22*C22</f>
        <v>0</v>
      </c>
      <c r="K22" s="60">
        <v>4660</v>
      </c>
    </row>
    <row r="23" spans="1:11" s="56" customFormat="1" ht="30" customHeight="1">
      <c r="A23" s="133" t="s">
        <v>425</v>
      </c>
      <c r="B23" s="131" t="s">
        <v>426</v>
      </c>
      <c r="C23" s="129">
        <f>(K23/100*15)+K23</f>
        <v>5359</v>
      </c>
      <c r="D23" s="26" t="s">
        <v>427</v>
      </c>
      <c r="E23" s="26"/>
      <c r="F23" s="28"/>
      <c r="G23" s="29">
        <f>F23*C23</f>
        <v>0</v>
      </c>
      <c r="K23" s="60">
        <v>4660</v>
      </c>
    </row>
    <row r="24" spans="1:11" s="56" customFormat="1" ht="30" customHeight="1">
      <c r="A24" s="133" t="s">
        <v>428</v>
      </c>
      <c r="B24" s="131" t="s">
        <v>429</v>
      </c>
      <c r="C24" s="129">
        <f>(K24/100*15)+K24</f>
        <v>4427.5</v>
      </c>
      <c r="D24" s="26" t="s">
        <v>430</v>
      </c>
      <c r="E24" s="26"/>
      <c r="F24" s="28"/>
      <c r="G24" s="29">
        <f>F24*C24</f>
        <v>0</v>
      </c>
      <c r="K24" s="60">
        <v>3850</v>
      </c>
    </row>
    <row r="25" spans="1:11" s="56" customFormat="1" ht="30" customHeight="1">
      <c r="A25" s="133" t="s">
        <v>431</v>
      </c>
      <c r="B25" s="131" t="s">
        <v>432</v>
      </c>
      <c r="C25" s="129">
        <f>(K25/100*15)+K25</f>
        <v>5653.4</v>
      </c>
      <c r="D25" s="26" t="s">
        <v>433</v>
      </c>
      <c r="E25" s="26"/>
      <c r="F25" s="28"/>
      <c r="G25" s="29">
        <f>F25*C25</f>
        <v>0</v>
      </c>
      <c r="K25" s="60">
        <v>4916</v>
      </c>
    </row>
    <row r="26" spans="1:11" s="56" customFormat="1" ht="30" customHeight="1">
      <c r="A26" s="133" t="s">
        <v>434</v>
      </c>
      <c r="B26" s="131" t="s">
        <v>435</v>
      </c>
      <c r="C26" s="129">
        <f>(K26/100*15)+K26</f>
        <v>4089.4</v>
      </c>
      <c r="D26" s="26" t="s">
        <v>436</v>
      </c>
      <c r="E26" s="26"/>
      <c r="F26" s="28"/>
      <c r="G26" s="29">
        <f>F26*C26</f>
        <v>0</v>
      </c>
      <c r="K26" s="60">
        <v>3556</v>
      </c>
    </row>
    <row r="27" spans="1:11" s="56" customFormat="1" ht="30" customHeight="1">
      <c r="A27" s="133" t="s">
        <v>437</v>
      </c>
      <c r="B27" s="131" t="s">
        <v>438</v>
      </c>
      <c r="C27" s="129">
        <f>(K27/100*15)+K27</f>
        <v>3330.4</v>
      </c>
      <c r="D27" s="26" t="s">
        <v>439</v>
      </c>
      <c r="E27" s="26"/>
      <c r="F27" s="28"/>
      <c r="G27" s="29">
        <f>F27*C27</f>
        <v>0</v>
      </c>
      <c r="K27" s="60">
        <v>2896</v>
      </c>
    </row>
    <row r="28" spans="1:11" s="56" customFormat="1" ht="30" customHeight="1">
      <c r="A28" s="133" t="s">
        <v>440</v>
      </c>
      <c r="B28" s="131" t="s">
        <v>441</v>
      </c>
      <c r="C28" s="129">
        <f>(K28/100*15)+K28</f>
        <v>3330.4</v>
      </c>
      <c r="D28" s="26" t="s">
        <v>442</v>
      </c>
      <c r="E28" s="26"/>
      <c r="F28" s="28"/>
      <c r="G28" s="29">
        <f>F28*C28</f>
        <v>0</v>
      </c>
      <c r="K28" s="60">
        <v>2896</v>
      </c>
    </row>
    <row r="29" spans="1:11" s="56" customFormat="1" ht="30" customHeight="1">
      <c r="A29" s="133" t="s">
        <v>443</v>
      </c>
      <c r="B29" s="131" t="s">
        <v>444</v>
      </c>
      <c r="C29" s="129">
        <f>(K29/100*15)+K29</f>
        <v>1699.7</v>
      </c>
      <c r="D29" s="26" t="s">
        <v>445</v>
      </c>
      <c r="E29" s="26"/>
      <c r="F29" s="28"/>
      <c r="G29" s="29">
        <f>F29*C29</f>
        <v>0</v>
      </c>
      <c r="K29" s="60">
        <v>1478</v>
      </c>
    </row>
    <row r="30" spans="1:11" s="56" customFormat="1" ht="30" customHeight="1">
      <c r="A30" s="133" t="s">
        <v>446</v>
      </c>
      <c r="B30" s="131" t="s">
        <v>447</v>
      </c>
      <c r="C30" s="129">
        <f>(K30/100*15)+K30</f>
        <v>1776.75</v>
      </c>
      <c r="D30" s="26" t="s">
        <v>448</v>
      </c>
      <c r="E30" s="26"/>
      <c r="F30" s="28"/>
      <c r="G30" s="29">
        <f>F30*C30</f>
        <v>0</v>
      </c>
      <c r="K30" s="60">
        <v>1545</v>
      </c>
    </row>
    <row r="31" spans="1:11" s="56" customFormat="1" ht="30" customHeight="1">
      <c r="A31" s="133" t="s">
        <v>449</v>
      </c>
      <c r="B31" s="131" t="s">
        <v>450</v>
      </c>
      <c r="C31" s="129">
        <f>(K31/100*15)+K31</f>
        <v>1560.55</v>
      </c>
      <c r="D31" s="26"/>
      <c r="E31" s="26"/>
      <c r="F31" s="28"/>
      <c r="G31" s="29">
        <f>F31*C31</f>
        <v>0</v>
      </c>
      <c r="K31" s="60">
        <v>1357</v>
      </c>
    </row>
    <row r="32" spans="1:11" s="56" customFormat="1" ht="30" customHeight="1">
      <c r="A32" s="133" t="s">
        <v>451</v>
      </c>
      <c r="B32" s="131" t="s">
        <v>452</v>
      </c>
      <c r="C32" s="129">
        <f>(K32/100*15)+K32</f>
        <v>1539.85</v>
      </c>
      <c r="D32" s="26" t="s">
        <v>453</v>
      </c>
      <c r="E32" s="26"/>
      <c r="F32" s="28"/>
      <c r="G32" s="29">
        <f>F32*C32</f>
        <v>0</v>
      </c>
      <c r="K32" s="60">
        <v>1339</v>
      </c>
    </row>
    <row r="33" spans="1:11" s="56" customFormat="1" ht="30" customHeight="1">
      <c r="A33" s="133" t="s">
        <v>454</v>
      </c>
      <c r="B33" s="131" t="s">
        <v>455</v>
      </c>
      <c r="C33" s="129">
        <f>(K33/100*15)+K33</f>
        <v>1235.1</v>
      </c>
      <c r="D33" s="26" t="s">
        <v>456</v>
      </c>
      <c r="E33" s="26"/>
      <c r="F33" s="28"/>
      <c r="G33" s="29">
        <f>F33*C33</f>
        <v>0</v>
      </c>
      <c r="K33" s="60">
        <v>1074</v>
      </c>
    </row>
    <row r="34" spans="1:11" s="56" customFormat="1" ht="30" customHeight="1">
      <c r="A34" s="133" t="s">
        <v>457</v>
      </c>
      <c r="B34" s="131" t="s">
        <v>458</v>
      </c>
      <c r="C34" s="129">
        <f>(K34/100*15)+K34</f>
        <v>1897.5</v>
      </c>
      <c r="D34" s="26"/>
      <c r="E34" s="26"/>
      <c r="F34" s="28"/>
      <c r="G34" s="29">
        <f>F34*C34</f>
        <v>0</v>
      </c>
      <c r="K34" s="60">
        <v>1650</v>
      </c>
    </row>
    <row r="35" spans="1:11" s="56" customFormat="1" ht="30" customHeight="1">
      <c r="A35" s="133" t="s">
        <v>459</v>
      </c>
      <c r="B35" s="131" t="s">
        <v>460</v>
      </c>
      <c r="C35" s="129">
        <f>(K35/100*15)+K35</f>
        <v>1259.25</v>
      </c>
      <c r="D35" s="26"/>
      <c r="E35" s="26"/>
      <c r="F35" s="28"/>
      <c r="G35" s="29">
        <f>F35*C35</f>
        <v>0</v>
      </c>
      <c r="K35" s="60">
        <v>1095</v>
      </c>
    </row>
    <row r="36" spans="1:11" s="56" customFormat="1" ht="30" customHeight="1">
      <c r="A36" s="133" t="s">
        <v>461</v>
      </c>
      <c r="B36" s="131" t="s">
        <v>462</v>
      </c>
      <c r="C36" s="129">
        <f>(K36/100*15)+K36</f>
        <v>2024</v>
      </c>
      <c r="D36" s="26"/>
      <c r="E36" s="26"/>
      <c r="F36" s="28"/>
      <c r="G36" s="29">
        <f>F36*C36</f>
        <v>0</v>
      </c>
      <c r="K36" s="60">
        <v>1760</v>
      </c>
    </row>
    <row r="37" spans="1:11" s="56" customFormat="1" ht="30" customHeight="1">
      <c r="A37" s="133" t="s">
        <v>463</v>
      </c>
      <c r="B37" s="131" t="s">
        <v>464</v>
      </c>
      <c r="C37" s="129">
        <f>(K37/100*15)+K37</f>
        <v>515.2</v>
      </c>
      <c r="D37" s="26" t="s">
        <v>465</v>
      </c>
      <c r="E37" s="26"/>
      <c r="F37" s="28"/>
      <c r="G37" s="29">
        <f>F37*C37</f>
        <v>0</v>
      </c>
      <c r="K37" s="60">
        <v>448</v>
      </c>
    </row>
    <row r="38" spans="1:11" s="56" customFormat="1" ht="30" customHeight="1">
      <c r="A38" s="133" t="s">
        <v>466</v>
      </c>
      <c r="B38" s="131" t="s">
        <v>467</v>
      </c>
      <c r="C38" s="129">
        <f>(K38/100*15)+K38</f>
        <v>231.15</v>
      </c>
      <c r="D38" s="26" t="s">
        <v>468</v>
      </c>
      <c r="E38" s="26"/>
      <c r="F38" s="28"/>
      <c r="G38" s="29">
        <f>F38*C38</f>
        <v>0</v>
      </c>
      <c r="K38" s="60">
        <v>201</v>
      </c>
    </row>
    <row r="39" spans="1:11" s="56" customFormat="1" ht="30" customHeight="1">
      <c r="A39" s="133" t="s">
        <v>469</v>
      </c>
      <c r="B39" s="131" t="s">
        <v>470</v>
      </c>
      <c r="C39" s="129">
        <f>(K39/100*15)+K39</f>
        <v>223.1</v>
      </c>
      <c r="D39" s="26" t="s">
        <v>471</v>
      </c>
      <c r="E39" s="26"/>
      <c r="F39" s="28"/>
      <c r="G39" s="29">
        <f>F39*C39</f>
        <v>0</v>
      </c>
      <c r="K39" s="60">
        <v>194</v>
      </c>
    </row>
    <row r="40" spans="1:11" s="15" customFormat="1" ht="30" customHeight="1">
      <c r="A40" s="133" t="s">
        <v>472</v>
      </c>
      <c r="B40" s="131" t="s">
        <v>473</v>
      </c>
      <c r="C40" s="129">
        <f>(K40/100*15)+K40</f>
        <v>141.45</v>
      </c>
      <c r="D40" s="26" t="s">
        <v>474</v>
      </c>
      <c r="E40" s="26"/>
      <c r="F40" s="134"/>
      <c r="G40" s="29">
        <f>F40*C40</f>
        <v>0</v>
      </c>
      <c r="K40" s="60">
        <v>123</v>
      </c>
    </row>
    <row r="41" spans="1:11" ht="40.5" customHeight="1">
      <c r="A41" s="133" t="s">
        <v>475</v>
      </c>
      <c r="B41" s="131" t="s">
        <v>476</v>
      </c>
      <c r="C41" s="129">
        <f>(K41/100*15)+K41</f>
        <v>336.95</v>
      </c>
      <c r="D41" s="26" t="s">
        <v>477</v>
      </c>
      <c r="E41" s="26"/>
      <c r="F41" s="135"/>
      <c r="G41" s="29">
        <f>F41*C41</f>
        <v>0</v>
      </c>
      <c r="K41" s="60">
        <v>293</v>
      </c>
    </row>
    <row r="42" spans="1:11" ht="33" customHeight="1">
      <c r="A42" s="136" t="s">
        <v>478</v>
      </c>
      <c r="B42" s="131" t="s">
        <v>479</v>
      </c>
      <c r="C42" s="129">
        <f>(K42/100*15)+K42</f>
        <v>278.3</v>
      </c>
      <c r="D42" s="26" t="s">
        <v>480</v>
      </c>
      <c r="E42" s="26"/>
      <c r="F42" s="135"/>
      <c r="G42" s="29">
        <f>F42*C42</f>
        <v>0</v>
      </c>
      <c r="K42" s="60">
        <v>242</v>
      </c>
    </row>
    <row r="43" spans="1:11" ht="29.25" customHeight="1">
      <c r="A43" s="136" t="s">
        <v>481</v>
      </c>
      <c r="B43" s="131" t="s">
        <v>482</v>
      </c>
      <c r="C43" s="129">
        <f>(K43/100*15)+K43</f>
        <v>2406.95</v>
      </c>
      <c r="D43" s="26" t="s">
        <v>483</v>
      </c>
      <c r="E43" s="26"/>
      <c r="F43" s="135"/>
      <c r="G43" s="29">
        <f>F43*C43</f>
        <v>0</v>
      </c>
      <c r="K43" s="60">
        <v>2093</v>
      </c>
    </row>
    <row r="44" spans="1:11" ht="30.75" customHeight="1">
      <c r="A44" s="136" t="s">
        <v>484</v>
      </c>
      <c r="B44" s="131" t="s">
        <v>485</v>
      </c>
      <c r="C44" s="129">
        <f>(K44/100*15)+K44</f>
        <v>3704.15</v>
      </c>
      <c r="D44" s="26" t="s">
        <v>486</v>
      </c>
      <c r="E44" s="26"/>
      <c r="F44" s="135"/>
      <c r="G44" s="29">
        <f>F44*C44</f>
        <v>0</v>
      </c>
      <c r="K44" s="60">
        <v>3221</v>
      </c>
    </row>
    <row r="45" spans="1:11" ht="33.75" customHeight="1">
      <c r="A45" s="136" t="s">
        <v>487</v>
      </c>
      <c r="B45" s="131" t="s">
        <v>485</v>
      </c>
      <c r="C45" s="129">
        <f>(K45/100*15)+K45</f>
        <v>3704.15</v>
      </c>
      <c r="D45" s="26" t="s">
        <v>486</v>
      </c>
      <c r="E45" s="26"/>
      <c r="F45" s="135"/>
      <c r="G45" s="29">
        <f>F45*C45</f>
        <v>0</v>
      </c>
      <c r="K45" s="60">
        <v>3221</v>
      </c>
    </row>
    <row r="46" spans="1:11" ht="33.75" customHeight="1">
      <c r="A46" s="133" t="s">
        <v>488</v>
      </c>
      <c r="B46" s="131" t="s">
        <v>489</v>
      </c>
      <c r="C46" s="129">
        <f>(K46/100*15)+K46</f>
        <v>3586.85</v>
      </c>
      <c r="D46" s="26" t="s">
        <v>490</v>
      </c>
      <c r="E46" s="26"/>
      <c r="F46" s="135"/>
      <c r="G46" s="29">
        <f>F46*C46</f>
        <v>0</v>
      </c>
      <c r="K46" s="60">
        <v>3119</v>
      </c>
    </row>
    <row r="47" spans="1:11" ht="33.75" customHeight="1">
      <c r="A47" s="133" t="s">
        <v>491</v>
      </c>
      <c r="B47" s="131" t="s">
        <v>492</v>
      </c>
      <c r="C47" s="129">
        <f>(K47/100*15)+K47</f>
        <v>4880.6</v>
      </c>
      <c r="D47" s="26" t="s">
        <v>490</v>
      </c>
      <c r="E47" s="26"/>
      <c r="F47" s="135"/>
      <c r="G47" s="29">
        <f>F47*C47</f>
        <v>0</v>
      </c>
      <c r="K47" s="60">
        <v>4244</v>
      </c>
    </row>
    <row r="48" spans="1:11" ht="33.75" customHeight="1">
      <c r="A48" s="133" t="s">
        <v>493</v>
      </c>
      <c r="B48" s="131" t="s">
        <v>494</v>
      </c>
      <c r="C48" s="129">
        <f>(K48/100*15)+K48</f>
        <v>4634.5</v>
      </c>
      <c r="D48" s="26" t="s">
        <v>490</v>
      </c>
      <c r="E48" s="26"/>
      <c r="F48" s="135"/>
      <c r="G48" s="29">
        <f>F48*C48</f>
        <v>0</v>
      </c>
      <c r="K48" s="60">
        <v>4030</v>
      </c>
    </row>
    <row r="49" spans="1:11" ht="33.75" customHeight="1">
      <c r="A49" s="133" t="s">
        <v>495</v>
      </c>
      <c r="B49" s="131" t="s">
        <v>496</v>
      </c>
      <c r="C49" s="129">
        <f>(K49/100*15)+K49</f>
        <v>5928.25</v>
      </c>
      <c r="D49" s="26" t="s">
        <v>490</v>
      </c>
      <c r="E49" s="26"/>
      <c r="F49" s="135"/>
      <c r="G49" s="29">
        <f>F49*C49</f>
        <v>0</v>
      </c>
      <c r="K49" s="60">
        <v>5155</v>
      </c>
    </row>
    <row r="50" spans="1:11" ht="33.75" customHeight="1">
      <c r="A50" s="133" t="s">
        <v>497</v>
      </c>
      <c r="B50" s="131" t="s">
        <v>498</v>
      </c>
      <c r="C50" s="129">
        <f>(K50/100*15)+K50</f>
        <v>3751.3</v>
      </c>
      <c r="D50" s="26" t="s">
        <v>499</v>
      </c>
      <c r="E50" s="26"/>
      <c r="F50" s="135"/>
      <c r="G50" s="29">
        <f>F50*C50</f>
        <v>0</v>
      </c>
      <c r="K50" s="60">
        <v>3262</v>
      </c>
    </row>
    <row r="51" spans="1:11" ht="33.75" customHeight="1">
      <c r="A51" s="133" t="s">
        <v>500</v>
      </c>
      <c r="B51" s="131" t="s">
        <v>501</v>
      </c>
      <c r="C51" s="129">
        <f>(K51/100*15)+K51</f>
        <v>4634.5</v>
      </c>
      <c r="D51" s="26" t="s">
        <v>499</v>
      </c>
      <c r="E51" s="26"/>
      <c r="F51" s="135"/>
      <c r="G51" s="29">
        <f>F51*C51</f>
        <v>0</v>
      </c>
      <c r="K51" s="60">
        <v>4030</v>
      </c>
    </row>
    <row r="52" spans="1:11" ht="33.75" customHeight="1">
      <c r="A52" s="133" t="s">
        <v>502</v>
      </c>
      <c r="B52" s="131" t="s">
        <v>503</v>
      </c>
      <c r="C52" s="129">
        <f>(K52/100*15)+K52</f>
        <v>4544.8</v>
      </c>
      <c r="D52" s="26" t="s">
        <v>504</v>
      </c>
      <c r="E52" s="26"/>
      <c r="F52" s="135"/>
      <c r="G52" s="29">
        <f>F52*C52</f>
        <v>0</v>
      </c>
      <c r="K52" s="60">
        <v>3952</v>
      </c>
    </row>
    <row r="53" spans="1:11" ht="33.75" customHeight="1">
      <c r="A53" s="133" t="s">
        <v>505</v>
      </c>
      <c r="B53" s="131" t="s">
        <v>506</v>
      </c>
      <c r="C53" s="129">
        <f>(K53/100*15)+K53</f>
        <v>5838.55</v>
      </c>
      <c r="D53" s="26" t="s">
        <v>504</v>
      </c>
      <c r="E53" s="26"/>
      <c r="F53" s="135"/>
      <c r="G53" s="29">
        <f>F53*C53</f>
        <v>0</v>
      </c>
      <c r="K53" s="60">
        <v>5077</v>
      </c>
    </row>
    <row r="54" spans="1:11" ht="33.75" customHeight="1">
      <c r="A54" s="133" t="s">
        <v>507</v>
      </c>
      <c r="B54" s="131" t="s">
        <v>508</v>
      </c>
      <c r="C54" s="129">
        <f>(K54/100*15)+K54</f>
        <v>6127.2</v>
      </c>
      <c r="D54" s="26" t="s">
        <v>504</v>
      </c>
      <c r="E54" s="26"/>
      <c r="F54" s="135"/>
      <c r="G54" s="29">
        <f>F54*C54</f>
        <v>0</v>
      </c>
      <c r="K54" s="60">
        <v>5328</v>
      </c>
    </row>
    <row r="55" spans="1:11" ht="33.75" customHeight="1">
      <c r="A55" s="136" t="s">
        <v>509</v>
      </c>
      <c r="B55" s="131" t="s">
        <v>510</v>
      </c>
      <c r="C55" s="129">
        <f>(K55/100*15)+K55</f>
        <v>7420.95</v>
      </c>
      <c r="D55" s="26" t="s">
        <v>504</v>
      </c>
      <c r="E55" s="26"/>
      <c r="F55" s="135"/>
      <c r="G55" s="29">
        <f>F55*C55</f>
        <v>0</v>
      </c>
      <c r="K55" s="60">
        <v>6453</v>
      </c>
    </row>
    <row r="56" spans="1:11" ht="33.75" customHeight="1">
      <c r="A56" s="133" t="s">
        <v>511</v>
      </c>
      <c r="B56" s="131" t="s">
        <v>512</v>
      </c>
      <c r="C56" s="129">
        <f>(K56/100*15)+K56</f>
        <v>6358.35</v>
      </c>
      <c r="D56" s="26" t="s">
        <v>513</v>
      </c>
      <c r="E56" s="26"/>
      <c r="F56" s="135"/>
      <c r="G56" s="29">
        <f>F56*C56</f>
        <v>0</v>
      </c>
      <c r="K56" s="60">
        <v>5529</v>
      </c>
    </row>
    <row r="57" spans="1:11" ht="33.75" customHeight="1">
      <c r="A57" s="133" t="s">
        <v>514</v>
      </c>
      <c r="B57" s="131" t="s">
        <v>515</v>
      </c>
      <c r="C57" s="129">
        <f>(K57/100*15)+K57</f>
        <v>7986.75</v>
      </c>
      <c r="D57" s="26" t="s">
        <v>513</v>
      </c>
      <c r="E57" s="26"/>
      <c r="F57" s="135"/>
      <c r="G57" s="29">
        <f>F57*C57</f>
        <v>0</v>
      </c>
      <c r="K57" s="60">
        <v>6945</v>
      </c>
    </row>
    <row r="58" spans="1:11" ht="33.75" customHeight="1">
      <c r="A58" s="133" t="s">
        <v>516</v>
      </c>
      <c r="B58" s="131" t="s">
        <v>517</v>
      </c>
      <c r="C58" s="129">
        <f>(K58/100*15)+K58</f>
        <v>6837.9</v>
      </c>
      <c r="D58" s="26" t="s">
        <v>518</v>
      </c>
      <c r="E58" s="26"/>
      <c r="F58" s="135"/>
      <c r="G58" s="29">
        <f>F58*C58</f>
        <v>0</v>
      </c>
      <c r="K58" s="60">
        <v>5946</v>
      </c>
    </row>
    <row r="59" spans="1:11" ht="33.75" customHeight="1">
      <c r="A59" s="133" t="s">
        <v>519</v>
      </c>
      <c r="B59" s="131" t="s">
        <v>520</v>
      </c>
      <c r="C59" s="129">
        <f>(K59/100*15)+K59</f>
        <v>8234</v>
      </c>
      <c r="D59" s="26" t="s">
        <v>518</v>
      </c>
      <c r="E59" s="26"/>
      <c r="F59" s="135"/>
      <c r="G59" s="29">
        <f>F59*C59</f>
        <v>0</v>
      </c>
      <c r="K59" s="60">
        <v>7160</v>
      </c>
    </row>
    <row r="60" spans="1:11" ht="33.75" customHeight="1">
      <c r="A60" s="133" t="s">
        <v>521</v>
      </c>
      <c r="B60" s="131" t="s">
        <v>522</v>
      </c>
      <c r="C60" s="129">
        <f>(K60/100*15)+K60</f>
        <v>6358.35</v>
      </c>
      <c r="D60" s="26" t="s">
        <v>513</v>
      </c>
      <c r="E60" s="26"/>
      <c r="F60" s="135"/>
      <c r="G60" s="29">
        <f>F60*C60</f>
        <v>0</v>
      </c>
      <c r="K60" s="60">
        <v>5529</v>
      </c>
    </row>
    <row r="61" spans="1:11" ht="33.75" customHeight="1">
      <c r="A61" s="133" t="s">
        <v>523</v>
      </c>
      <c r="B61" s="131" t="s">
        <v>524</v>
      </c>
      <c r="C61" s="129">
        <f>(K61/100*15)+K61</f>
        <v>7986.75</v>
      </c>
      <c r="D61" s="26" t="s">
        <v>513</v>
      </c>
      <c r="E61" s="26"/>
      <c r="F61" s="135"/>
      <c r="G61" s="29">
        <f>F61*C61</f>
        <v>0</v>
      </c>
      <c r="K61" s="60">
        <v>6945</v>
      </c>
    </row>
    <row r="62" spans="1:11" ht="33.75" customHeight="1">
      <c r="A62" s="133" t="s">
        <v>525</v>
      </c>
      <c r="B62" s="131" t="s">
        <v>526</v>
      </c>
      <c r="C62" s="129">
        <f>(K62/100*15)+K62</f>
        <v>6837.9</v>
      </c>
      <c r="D62" s="26" t="s">
        <v>518</v>
      </c>
      <c r="E62" s="26"/>
      <c r="F62" s="135"/>
      <c r="G62" s="29">
        <f>F62*C62</f>
        <v>0</v>
      </c>
      <c r="K62" s="60">
        <v>5946</v>
      </c>
    </row>
    <row r="63" spans="1:11" ht="33.75" customHeight="1">
      <c r="A63" s="133" t="s">
        <v>527</v>
      </c>
      <c r="B63" s="131" t="s">
        <v>528</v>
      </c>
      <c r="C63" s="129">
        <f>(K63/100*15)+K63</f>
        <v>8234</v>
      </c>
      <c r="D63" s="26" t="s">
        <v>518</v>
      </c>
      <c r="E63" s="26"/>
      <c r="F63" s="135"/>
      <c r="G63" s="29">
        <f>F63*C63</f>
        <v>0</v>
      </c>
      <c r="K63" s="60">
        <v>7160</v>
      </c>
    </row>
    <row r="64" spans="1:11" ht="33.75" customHeight="1">
      <c r="A64" s="133" t="s">
        <v>529</v>
      </c>
      <c r="B64" s="131" t="s">
        <v>530</v>
      </c>
      <c r="C64" s="129">
        <f>(K64/100*15)+K64</f>
        <v>1524.9</v>
      </c>
      <c r="D64" s="26" t="s">
        <v>531</v>
      </c>
      <c r="E64" s="26"/>
      <c r="F64" s="135"/>
      <c r="G64" s="29">
        <f>F64*C64</f>
        <v>0</v>
      </c>
      <c r="K64" s="60">
        <v>1326</v>
      </c>
    </row>
    <row r="65" spans="1:11" ht="33.75" customHeight="1">
      <c r="A65" s="133" t="s">
        <v>532</v>
      </c>
      <c r="B65" s="131" t="s">
        <v>533</v>
      </c>
      <c r="C65" s="129">
        <f>(K65/100*15)+K65</f>
        <v>2168.9</v>
      </c>
      <c r="D65" s="26" t="s">
        <v>534</v>
      </c>
      <c r="E65" s="26"/>
      <c r="F65" s="135"/>
      <c r="G65" s="29">
        <f>F65*C65</f>
        <v>0</v>
      </c>
      <c r="K65" s="60">
        <v>1886</v>
      </c>
    </row>
    <row r="66" spans="1:11" ht="25.5" customHeight="1">
      <c r="A66" s="137" t="s">
        <v>535</v>
      </c>
      <c r="B66" s="131" t="s">
        <v>536</v>
      </c>
      <c r="C66" s="129">
        <f>(K66/100*15)+K66</f>
        <v>3243</v>
      </c>
      <c r="D66" s="26" t="s">
        <v>537</v>
      </c>
      <c r="E66" s="26"/>
      <c r="F66" s="135"/>
      <c r="G66" s="29">
        <f>F66*C66</f>
        <v>0</v>
      </c>
      <c r="K66" s="60">
        <v>2820</v>
      </c>
    </row>
    <row r="67" spans="1:11" ht="25.5" customHeight="1">
      <c r="A67" s="137" t="s">
        <v>535</v>
      </c>
      <c r="B67" s="131" t="s">
        <v>538</v>
      </c>
      <c r="C67" s="129">
        <f>(K67/100*15)+K67</f>
        <v>4452.8</v>
      </c>
      <c r="D67" s="26" t="s">
        <v>539</v>
      </c>
      <c r="E67" s="26"/>
      <c r="F67" s="135"/>
      <c r="G67" s="29">
        <f>F67*C67</f>
        <v>0</v>
      </c>
      <c r="K67" s="60">
        <v>3872</v>
      </c>
    </row>
    <row r="68" spans="1:11" ht="25.5" customHeight="1">
      <c r="A68" s="137" t="s">
        <v>540</v>
      </c>
      <c r="B68" s="131" t="s">
        <v>541</v>
      </c>
      <c r="C68" s="129">
        <f>(K68/100*15)+K68</f>
        <v>1700.85</v>
      </c>
      <c r="D68" s="26" t="s">
        <v>542</v>
      </c>
      <c r="E68" s="26"/>
      <c r="F68" s="135"/>
      <c r="G68" s="29">
        <f>F68*C68</f>
        <v>0</v>
      </c>
      <c r="K68" s="60">
        <v>1479</v>
      </c>
    </row>
    <row r="69" spans="1:11" ht="12.75" customHeight="1">
      <c r="A69" s="137" t="s">
        <v>543</v>
      </c>
      <c r="B69" s="26" t="s">
        <v>544</v>
      </c>
      <c r="C69" s="129">
        <f>(K69/100*15)+K69</f>
        <v>863.65</v>
      </c>
      <c r="D69" s="26" t="s">
        <v>545</v>
      </c>
      <c r="E69" s="26"/>
      <c r="F69" s="135"/>
      <c r="G69" s="29">
        <f>(C69*F69)+(F70*C69)+(F71*C69)</f>
        <v>0</v>
      </c>
      <c r="K69" s="60">
        <v>751</v>
      </c>
    </row>
    <row r="70" spans="1:11" ht="12.75" customHeight="1">
      <c r="A70" s="137"/>
      <c r="B70" s="26"/>
      <c r="C70" s="129">
        <v>0</v>
      </c>
      <c r="D70" s="26" t="s">
        <v>546</v>
      </c>
      <c r="E70" s="26"/>
      <c r="F70" s="135"/>
      <c r="G70" s="29"/>
      <c r="K70" s="60">
        <v>0</v>
      </c>
    </row>
    <row r="71" spans="1:11" ht="12.75" customHeight="1">
      <c r="A71" s="137"/>
      <c r="B71" s="26"/>
      <c r="C71" s="129">
        <v>0</v>
      </c>
      <c r="D71" s="26" t="s">
        <v>547</v>
      </c>
      <c r="E71" s="26"/>
      <c r="F71" s="135"/>
      <c r="G71" s="29"/>
      <c r="K71" s="60">
        <v>0</v>
      </c>
    </row>
  </sheetData>
  <sheetProtection selectLockedCells="1" selectUnlockedCells="1"/>
  <mergeCells count="76">
    <mergeCell ref="A1:E1"/>
    <mergeCell ref="A2:E2"/>
    <mergeCell ref="A3:E3"/>
    <mergeCell ref="A4:E4"/>
    <mergeCell ref="A5:E5"/>
    <mergeCell ref="A6:E6"/>
    <mergeCell ref="D7:E7"/>
    <mergeCell ref="D8:E8"/>
    <mergeCell ref="D9:E9"/>
    <mergeCell ref="A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A69:A71"/>
    <mergeCell ref="B69:B71"/>
    <mergeCell ref="C69:C71"/>
    <mergeCell ref="D69:E69"/>
    <mergeCell ref="G69:G71"/>
    <mergeCell ref="K69:K71"/>
    <mergeCell ref="D70:E70"/>
    <mergeCell ref="D71:E71"/>
  </mergeCells>
  <hyperlinks>
    <hyperlink ref="A5" r:id="rId1" display="http://www.orto.tm/"/>
  </hyperlinks>
  <printOptions horizontalCentered="1"/>
  <pageMargins left="0.4722222222222222" right="0.4722222222222222" top="0.4722222222222222" bottom="0.9840277777777778" header="0.5118055555555555" footer="0.27569444444444446"/>
  <pageSetup fitToHeight="20" fitToWidth="1" horizontalDpi="300" verticalDpi="300" orientation="portrait" paperSize="9"/>
  <headerFooter alignWithMargins="0">
    <oddFooter>&amp;R&amp;"Arial,Обычный"&amp;9Поставщик: ООО "Малтри", 190020, Санкт-Петербург, ул. Лифляндская, д. 6, лит. М, пом.13Н
т. (812) 336-39-99, 336-47-10, 336-47-11, info@maltri.ru, www.maltri.ru
&amp;"Arial Narrow,Обычный"&amp;P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K60"/>
  <sheetViews>
    <sheetView workbookViewId="0" topLeftCell="A1">
      <selection activeCell="C13" sqref="C13"/>
    </sheetView>
  </sheetViews>
  <sheetFormatPr defaultColWidth="9.00390625" defaultRowHeight="12.75"/>
  <cols>
    <col min="1" max="1" width="40.125" style="1" customWidth="1"/>
    <col min="2" max="2" width="11.50390625" style="1" customWidth="1"/>
    <col min="3" max="3" width="12.625" style="119" customWidth="1"/>
    <col min="4" max="4" width="22.00390625" style="138" customWidth="1"/>
    <col min="5" max="5" width="7.50390625" style="1" customWidth="1"/>
    <col min="6" max="6" width="16.625" style="1" customWidth="1"/>
    <col min="7" max="7" width="16.50390625" style="1" customWidth="1"/>
    <col min="8" max="10" width="9.125" style="1" customWidth="1"/>
    <col min="11" max="11" width="0" style="1" hidden="1" customWidth="1"/>
    <col min="12" max="255" width="9.125" style="1" customWidth="1"/>
    <col min="256" max="16384" width="11.625" style="0" customWidth="1"/>
  </cols>
  <sheetData>
    <row r="1" spans="1:4" s="6" customFormat="1" ht="44.25" customHeight="1">
      <c r="A1" s="4"/>
      <c r="B1" s="4"/>
      <c r="C1" s="4"/>
      <c r="D1" s="4"/>
    </row>
    <row r="2" spans="1:4" s="6" customFormat="1" ht="78.75" customHeight="1">
      <c r="A2" s="4"/>
      <c r="B2" s="4"/>
      <c r="C2" s="4"/>
      <c r="D2" s="4"/>
    </row>
    <row r="3" spans="1:5" s="9" customFormat="1" ht="18" customHeight="1">
      <c r="A3" s="7" t="s">
        <v>0</v>
      </c>
      <c r="B3" s="7"/>
      <c r="C3" s="7"/>
      <c r="D3" s="7"/>
      <c r="E3" s="53"/>
    </row>
    <row r="4" spans="1:5" s="9" customFormat="1" ht="18" customHeight="1">
      <c r="A4" s="7" t="s">
        <v>1</v>
      </c>
      <c r="B4" s="7"/>
      <c r="C4" s="7"/>
      <c r="D4" s="7"/>
      <c r="E4" s="53"/>
    </row>
    <row r="5" spans="1:5" s="9" customFormat="1" ht="18" customHeight="1">
      <c r="A5" s="7"/>
      <c r="B5" s="7"/>
      <c r="C5" s="139"/>
      <c r="D5" s="7"/>
      <c r="E5" s="53"/>
    </row>
    <row r="6" spans="1:5" s="9" customFormat="1" ht="22.5" customHeight="1">
      <c r="A6" s="11" t="s">
        <v>2</v>
      </c>
      <c r="B6" s="11"/>
      <c r="C6" s="11"/>
      <c r="D6" s="11"/>
      <c r="E6" s="54"/>
    </row>
    <row r="7" spans="1:5" s="15" customFormat="1" ht="16.5" customHeight="1">
      <c r="A7" s="13" t="s">
        <v>3</v>
      </c>
      <c r="B7" s="13"/>
      <c r="C7" s="13"/>
      <c r="D7" s="13"/>
      <c r="E7" s="140"/>
    </row>
    <row r="8" spans="1:7" s="15" customFormat="1" ht="26.25" customHeight="1">
      <c r="A8" s="16" t="s">
        <v>548</v>
      </c>
      <c r="B8" s="16"/>
      <c r="C8" s="16"/>
      <c r="D8" s="16"/>
      <c r="E8" s="16"/>
      <c r="F8" s="17" t="s">
        <v>5</v>
      </c>
      <c r="G8" s="18" t="s">
        <v>6</v>
      </c>
    </row>
    <row r="9" spans="1:7" s="56" customFormat="1" ht="24" customHeight="1">
      <c r="A9" s="141" t="s">
        <v>7</v>
      </c>
      <c r="B9" s="19" t="s">
        <v>8</v>
      </c>
      <c r="C9" s="142" t="s">
        <v>9</v>
      </c>
      <c r="D9" s="19" t="s">
        <v>387</v>
      </c>
      <c r="E9" s="19"/>
      <c r="F9" s="22">
        <f>SUM(F10:F73)</f>
        <v>0</v>
      </c>
      <c r="G9" s="23">
        <f>SUM(G10:G73)</f>
        <v>0</v>
      </c>
    </row>
    <row r="10" spans="1:11" ht="21" customHeight="1">
      <c r="A10" s="143" t="s">
        <v>549</v>
      </c>
      <c r="B10" s="144" t="s">
        <v>550</v>
      </c>
      <c r="C10" s="59">
        <f>K10+(K10/100*15)</f>
        <v>890.1</v>
      </c>
      <c r="D10" s="62" t="s">
        <v>551</v>
      </c>
      <c r="E10" s="62"/>
      <c r="F10" s="28"/>
      <c r="G10" s="29">
        <f>C10*F10</f>
        <v>0</v>
      </c>
      <c r="K10" s="60">
        <v>774</v>
      </c>
    </row>
    <row r="11" spans="1:11" ht="21" customHeight="1">
      <c r="A11" s="143" t="s">
        <v>552</v>
      </c>
      <c r="B11" s="144" t="s">
        <v>553</v>
      </c>
      <c r="C11" s="59">
        <f>K11+(K11/100*15)</f>
        <v>1138.5</v>
      </c>
      <c r="D11" s="62" t="s">
        <v>551</v>
      </c>
      <c r="E11" s="62"/>
      <c r="F11" s="28"/>
      <c r="G11" s="29">
        <f>C11*F11</f>
        <v>0</v>
      </c>
      <c r="K11" s="60">
        <v>990</v>
      </c>
    </row>
    <row r="12" spans="1:11" ht="21" customHeight="1">
      <c r="A12" s="143" t="s">
        <v>554</v>
      </c>
      <c r="B12" s="144" t="s">
        <v>555</v>
      </c>
      <c r="C12" s="59">
        <f>K12+(K12/100*15)</f>
        <v>1345.5</v>
      </c>
      <c r="D12" s="62" t="s">
        <v>551</v>
      </c>
      <c r="E12" s="62"/>
      <c r="F12" s="28"/>
      <c r="G12" s="29">
        <f>C12*F12</f>
        <v>0</v>
      </c>
      <c r="K12" s="60">
        <v>1170</v>
      </c>
    </row>
    <row r="13" spans="1:11" ht="21" customHeight="1">
      <c r="A13" s="143" t="s">
        <v>556</v>
      </c>
      <c r="B13" s="144" t="s">
        <v>557</v>
      </c>
      <c r="C13" s="59">
        <f>K13+(K13/100*15)</f>
        <v>1690.5</v>
      </c>
      <c r="D13" s="62" t="s">
        <v>551</v>
      </c>
      <c r="E13" s="62"/>
      <c r="F13" s="28"/>
      <c r="G13" s="29">
        <f>C13*F13</f>
        <v>0</v>
      </c>
      <c r="K13" s="60">
        <v>1470</v>
      </c>
    </row>
    <row r="14" spans="1:11" ht="21" customHeight="1">
      <c r="A14" s="143" t="s">
        <v>558</v>
      </c>
      <c r="B14" s="144" t="s">
        <v>559</v>
      </c>
      <c r="C14" s="59">
        <f>K14+(K14/100*15)</f>
        <v>738.3</v>
      </c>
      <c r="D14" s="145"/>
      <c r="E14" s="145"/>
      <c r="F14" s="28"/>
      <c r="G14" s="29">
        <f>C14*F14</f>
        <v>0</v>
      </c>
      <c r="K14" s="60">
        <v>642</v>
      </c>
    </row>
    <row r="15" spans="1:11" ht="21" customHeight="1">
      <c r="A15" s="143" t="s">
        <v>560</v>
      </c>
      <c r="B15" s="144" t="s">
        <v>561</v>
      </c>
      <c r="C15" s="59">
        <f>K15+(K15/100*15)</f>
        <v>931.5</v>
      </c>
      <c r="D15" s="62"/>
      <c r="E15" s="62"/>
      <c r="F15" s="28"/>
      <c r="G15" s="29">
        <f>C15*F15</f>
        <v>0</v>
      </c>
      <c r="K15" s="60">
        <v>810</v>
      </c>
    </row>
    <row r="16" spans="1:11" ht="21" customHeight="1">
      <c r="A16" s="143" t="s">
        <v>562</v>
      </c>
      <c r="B16" s="144" t="s">
        <v>563</v>
      </c>
      <c r="C16" s="59">
        <f>K16+(K16/100*15)</f>
        <v>883.2</v>
      </c>
      <c r="D16" s="62"/>
      <c r="E16" s="62"/>
      <c r="F16" s="28"/>
      <c r="G16" s="29">
        <f>C16*F16</f>
        <v>0</v>
      </c>
      <c r="K16" s="60">
        <v>768</v>
      </c>
    </row>
    <row r="17" spans="1:11" ht="21" customHeight="1">
      <c r="A17" s="143" t="s">
        <v>564</v>
      </c>
      <c r="B17" s="144" t="s">
        <v>565</v>
      </c>
      <c r="C17" s="59">
        <f>K17+(K17/100*15)</f>
        <v>814.2</v>
      </c>
      <c r="D17" s="62"/>
      <c r="E17" s="62"/>
      <c r="F17" s="28"/>
      <c r="G17" s="29">
        <f>C17*F17</f>
        <v>0</v>
      </c>
      <c r="K17" s="60">
        <v>708</v>
      </c>
    </row>
    <row r="18" spans="1:11" ht="21" customHeight="1">
      <c r="A18" s="143" t="s">
        <v>566</v>
      </c>
      <c r="B18" s="144" t="s">
        <v>567</v>
      </c>
      <c r="C18" s="59">
        <f>K18+(K18/100*15)</f>
        <v>938.4</v>
      </c>
      <c r="D18" s="62"/>
      <c r="E18" s="62"/>
      <c r="F18" s="28"/>
      <c r="G18" s="29">
        <f>C18*F18</f>
        <v>0</v>
      </c>
      <c r="K18" s="60">
        <v>816</v>
      </c>
    </row>
    <row r="19" spans="1:11" ht="21" customHeight="1">
      <c r="A19" s="143" t="s">
        <v>568</v>
      </c>
      <c r="B19" s="144" t="s">
        <v>569</v>
      </c>
      <c r="C19" s="59">
        <f>K19+(K19/100*15)</f>
        <v>1007.4</v>
      </c>
      <c r="D19" s="62"/>
      <c r="E19" s="62"/>
      <c r="F19" s="28"/>
      <c r="G19" s="29">
        <f>C19*F19</f>
        <v>0</v>
      </c>
      <c r="K19" s="60">
        <v>876</v>
      </c>
    </row>
    <row r="20" spans="1:11" ht="25.5" customHeight="1">
      <c r="A20" s="143" t="s">
        <v>570</v>
      </c>
      <c r="B20" s="144" t="s">
        <v>571</v>
      </c>
      <c r="C20" s="59">
        <f>K20+(K20/100*15)</f>
        <v>883.2</v>
      </c>
      <c r="D20" s="62" t="s">
        <v>551</v>
      </c>
      <c r="E20" s="62"/>
      <c r="F20" s="28"/>
      <c r="G20" s="29">
        <f>C20*F20</f>
        <v>0</v>
      </c>
      <c r="K20" s="60">
        <v>768</v>
      </c>
    </row>
    <row r="21" spans="1:11" ht="24" customHeight="1">
      <c r="A21" s="143" t="s">
        <v>572</v>
      </c>
      <c r="B21" s="144" t="s">
        <v>573</v>
      </c>
      <c r="C21" s="59">
        <f>K21+(K21/100*15)</f>
        <v>1138.5</v>
      </c>
      <c r="D21" s="62" t="s">
        <v>551</v>
      </c>
      <c r="E21" s="62"/>
      <c r="F21" s="28"/>
      <c r="G21" s="29">
        <f>C21*F21</f>
        <v>0</v>
      </c>
      <c r="K21" s="60">
        <v>990</v>
      </c>
    </row>
    <row r="22" spans="1:11" ht="23.25" customHeight="1">
      <c r="A22" s="143" t="s">
        <v>574</v>
      </c>
      <c r="B22" s="144" t="s">
        <v>575</v>
      </c>
      <c r="C22" s="59">
        <f>K22+(K22/100*15)</f>
        <v>1228.2</v>
      </c>
      <c r="D22" s="62" t="s">
        <v>551</v>
      </c>
      <c r="E22" s="62"/>
      <c r="F22" s="28"/>
      <c r="G22" s="29">
        <f>C22*F22</f>
        <v>0</v>
      </c>
      <c r="K22" s="60">
        <v>1068</v>
      </c>
    </row>
    <row r="23" spans="1:11" ht="24.75" customHeight="1">
      <c r="A23" s="143" t="s">
        <v>576</v>
      </c>
      <c r="B23" s="144" t="s">
        <v>577</v>
      </c>
      <c r="C23" s="59">
        <f>K23+(K23/100*15)</f>
        <v>1200.6</v>
      </c>
      <c r="D23" s="62" t="s">
        <v>551</v>
      </c>
      <c r="E23" s="62"/>
      <c r="F23" s="28"/>
      <c r="G23" s="29">
        <f>C23*F23</f>
        <v>0</v>
      </c>
      <c r="K23" s="60">
        <v>1044</v>
      </c>
    </row>
    <row r="24" spans="1:11" ht="24" customHeight="1">
      <c r="A24" s="143" t="s">
        <v>578</v>
      </c>
      <c r="B24" s="144" t="s">
        <v>579</v>
      </c>
      <c r="C24" s="59">
        <f>K24+(K24/100*15)</f>
        <v>1373.1</v>
      </c>
      <c r="D24" s="62" t="s">
        <v>551</v>
      </c>
      <c r="E24" s="62"/>
      <c r="F24" s="28"/>
      <c r="G24" s="29">
        <f>C24*F24</f>
        <v>0</v>
      </c>
      <c r="K24" s="60">
        <v>1194</v>
      </c>
    </row>
    <row r="25" spans="1:11" ht="24.75" customHeight="1">
      <c r="A25" s="143" t="s">
        <v>580</v>
      </c>
      <c r="B25" s="144" t="s">
        <v>581</v>
      </c>
      <c r="C25" s="59">
        <f>K25+(K25/100*15)</f>
        <v>1552.5</v>
      </c>
      <c r="D25" s="62" t="s">
        <v>551</v>
      </c>
      <c r="E25" s="62"/>
      <c r="F25" s="28"/>
      <c r="G25" s="29">
        <f>C25*F25</f>
        <v>0</v>
      </c>
      <c r="K25" s="60">
        <v>1350</v>
      </c>
    </row>
    <row r="26" spans="1:11" ht="21" customHeight="1">
      <c r="A26" s="143" t="s">
        <v>582</v>
      </c>
      <c r="B26" s="144" t="s">
        <v>583</v>
      </c>
      <c r="C26" s="59">
        <f>K26+(K26/100*15)</f>
        <v>1725</v>
      </c>
      <c r="D26" s="62" t="s">
        <v>584</v>
      </c>
      <c r="E26" s="62"/>
      <c r="F26" s="28"/>
      <c r="G26" s="29">
        <f>C26*F26</f>
        <v>0</v>
      </c>
      <c r="K26" s="60">
        <v>1500</v>
      </c>
    </row>
    <row r="27" spans="1:11" ht="21" customHeight="1">
      <c r="A27" s="143" t="s">
        <v>582</v>
      </c>
      <c r="B27" s="144" t="s">
        <v>585</v>
      </c>
      <c r="C27" s="59">
        <f>K27+(K27/100*15)</f>
        <v>1725</v>
      </c>
      <c r="D27" s="62" t="s">
        <v>586</v>
      </c>
      <c r="E27" s="62"/>
      <c r="F27" s="28"/>
      <c r="G27" s="29">
        <f>C27*F27</f>
        <v>0</v>
      </c>
      <c r="K27" s="60">
        <v>1500</v>
      </c>
    </row>
    <row r="28" spans="1:11" ht="21" customHeight="1">
      <c r="A28" s="143" t="s">
        <v>582</v>
      </c>
      <c r="B28" s="144" t="s">
        <v>587</v>
      </c>
      <c r="C28" s="59">
        <f>K28+(K28/100*15)</f>
        <v>1725</v>
      </c>
      <c r="D28" s="62" t="s">
        <v>198</v>
      </c>
      <c r="E28" s="62"/>
      <c r="F28" s="28"/>
      <c r="G28" s="29">
        <f>C28*F28</f>
        <v>0</v>
      </c>
      <c r="K28" s="60">
        <v>1500</v>
      </c>
    </row>
    <row r="29" spans="1:11" s="146" customFormat="1" ht="19.5" customHeight="1">
      <c r="A29" s="143" t="s">
        <v>588</v>
      </c>
      <c r="B29" s="144" t="s">
        <v>589</v>
      </c>
      <c r="C29" s="59">
        <f>K29+(K29/100*15)</f>
        <v>1725</v>
      </c>
      <c r="D29" s="62" t="s">
        <v>590</v>
      </c>
      <c r="E29" s="62"/>
      <c r="F29" s="28"/>
      <c r="G29" s="29">
        <f>C29*F29</f>
        <v>0</v>
      </c>
      <c r="K29" s="60">
        <v>1500</v>
      </c>
    </row>
    <row r="30" spans="1:11" s="146" customFormat="1" ht="19.5" customHeight="1">
      <c r="A30" s="143" t="s">
        <v>591</v>
      </c>
      <c r="B30" s="144" t="s">
        <v>592</v>
      </c>
      <c r="C30" s="59">
        <f>K30+(K30/100*15)</f>
        <v>1725</v>
      </c>
      <c r="D30" s="62" t="s">
        <v>593</v>
      </c>
      <c r="E30" s="62"/>
      <c r="F30" s="28"/>
      <c r="G30" s="29">
        <f>C30*F30</f>
        <v>0</v>
      </c>
      <c r="K30" s="60">
        <v>1500</v>
      </c>
    </row>
    <row r="31" spans="1:11" s="146" customFormat="1" ht="19.5" customHeight="1">
      <c r="A31" s="143" t="s">
        <v>591</v>
      </c>
      <c r="B31" s="144" t="s">
        <v>594</v>
      </c>
      <c r="C31" s="59">
        <f>K31+(K31/100*15)</f>
        <v>1725</v>
      </c>
      <c r="D31" s="62" t="s">
        <v>595</v>
      </c>
      <c r="E31" s="62"/>
      <c r="F31" s="28"/>
      <c r="G31" s="29">
        <f>C31*F31</f>
        <v>0</v>
      </c>
      <c r="K31" s="60">
        <v>1500</v>
      </c>
    </row>
    <row r="32" spans="1:11" ht="21" customHeight="1">
      <c r="A32" s="143" t="s">
        <v>596</v>
      </c>
      <c r="B32" s="144" t="s">
        <v>597</v>
      </c>
      <c r="C32" s="59">
        <f>K32+(K32/100*15)</f>
        <v>1186.8</v>
      </c>
      <c r="D32" s="62" t="s">
        <v>598</v>
      </c>
      <c r="E32" s="62"/>
      <c r="F32" s="28"/>
      <c r="G32" s="29">
        <f>C32*F32</f>
        <v>0</v>
      </c>
      <c r="K32" s="60">
        <v>1032</v>
      </c>
    </row>
    <row r="33" spans="1:11" ht="21" customHeight="1">
      <c r="A33" s="143" t="s">
        <v>599</v>
      </c>
      <c r="B33" s="144" t="s">
        <v>600</v>
      </c>
      <c r="C33" s="59">
        <f>K33+(K33/100*15)</f>
        <v>303.6</v>
      </c>
      <c r="D33" s="62"/>
      <c r="E33" s="62"/>
      <c r="F33" s="28"/>
      <c r="G33" s="29">
        <f>C33*F33</f>
        <v>0</v>
      </c>
      <c r="K33" s="60">
        <v>264</v>
      </c>
    </row>
    <row r="34" spans="1:11" ht="21" customHeight="1">
      <c r="A34" s="143" t="s">
        <v>601</v>
      </c>
      <c r="B34" s="144" t="s">
        <v>602</v>
      </c>
      <c r="C34" s="59">
        <f>K34+(K34/100*15)</f>
        <v>248.4</v>
      </c>
      <c r="D34" s="62"/>
      <c r="E34" s="62"/>
      <c r="F34" s="28"/>
      <c r="G34" s="29">
        <f>C34*F34</f>
        <v>0</v>
      </c>
      <c r="K34" s="60">
        <v>216</v>
      </c>
    </row>
    <row r="35" spans="1:11" ht="21" customHeight="1">
      <c r="A35" s="143" t="s">
        <v>603</v>
      </c>
      <c r="B35" s="144" t="s">
        <v>604</v>
      </c>
      <c r="C35" s="59">
        <f>K35+(K35/100*15)</f>
        <v>365.7</v>
      </c>
      <c r="D35" s="62"/>
      <c r="E35" s="62"/>
      <c r="F35" s="28"/>
      <c r="G35" s="29">
        <f>C35*F35</f>
        <v>0</v>
      </c>
      <c r="K35" s="60">
        <v>318</v>
      </c>
    </row>
    <row r="36" spans="1:11" ht="21" customHeight="1">
      <c r="A36" s="143" t="s">
        <v>605</v>
      </c>
      <c r="B36" s="144" t="s">
        <v>606</v>
      </c>
      <c r="C36" s="59">
        <f>K36+(K36/100*15)</f>
        <v>379.5</v>
      </c>
      <c r="D36" s="62"/>
      <c r="E36" s="62"/>
      <c r="F36" s="28"/>
      <c r="G36" s="29">
        <f>C36*F36</f>
        <v>0</v>
      </c>
      <c r="K36" s="60">
        <v>330</v>
      </c>
    </row>
    <row r="37" spans="1:11" ht="21" customHeight="1">
      <c r="A37" s="143" t="s">
        <v>607</v>
      </c>
      <c r="B37" s="144" t="s">
        <v>608</v>
      </c>
      <c r="C37" s="59">
        <f>K37+(K37/100*15)</f>
        <v>434.7</v>
      </c>
      <c r="D37" s="62"/>
      <c r="E37" s="62"/>
      <c r="F37" s="28"/>
      <c r="G37" s="29">
        <f>C37*F37</f>
        <v>0</v>
      </c>
      <c r="K37" s="60">
        <v>378</v>
      </c>
    </row>
    <row r="38" spans="1:11" ht="21" customHeight="1">
      <c r="A38" s="143" t="s">
        <v>609</v>
      </c>
      <c r="B38" s="144" t="s">
        <v>610</v>
      </c>
      <c r="C38" s="59">
        <f>K38+(K38/100*15)</f>
        <v>151.8</v>
      </c>
      <c r="D38" s="62"/>
      <c r="E38" s="62"/>
      <c r="F38" s="28"/>
      <c r="G38" s="29">
        <f>C38*F38</f>
        <v>0</v>
      </c>
      <c r="K38" s="60">
        <v>132</v>
      </c>
    </row>
    <row r="39" spans="1:11" ht="21" customHeight="1">
      <c r="A39" s="143" t="s">
        <v>611</v>
      </c>
      <c r="B39" s="144" t="s">
        <v>612</v>
      </c>
      <c r="C39" s="59">
        <f>K39+(K39/100*15)</f>
        <v>186.3</v>
      </c>
      <c r="D39" s="62"/>
      <c r="E39" s="62"/>
      <c r="F39" s="28"/>
      <c r="G39" s="29">
        <f>C39*F39</f>
        <v>0</v>
      </c>
      <c r="K39" s="60">
        <v>162</v>
      </c>
    </row>
    <row r="40" spans="1:11" ht="21" customHeight="1">
      <c r="A40" s="143" t="s">
        <v>613</v>
      </c>
      <c r="B40" s="144" t="s">
        <v>614</v>
      </c>
      <c r="C40" s="59">
        <f>K40+(K40/100*15)</f>
        <v>213.9</v>
      </c>
      <c r="D40" s="62"/>
      <c r="E40" s="62"/>
      <c r="F40" s="28"/>
      <c r="G40" s="29">
        <f>C40*F40</f>
        <v>0</v>
      </c>
      <c r="K40" s="60">
        <v>186</v>
      </c>
    </row>
    <row r="41" spans="1:11" ht="21" customHeight="1">
      <c r="A41" s="143" t="s">
        <v>615</v>
      </c>
      <c r="B41" s="144" t="s">
        <v>616</v>
      </c>
      <c r="C41" s="59">
        <f>K41+(K41/100*15)</f>
        <v>248.4</v>
      </c>
      <c r="D41" s="62"/>
      <c r="E41" s="62"/>
      <c r="F41" s="28"/>
      <c r="G41" s="29">
        <f>C41*F41</f>
        <v>0</v>
      </c>
      <c r="K41" s="60">
        <v>216</v>
      </c>
    </row>
    <row r="42" spans="1:11" ht="21" customHeight="1">
      <c r="A42" s="143" t="s">
        <v>617</v>
      </c>
      <c r="B42" s="144" t="s">
        <v>618</v>
      </c>
      <c r="C42" s="59">
        <f>K42+(K42/100*15)</f>
        <v>386.4</v>
      </c>
      <c r="D42" s="62"/>
      <c r="E42" s="62"/>
      <c r="F42" s="28"/>
      <c r="G42" s="29">
        <f>C42*F42</f>
        <v>0</v>
      </c>
      <c r="K42" s="60">
        <v>336</v>
      </c>
    </row>
    <row r="43" spans="1:11" ht="30" customHeight="1">
      <c r="A43" s="143" t="s">
        <v>619</v>
      </c>
      <c r="B43" s="144" t="s">
        <v>620</v>
      </c>
      <c r="C43" s="59">
        <f>K43+(K43/100*15)</f>
        <v>1297.2</v>
      </c>
      <c r="D43" s="62" t="s">
        <v>621</v>
      </c>
      <c r="E43" s="62"/>
      <c r="F43" s="28"/>
      <c r="G43" s="29">
        <f>C43*F43</f>
        <v>0</v>
      </c>
      <c r="K43" s="60">
        <v>1128</v>
      </c>
    </row>
    <row r="44" spans="1:11" ht="26.25" customHeight="1">
      <c r="A44" s="143" t="s">
        <v>622</v>
      </c>
      <c r="B44" s="144" t="s">
        <v>623</v>
      </c>
      <c r="C44" s="59">
        <f>K44+(K44/100*15)</f>
        <v>2470.2</v>
      </c>
      <c r="D44" s="62" t="s">
        <v>624</v>
      </c>
      <c r="E44" s="62"/>
      <c r="F44" s="28"/>
      <c r="G44" s="29">
        <f>C44*F44</f>
        <v>0</v>
      </c>
      <c r="K44" s="60">
        <v>2148</v>
      </c>
    </row>
    <row r="45" spans="1:11" ht="21" customHeight="1">
      <c r="A45" s="143" t="s">
        <v>625</v>
      </c>
      <c r="B45" s="144" t="s">
        <v>626</v>
      </c>
      <c r="C45" s="59">
        <f>K45+(K45/100*15)</f>
        <v>2007.9</v>
      </c>
      <c r="D45" s="62" t="s">
        <v>627</v>
      </c>
      <c r="E45" s="62"/>
      <c r="F45" s="28"/>
      <c r="G45" s="29">
        <f>C45*F45</f>
        <v>0</v>
      </c>
      <c r="K45" s="60">
        <v>1746</v>
      </c>
    </row>
    <row r="46" spans="1:11" ht="21" customHeight="1">
      <c r="A46" s="143" t="s">
        <v>628</v>
      </c>
      <c r="B46" s="144" t="s">
        <v>629</v>
      </c>
      <c r="C46" s="59">
        <f>K46+(K46/100*15)</f>
        <v>317.4</v>
      </c>
      <c r="D46" s="62"/>
      <c r="E46" s="62"/>
      <c r="F46" s="28"/>
      <c r="G46" s="29">
        <f>C46*F46</f>
        <v>0</v>
      </c>
      <c r="K46" s="60">
        <v>276</v>
      </c>
    </row>
    <row r="47" spans="1:11" ht="21" customHeight="1">
      <c r="A47" s="147" t="s">
        <v>630</v>
      </c>
      <c r="B47" s="26" t="s">
        <v>631</v>
      </c>
      <c r="C47" s="59">
        <f>K47+(K47/100*15)</f>
        <v>752.1</v>
      </c>
      <c r="D47" s="62"/>
      <c r="E47" s="62"/>
      <c r="F47" s="28"/>
      <c r="G47" s="29">
        <f>C47*F47</f>
        <v>0</v>
      </c>
      <c r="K47" s="60">
        <v>654</v>
      </c>
    </row>
    <row r="48" spans="1:11" ht="21" customHeight="1">
      <c r="A48" s="147" t="s">
        <v>632</v>
      </c>
      <c r="B48" s="26" t="s">
        <v>633</v>
      </c>
      <c r="C48" s="59">
        <f>K48+(K48/100*15)</f>
        <v>931.5</v>
      </c>
      <c r="D48" s="62"/>
      <c r="E48" s="62"/>
      <c r="F48" s="28"/>
      <c r="G48" s="29">
        <f>C48*F48</f>
        <v>0</v>
      </c>
      <c r="K48" s="60">
        <v>810</v>
      </c>
    </row>
    <row r="49" spans="1:11" ht="26.25" customHeight="1">
      <c r="A49" s="147" t="s">
        <v>634</v>
      </c>
      <c r="B49" s="26" t="s">
        <v>635</v>
      </c>
      <c r="C49" s="59">
        <f>K49+(K49/100*15)</f>
        <v>1090.2</v>
      </c>
      <c r="D49" s="62" t="s">
        <v>636</v>
      </c>
      <c r="E49" s="62"/>
      <c r="F49" s="28"/>
      <c r="G49" s="29">
        <f>C49*F49</f>
        <v>0</v>
      </c>
      <c r="K49" s="60">
        <v>948</v>
      </c>
    </row>
    <row r="50" spans="1:11" ht="21" customHeight="1">
      <c r="A50" s="147" t="s">
        <v>637</v>
      </c>
      <c r="B50" s="26" t="s">
        <v>638</v>
      </c>
      <c r="C50" s="59">
        <f>K50+(K50/100*15)</f>
        <v>1262.7</v>
      </c>
      <c r="D50" s="62"/>
      <c r="E50" s="62"/>
      <c r="F50" s="28"/>
      <c r="G50" s="29">
        <f>C50*F50</f>
        <v>0</v>
      </c>
      <c r="K50" s="60">
        <v>1098</v>
      </c>
    </row>
    <row r="51" spans="1:11" ht="21" customHeight="1">
      <c r="A51" s="148" t="s">
        <v>639</v>
      </c>
      <c r="B51" s="26" t="s">
        <v>640</v>
      </c>
      <c r="C51" s="59">
        <f>K51+(K51/100*15)</f>
        <v>952.2</v>
      </c>
      <c r="D51" s="62"/>
      <c r="E51" s="62"/>
      <c r="F51" s="28"/>
      <c r="G51" s="29">
        <f>C51*F51</f>
        <v>0</v>
      </c>
      <c r="K51" s="60">
        <v>828</v>
      </c>
    </row>
    <row r="52" spans="1:11" ht="21" customHeight="1">
      <c r="A52" s="148" t="s">
        <v>641</v>
      </c>
      <c r="B52" s="26" t="s">
        <v>642</v>
      </c>
      <c r="C52" s="59">
        <f>K52+(K52/100*15)</f>
        <v>1090.2</v>
      </c>
      <c r="D52" s="62"/>
      <c r="E52" s="62"/>
      <c r="F52" s="28"/>
      <c r="G52" s="29">
        <f>C52*F52</f>
        <v>0</v>
      </c>
      <c r="K52" s="60">
        <v>948</v>
      </c>
    </row>
    <row r="53" spans="1:11" ht="21" customHeight="1">
      <c r="A53" s="147" t="s">
        <v>643</v>
      </c>
      <c r="B53" s="26" t="s">
        <v>644</v>
      </c>
      <c r="C53" s="59">
        <f>K53+(K53/100*15)</f>
        <v>1276.5</v>
      </c>
      <c r="D53" s="62"/>
      <c r="E53" s="62"/>
      <c r="F53" s="28"/>
      <c r="G53" s="29">
        <f>C53*F53</f>
        <v>0</v>
      </c>
      <c r="K53" s="60">
        <v>1110</v>
      </c>
    </row>
    <row r="54" spans="1:11" ht="21" customHeight="1">
      <c r="A54" s="147" t="s">
        <v>645</v>
      </c>
      <c r="B54" s="26" t="s">
        <v>646</v>
      </c>
      <c r="C54" s="59">
        <f>K54+(K54/100*15)</f>
        <v>1000.5</v>
      </c>
      <c r="D54" s="62"/>
      <c r="E54" s="62"/>
      <c r="F54" s="28"/>
      <c r="G54" s="29">
        <f>C54*F54</f>
        <v>0</v>
      </c>
      <c r="K54" s="60">
        <v>870</v>
      </c>
    </row>
    <row r="55" spans="1:11" ht="21" customHeight="1">
      <c r="A55" s="147" t="s">
        <v>647</v>
      </c>
      <c r="B55" s="26" t="s">
        <v>648</v>
      </c>
      <c r="C55" s="59">
        <f>K55+(K55/100*15)</f>
        <v>1179.9</v>
      </c>
      <c r="D55" s="62"/>
      <c r="E55" s="62"/>
      <c r="F55" s="28"/>
      <c r="G55" s="29">
        <f>C55*F55</f>
        <v>0</v>
      </c>
      <c r="K55" s="60">
        <v>1026</v>
      </c>
    </row>
    <row r="56" spans="1:11" ht="21" customHeight="1">
      <c r="A56" s="147" t="s">
        <v>649</v>
      </c>
      <c r="B56" s="26" t="s">
        <v>650</v>
      </c>
      <c r="C56" s="59">
        <f>K56+(K56/100*15)</f>
        <v>1331.7</v>
      </c>
      <c r="D56" s="62"/>
      <c r="E56" s="62"/>
      <c r="F56" s="28"/>
      <c r="G56" s="29">
        <f>C56*F56</f>
        <v>0</v>
      </c>
      <c r="K56" s="60">
        <v>1158</v>
      </c>
    </row>
    <row r="57" spans="1:11" ht="21" customHeight="1">
      <c r="A57" s="148" t="s">
        <v>651</v>
      </c>
      <c r="B57" s="26" t="s">
        <v>652</v>
      </c>
      <c r="C57" s="59">
        <f>K57+(K57/100*15)</f>
        <v>1255.8</v>
      </c>
      <c r="D57" s="62"/>
      <c r="E57" s="62"/>
      <c r="F57" s="28"/>
      <c r="G57" s="29">
        <f>C57*F57</f>
        <v>0</v>
      </c>
      <c r="K57" s="60">
        <v>1092</v>
      </c>
    </row>
    <row r="58" spans="1:11" ht="21" customHeight="1">
      <c r="A58" s="148" t="s">
        <v>653</v>
      </c>
      <c r="B58" s="26" t="s">
        <v>654</v>
      </c>
      <c r="C58" s="59">
        <f>K58+(K58/100*15)</f>
        <v>1593.9</v>
      </c>
      <c r="D58" s="62"/>
      <c r="E58" s="62"/>
      <c r="F58" s="28"/>
      <c r="G58" s="29">
        <f>C58*F58</f>
        <v>0</v>
      </c>
      <c r="K58" s="60">
        <v>1386</v>
      </c>
    </row>
    <row r="59" spans="1:11" ht="19.5" customHeight="1">
      <c r="A59" s="149" t="s">
        <v>655</v>
      </c>
      <c r="B59" s="150" t="s">
        <v>656</v>
      </c>
      <c r="C59" s="59">
        <f>K59+(K59/100*15)</f>
        <v>2649.6</v>
      </c>
      <c r="D59" s="26" t="s">
        <v>657</v>
      </c>
      <c r="E59" s="26"/>
      <c r="F59" s="28"/>
      <c r="G59" s="29">
        <f>C59*F59</f>
        <v>0</v>
      </c>
      <c r="K59" s="60">
        <v>2304</v>
      </c>
    </row>
    <row r="60" ht="12.75">
      <c r="C60" s="151"/>
    </row>
  </sheetData>
  <sheetProtection selectLockedCells="1" selectUnlockedCells="1"/>
  <mergeCells count="57">
    <mergeCell ref="A1:D2"/>
    <mergeCell ref="A3:D3"/>
    <mergeCell ref="A4:D4"/>
    <mergeCell ref="A6:D6"/>
    <mergeCell ref="A7:D7"/>
    <mergeCell ref="A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</mergeCells>
  <hyperlinks>
    <hyperlink ref="A7" r:id="rId1" display="http://www.orto.tm/"/>
  </hyperlinks>
  <printOptions horizontalCentered="1"/>
  <pageMargins left="0.4722222222222222" right="0.4722222222222222" top="0.4722222222222222" bottom="0.9840277777777778" header="0.5118055555555555" footer="0.27569444444444446"/>
  <pageSetup fitToHeight="2" fitToWidth="1" horizontalDpi="300" verticalDpi="300" orientation="portrait" paperSize="9"/>
  <headerFooter alignWithMargins="0">
    <oddFooter>&amp;R&amp;"Arial,Обычный"&amp;9Поставщик: ООО "Малтри", 190020, Санкт-Петербург, ул. Лифляндская, д. 6, лит. М, пом.13Н
т. (812) 336-39-99, 336-47-10, 336-47-11, info@maltri.ru, www.maltri.ru
&amp;"Arial Narrow,Обычный"&amp;P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/>
  <cp:lastPrinted>2015-03-25T14:30:33Z</cp:lastPrinted>
  <dcterms:created xsi:type="dcterms:W3CDTF">2003-07-15T12:49:11Z</dcterms:created>
  <dcterms:modified xsi:type="dcterms:W3CDTF">2015-10-25T12:25:46Z</dcterms:modified>
  <cp:category/>
  <cp:version/>
  <cp:contentType/>
  <cp:contentStatus/>
</cp:coreProperties>
</file>