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405" windowWidth="15120" windowHeight="7710" tabRatio="1000" firstSheet="4" activeTab="4"/>
  </bookViews>
  <sheets>
    <sheet name="Итоговый заказ" sheetId="37" r:id="rId1"/>
    <sheet name="Дачная продукция" sheetId="22" r:id="rId2"/>
    <sheet name="Теннисные столы" sheetId="30" r:id="rId3"/>
    <sheet name="Батуты" sheetId="23" r:id="rId4"/>
    <sheet name="Самокаты и Велосипеды" sheetId="24" r:id="rId5"/>
    <sheet name="Турники и Брусья" sheetId="33" r:id="rId6"/>
    <sheet name="Единоборства" sheetId="26" r:id="rId7"/>
    <sheet name="ДСК" sheetId="25" r:id="rId8"/>
    <sheet name="Фитнес" sheetId="35" r:id="rId9"/>
    <sheet name="Мячи" sheetId="27" r:id="rId10"/>
    <sheet name="Тяжелая атлетика" sheetId="34" r:id="rId11"/>
    <sheet name="Тренажеры" sheetId="32" r:id="rId12"/>
    <sheet name="Одежда и Обувь" sheetId="21" r:id="rId13"/>
    <sheet name="Детские товары" sheetId="31" r:id="rId14"/>
    <sheet name="Сумки" sheetId="29" r:id="rId15"/>
    <sheet name="Зима" sheetId="20" r:id="rId16"/>
    <sheet name="Набор Болельщика" sheetId="28" r:id="rId17"/>
  </sheets>
  <definedNames>
    <definedName name="_xlnm.Print_Area" localSheetId="6">Единоборства!$A$1:$N$157</definedName>
    <definedName name="_xlnm.Print_Area" localSheetId="2">'Теннисные столы'!$A$1:$M$54</definedName>
  </definedNames>
  <calcPr calcId="152511" refMode="R1C1"/>
</workbook>
</file>

<file path=xl/calcChain.xml><?xml version="1.0" encoding="utf-8"?>
<calcChain xmlns="http://schemas.openxmlformats.org/spreadsheetml/2006/main">
  <c r="F17" i="26" l="1"/>
  <c r="E41" i="35" l="1"/>
  <c r="G41" i="35"/>
  <c r="L41" i="35" s="1"/>
  <c r="H41" i="35"/>
  <c r="J41" i="35"/>
  <c r="K41" i="35"/>
  <c r="M41" i="35"/>
  <c r="G32" i="30"/>
  <c r="F61" i="26" l="1"/>
  <c r="I26" i="22" l="1"/>
  <c r="J26" i="22"/>
  <c r="G26" i="22"/>
  <c r="M25" i="22"/>
  <c r="J25" i="22"/>
  <c r="O25" i="22" s="1"/>
  <c r="I25" i="22"/>
  <c r="N25" i="22" s="1"/>
  <c r="G25" i="22"/>
  <c r="L25" i="22" s="1"/>
  <c r="H16" i="25"/>
  <c r="H17" i="25"/>
  <c r="G16" i="25"/>
  <c r="G17" i="25"/>
  <c r="E16" i="25"/>
  <c r="E17" i="25"/>
  <c r="H20" i="25"/>
  <c r="H21" i="25"/>
  <c r="G20" i="25"/>
  <c r="G21" i="25"/>
  <c r="E20" i="25"/>
  <c r="E21" i="25"/>
  <c r="E33" i="25"/>
  <c r="G33" i="25"/>
  <c r="H33" i="25"/>
  <c r="E32" i="25"/>
  <c r="G32" i="25"/>
  <c r="H32" i="25"/>
  <c r="E31" i="25"/>
  <c r="G31" i="25"/>
  <c r="H31" i="25"/>
  <c r="H26" i="25"/>
  <c r="G26" i="25"/>
  <c r="E26" i="25"/>
  <c r="H28" i="25"/>
  <c r="H29" i="25"/>
  <c r="G28" i="25"/>
  <c r="G29" i="25"/>
  <c r="E28" i="25"/>
  <c r="E29" i="25"/>
  <c r="M33" i="22" l="1"/>
  <c r="O33" i="22"/>
  <c r="M32" i="22"/>
  <c r="O32" i="22"/>
  <c r="M31" i="22"/>
  <c r="O31" i="22"/>
  <c r="O17" i="22" l="1"/>
  <c r="N17" i="22"/>
  <c r="M17" i="22"/>
  <c r="L17" i="22"/>
  <c r="M16" i="22"/>
  <c r="O16" i="22"/>
  <c r="N16" i="22"/>
  <c r="L16" i="22"/>
  <c r="H22" i="30" l="1"/>
  <c r="K42" i="30" l="1"/>
  <c r="E42" i="30"/>
  <c r="J42" i="30" s="1"/>
  <c r="G42" i="30"/>
  <c r="L42" i="30" s="1"/>
  <c r="H42" i="30"/>
  <c r="M42" i="30" s="1"/>
  <c r="K46" i="35"/>
  <c r="K45" i="35"/>
  <c r="E46" i="35"/>
  <c r="J46" i="35" s="1"/>
  <c r="G46" i="35"/>
  <c r="L46" i="35" s="1"/>
  <c r="H46" i="35"/>
  <c r="M46" i="35" s="1"/>
  <c r="E45" i="35"/>
  <c r="J45" i="35" s="1"/>
  <c r="G45" i="35"/>
  <c r="L45" i="35" s="1"/>
  <c r="H45" i="35"/>
  <c r="M45" i="35" s="1"/>
  <c r="I14" i="24" l="1"/>
  <c r="C8" i="37" s="1"/>
  <c r="L69" i="34" l="1"/>
  <c r="L70" i="34"/>
  <c r="L71" i="34"/>
  <c r="I69" i="34"/>
  <c r="N69" i="34" s="1"/>
  <c r="I70" i="34"/>
  <c r="N70" i="34" s="1"/>
  <c r="H69" i="34"/>
  <c r="M69" i="34" s="1"/>
  <c r="H70" i="34"/>
  <c r="M70" i="34" s="1"/>
  <c r="F69" i="34"/>
  <c r="K69" i="34" s="1"/>
  <c r="F70" i="34"/>
  <c r="K70" i="34" s="1"/>
  <c r="L72" i="34"/>
  <c r="I72" i="34"/>
  <c r="N72" i="34" s="1"/>
  <c r="H72" i="34"/>
  <c r="M72" i="34" s="1"/>
  <c r="F72" i="34"/>
  <c r="K72" i="34" s="1"/>
  <c r="F67" i="34"/>
  <c r="K67" i="34" s="1"/>
  <c r="H67" i="34"/>
  <c r="M67" i="34" s="1"/>
  <c r="I67" i="34"/>
  <c r="N67" i="34" s="1"/>
  <c r="L67" i="34"/>
  <c r="L66" i="34"/>
  <c r="F66" i="34"/>
  <c r="K66" i="34" s="1"/>
  <c r="H66" i="34"/>
  <c r="M66" i="34" s="1"/>
  <c r="I66" i="34"/>
  <c r="N66" i="34" s="1"/>
  <c r="L85" i="34"/>
  <c r="F85" i="34"/>
  <c r="K85" i="34" s="1"/>
  <c r="H85" i="34"/>
  <c r="M85" i="34" s="1"/>
  <c r="I85" i="34"/>
  <c r="N85" i="34" s="1"/>
  <c r="L84" i="34"/>
  <c r="M84" i="34"/>
  <c r="K83" i="34"/>
  <c r="L83" i="34"/>
  <c r="F84" i="34"/>
  <c r="K84" i="34" s="1"/>
  <c r="H84" i="34"/>
  <c r="I84" i="34"/>
  <c r="N84" i="34" s="1"/>
  <c r="F83" i="34"/>
  <c r="H83" i="34"/>
  <c r="M83" i="34" s="1"/>
  <c r="I83" i="34"/>
  <c r="N83" i="34" s="1"/>
  <c r="F82" i="34"/>
  <c r="K82" i="34" s="1"/>
  <c r="H82" i="34"/>
  <c r="M82" i="34" s="1"/>
  <c r="I82" i="34"/>
  <c r="N82" i="34" s="1"/>
  <c r="L82" i="34"/>
  <c r="F81" i="34"/>
  <c r="K81" i="34" s="1"/>
  <c r="H81" i="34"/>
  <c r="M81" i="34" s="1"/>
  <c r="I81" i="34"/>
  <c r="N81" i="34" s="1"/>
  <c r="L81" i="34"/>
  <c r="F80" i="34"/>
  <c r="K80" i="34" s="1"/>
  <c r="H80" i="34"/>
  <c r="M80" i="34" s="1"/>
  <c r="I80" i="34"/>
  <c r="N80" i="34" s="1"/>
  <c r="L80" i="34"/>
  <c r="F79" i="34"/>
  <c r="K79" i="34" s="1"/>
  <c r="H79" i="34"/>
  <c r="M79" i="34" s="1"/>
  <c r="I79" i="34"/>
  <c r="N79" i="34" s="1"/>
  <c r="L79" i="34"/>
  <c r="F90" i="34"/>
  <c r="K90" i="34" s="1"/>
  <c r="H90" i="34"/>
  <c r="M90" i="34" s="1"/>
  <c r="I90" i="34"/>
  <c r="N90" i="34" s="1"/>
  <c r="L90" i="34"/>
  <c r="F89" i="34"/>
  <c r="K89" i="34" s="1"/>
  <c r="H89" i="34"/>
  <c r="M89" i="34" s="1"/>
  <c r="I89" i="34"/>
  <c r="N89" i="34" s="1"/>
  <c r="L89" i="34"/>
  <c r="F88" i="34"/>
  <c r="K88" i="34" s="1"/>
  <c r="H88" i="34"/>
  <c r="M88" i="34" s="1"/>
  <c r="I88" i="34"/>
  <c r="N88" i="34" s="1"/>
  <c r="L88" i="34"/>
  <c r="F87" i="34"/>
  <c r="K87" i="34" s="1"/>
  <c r="H87" i="34"/>
  <c r="M87" i="34" s="1"/>
  <c r="I87" i="34"/>
  <c r="N87" i="34" s="1"/>
  <c r="L87" i="34"/>
  <c r="L86" i="34"/>
  <c r="F86" i="34"/>
  <c r="K86" i="34" s="1"/>
  <c r="H86" i="34"/>
  <c r="M86" i="34" s="1"/>
  <c r="I86" i="34"/>
  <c r="N86" i="34" s="1"/>
  <c r="F94" i="34"/>
  <c r="K94" i="34" s="1"/>
  <c r="H94" i="34"/>
  <c r="M94" i="34" s="1"/>
  <c r="I94" i="34"/>
  <c r="L94" i="34"/>
  <c r="N94" i="34"/>
  <c r="L96" i="34"/>
  <c r="N96" i="34"/>
  <c r="F96" i="34"/>
  <c r="K96" i="34" s="1"/>
  <c r="H96" i="34"/>
  <c r="M96" i="34" s="1"/>
  <c r="I96" i="34"/>
  <c r="L77" i="34"/>
  <c r="L78" i="34"/>
  <c r="L76" i="34"/>
  <c r="M76" i="34"/>
  <c r="K75" i="34"/>
  <c r="L75" i="34"/>
  <c r="F78" i="34"/>
  <c r="K78" i="34" s="1"/>
  <c r="H78" i="34"/>
  <c r="M78" i="34" s="1"/>
  <c r="I78" i="34"/>
  <c r="N78" i="34" s="1"/>
  <c r="F77" i="34"/>
  <c r="K77" i="34" s="1"/>
  <c r="H77" i="34"/>
  <c r="M77" i="34" s="1"/>
  <c r="I77" i="34"/>
  <c r="N77" i="34" s="1"/>
  <c r="F76" i="34"/>
  <c r="K76" i="34" s="1"/>
  <c r="H76" i="34"/>
  <c r="I76" i="34"/>
  <c r="N76" i="34" s="1"/>
  <c r="F75" i="34"/>
  <c r="H75" i="34"/>
  <c r="M75" i="34" s="1"/>
  <c r="I75" i="34"/>
  <c r="N75" i="34" s="1"/>
  <c r="K15" i="32" l="1"/>
  <c r="E15" i="32"/>
  <c r="J15" i="32" s="1"/>
  <c r="G15" i="32"/>
  <c r="L15" i="32" s="1"/>
  <c r="H15" i="32"/>
  <c r="M15" i="32" s="1"/>
  <c r="H70" i="35"/>
  <c r="M70" i="35" s="1"/>
  <c r="G70" i="35"/>
  <c r="L70" i="35" s="1"/>
  <c r="E70" i="35"/>
  <c r="J70" i="35" s="1"/>
  <c r="L41" i="34" l="1"/>
  <c r="L42" i="34"/>
  <c r="L43" i="34"/>
  <c r="F43" i="34"/>
  <c r="K43" i="34" s="1"/>
  <c r="H43" i="34"/>
  <c r="M43" i="34" s="1"/>
  <c r="I43" i="34"/>
  <c r="N43" i="34" s="1"/>
  <c r="F42" i="34"/>
  <c r="K42" i="34" s="1"/>
  <c r="H42" i="34"/>
  <c r="M42" i="34" s="1"/>
  <c r="I42" i="34"/>
  <c r="N42" i="34" s="1"/>
  <c r="F41" i="34"/>
  <c r="K41" i="34" s="1"/>
  <c r="H41" i="34"/>
  <c r="M41" i="34" s="1"/>
  <c r="I41" i="34"/>
  <c r="N41" i="34" s="1"/>
  <c r="E46" i="30" l="1"/>
  <c r="J46" i="30" s="1"/>
  <c r="G46" i="30"/>
  <c r="L46" i="30" s="1"/>
  <c r="H46" i="30"/>
  <c r="M46" i="30" s="1"/>
  <c r="K46" i="30"/>
  <c r="K44" i="30"/>
  <c r="H44" i="30"/>
  <c r="M44" i="30" s="1"/>
  <c r="G44" i="30"/>
  <c r="L44" i="30" s="1"/>
  <c r="E44" i="30"/>
  <c r="J44" i="30" s="1"/>
  <c r="F42" i="26" l="1"/>
  <c r="H65" i="35"/>
  <c r="G65" i="35"/>
  <c r="L65" i="35" s="1"/>
  <c r="E65" i="35"/>
  <c r="J65" i="35" s="1"/>
  <c r="K65" i="35"/>
  <c r="M65" i="35"/>
  <c r="J16" i="29"/>
  <c r="G16" i="29"/>
  <c r="L16" i="29" s="1"/>
  <c r="F16" i="29"/>
  <c r="K16" i="29" s="1"/>
  <c r="D16" i="29"/>
  <c r="I16" i="29" s="1"/>
  <c r="I102" i="21"/>
  <c r="E102" i="21"/>
  <c r="H102" i="21" s="1"/>
  <c r="G12" i="32" l="1"/>
  <c r="H12" i="32"/>
  <c r="M12" i="32" s="1"/>
  <c r="K12" i="32"/>
  <c r="L12" i="32"/>
  <c r="G13" i="32"/>
  <c r="L13" i="32" s="1"/>
  <c r="H13" i="32"/>
  <c r="K13" i="32"/>
  <c r="M13" i="32"/>
  <c r="E12" i="32"/>
  <c r="J12" i="32" s="1"/>
  <c r="E13" i="32"/>
  <c r="J13" i="32" s="1"/>
  <c r="K11" i="32"/>
  <c r="H11" i="32"/>
  <c r="M11" i="32" s="1"/>
  <c r="G11" i="32"/>
  <c r="L11" i="32" s="1"/>
  <c r="E11" i="32"/>
  <c r="J11" i="32" s="1"/>
  <c r="G84" i="35"/>
  <c r="K49" i="35" l="1"/>
  <c r="E49" i="35"/>
  <c r="J49" i="35" s="1"/>
  <c r="G49" i="35"/>
  <c r="L49" i="35" s="1"/>
  <c r="H49" i="35"/>
  <c r="M49" i="35" s="1"/>
  <c r="K34" i="35"/>
  <c r="E34" i="35"/>
  <c r="J34" i="35" s="1"/>
  <c r="G34" i="35"/>
  <c r="L34" i="35" s="1"/>
  <c r="H34" i="35"/>
  <c r="M34" i="35" s="1"/>
  <c r="G32" i="35"/>
  <c r="L32" i="35" s="1"/>
  <c r="H32" i="35"/>
  <c r="M32" i="35" s="1"/>
  <c r="K32" i="35"/>
  <c r="E32" i="35"/>
  <c r="J32" i="35" s="1"/>
  <c r="E25" i="30"/>
  <c r="M26" i="22" l="1"/>
  <c r="O26" i="22"/>
  <c r="N26" i="22"/>
  <c r="L26" i="22"/>
  <c r="E23" i="30" l="1"/>
  <c r="E24" i="30"/>
  <c r="E11" i="23"/>
  <c r="J11" i="23"/>
  <c r="K11" i="23"/>
  <c r="L11" i="23"/>
  <c r="L36" i="22"/>
  <c r="M36" i="22"/>
  <c r="N36" i="22"/>
  <c r="O36" i="22"/>
  <c r="D23" i="31"/>
  <c r="I23" i="31" s="1"/>
  <c r="F23" i="31"/>
  <c r="G23" i="31"/>
  <c r="L23" i="31" s="1"/>
  <c r="J22" i="31"/>
  <c r="J23" i="31"/>
  <c r="K23" i="31"/>
  <c r="D22" i="31"/>
  <c r="I22" i="31" s="1"/>
  <c r="F22" i="31"/>
  <c r="K22" i="31" s="1"/>
  <c r="G22" i="31"/>
  <c r="L22" i="31" s="1"/>
  <c r="E10" i="35"/>
  <c r="J10" i="35" s="1"/>
  <c r="G10" i="35"/>
  <c r="L10" i="35" s="1"/>
  <c r="H10" i="35"/>
  <c r="K10" i="35"/>
  <c r="M10" i="35"/>
  <c r="E11" i="35"/>
  <c r="J11" i="35" s="1"/>
  <c r="G11" i="35"/>
  <c r="L11" i="35" s="1"/>
  <c r="H11" i="35"/>
  <c r="M11" i="35" s="1"/>
  <c r="K11" i="35"/>
  <c r="E12" i="35"/>
  <c r="J12" i="35" s="1"/>
  <c r="G12" i="35"/>
  <c r="L12" i="35" s="1"/>
  <c r="H12" i="35"/>
  <c r="M12" i="35" s="1"/>
  <c r="K12" i="35"/>
  <c r="E13" i="35"/>
  <c r="J13" i="35" s="1"/>
  <c r="G13" i="35"/>
  <c r="L13" i="35" s="1"/>
  <c r="H13" i="35"/>
  <c r="M13" i="35" s="1"/>
  <c r="K13" i="35"/>
  <c r="E14" i="35"/>
  <c r="J14" i="35" s="1"/>
  <c r="G14" i="35"/>
  <c r="L14" i="35" s="1"/>
  <c r="H14" i="35"/>
  <c r="M14" i="35" s="1"/>
  <c r="K14" i="35"/>
  <c r="E15" i="35"/>
  <c r="J15" i="35" s="1"/>
  <c r="G15" i="35"/>
  <c r="H15" i="35"/>
  <c r="M15" i="35" s="1"/>
  <c r="K15" i="35"/>
  <c r="L15" i="35"/>
  <c r="E16" i="35"/>
  <c r="J16" i="35" s="1"/>
  <c r="G16" i="35"/>
  <c r="L16" i="35" s="1"/>
  <c r="H16" i="35"/>
  <c r="K16" i="35"/>
  <c r="M16" i="35"/>
  <c r="E17" i="35"/>
  <c r="J17" i="35" s="1"/>
  <c r="G17" i="35"/>
  <c r="H17" i="35"/>
  <c r="M17" i="35" s="1"/>
  <c r="K17" i="35"/>
  <c r="L17" i="35"/>
  <c r="E18" i="35"/>
  <c r="J18" i="35" s="1"/>
  <c r="G18" i="35"/>
  <c r="L18" i="35" s="1"/>
  <c r="H18" i="35"/>
  <c r="M18" i="35" s="1"/>
  <c r="K18" i="35"/>
  <c r="E19" i="35"/>
  <c r="J19" i="35" s="1"/>
  <c r="G19" i="35"/>
  <c r="L19" i="35" s="1"/>
  <c r="H19" i="35"/>
  <c r="M19" i="35" s="1"/>
  <c r="K19" i="35"/>
  <c r="E20" i="35"/>
  <c r="J20" i="35" s="1"/>
  <c r="G20" i="35"/>
  <c r="L20" i="35" s="1"/>
  <c r="H20" i="35"/>
  <c r="K20" i="35"/>
  <c r="M20" i="35"/>
  <c r="E21" i="35"/>
  <c r="J21" i="35" s="1"/>
  <c r="G21" i="35"/>
  <c r="L21" i="35" s="1"/>
  <c r="H21" i="35"/>
  <c r="M21" i="35" s="1"/>
  <c r="K21" i="35"/>
  <c r="E22" i="35"/>
  <c r="J22" i="35" s="1"/>
  <c r="G22" i="35"/>
  <c r="H22" i="35"/>
  <c r="M22" i="35" s="1"/>
  <c r="K22" i="35"/>
  <c r="L22" i="35"/>
  <c r="E23" i="35"/>
  <c r="J23" i="35" s="1"/>
  <c r="G23" i="35"/>
  <c r="L23" i="35" s="1"/>
  <c r="H23" i="35"/>
  <c r="M23" i="35" s="1"/>
  <c r="K23" i="35"/>
  <c r="E24" i="35"/>
  <c r="J24" i="35" s="1"/>
  <c r="G24" i="35"/>
  <c r="L24" i="35" s="1"/>
  <c r="H24" i="35"/>
  <c r="M24" i="35" s="1"/>
  <c r="K24" i="35"/>
  <c r="E25" i="35"/>
  <c r="J25" i="35" s="1"/>
  <c r="G25" i="35"/>
  <c r="L25" i="35" s="1"/>
  <c r="H25" i="35"/>
  <c r="K25" i="35"/>
  <c r="M25" i="35"/>
  <c r="E26" i="35"/>
  <c r="J26" i="35" s="1"/>
  <c r="G26" i="35"/>
  <c r="L26" i="35" s="1"/>
  <c r="H26" i="35"/>
  <c r="M26" i="35" s="1"/>
  <c r="K26" i="35"/>
  <c r="E27" i="35"/>
  <c r="J27" i="35" s="1"/>
  <c r="G27" i="35"/>
  <c r="H27" i="35"/>
  <c r="M27" i="35" s="1"/>
  <c r="K27" i="35"/>
  <c r="L27" i="35"/>
  <c r="E28" i="35"/>
  <c r="J28" i="35" s="1"/>
  <c r="G28" i="35"/>
  <c r="L28" i="35" s="1"/>
  <c r="H28" i="35"/>
  <c r="M28" i="35" s="1"/>
  <c r="K28" i="35"/>
  <c r="E29" i="35"/>
  <c r="J29" i="35" s="1"/>
  <c r="G29" i="35"/>
  <c r="L29" i="35" s="1"/>
  <c r="H29" i="35"/>
  <c r="M29" i="35" s="1"/>
  <c r="K29" i="35"/>
  <c r="E30" i="35"/>
  <c r="J30" i="35" s="1"/>
  <c r="G30" i="35"/>
  <c r="L30" i="35" s="1"/>
  <c r="H30" i="35"/>
  <c r="M30" i="35" s="1"/>
  <c r="K30" i="35"/>
  <c r="E31" i="35"/>
  <c r="J31" i="35" s="1"/>
  <c r="G31" i="35"/>
  <c r="L31" i="35" s="1"/>
  <c r="H31" i="35"/>
  <c r="M31" i="35" s="1"/>
  <c r="K31" i="35"/>
  <c r="E33" i="35"/>
  <c r="J33" i="35" s="1"/>
  <c r="G33" i="35"/>
  <c r="L33" i="35" s="1"/>
  <c r="H33" i="35"/>
  <c r="M33" i="35" s="1"/>
  <c r="K33" i="35"/>
  <c r="E35" i="35"/>
  <c r="J35" i="35" s="1"/>
  <c r="G35" i="35"/>
  <c r="L35" i="35" s="1"/>
  <c r="H35" i="35"/>
  <c r="K35" i="35"/>
  <c r="M35" i="35"/>
  <c r="E36" i="35"/>
  <c r="J36" i="35" s="1"/>
  <c r="G36" i="35"/>
  <c r="H36" i="35"/>
  <c r="M36" i="35" s="1"/>
  <c r="K36" i="35"/>
  <c r="L36" i="35"/>
  <c r="E37" i="35"/>
  <c r="J37" i="35" s="1"/>
  <c r="G37" i="35"/>
  <c r="L37" i="35" s="1"/>
  <c r="H37" i="35"/>
  <c r="M37" i="35" s="1"/>
  <c r="K37" i="35"/>
  <c r="E38" i="35"/>
  <c r="J38" i="35" s="1"/>
  <c r="G38" i="35"/>
  <c r="L38" i="35" s="1"/>
  <c r="H38" i="35"/>
  <c r="M38" i="35" s="1"/>
  <c r="K38" i="35"/>
  <c r="E39" i="35"/>
  <c r="J39" i="35" s="1"/>
  <c r="G39" i="35"/>
  <c r="L39" i="35" s="1"/>
  <c r="H39" i="35"/>
  <c r="M39" i="35" s="1"/>
  <c r="K39" i="35"/>
  <c r="E40" i="35"/>
  <c r="J40" i="35" s="1"/>
  <c r="G40" i="35"/>
  <c r="L40" i="35" s="1"/>
  <c r="H40" i="35"/>
  <c r="M40" i="35" s="1"/>
  <c r="K40" i="35"/>
  <c r="E42" i="35"/>
  <c r="J42" i="35" s="1"/>
  <c r="G42" i="35"/>
  <c r="L42" i="35" s="1"/>
  <c r="H42" i="35"/>
  <c r="K42" i="35"/>
  <c r="M42" i="35"/>
  <c r="E43" i="35"/>
  <c r="J43" i="35" s="1"/>
  <c r="G43" i="35"/>
  <c r="L43" i="35" s="1"/>
  <c r="H43" i="35"/>
  <c r="M43" i="35" s="1"/>
  <c r="K43" i="35"/>
  <c r="E44" i="35"/>
  <c r="J44" i="35" s="1"/>
  <c r="G44" i="35"/>
  <c r="L44" i="35" s="1"/>
  <c r="H44" i="35"/>
  <c r="M44" i="35" s="1"/>
  <c r="K44" i="35"/>
  <c r="E47" i="35"/>
  <c r="J47" i="35" s="1"/>
  <c r="G47" i="35"/>
  <c r="L47" i="35" s="1"/>
  <c r="H47" i="35"/>
  <c r="K47" i="35"/>
  <c r="M47" i="35"/>
  <c r="E48" i="35"/>
  <c r="J48" i="35" s="1"/>
  <c r="G48" i="35"/>
  <c r="L48" i="35" s="1"/>
  <c r="H48" i="35"/>
  <c r="M48" i="35" s="1"/>
  <c r="K48" i="35"/>
  <c r="E50" i="35"/>
  <c r="J50" i="35" s="1"/>
  <c r="G50" i="35"/>
  <c r="L50" i="35" s="1"/>
  <c r="H50" i="35"/>
  <c r="M50" i="35" s="1"/>
  <c r="K50" i="35"/>
  <c r="E51" i="35"/>
  <c r="J51" i="35" s="1"/>
  <c r="G51" i="35"/>
  <c r="L51" i="35" s="1"/>
  <c r="H51" i="35"/>
  <c r="M51" i="35" s="1"/>
  <c r="K51" i="35"/>
  <c r="E52" i="35"/>
  <c r="J52" i="35" s="1"/>
  <c r="G52" i="35"/>
  <c r="L52" i="35" s="1"/>
  <c r="H52" i="35"/>
  <c r="K52" i="35"/>
  <c r="M52" i="35"/>
  <c r="E53" i="35"/>
  <c r="J53" i="35" s="1"/>
  <c r="G53" i="35"/>
  <c r="L53" i="35" s="1"/>
  <c r="H53" i="35"/>
  <c r="K53" i="35"/>
  <c r="M53" i="35"/>
  <c r="E54" i="35"/>
  <c r="J54" i="35" s="1"/>
  <c r="G54" i="35"/>
  <c r="L54" i="35" s="1"/>
  <c r="H54" i="35"/>
  <c r="M54" i="35" s="1"/>
  <c r="K54" i="35"/>
  <c r="E55" i="35"/>
  <c r="J55" i="35" s="1"/>
  <c r="G55" i="35"/>
  <c r="L55" i="35" s="1"/>
  <c r="H55" i="35"/>
  <c r="M55" i="35" s="1"/>
  <c r="K55" i="35"/>
  <c r="E56" i="35"/>
  <c r="J56" i="35" s="1"/>
  <c r="G56" i="35"/>
  <c r="L56" i="35" s="1"/>
  <c r="H56" i="35"/>
  <c r="M56" i="35" s="1"/>
  <c r="K56" i="35"/>
  <c r="E58" i="35"/>
  <c r="J58" i="35" s="1"/>
  <c r="G58" i="35"/>
  <c r="L58" i="35" s="1"/>
  <c r="H58" i="35"/>
  <c r="M58" i="35" s="1"/>
  <c r="K58" i="35"/>
  <c r="E59" i="35"/>
  <c r="J59" i="35" s="1"/>
  <c r="G59" i="35"/>
  <c r="L59" i="35" s="1"/>
  <c r="H59" i="35"/>
  <c r="K59" i="35"/>
  <c r="M59" i="35"/>
  <c r="E60" i="35"/>
  <c r="J60" i="35" s="1"/>
  <c r="G60" i="35"/>
  <c r="L60" i="35" s="1"/>
  <c r="H60" i="35"/>
  <c r="K60" i="35"/>
  <c r="M60" i="35"/>
  <c r="E61" i="35"/>
  <c r="J61" i="35" s="1"/>
  <c r="G61" i="35"/>
  <c r="L61" i="35" s="1"/>
  <c r="H61" i="35"/>
  <c r="M61" i="35" s="1"/>
  <c r="K61" i="35"/>
  <c r="E62" i="35"/>
  <c r="J62" i="35" s="1"/>
  <c r="G62" i="35"/>
  <c r="L62" i="35" s="1"/>
  <c r="H62" i="35"/>
  <c r="M62" i="35" s="1"/>
  <c r="K62" i="35"/>
  <c r="E63" i="35"/>
  <c r="J63" i="35" s="1"/>
  <c r="G63" i="35"/>
  <c r="L63" i="35" s="1"/>
  <c r="H63" i="35"/>
  <c r="M63" i="35" s="1"/>
  <c r="K63" i="35"/>
  <c r="E64" i="35"/>
  <c r="J64" i="35" s="1"/>
  <c r="G64" i="35"/>
  <c r="L64" i="35" s="1"/>
  <c r="H64" i="35"/>
  <c r="K64" i="35"/>
  <c r="M64" i="35"/>
  <c r="E67" i="35"/>
  <c r="J67" i="35" s="1"/>
  <c r="G67" i="35"/>
  <c r="L67" i="35" s="1"/>
  <c r="H67" i="35"/>
  <c r="M67" i="35" s="1"/>
  <c r="K67" i="35"/>
  <c r="E68" i="35"/>
  <c r="J68" i="35" s="1"/>
  <c r="G68" i="35"/>
  <c r="H68" i="35"/>
  <c r="M68" i="35" s="1"/>
  <c r="K68" i="35"/>
  <c r="L68" i="35"/>
  <c r="F69" i="35"/>
  <c r="E69" i="35" s="1"/>
  <c r="J69" i="35" s="1"/>
  <c r="E71" i="35"/>
  <c r="J71" i="35" s="1"/>
  <c r="G71" i="35"/>
  <c r="L71" i="35" s="1"/>
  <c r="H71" i="35"/>
  <c r="M71" i="35" s="1"/>
  <c r="K71" i="35"/>
  <c r="E73" i="35"/>
  <c r="J73" i="35" s="1"/>
  <c r="G73" i="35"/>
  <c r="L73" i="35" s="1"/>
  <c r="H73" i="35"/>
  <c r="K73" i="35"/>
  <c r="M73" i="35"/>
  <c r="E74" i="35"/>
  <c r="J74" i="35" s="1"/>
  <c r="G74" i="35"/>
  <c r="L74" i="35" s="1"/>
  <c r="H74" i="35"/>
  <c r="K74" i="35"/>
  <c r="M74" i="35"/>
  <c r="E75" i="35"/>
  <c r="J75" i="35" s="1"/>
  <c r="G75" i="35"/>
  <c r="L75" i="35" s="1"/>
  <c r="H75" i="35"/>
  <c r="M75" i="35" s="1"/>
  <c r="K75" i="35"/>
  <c r="E76" i="35"/>
  <c r="J76" i="35" s="1"/>
  <c r="G76" i="35"/>
  <c r="L76" i="35" s="1"/>
  <c r="H76" i="35"/>
  <c r="M76" i="35" s="1"/>
  <c r="K76" i="35"/>
  <c r="E77" i="35"/>
  <c r="J77" i="35" s="1"/>
  <c r="G77" i="35"/>
  <c r="L77" i="35" s="1"/>
  <c r="H77" i="35"/>
  <c r="M77" i="35" s="1"/>
  <c r="K77" i="35"/>
  <c r="E78" i="35"/>
  <c r="J78" i="35" s="1"/>
  <c r="G78" i="35"/>
  <c r="L78" i="35" s="1"/>
  <c r="H78" i="35"/>
  <c r="M78" i="35" s="1"/>
  <c r="K78" i="35"/>
  <c r="E79" i="35"/>
  <c r="J79" i="35" s="1"/>
  <c r="G79" i="35"/>
  <c r="L79" i="35" s="1"/>
  <c r="H79" i="35"/>
  <c r="K79" i="35"/>
  <c r="M79" i="35"/>
  <c r="E80" i="35"/>
  <c r="J80" i="35" s="1"/>
  <c r="G80" i="35"/>
  <c r="L80" i="35" s="1"/>
  <c r="H80" i="35"/>
  <c r="M80" i="35" s="1"/>
  <c r="K80" i="35"/>
  <c r="E81" i="35"/>
  <c r="J81" i="35" s="1"/>
  <c r="G81" i="35"/>
  <c r="L81" i="35" s="1"/>
  <c r="H81" i="35"/>
  <c r="M81" i="35" s="1"/>
  <c r="K81" i="35"/>
  <c r="E82" i="35"/>
  <c r="J82" i="35" s="1"/>
  <c r="G82" i="35"/>
  <c r="L82" i="35" s="1"/>
  <c r="H82" i="35"/>
  <c r="M82" i="35" s="1"/>
  <c r="K82" i="35"/>
  <c r="E83" i="35"/>
  <c r="J83" i="35" s="1"/>
  <c r="G83" i="35"/>
  <c r="L83" i="35" s="1"/>
  <c r="H83" i="35"/>
  <c r="M83" i="35" s="1"/>
  <c r="K83" i="35"/>
  <c r="E84" i="35"/>
  <c r="J84" i="35" s="1"/>
  <c r="L84" i="35"/>
  <c r="H84" i="35"/>
  <c r="K84" i="35"/>
  <c r="M84" i="35"/>
  <c r="I86" i="35"/>
  <c r="C12" i="37" s="1"/>
  <c r="K86" i="35" l="1"/>
  <c r="E12" i="37" s="1"/>
  <c r="K69" i="35"/>
  <c r="H69" i="35"/>
  <c r="M69" i="35" s="1"/>
  <c r="M86" i="35" s="1"/>
  <c r="G12" i="37" s="1"/>
  <c r="J86" i="35"/>
  <c r="D12" i="37" s="1"/>
  <c r="G69" i="35"/>
  <c r="L69" i="35" s="1"/>
  <c r="L86" i="35" s="1"/>
  <c r="F12" i="37" s="1"/>
  <c r="F10" i="34"/>
  <c r="K10" i="34" s="1"/>
  <c r="H10" i="34"/>
  <c r="M10" i="34" s="1"/>
  <c r="I10" i="34"/>
  <c r="N10" i="34" s="1"/>
  <c r="L10" i="34"/>
  <c r="F11" i="34"/>
  <c r="K11" i="34" s="1"/>
  <c r="H11" i="34"/>
  <c r="M11" i="34" s="1"/>
  <c r="I11" i="34"/>
  <c r="N11" i="34" s="1"/>
  <c r="L11" i="34"/>
  <c r="F12" i="34"/>
  <c r="K12" i="34" s="1"/>
  <c r="H12" i="34"/>
  <c r="M12" i="34" s="1"/>
  <c r="I12" i="34"/>
  <c r="L12" i="34"/>
  <c r="N12" i="34"/>
  <c r="F13" i="34"/>
  <c r="K13" i="34" s="1"/>
  <c r="H13" i="34"/>
  <c r="M13" i="34" s="1"/>
  <c r="I13" i="34"/>
  <c r="N13" i="34" s="1"/>
  <c r="L13" i="34"/>
  <c r="F14" i="34"/>
  <c r="K14" i="34" s="1"/>
  <c r="H14" i="34"/>
  <c r="M14" i="34" s="1"/>
  <c r="I14" i="34"/>
  <c r="L14" i="34"/>
  <c r="N14" i="34"/>
  <c r="F15" i="34"/>
  <c r="K15" i="34" s="1"/>
  <c r="H15" i="34"/>
  <c r="I15" i="34"/>
  <c r="L15" i="34"/>
  <c r="M15" i="34"/>
  <c r="N15" i="34"/>
  <c r="F16" i="34"/>
  <c r="K16" i="34" s="1"/>
  <c r="H16" i="34"/>
  <c r="M16" i="34" s="1"/>
  <c r="I16" i="34"/>
  <c r="N16" i="34" s="1"/>
  <c r="L16" i="34"/>
  <c r="F17" i="34"/>
  <c r="K17" i="34" s="1"/>
  <c r="H17" i="34"/>
  <c r="M17" i="34" s="1"/>
  <c r="I17" i="34"/>
  <c r="L17" i="34"/>
  <c r="N17" i="34"/>
  <c r="F18" i="34"/>
  <c r="K18" i="34" s="1"/>
  <c r="H18" i="34"/>
  <c r="M18" i="34" s="1"/>
  <c r="I18" i="34"/>
  <c r="N18" i="34" s="1"/>
  <c r="L18" i="34"/>
  <c r="F19" i="34"/>
  <c r="K19" i="34" s="1"/>
  <c r="H19" i="34"/>
  <c r="M19" i="34" s="1"/>
  <c r="I19" i="34"/>
  <c r="N19" i="34" s="1"/>
  <c r="L19" i="34"/>
  <c r="F20" i="34"/>
  <c r="K20" i="34" s="1"/>
  <c r="H20" i="34"/>
  <c r="M20" i="34" s="1"/>
  <c r="I20" i="34"/>
  <c r="N20" i="34" s="1"/>
  <c r="L20" i="34"/>
  <c r="F21" i="34"/>
  <c r="K21" i="34" s="1"/>
  <c r="H21" i="34"/>
  <c r="M21" i="34" s="1"/>
  <c r="I21" i="34"/>
  <c r="N21" i="34" s="1"/>
  <c r="L21" i="34"/>
  <c r="F22" i="34"/>
  <c r="K22" i="34" s="1"/>
  <c r="H22" i="34"/>
  <c r="M22" i="34" s="1"/>
  <c r="I22" i="34"/>
  <c r="N22" i="34" s="1"/>
  <c r="L22" i="34"/>
  <c r="F23" i="34"/>
  <c r="K23" i="34" s="1"/>
  <c r="H23" i="34"/>
  <c r="M23" i="34" s="1"/>
  <c r="I23" i="34"/>
  <c r="N23" i="34" s="1"/>
  <c r="L23" i="34"/>
  <c r="F24" i="34"/>
  <c r="K24" i="34" s="1"/>
  <c r="H24" i="34"/>
  <c r="M24" i="34" s="1"/>
  <c r="I24" i="34"/>
  <c r="L24" i="34"/>
  <c r="N24" i="34"/>
  <c r="F25" i="34"/>
  <c r="K25" i="34" s="1"/>
  <c r="H25" i="34"/>
  <c r="I25" i="34"/>
  <c r="L25" i="34"/>
  <c r="M25" i="34"/>
  <c r="N25" i="34"/>
  <c r="F26" i="34"/>
  <c r="K26" i="34" s="1"/>
  <c r="H26" i="34"/>
  <c r="M26" i="34" s="1"/>
  <c r="I26" i="34"/>
  <c r="N26" i="34" s="1"/>
  <c r="L26" i="34"/>
  <c r="F27" i="34"/>
  <c r="K27" i="34" s="1"/>
  <c r="H27" i="34"/>
  <c r="M27" i="34" s="1"/>
  <c r="I27" i="34"/>
  <c r="N27" i="34" s="1"/>
  <c r="L27" i="34"/>
  <c r="F28" i="34"/>
  <c r="K28" i="34" s="1"/>
  <c r="H28" i="34"/>
  <c r="I28" i="34"/>
  <c r="N28" i="34" s="1"/>
  <c r="L28" i="34"/>
  <c r="M28" i="34"/>
  <c r="F29" i="34"/>
  <c r="K29" i="34" s="1"/>
  <c r="H29" i="34"/>
  <c r="M29" i="34" s="1"/>
  <c r="I29" i="34"/>
  <c r="N29" i="34" s="1"/>
  <c r="L29" i="34"/>
  <c r="F30" i="34"/>
  <c r="K30" i="34" s="1"/>
  <c r="H30" i="34"/>
  <c r="M30" i="34" s="1"/>
  <c r="I30" i="34"/>
  <c r="N30" i="34" s="1"/>
  <c r="L30" i="34"/>
  <c r="F31" i="34"/>
  <c r="K31" i="34" s="1"/>
  <c r="H31" i="34"/>
  <c r="M31" i="34" s="1"/>
  <c r="I31" i="34"/>
  <c r="N31" i="34" s="1"/>
  <c r="L31" i="34"/>
  <c r="F32" i="34"/>
  <c r="K32" i="34" s="1"/>
  <c r="H32" i="34"/>
  <c r="I32" i="34"/>
  <c r="N32" i="34" s="1"/>
  <c r="L32" i="34"/>
  <c r="M32" i="34"/>
  <c r="F33" i="34"/>
  <c r="K33" i="34" s="1"/>
  <c r="H33" i="34"/>
  <c r="M33" i="34" s="1"/>
  <c r="I33" i="34"/>
  <c r="L33" i="34"/>
  <c r="N33" i="34"/>
  <c r="F34" i="34"/>
  <c r="K34" i="34" s="1"/>
  <c r="H34" i="34"/>
  <c r="M34" i="34" s="1"/>
  <c r="I34" i="34"/>
  <c r="N34" i="34" s="1"/>
  <c r="L34" i="34"/>
  <c r="F35" i="34"/>
  <c r="K35" i="34" s="1"/>
  <c r="H35" i="34"/>
  <c r="M35" i="34" s="1"/>
  <c r="I35" i="34"/>
  <c r="N35" i="34" s="1"/>
  <c r="L35" i="34"/>
  <c r="F36" i="34"/>
  <c r="K36" i="34" s="1"/>
  <c r="H36" i="34"/>
  <c r="M36" i="34" s="1"/>
  <c r="I36" i="34"/>
  <c r="N36" i="34" s="1"/>
  <c r="L36" i="34"/>
  <c r="F37" i="34"/>
  <c r="K37" i="34" s="1"/>
  <c r="H37" i="34"/>
  <c r="M37" i="34" s="1"/>
  <c r="I37" i="34"/>
  <c r="N37" i="34" s="1"/>
  <c r="L37" i="34"/>
  <c r="F38" i="34"/>
  <c r="K38" i="34" s="1"/>
  <c r="H38" i="34"/>
  <c r="M38" i="34" s="1"/>
  <c r="I38" i="34"/>
  <c r="L38" i="34"/>
  <c r="N38" i="34"/>
  <c r="F39" i="34"/>
  <c r="K39" i="34" s="1"/>
  <c r="H39" i="34"/>
  <c r="M39" i="34" s="1"/>
  <c r="I39" i="34"/>
  <c r="L39" i="34"/>
  <c r="N39" i="34"/>
  <c r="F40" i="34"/>
  <c r="K40" i="34" s="1"/>
  <c r="H40" i="34"/>
  <c r="M40" i="34" s="1"/>
  <c r="I40" i="34"/>
  <c r="L40" i="34"/>
  <c r="N40" i="34"/>
  <c r="F44" i="34"/>
  <c r="K44" i="34" s="1"/>
  <c r="H44" i="34"/>
  <c r="M44" i="34" s="1"/>
  <c r="I44" i="34"/>
  <c r="N44" i="34" s="1"/>
  <c r="L44" i="34"/>
  <c r="F45" i="34"/>
  <c r="K45" i="34" s="1"/>
  <c r="H45" i="34"/>
  <c r="M45" i="34" s="1"/>
  <c r="I45" i="34"/>
  <c r="N45" i="34" s="1"/>
  <c r="L45" i="34"/>
  <c r="F46" i="34"/>
  <c r="K46" i="34" s="1"/>
  <c r="H46" i="34"/>
  <c r="M46" i="34" s="1"/>
  <c r="I46" i="34"/>
  <c r="L46" i="34"/>
  <c r="N46" i="34"/>
  <c r="F47" i="34"/>
  <c r="H47" i="34"/>
  <c r="M47" i="34" s="1"/>
  <c r="I47" i="34"/>
  <c r="N47" i="34" s="1"/>
  <c r="K47" i="34"/>
  <c r="L47" i="34"/>
  <c r="F48" i="34"/>
  <c r="K48" i="34" s="1"/>
  <c r="H48" i="34"/>
  <c r="I48" i="34"/>
  <c r="N48" i="34" s="1"/>
  <c r="L48" i="34"/>
  <c r="M48" i="34"/>
  <c r="F49" i="34"/>
  <c r="K49" i="34" s="1"/>
  <c r="H49" i="34"/>
  <c r="M49" i="34" s="1"/>
  <c r="I49" i="34"/>
  <c r="L49" i="34"/>
  <c r="N49" i="34"/>
  <c r="F50" i="34"/>
  <c r="K50" i="34" s="1"/>
  <c r="H50" i="34"/>
  <c r="M50" i="34" s="1"/>
  <c r="I50" i="34"/>
  <c r="N50" i="34" s="1"/>
  <c r="L50" i="34"/>
  <c r="F51" i="34"/>
  <c r="K51" i="34" s="1"/>
  <c r="H51" i="34"/>
  <c r="M51" i="34" s="1"/>
  <c r="I51" i="34"/>
  <c r="N51" i="34" s="1"/>
  <c r="L51" i="34"/>
  <c r="F52" i="34"/>
  <c r="K52" i="34" s="1"/>
  <c r="H52" i="34"/>
  <c r="M52" i="34" s="1"/>
  <c r="I52" i="34"/>
  <c r="L52" i="34"/>
  <c r="N52" i="34"/>
  <c r="F53" i="34"/>
  <c r="H53" i="34"/>
  <c r="M53" i="34" s="1"/>
  <c r="I53" i="34"/>
  <c r="N53" i="34" s="1"/>
  <c r="K53" i="34"/>
  <c r="L53" i="34"/>
  <c r="F54" i="34"/>
  <c r="K54" i="34" s="1"/>
  <c r="H54" i="34"/>
  <c r="I54" i="34"/>
  <c r="N54" i="34" s="1"/>
  <c r="L54" i="34"/>
  <c r="M54" i="34"/>
  <c r="F55" i="34"/>
  <c r="K55" i="34" s="1"/>
  <c r="H55" i="34"/>
  <c r="M55" i="34" s="1"/>
  <c r="I55" i="34"/>
  <c r="L55" i="34"/>
  <c r="N55" i="34"/>
  <c r="F56" i="34"/>
  <c r="K56" i="34" s="1"/>
  <c r="H56" i="34"/>
  <c r="M56" i="34" s="1"/>
  <c r="I56" i="34"/>
  <c r="N56" i="34" s="1"/>
  <c r="L56" i="34"/>
  <c r="F57" i="34"/>
  <c r="K57" i="34" s="1"/>
  <c r="H57" i="34"/>
  <c r="M57" i="34" s="1"/>
  <c r="I57" i="34"/>
  <c r="N57" i="34" s="1"/>
  <c r="L57" i="34"/>
  <c r="F58" i="34"/>
  <c r="K58" i="34" s="1"/>
  <c r="H58" i="34"/>
  <c r="M58" i="34" s="1"/>
  <c r="I58" i="34"/>
  <c r="L58" i="34"/>
  <c r="N58" i="34"/>
  <c r="F59" i="34"/>
  <c r="K59" i="34" s="1"/>
  <c r="H59" i="34"/>
  <c r="M59" i="34" s="1"/>
  <c r="I59" i="34"/>
  <c r="L59" i="34"/>
  <c r="N59" i="34"/>
  <c r="F60" i="34"/>
  <c r="K60" i="34" s="1"/>
  <c r="H60" i="34"/>
  <c r="M60" i="34" s="1"/>
  <c r="I60" i="34"/>
  <c r="N60" i="34" s="1"/>
  <c r="L60" i="34"/>
  <c r="F62" i="34"/>
  <c r="K62" i="34" s="1"/>
  <c r="H62" i="34"/>
  <c r="M62" i="34" s="1"/>
  <c r="I62" i="34"/>
  <c r="N62" i="34" s="1"/>
  <c r="L62" i="34"/>
  <c r="F63" i="34"/>
  <c r="K63" i="34" s="1"/>
  <c r="H63" i="34"/>
  <c r="M63" i="34" s="1"/>
  <c r="I63" i="34"/>
  <c r="N63" i="34" s="1"/>
  <c r="L63" i="34"/>
  <c r="F64" i="34"/>
  <c r="K64" i="34" s="1"/>
  <c r="H64" i="34"/>
  <c r="M64" i="34" s="1"/>
  <c r="I64" i="34"/>
  <c r="N64" i="34" s="1"/>
  <c r="L64" i="34"/>
  <c r="F65" i="34"/>
  <c r="K65" i="34" s="1"/>
  <c r="H65" i="34"/>
  <c r="M65" i="34" s="1"/>
  <c r="I65" i="34"/>
  <c r="N65" i="34" s="1"/>
  <c r="L65" i="34"/>
  <c r="F68" i="34"/>
  <c r="K68" i="34" s="1"/>
  <c r="H68" i="34"/>
  <c r="M68" i="34" s="1"/>
  <c r="I68" i="34"/>
  <c r="L68" i="34"/>
  <c r="N68" i="34"/>
  <c r="F71" i="34"/>
  <c r="K71" i="34" s="1"/>
  <c r="H71" i="34"/>
  <c r="M71" i="34" s="1"/>
  <c r="I71" i="34"/>
  <c r="N71" i="34" s="1"/>
  <c r="F73" i="34"/>
  <c r="K73" i="34" s="1"/>
  <c r="H73" i="34"/>
  <c r="M73" i="34" s="1"/>
  <c r="I73" i="34"/>
  <c r="L73" i="34"/>
  <c r="N73" i="34"/>
  <c r="F74" i="34"/>
  <c r="K74" i="34" s="1"/>
  <c r="H74" i="34"/>
  <c r="M74" i="34" s="1"/>
  <c r="I74" i="34"/>
  <c r="N74" i="34" s="1"/>
  <c r="L74" i="34"/>
  <c r="F91" i="34"/>
  <c r="K91" i="34" s="1"/>
  <c r="H91" i="34"/>
  <c r="M91" i="34" s="1"/>
  <c r="I91" i="34"/>
  <c r="L91" i="34"/>
  <c r="N91" i="34"/>
  <c r="F92" i="34"/>
  <c r="K92" i="34" s="1"/>
  <c r="H92" i="34"/>
  <c r="M92" i="34" s="1"/>
  <c r="I92" i="34"/>
  <c r="N92" i="34" s="1"/>
  <c r="L92" i="34"/>
  <c r="F93" i="34"/>
  <c r="K93" i="34" s="1"/>
  <c r="H93" i="34"/>
  <c r="I93" i="34"/>
  <c r="L93" i="34"/>
  <c r="M93" i="34"/>
  <c r="N93" i="34"/>
  <c r="F95" i="34"/>
  <c r="K95" i="34" s="1"/>
  <c r="H95" i="34"/>
  <c r="M95" i="34" s="1"/>
  <c r="I95" i="34"/>
  <c r="N95" i="34" s="1"/>
  <c r="L95" i="34"/>
  <c r="F97" i="34"/>
  <c r="K97" i="34" s="1"/>
  <c r="H97" i="34"/>
  <c r="M97" i="34" s="1"/>
  <c r="I97" i="34"/>
  <c r="N97" i="34" s="1"/>
  <c r="L97" i="34"/>
  <c r="F98" i="34"/>
  <c r="K98" i="34" s="1"/>
  <c r="H98" i="34"/>
  <c r="M98" i="34" s="1"/>
  <c r="I98" i="34"/>
  <c r="N98" i="34" s="1"/>
  <c r="L98" i="34"/>
  <c r="F99" i="34"/>
  <c r="K99" i="34" s="1"/>
  <c r="H99" i="34"/>
  <c r="M99" i="34" s="1"/>
  <c r="I99" i="34"/>
  <c r="L99" i="34"/>
  <c r="N99" i="34"/>
  <c r="F100" i="34"/>
  <c r="K100" i="34" s="1"/>
  <c r="H100" i="34"/>
  <c r="M100" i="34" s="1"/>
  <c r="I100" i="34"/>
  <c r="N100" i="34" s="1"/>
  <c r="L100" i="34"/>
  <c r="F101" i="34"/>
  <c r="K101" i="34" s="1"/>
  <c r="H101" i="34"/>
  <c r="M101" i="34" s="1"/>
  <c r="I101" i="34"/>
  <c r="L101" i="34"/>
  <c r="N101" i="34"/>
  <c r="F103" i="34"/>
  <c r="K103" i="34" s="1"/>
  <c r="H103" i="34"/>
  <c r="M103" i="34" s="1"/>
  <c r="I103" i="34"/>
  <c r="N103" i="34" s="1"/>
  <c r="L103" i="34"/>
  <c r="F104" i="34"/>
  <c r="K104" i="34" s="1"/>
  <c r="H104" i="34"/>
  <c r="M104" i="34" s="1"/>
  <c r="I104" i="34"/>
  <c r="N104" i="34" s="1"/>
  <c r="L104" i="34"/>
  <c r="F105" i="34"/>
  <c r="K105" i="34" s="1"/>
  <c r="H105" i="34"/>
  <c r="M105" i="34" s="1"/>
  <c r="I105" i="34"/>
  <c r="N105" i="34" s="1"/>
  <c r="L105" i="34"/>
  <c r="F106" i="34"/>
  <c r="K106" i="34" s="1"/>
  <c r="H106" i="34"/>
  <c r="M106" i="34" s="1"/>
  <c r="I106" i="34"/>
  <c r="N106" i="34" s="1"/>
  <c r="L106" i="34"/>
  <c r="J108" i="34"/>
  <c r="C14" i="37" s="1"/>
  <c r="L108" i="34" l="1"/>
  <c r="E14" i="37" s="1"/>
  <c r="M108" i="34"/>
  <c r="F14" i="37" s="1"/>
  <c r="N108" i="34"/>
  <c r="G14" i="37" s="1"/>
  <c r="K108" i="34"/>
  <c r="D14" i="37" s="1"/>
  <c r="E13" i="33" l="1"/>
  <c r="J13" i="33" s="1"/>
  <c r="G13" i="33"/>
  <c r="H13" i="33"/>
  <c r="K13" i="33"/>
  <c r="L13" i="33"/>
  <c r="M13" i="33"/>
  <c r="E14" i="33"/>
  <c r="J14" i="33" s="1"/>
  <c r="G14" i="33"/>
  <c r="L14" i="33" s="1"/>
  <c r="H14" i="33"/>
  <c r="M14" i="33" s="1"/>
  <c r="K14" i="33"/>
  <c r="G15" i="33"/>
  <c r="H15" i="33"/>
  <c r="J15" i="33"/>
  <c r="K15" i="33"/>
  <c r="L15" i="33"/>
  <c r="M15" i="33"/>
  <c r="E17" i="33"/>
  <c r="J17" i="33" s="1"/>
  <c r="G17" i="33"/>
  <c r="H17" i="33"/>
  <c r="M17" i="33" s="1"/>
  <c r="K17" i="33"/>
  <c r="L17" i="33"/>
  <c r="E18" i="33"/>
  <c r="J18" i="33" s="1"/>
  <c r="G18" i="33"/>
  <c r="L18" i="33" s="1"/>
  <c r="H18" i="33"/>
  <c r="M18" i="33" s="1"/>
  <c r="K18" i="33"/>
  <c r="G19" i="33"/>
  <c r="H19" i="33"/>
  <c r="J19" i="33"/>
  <c r="K19" i="33"/>
  <c r="L19" i="33"/>
  <c r="M19" i="33"/>
  <c r="G20" i="33"/>
  <c r="H20" i="33"/>
  <c r="J20" i="33"/>
  <c r="K20" i="33"/>
  <c r="L20" i="33"/>
  <c r="M20" i="33"/>
  <c r="E21" i="33"/>
  <c r="J21" i="33" s="1"/>
  <c r="G21" i="33"/>
  <c r="L21" i="33" s="1"/>
  <c r="H21" i="33"/>
  <c r="K21" i="33"/>
  <c r="M21" i="33"/>
  <c r="E23" i="33"/>
  <c r="J23" i="33" s="1"/>
  <c r="G23" i="33"/>
  <c r="L23" i="33" s="1"/>
  <c r="H23" i="33"/>
  <c r="M23" i="33" s="1"/>
  <c r="K23" i="33"/>
  <c r="E24" i="33"/>
  <c r="J24" i="33" s="1"/>
  <c r="G24" i="33"/>
  <c r="L24" i="33" s="1"/>
  <c r="H24" i="33"/>
  <c r="M24" i="33" s="1"/>
  <c r="K24" i="33"/>
  <c r="E25" i="33"/>
  <c r="J25" i="33" s="1"/>
  <c r="G25" i="33"/>
  <c r="L25" i="33" s="1"/>
  <c r="H25" i="33"/>
  <c r="M25" i="33" s="1"/>
  <c r="K25" i="33"/>
  <c r="E26" i="33"/>
  <c r="J26" i="33" s="1"/>
  <c r="G26" i="33"/>
  <c r="H26" i="33"/>
  <c r="M26" i="33" s="1"/>
  <c r="K26" i="33"/>
  <c r="L26" i="33"/>
  <c r="E27" i="33"/>
  <c r="J27" i="33" s="1"/>
  <c r="G27" i="33"/>
  <c r="L27" i="33" s="1"/>
  <c r="H27" i="33"/>
  <c r="K27" i="33"/>
  <c r="M27" i="33"/>
  <c r="E28" i="33"/>
  <c r="G28" i="33"/>
  <c r="L28" i="33" s="1"/>
  <c r="H28" i="33"/>
  <c r="J28" i="33"/>
  <c r="K28" i="33"/>
  <c r="M28" i="33"/>
  <c r="E29" i="33"/>
  <c r="J29" i="33" s="1"/>
  <c r="G29" i="33"/>
  <c r="H29" i="33"/>
  <c r="M29" i="33" s="1"/>
  <c r="K29" i="33"/>
  <c r="L29" i="33"/>
  <c r="E30" i="33"/>
  <c r="J30" i="33" s="1"/>
  <c r="G30" i="33"/>
  <c r="L30" i="33" s="1"/>
  <c r="H30" i="33"/>
  <c r="M30" i="33" s="1"/>
  <c r="K30" i="33"/>
  <c r="E31" i="33"/>
  <c r="J31" i="33" s="1"/>
  <c r="G31" i="33"/>
  <c r="L31" i="33" s="1"/>
  <c r="H31" i="33"/>
  <c r="M31" i="33" s="1"/>
  <c r="K31" i="33"/>
  <c r="E32" i="33"/>
  <c r="J32" i="33" s="1"/>
  <c r="G32" i="33"/>
  <c r="L32" i="33" s="1"/>
  <c r="H32" i="33"/>
  <c r="M32" i="33" s="1"/>
  <c r="K32" i="33"/>
  <c r="E33" i="33"/>
  <c r="J33" i="33" s="1"/>
  <c r="G33" i="33"/>
  <c r="H33" i="33"/>
  <c r="M33" i="33" s="1"/>
  <c r="K33" i="33"/>
  <c r="L33" i="33"/>
  <c r="E35" i="33"/>
  <c r="J35" i="33" s="1"/>
  <c r="G35" i="33"/>
  <c r="L35" i="33" s="1"/>
  <c r="H35" i="33"/>
  <c r="M35" i="33" s="1"/>
  <c r="K35" i="33"/>
  <c r="E36" i="33"/>
  <c r="G36" i="33"/>
  <c r="L36" i="33" s="1"/>
  <c r="H36" i="33"/>
  <c r="J36" i="33"/>
  <c r="K36" i="33"/>
  <c r="M36" i="33"/>
  <c r="E37" i="33"/>
  <c r="J37" i="33" s="1"/>
  <c r="G37" i="33"/>
  <c r="H37" i="33"/>
  <c r="M37" i="33" s="1"/>
  <c r="K37" i="33"/>
  <c r="L37" i="33"/>
  <c r="E38" i="33"/>
  <c r="J38" i="33" s="1"/>
  <c r="G38" i="33"/>
  <c r="L38" i="33" s="1"/>
  <c r="H38" i="33"/>
  <c r="M38" i="33" s="1"/>
  <c r="K38" i="33"/>
  <c r="E39" i="33"/>
  <c r="J39" i="33" s="1"/>
  <c r="G39" i="33"/>
  <c r="L39" i="33" s="1"/>
  <c r="H39" i="33"/>
  <c r="K39" i="33"/>
  <c r="M39" i="33"/>
  <c r="E40" i="33"/>
  <c r="J40" i="33" s="1"/>
  <c r="G40" i="33"/>
  <c r="H40" i="33"/>
  <c r="K40" i="33"/>
  <c r="L40" i="33"/>
  <c r="M40" i="33"/>
  <c r="E42" i="33"/>
  <c r="J42" i="33" s="1"/>
  <c r="G42" i="33"/>
  <c r="L42" i="33" s="1"/>
  <c r="H42" i="33"/>
  <c r="M42" i="33" s="1"/>
  <c r="K42" i="33"/>
  <c r="E43" i="33"/>
  <c r="J43" i="33" s="1"/>
  <c r="G43" i="33"/>
  <c r="H43" i="33"/>
  <c r="M43" i="33" s="1"/>
  <c r="K43" i="33"/>
  <c r="L43" i="33"/>
  <c r="E45" i="33"/>
  <c r="J45" i="33" s="1"/>
  <c r="G45" i="33"/>
  <c r="L45" i="33" s="1"/>
  <c r="H45" i="33"/>
  <c r="K45" i="33"/>
  <c r="M45" i="33"/>
  <c r="E47" i="33"/>
  <c r="J47" i="33" s="1"/>
  <c r="G47" i="33"/>
  <c r="L47" i="33" s="1"/>
  <c r="H47" i="33"/>
  <c r="K47" i="33"/>
  <c r="M47" i="33"/>
  <c r="I49" i="33"/>
  <c r="C9" i="37" s="1"/>
  <c r="K49" i="33" l="1"/>
  <c r="E9" i="37" s="1"/>
  <c r="M49" i="33"/>
  <c r="G9" i="37" s="1"/>
  <c r="L49" i="33"/>
  <c r="F9" i="37" s="1"/>
  <c r="J49" i="33"/>
  <c r="D9" i="37" s="1"/>
  <c r="E10" i="32"/>
  <c r="J10" i="32" s="1"/>
  <c r="G10" i="32"/>
  <c r="L10" i="32" s="1"/>
  <c r="H10" i="32"/>
  <c r="M10" i="32" s="1"/>
  <c r="K10" i="32"/>
  <c r="E14" i="32"/>
  <c r="J14" i="32" s="1"/>
  <c r="G14" i="32"/>
  <c r="H14" i="32"/>
  <c r="K14" i="32"/>
  <c r="L14" i="32"/>
  <c r="M14" i="32"/>
  <c r="F16" i="32"/>
  <c r="E16" i="32" s="1"/>
  <c r="J16" i="32" s="1"/>
  <c r="E17" i="32"/>
  <c r="J17" i="32" s="1"/>
  <c r="G17" i="32"/>
  <c r="H17" i="32"/>
  <c r="M17" i="32" s="1"/>
  <c r="K17" i="32"/>
  <c r="L17" i="32"/>
  <c r="I19" i="32"/>
  <c r="C15" i="37" s="1"/>
  <c r="K16" i="32" l="1"/>
  <c r="K19" i="32" s="1"/>
  <c r="E15" i="37" s="1"/>
  <c r="H16" i="32"/>
  <c r="M16" i="32" s="1"/>
  <c r="M19" i="32" s="1"/>
  <c r="G15" i="37" s="1"/>
  <c r="J19" i="32"/>
  <c r="D15" i="37" s="1"/>
  <c r="G16" i="32"/>
  <c r="L16" i="32" s="1"/>
  <c r="L19" i="32" s="1"/>
  <c r="F15" i="37" s="1"/>
  <c r="D13" i="31"/>
  <c r="I13" i="31" s="1"/>
  <c r="F13" i="31"/>
  <c r="K13" i="31" s="1"/>
  <c r="G13" i="31"/>
  <c r="L13" i="31" s="1"/>
  <c r="J13" i="31"/>
  <c r="D14" i="31"/>
  <c r="I14" i="31" s="1"/>
  <c r="F14" i="31"/>
  <c r="K14" i="31" s="1"/>
  <c r="G14" i="31"/>
  <c r="J14" i="31"/>
  <c r="L14" i="31"/>
  <c r="D15" i="31"/>
  <c r="I15" i="31" s="1"/>
  <c r="F15" i="31"/>
  <c r="K15" i="31" s="1"/>
  <c r="G15" i="31"/>
  <c r="L15" i="31" s="1"/>
  <c r="J15" i="31"/>
  <c r="D16" i="31"/>
  <c r="I16" i="31" s="1"/>
  <c r="F16" i="31"/>
  <c r="K16" i="31" s="1"/>
  <c r="G16" i="31"/>
  <c r="J16" i="31"/>
  <c r="L16" i="31"/>
  <c r="D18" i="31"/>
  <c r="I18" i="31" s="1"/>
  <c r="F18" i="31"/>
  <c r="K18" i="31" s="1"/>
  <c r="G18" i="31"/>
  <c r="L18" i="31" s="1"/>
  <c r="J18" i="31"/>
  <c r="D19" i="31"/>
  <c r="I19" i="31" s="1"/>
  <c r="F19" i="31"/>
  <c r="K19" i="31" s="1"/>
  <c r="G19" i="31"/>
  <c r="J19" i="31"/>
  <c r="L19" i="31"/>
  <c r="D20" i="31"/>
  <c r="I20" i="31" s="1"/>
  <c r="F20" i="31"/>
  <c r="K20" i="31" s="1"/>
  <c r="G20" i="31"/>
  <c r="J20" i="31"/>
  <c r="L20" i="31"/>
  <c r="D21" i="31"/>
  <c r="I21" i="31" s="1"/>
  <c r="F21" i="31"/>
  <c r="K21" i="31" s="1"/>
  <c r="G21" i="31"/>
  <c r="L21" i="31" s="1"/>
  <c r="J21" i="31"/>
  <c r="D24" i="31"/>
  <c r="I24" i="31" s="1"/>
  <c r="F24" i="31"/>
  <c r="K24" i="31" s="1"/>
  <c r="G24" i="31"/>
  <c r="L24" i="31" s="1"/>
  <c r="J24" i="31"/>
  <c r="D26" i="31"/>
  <c r="I26" i="31" s="1"/>
  <c r="F26" i="31"/>
  <c r="K26" i="31" s="1"/>
  <c r="G26" i="31"/>
  <c r="J26" i="31"/>
  <c r="L26" i="31"/>
  <c r="D27" i="31"/>
  <c r="I27" i="31" s="1"/>
  <c r="F27" i="31"/>
  <c r="K27" i="31" s="1"/>
  <c r="G27" i="31"/>
  <c r="L27" i="31" s="1"/>
  <c r="J27" i="31"/>
  <c r="D28" i="31"/>
  <c r="I28" i="31" s="1"/>
  <c r="F28" i="31"/>
  <c r="K28" i="31" s="1"/>
  <c r="G28" i="31"/>
  <c r="L28" i="31" s="1"/>
  <c r="J28" i="31"/>
  <c r="D29" i="31"/>
  <c r="I29" i="31" s="1"/>
  <c r="F29" i="31"/>
  <c r="K29" i="31" s="1"/>
  <c r="G29" i="31"/>
  <c r="J29" i="31"/>
  <c r="L29" i="31"/>
  <c r="D30" i="31"/>
  <c r="I30" i="31" s="1"/>
  <c r="F30" i="31"/>
  <c r="K30" i="31" s="1"/>
  <c r="G30" i="31"/>
  <c r="J30" i="31"/>
  <c r="L30" i="31"/>
  <c r="D31" i="31"/>
  <c r="I31" i="31" s="1"/>
  <c r="F31" i="31"/>
  <c r="K31" i="31" s="1"/>
  <c r="G31" i="31"/>
  <c r="L31" i="31" s="1"/>
  <c r="J31" i="31"/>
  <c r="D32" i="31"/>
  <c r="I32" i="31" s="1"/>
  <c r="F32" i="31"/>
  <c r="K32" i="31" s="1"/>
  <c r="G32" i="31"/>
  <c r="L32" i="31" s="1"/>
  <c r="J32" i="31"/>
  <c r="D33" i="31"/>
  <c r="I33" i="31" s="1"/>
  <c r="F33" i="31"/>
  <c r="K33" i="31" s="1"/>
  <c r="G33" i="31"/>
  <c r="L33" i="31" s="1"/>
  <c r="J33" i="31"/>
  <c r="D34" i="31"/>
  <c r="I34" i="31" s="1"/>
  <c r="F34" i="31"/>
  <c r="K34" i="31" s="1"/>
  <c r="G34" i="31"/>
  <c r="J34" i="31"/>
  <c r="L34" i="31"/>
  <c r="D35" i="31"/>
  <c r="I35" i="31" s="1"/>
  <c r="F35" i="31"/>
  <c r="K35" i="31" s="1"/>
  <c r="G35" i="31"/>
  <c r="L35" i="31" s="1"/>
  <c r="J35" i="31"/>
  <c r="D36" i="31"/>
  <c r="I36" i="31" s="1"/>
  <c r="F36" i="31"/>
  <c r="K36" i="31" s="1"/>
  <c r="G36" i="31"/>
  <c r="L36" i="31" s="1"/>
  <c r="J36" i="31"/>
  <c r="D37" i="31"/>
  <c r="I37" i="31" s="1"/>
  <c r="F37" i="31"/>
  <c r="K37" i="31" s="1"/>
  <c r="G37" i="31"/>
  <c r="L37" i="31" s="1"/>
  <c r="J37" i="31"/>
  <c r="D38" i="31"/>
  <c r="I38" i="31" s="1"/>
  <c r="F38" i="31"/>
  <c r="K38" i="31" s="1"/>
  <c r="G38" i="31"/>
  <c r="L38" i="31" s="1"/>
  <c r="J38" i="31"/>
  <c r="D39" i="31"/>
  <c r="I39" i="31" s="1"/>
  <c r="F39" i="31"/>
  <c r="K39" i="31" s="1"/>
  <c r="G39" i="31"/>
  <c r="J39" i="31"/>
  <c r="L39" i="31"/>
  <c r="D40" i="31"/>
  <c r="I40" i="31" s="1"/>
  <c r="F40" i="31"/>
  <c r="K40" i="31" s="1"/>
  <c r="G40" i="31"/>
  <c r="J40" i="31"/>
  <c r="L40" i="31"/>
  <c r="D41" i="31"/>
  <c r="I41" i="31" s="1"/>
  <c r="F41" i="31"/>
  <c r="G41" i="31"/>
  <c r="L41" i="31" s="1"/>
  <c r="J41" i="31"/>
  <c r="K41" i="31"/>
  <c r="D42" i="31"/>
  <c r="I42" i="31" s="1"/>
  <c r="F42" i="31"/>
  <c r="K42" i="31" s="1"/>
  <c r="G42" i="31"/>
  <c r="L42" i="31" s="1"/>
  <c r="J42" i="31"/>
  <c r="D43" i="31"/>
  <c r="I43" i="31" s="1"/>
  <c r="F43" i="31"/>
  <c r="K43" i="31" s="1"/>
  <c r="G43" i="31"/>
  <c r="L43" i="31" s="1"/>
  <c r="J43" i="31"/>
  <c r="D44" i="31"/>
  <c r="I44" i="31" s="1"/>
  <c r="F44" i="31"/>
  <c r="K44" i="31" s="1"/>
  <c r="G44" i="31"/>
  <c r="L44" i="31" s="1"/>
  <c r="J44" i="31"/>
  <c r="D45" i="31"/>
  <c r="I45" i="31" s="1"/>
  <c r="F45" i="31"/>
  <c r="K45" i="31" s="1"/>
  <c r="G45" i="31"/>
  <c r="L45" i="31" s="1"/>
  <c r="J45" i="31"/>
  <c r="D46" i="31"/>
  <c r="I46" i="31" s="1"/>
  <c r="F46" i="31"/>
  <c r="K46" i="31" s="1"/>
  <c r="G46" i="31"/>
  <c r="L46" i="31" s="1"/>
  <c r="J46" i="31"/>
  <c r="D47" i="31"/>
  <c r="I47" i="31" s="1"/>
  <c r="F47" i="31"/>
  <c r="K47" i="31" s="1"/>
  <c r="G47" i="31"/>
  <c r="J47" i="31"/>
  <c r="L47" i="31"/>
  <c r="D49" i="31"/>
  <c r="I49" i="31" s="1"/>
  <c r="F49" i="31"/>
  <c r="K49" i="31" s="1"/>
  <c r="G49" i="31"/>
  <c r="J49" i="31"/>
  <c r="L49" i="31"/>
  <c r="D50" i="31"/>
  <c r="I50" i="31" s="1"/>
  <c r="F50" i="31"/>
  <c r="K50" i="31" s="1"/>
  <c r="G50" i="31"/>
  <c r="L50" i="31" s="1"/>
  <c r="J50" i="31"/>
  <c r="D51" i="31"/>
  <c r="I51" i="31" s="1"/>
  <c r="F51" i="31"/>
  <c r="K51" i="31" s="1"/>
  <c r="G51" i="31"/>
  <c r="L51" i="31" s="1"/>
  <c r="J51" i="31"/>
  <c r="D52" i="31"/>
  <c r="I52" i="31" s="1"/>
  <c r="F52" i="31"/>
  <c r="K52" i="31" s="1"/>
  <c r="G52" i="31"/>
  <c r="L52" i="31" s="1"/>
  <c r="J52" i="31"/>
  <c r="D53" i="31"/>
  <c r="I53" i="31" s="1"/>
  <c r="F53" i="31"/>
  <c r="K53" i="31" s="1"/>
  <c r="G53" i="31"/>
  <c r="J53" i="31"/>
  <c r="L53" i="31"/>
  <c r="D54" i="31"/>
  <c r="I54" i="31" s="1"/>
  <c r="F54" i="31"/>
  <c r="K54" i="31" s="1"/>
  <c r="G54" i="31"/>
  <c r="L54" i="31" s="1"/>
  <c r="J54" i="31"/>
  <c r="D55" i="31"/>
  <c r="I55" i="31" s="1"/>
  <c r="F55" i="31"/>
  <c r="K55" i="31" s="1"/>
  <c r="G55" i="31"/>
  <c r="L55" i="31" s="1"/>
  <c r="J55" i="31"/>
  <c r="D56" i="31"/>
  <c r="I56" i="31" s="1"/>
  <c r="F56" i="31"/>
  <c r="K56" i="31" s="1"/>
  <c r="G56" i="31"/>
  <c r="J56" i="31"/>
  <c r="L56" i="31"/>
  <c r="D57" i="31"/>
  <c r="I57" i="31" s="1"/>
  <c r="F57" i="31"/>
  <c r="G57" i="31"/>
  <c r="L57" i="31" s="1"/>
  <c r="J57" i="31"/>
  <c r="K57" i="31"/>
  <c r="D58" i="31"/>
  <c r="I58" i="31" s="1"/>
  <c r="F58" i="31"/>
  <c r="K58" i="31" s="1"/>
  <c r="G58" i="31"/>
  <c r="L58" i="31" s="1"/>
  <c r="J58" i="31"/>
  <c r="D59" i="31"/>
  <c r="I59" i="31" s="1"/>
  <c r="F59" i="31"/>
  <c r="K59" i="31" s="1"/>
  <c r="G59" i="31"/>
  <c r="L59" i="31" s="1"/>
  <c r="J59" i="31"/>
  <c r="D60" i="31"/>
  <c r="I60" i="31" s="1"/>
  <c r="F60" i="31"/>
  <c r="K60" i="31" s="1"/>
  <c r="G60" i="31"/>
  <c r="J60" i="31"/>
  <c r="L60" i="31"/>
  <c r="D61" i="31"/>
  <c r="I61" i="31" s="1"/>
  <c r="F61" i="31"/>
  <c r="K61" i="31" s="1"/>
  <c r="G61" i="31"/>
  <c r="J61" i="31"/>
  <c r="L61" i="31"/>
  <c r="D62" i="31"/>
  <c r="I62" i="31" s="1"/>
  <c r="F62" i="31"/>
  <c r="K62" i="31" s="1"/>
  <c r="G62" i="31"/>
  <c r="L62" i="31" s="1"/>
  <c r="J62" i="31"/>
  <c r="D63" i="31"/>
  <c r="I63" i="31" s="1"/>
  <c r="J63" i="31"/>
  <c r="K63" i="31"/>
  <c r="L63" i="31"/>
  <c r="D64" i="31"/>
  <c r="I64" i="31" s="1"/>
  <c r="J64" i="31"/>
  <c r="K64" i="31"/>
  <c r="L64" i="31"/>
  <c r="D65" i="31"/>
  <c r="I65" i="31" s="1"/>
  <c r="J65" i="31"/>
  <c r="K65" i="31"/>
  <c r="L65" i="31"/>
  <c r="D67" i="31"/>
  <c r="I67" i="31" s="1"/>
  <c r="F67" i="31"/>
  <c r="K67" i="31" s="1"/>
  <c r="G67" i="31"/>
  <c r="L67" i="31" s="1"/>
  <c r="J67" i="31"/>
  <c r="D68" i="31"/>
  <c r="I68" i="31" s="1"/>
  <c r="F68" i="31"/>
  <c r="G68" i="31"/>
  <c r="L68" i="31" s="1"/>
  <c r="J68" i="31"/>
  <c r="K68" i="31"/>
  <c r="D69" i="31"/>
  <c r="I69" i="31" s="1"/>
  <c r="F69" i="31"/>
  <c r="K69" i="31" s="1"/>
  <c r="G69" i="31"/>
  <c r="L69" i="31" s="1"/>
  <c r="J69" i="31"/>
  <c r="D71" i="31"/>
  <c r="I71" i="31" s="1"/>
  <c r="F71" i="31"/>
  <c r="K71" i="31" s="1"/>
  <c r="G71" i="31"/>
  <c r="L71" i="31" s="1"/>
  <c r="J71" i="31"/>
  <c r="D72" i="31"/>
  <c r="I72" i="31" s="1"/>
  <c r="F72" i="31"/>
  <c r="K72" i="31" s="1"/>
  <c r="G72" i="31"/>
  <c r="L72" i="31" s="1"/>
  <c r="J72" i="31"/>
  <c r="D73" i="31"/>
  <c r="I73" i="31" s="1"/>
  <c r="F73" i="31"/>
  <c r="K73" i="31" s="1"/>
  <c r="G73" i="31"/>
  <c r="L73" i="31" s="1"/>
  <c r="J73" i="31"/>
  <c r="D74" i="31"/>
  <c r="I74" i="31" s="1"/>
  <c r="F74" i="31"/>
  <c r="K74" i="31" s="1"/>
  <c r="G74" i="31"/>
  <c r="L74" i="31" s="1"/>
  <c r="J74" i="31"/>
  <c r="D75" i="31"/>
  <c r="I75" i="31" s="1"/>
  <c r="F75" i="31"/>
  <c r="K75" i="31" s="1"/>
  <c r="G75" i="31"/>
  <c r="L75" i="31" s="1"/>
  <c r="J75" i="31"/>
  <c r="D76" i="31"/>
  <c r="I76" i="31" s="1"/>
  <c r="F76" i="31"/>
  <c r="K76" i="31" s="1"/>
  <c r="G76" i="31"/>
  <c r="L76" i="31" s="1"/>
  <c r="J76" i="31"/>
  <c r="D77" i="31"/>
  <c r="I77" i="31" s="1"/>
  <c r="F77" i="31"/>
  <c r="K77" i="31" s="1"/>
  <c r="G77" i="31"/>
  <c r="L77" i="31" s="1"/>
  <c r="J77" i="31"/>
  <c r="H79" i="31"/>
  <c r="C17" i="37" s="1"/>
  <c r="J79" i="31" l="1"/>
  <c r="E17" i="37" s="1"/>
  <c r="K79" i="31"/>
  <c r="F17" i="37" s="1"/>
  <c r="L79" i="31"/>
  <c r="G17" i="37" s="1"/>
  <c r="I79" i="31"/>
  <c r="D17" i="37" s="1"/>
  <c r="E12" i="30"/>
  <c r="J12" i="30" s="1"/>
  <c r="G12" i="30"/>
  <c r="L12" i="30" s="1"/>
  <c r="H12" i="30"/>
  <c r="M12" i="30" s="1"/>
  <c r="K12" i="30"/>
  <c r="E13" i="30"/>
  <c r="J13" i="30" s="1"/>
  <c r="G13" i="30"/>
  <c r="L13" i="30" s="1"/>
  <c r="H13" i="30"/>
  <c r="M13" i="30" s="1"/>
  <c r="K13" i="30"/>
  <c r="E14" i="30"/>
  <c r="J14" i="30" s="1"/>
  <c r="G14" i="30"/>
  <c r="L14" i="30" s="1"/>
  <c r="H14" i="30"/>
  <c r="M14" i="30" s="1"/>
  <c r="K14" i="30"/>
  <c r="E16" i="30"/>
  <c r="J16" i="30" s="1"/>
  <c r="G16" i="30"/>
  <c r="L16" i="30" s="1"/>
  <c r="H16" i="30"/>
  <c r="M16" i="30" s="1"/>
  <c r="K16" i="30"/>
  <c r="E17" i="30"/>
  <c r="J17" i="30" s="1"/>
  <c r="G17" i="30"/>
  <c r="L17" i="30" s="1"/>
  <c r="H17" i="30"/>
  <c r="K17" i="30"/>
  <c r="M17" i="30"/>
  <c r="E18" i="30"/>
  <c r="G18" i="30"/>
  <c r="L18" i="30" s="1"/>
  <c r="H18" i="30"/>
  <c r="M18" i="30" s="1"/>
  <c r="J18" i="30"/>
  <c r="K18" i="30"/>
  <c r="E19" i="30"/>
  <c r="J19" i="30" s="1"/>
  <c r="G19" i="30"/>
  <c r="H19" i="30"/>
  <c r="M19" i="30" s="1"/>
  <c r="K19" i="30"/>
  <c r="L19" i="30"/>
  <c r="E20" i="30"/>
  <c r="J20" i="30" s="1"/>
  <c r="G20" i="30"/>
  <c r="L20" i="30" s="1"/>
  <c r="H20" i="30"/>
  <c r="K20" i="30"/>
  <c r="M20" i="30"/>
  <c r="E21" i="30"/>
  <c r="J21" i="30" s="1"/>
  <c r="G21" i="30"/>
  <c r="L21" i="30" s="1"/>
  <c r="H21" i="30"/>
  <c r="M21" i="30" s="1"/>
  <c r="K21" i="30"/>
  <c r="E22" i="30"/>
  <c r="J22" i="30" s="1"/>
  <c r="G22" i="30"/>
  <c r="L22" i="30" s="1"/>
  <c r="K22" i="30"/>
  <c r="M22" i="30"/>
  <c r="J23" i="30"/>
  <c r="G23" i="30"/>
  <c r="L23" i="30" s="1"/>
  <c r="H23" i="30"/>
  <c r="M23" i="30" s="1"/>
  <c r="K23" i="30"/>
  <c r="G24" i="30"/>
  <c r="H24" i="30"/>
  <c r="J24" i="30"/>
  <c r="K24" i="30"/>
  <c r="L24" i="30"/>
  <c r="M24" i="30"/>
  <c r="J25" i="30"/>
  <c r="G25" i="30"/>
  <c r="L25" i="30" s="1"/>
  <c r="H25" i="30"/>
  <c r="M25" i="30" s="1"/>
  <c r="K25" i="30"/>
  <c r="E26" i="30"/>
  <c r="J26" i="30" s="1"/>
  <c r="G26" i="30"/>
  <c r="L26" i="30" s="1"/>
  <c r="H26" i="30"/>
  <c r="K26" i="30"/>
  <c r="M26" i="30"/>
  <c r="E27" i="30"/>
  <c r="J27" i="30" s="1"/>
  <c r="G27" i="30"/>
  <c r="L27" i="30" s="1"/>
  <c r="H27" i="30"/>
  <c r="M27" i="30" s="1"/>
  <c r="K27" i="30"/>
  <c r="E28" i="30"/>
  <c r="J28" i="30" s="1"/>
  <c r="G28" i="30"/>
  <c r="L28" i="30" s="1"/>
  <c r="H28" i="30"/>
  <c r="M28" i="30" s="1"/>
  <c r="K28" i="30"/>
  <c r="E29" i="30"/>
  <c r="J29" i="30" s="1"/>
  <c r="G29" i="30"/>
  <c r="L29" i="30" s="1"/>
  <c r="H29" i="30"/>
  <c r="M29" i="30" s="1"/>
  <c r="K29" i="30"/>
  <c r="E30" i="30"/>
  <c r="J30" i="30" s="1"/>
  <c r="G30" i="30"/>
  <c r="L30" i="30" s="1"/>
  <c r="H30" i="30"/>
  <c r="M30" i="30" s="1"/>
  <c r="K30" i="30"/>
  <c r="E32" i="30"/>
  <c r="J32" i="30" s="1"/>
  <c r="L32" i="30"/>
  <c r="H32" i="30"/>
  <c r="K32" i="30"/>
  <c r="M32" i="30"/>
  <c r="E33" i="30"/>
  <c r="J33" i="30" s="1"/>
  <c r="G33" i="30"/>
  <c r="L33" i="30" s="1"/>
  <c r="H33" i="30"/>
  <c r="K33" i="30"/>
  <c r="M33" i="30"/>
  <c r="E34" i="30"/>
  <c r="J34" i="30" s="1"/>
  <c r="G34" i="30"/>
  <c r="L34" i="30" s="1"/>
  <c r="H34" i="30"/>
  <c r="M34" i="30" s="1"/>
  <c r="K34" i="30"/>
  <c r="E35" i="30"/>
  <c r="J35" i="30" s="1"/>
  <c r="G35" i="30"/>
  <c r="L35" i="30" s="1"/>
  <c r="H35" i="30"/>
  <c r="M35" i="30" s="1"/>
  <c r="K35" i="30"/>
  <c r="E36" i="30"/>
  <c r="J36" i="30" s="1"/>
  <c r="G36" i="30"/>
  <c r="L36" i="30" s="1"/>
  <c r="H36" i="30"/>
  <c r="M36" i="30" s="1"/>
  <c r="K36" i="30"/>
  <c r="E37" i="30"/>
  <c r="J37" i="30" s="1"/>
  <c r="G37" i="30"/>
  <c r="L37" i="30" s="1"/>
  <c r="H37" i="30"/>
  <c r="M37" i="30" s="1"/>
  <c r="K37" i="30"/>
  <c r="E38" i="30"/>
  <c r="J38" i="30" s="1"/>
  <c r="G38" i="30"/>
  <c r="L38" i="30" s="1"/>
  <c r="H38" i="30"/>
  <c r="M38" i="30" s="1"/>
  <c r="K38" i="30"/>
  <c r="E39" i="30"/>
  <c r="J39" i="30" s="1"/>
  <c r="G39" i="30"/>
  <c r="L39" i="30" s="1"/>
  <c r="H39" i="30"/>
  <c r="M39" i="30" s="1"/>
  <c r="K39" i="30"/>
  <c r="E41" i="30"/>
  <c r="J41" i="30" s="1"/>
  <c r="G41" i="30"/>
  <c r="L41" i="30" s="1"/>
  <c r="H41" i="30"/>
  <c r="K41" i="30"/>
  <c r="M41" i="30"/>
  <c r="E43" i="30"/>
  <c r="J43" i="30" s="1"/>
  <c r="G43" i="30"/>
  <c r="L43" i="30" s="1"/>
  <c r="H43" i="30"/>
  <c r="M43" i="30" s="1"/>
  <c r="K43" i="30"/>
  <c r="E45" i="30"/>
  <c r="J45" i="30" s="1"/>
  <c r="G45" i="30"/>
  <c r="L45" i="30" s="1"/>
  <c r="H45" i="30"/>
  <c r="M45" i="30" s="1"/>
  <c r="K45" i="30"/>
  <c r="I48" i="30"/>
  <c r="C6" i="37" s="1"/>
  <c r="L48" i="30" l="1"/>
  <c r="F6" i="37" s="1"/>
  <c r="M48" i="30"/>
  <c r="G6" i="37" s="1"/>
  <c r="K48" i="30"/>
  <c r="E6" i="37" s="1"/>
  <c r="J48" i="30"/>
  <c r="D6" i="37" s="1"/>
  <c r="D11" i="29"/>
  <c r="I11" i="29" s="1"/>
  <c r="F11" i="29"/>
  <c r="G11" i="29"/>
  <c r="L11" i="29" s="1"/>
  <c r="J11" i="29"/>
  <c r="K11" i="29"/>
  <c r="D12" i="29"/>
  <c r="I12" i="29" s="1"/>
  <c r="F12" i="29"/>
  <c r="K12" i="29" s="1"/>
  <c r="G12" i="29"/>
  <c r="L12" i="29" s="1"/>
  <c r="J12" i="29"/>
  <c r="D13" i="29"/>
  <c r="I13" i="29" s="1"/>
  <c r="F13" i="29"/>
  <c r="K13" i="29" s="1"/>
  <c r="G13" i="29"/>
  <c r="L13" i="29" s="1"/>
  <c r="J13" i="29"/>
  <c r="D14" i="29"/>
  <c r="F14" i="29"/>
  <c r="G14" i="29"/>
  <c r="L14" i="29" s="1"/>
  <c r="I14" i="29"/>
  <c r="J14" i="29"/>
  <c r="K14" i="29"/>
  <c r="D15" i="29"/>
  <c r="I15" i="29" s="1"/>
  <c r="F15" i="29"/>
  <c r="G15" i="29"/>
  <c r="L15" i="29" s="1"/>
  <c r="J15" i="29"/>
  <c r="K15" i="29"/>
  <c r="D17" i="29"/>
  <c r="I17" i="29" s="1"/>
  <c r="F17" i="29"/>
  <c r="K17" i="29" s="1"/>
  <c r="G17" i="29"/>
  <c r="J17" i="29"/>
  <c r="L17" i="29"/>
  <c r="D18" i="29"/>
  <c r="I18" i="29" s="1"/>
  <c r="F18" i="29"/>
  <c r="K18" i="29" s="1"/>
  <c r="G18" i="29"/>
  <c r="L18" i="29" s="1"/>
  <c r="J18" i="29"/>
  <c r="D19" i="29"/>
  <c r="I19" i="29" s="1"/>
  <c r="F19" i="29"/>
  <c r="K19" i="29" s="1"/>
  <c r="G19" i="29"/>
  <c r="J19" i="29"/>
  <c r="L19" i="29"/>
  <c r="D20" i="29"/>
  <c r="I20" i="29" s="1"/>
  <c r="F20" i="29"/>
  <c r="K20" i="29" s="1"/>
  <c r="G20" i="29"/>
  <c r="J20" i="29"/>
  <c r="L20" i="29"/>
  <c r="D21" i="29"/>
  <c r="I21" i="29" s="1"/>
  <c r="F21" i="29"/>
  <c r="K21" i="29" s="1"/>
  <c r="G21" i="29"/>
  <c r="L21" i="29" s="1"/>
  <c r="J21" i="29"/>
  <c r="D22" i="29"/>
  <c r="I22" i="29" s="1"/>
  <c r="F22" i="29"/>
  <c r="G22" i="29"/>
  <c r="J22" i="29"/>
  <c r="K22" i="29"/>
  <c r="L22" i="29"/>
  <c r="D23" i="29"/>
  <c r="I23" i="29" s="1"/>
  <c r="F23" i="29"/>
  <c r="K23" i="29" s="1"/>
  <c r="G23" i="29"/>
  <c r="L23" i="29" s="1"/>
  <c r="J23" i="29"/>
  <c r="D24" i="29"/>
  <c r="I24" i="29" s="1"/>
  <c r="F24" i="29"/>
  <c r="K24" i="29" s="1"/>
  <c r="G24" i="29"/>
  <c r="L24" i="29" s="1"/>
  <c r="J24" i="29"/>
  <c r="D25" i="29"/>
  <c r="I25" i="29" s="1"/>
  <c r="F25" i="29"/>
  <c r="K25" i="29" s="1"/>
  <c r="G25" i="29"/>
  <c r="L25" i="29" s="1"/>
  <c r="J25" i="29"/>
  <c r="D26" i="29"/>
  <c r="F26" i="29"/>
  <c r="G26" i="29"/>
  <c r="I26" i="29"/>
  <c r="J26" i="29"/>
  <c r="K26" i="29"/>
  <c r="L26" i="29"/>
  <c r="D27" i="29"/>
  <c r="I27" i="29" s="1"/>
  <c r="F27" i="29"/>
  <c r="G27" i="29"/>
  <c r="L27" i="29" s="1"/>
  <c r="J27" i="29"/>
  <c r="K27" i="29"/>
  <c r="D28" i="29"/>
  <c r="I28" i="29" s="1"/>
  <c r="F28" i="29"/>
  <c r="K28" i="29" s="1"/>
  <c r="G28" i="29"/>
  <c r="L28" i="29" s="1"/>
  <c r="J28" i="29"/>
  <c r="D29" i="29"/>
  <c r="I29" i="29" s="1"/>
  <c r="F29" i="29"/>
  <c r="G29" i="29"/>
  <c r="J29" i="29"/>
  <c r="K29" i="29"/>
  <c r="L29" i="29"/>
  <c r="D30" i="29"/>
  <c r="I30" i="29" s="1"/>
  <c r="F30" i="29"/>
  <c r="K30" i="29" s="1"/>
  <c r="G30" i="29"/>
  <c r="L30" i="29" s="1"/>
  <c r="J30" i="29"/>
  <c r="H32" i="29"/>
  <c r="C18" i="37" s="1"/>
  <c r="J32" i="29" l="1"/>
  <c r="E18" i="37" s="1"/>
  <c r="K32" i="29"/>
  <c r="F18" i="37" s="1"/>
  <c r="L32" i="29"/>
  <c r="G18" i="37" s="1"/>
  <c r="I32" i="29"/>
  <c r="D18" i="37" s="1"/>
  <c r="D10" i="28"/>
  <c r="I10" i="28" s="1"/>
  <c r="F10" i="28"/>
  <c r="K10" i="28" s="1"/>
  <c r="G10" i="28"/>
  <c r="L10" i="28" s="1"/>
  <c r="J10" i="28"/>
  <c r="J18" i="28" s="1"/>
  <c r="E20" i="37" s="1"/>
  <c r="D11" i="28"/>
  <c r="I11" i="28" s="1"/>
  <c r="F11" i="28"/>
  <c r="K11" i="28" s="1"/>
  <c r="G11" i="28"/>
  <c r="L11" i="28" s="1"/>
  <c r="J11" i="28"/>
  <c r="D12" i="28"/>
  <c r="I12" i="28" s="1"/>
  <c r="F12" i="28"/>
  <c r="K12" i="28" s="1"/>
  <c r="G12" i="28"/>
  <c r="L12" i="28" s="1"/>
  <c r="J12" i="28"/>
  <c r="D13" i="28"/>
  <c r="I13" i="28" s="1"/>
  <c r="F13" i="28"/>
  <c r="K13" i="28" s="1"/>
  <c r="G13" i="28"/>
  <c r="J13" i="28"/>
  <c r="L13" i="28"/>
  <c r="D14" i="28"/>
  <c r="F14" i="28"/>
  <c r="G14" i="28"/>
  <c r="I14" i="28"/>
  <c r="J14" i="28"/>
  <c r="K14" i="28"/>
  <c r="L14" i="28"/>
  <c r="D15" i="28"/>
  <c r="I15" i="28" s="1"/>
  <c r="F15" i="28"/>
  <c r="G15" i="28"/>
  <c r="L15" i="28" s="1"/>
  <c r="J15" i="28"/>
  <c r="K15" i="28"/>
  <c r="D16" i="28"/>
  <c r="I16" i="28" s="1"/>
  <c r="F16" i="28"/>
  <c r="K16" i="28" s="1"/>
  <c r="G16" i="28"/>
  <c r="L16" i="28" s="1"/>
  <c r="J16" i="28"/>
  <c r="H18" i="28"/>
  <c r="C20" i="37" s="1"/>
  <c r="L18" i="28" l="1"/>
  <c r="G20" i="37" s="1"/>
  <c r="K18" i="28"/>
  <c r="F20" i="37" s="1"/>
  <c r="I18" i="28"/>
  <c r="D20" i="37" s="1"/>
  <c r="D11" i="27"/>
  <c r="I11" i="27" s="1"/>
  <c r="F11" i="27"/>
  <c r="K11" i="27" s="1"/>
  <c r="G11" i="27"/>
  <c r="L11" i="27" s="1"/>
  <c r="J11" i="27"/>
  <c r="D12" i="27"/>
  <c r="I12" i="27" s="1"/>
  <c r="F12" i="27"/>
  <c r="K12" i="27" s="1"/>
  <c r="G12" i="27"/>
  <c r="L12" i="27" s="1"/>
  <c r="J12" i="27"/>
  <c r="D14" i="27"/>
  <c r="I14" i="27" s="1"/>
  <c r="F14" i="27"/>
  <c r="G14" i="27"/>
  <c r="L14" i="27" s="1"/>
  <c r="J14" i="27"/>
  <c r="K14" i="27"/>
  <c r="D16" i="27"/>
  <c r="I16" i="27" s="1"/>
  <c r="F16" i="27"/>
  <c r="K16" i="27" s="1"/>
  <c r="G16" i="27"/>
  <c r="J16" i="27"/>
  <c r="L16" i="27"/>
  <c r="D18" i="27"/>
  <c r="I18" i="27" s="1"/>
  <c r="F18" i="27"/>
  <c r="K18" i="27" s="1"/>
  <c r="G18" i="27"/>
  <c r="L18" i="27" s="1"/>
  <c r="J18" i="27"/>
  <c r="D19" i="27"/>
  <c r="I19" i="27" s="1"/>
  <c r="F19" i="27"/>
  <c r="K19" i="27" s="1"/>
  <c r="G19" i="27"/>
  <c r="L19" i="27" s="1"/>
  <c r="J19" i="27"/>
  <c r="D20" i="27"/>
  <c r="I20" i="27" s="1"/>
  <c r="F20" i="27"/>
  <c r="K20" i="27" s="1"/>
  <c r="G20" i="27"/>
  <c r="L20" i="27" s="1"/>
  <c r="J20" i="27"/>
  <c r="D21" i="27"/>
  <c r="I21" i="27" s="1"/>
  <c r="F21" i="27"/>
  <c r="K21" i="27" s="1"/>
  <c r="G21" i="27"/>
  <c r="J21" i="27"/>
  <c r="L21" i="27"/>
  <c r="D22" i="27"/>
  <c r="I22" i="27" s="1"/>
  <c r="F22" i="27"/>
  <c r="K22" i="27" s="1"/>
  <c r="G22" i="27"/>
  <c r="L22" i="27" s="1"/>
  <c r="J22" i="27"/>
  <c r="D24" i="27"/>
  <c r="I24" i="27" s="1"/>
  <c r="F24" i="27"/>
  <c r="K24" i="27" s="1"/>
  <c r="G24" i="27"/>
  <c r="L24" i="27" s="1"/>
  <c r="J24" i="27"/>
  <c r="D25" i="27"/>
  <c r="I25" i="27" s="1"/>
  <c r="F25" i="27"/>
  <c r="K25" i="27" s="1"/>
  <c r="G25" i="27"/>
  <c r="L25" i="27" s="1"/>
  <c r="J25" i="27"/>
  <c r="D26" i="27"/>
  <c r="I26" i="27" s="1"/>
  <c r="F26" i="27"/>
  <c r="K26" i="27" s="1"/>
  <c r="G26" i="27"/>
  <c r="J26" i="27"/>
  <c r="L26" i="27"/>
  <c r="D27" i="27"/>
  <c r="I27" i="27" s="1"/>
  <c r="F27" i="27"/>
  <c r="K27" i="27" s="1"/>
  <c r="G27" i="27"/>
  <c r="L27" i="27" s="1"/>
  <c r="J27" i="27"/>
  <c r="D28" i="27"/>
  <c r="I28" i="27" s="1"/>
  <c r="F28" i="27"/>
  <c r="K28" i="27" s="1"/>
  <c r="G28" i="27"/>
  <c r="L28" i="27" s="1"/>
  <c r="J28" i="27"/>
  <c r="D29" i="27"/>
  <c r="I29" i="27" s="1"/>
  <c r="F29" i="27"/>
  <c r="K29" i="27" s="1"/>
  <c r="G29" i="27"/>
  <c r="L29" i="27" s="1"/>
  <c r="J29" i="27"/>
  <c r="D30" i="27"/>
  <c r="I30" i="27" s="1"/>
  <c r="F30" i="27"/>
  <c r="K30" i="27" s="1"/>
  <c r="G30" i="27"/>
  <c r="L30" i="27" s="1"/>
  <c r="J30" i="27"/>
  <c r="H32" i="27"/>
  <c r="C13" i="37" s="1"/>
  <c r="K32" i="27" l="1"/>
  <c r="F13" i="37" s="1"/>
  <c r="L32" i="27"/>
  <c r="G13" i="37" s="1"/>
  <c r="J32" i="27"/>
  <c r="E13" i="37" s="1"/>
  <c r="I32" i="27"/>
  <c r="D13" i="37" s="1"/>
  <c r="F11" i="26"/>
  <c r="K11" i="26" s="1"/>
  <c r="H11" i="26"/>
  <c r="M11" i="26" s="1"/>
  <c r="I11" i="26"/>
  <c r="N11" i="26" s="1"/>
  <c r="L11" i="26"/>
  <c r="F12" i="26"/>
  <c r="K12" i="26" s="1"/>
  <c r="H12" i="26"/>
  <c r="I12" i="26"/>
  <c r="L12" i="26"/>
  <c r="M12" i="26"/>
  <c r="N12" i="26"/>
  <c r="F13" i="26"/>
  <c r="K13" i="26" s="1"/>
  <c r="H13" i="26"/>
  <c r="M13" i="26" s="1"/>
  <c r="I13" i="26"/>
  <c r="N13" i="26" s="1"/>
  <c r="L13" i="26"/>
  <c r="F14" i="26"/>
  <c r="K14" i="26" s="1"/>
  <c r="H14" i="26"/>
  <c r="M14" i="26" s="1"/>
  <c r="I14" i="26"/>
  <c r="N14" i="26" s="1"/>
  <c r="L14" i="26"/>
  <c r="F15" i="26"/>
  <c r="K15" i="26" s="1"/>
  <c r="H15" i="26"/>
  <c r="M15" i="26" s="1"/>
  <c r="I15" i="26"/>
  <c r="L15" i="26"/>
  <c r="N15" i="26"/>
  <c r="F16" i="26"/>
  <c r="K16" i="26" s="1"/>
  <c r="H16" i="26"/>
  <c r="M16" i="26" s="1"/>
  <c r="I16" i="26"/>
  <c r="L16" i="26"/>
  <c r="N16" i="26"/>
  <c r="K17" i="26"/>
  <c r="H17" i="26"/>
  <c r="M17" i="26" s="1"/>
  <c r="I17" i="26"/>
  <c r="N17" i="26" s="1"/>
  <c r="L17" i="26"/>
  <c r="F18" i="26"/>
  <c r="K18" i="26" s="1"/>
  <c r="H18" i="26"/>
  <c r="M18" i="26" s="1"/>
  <c r="I18" i="26"/>
  <c r="N18" i="26" s="1"/>
  <c r="L18" i="26"/>
  <c r="F19" i="26"/>
  <c r="K19" i="26" s="1"/>
  <c r="H19" i="26"/>
  <c r="M19" i="26" s="1"/>
  <c r="I19" i="26"/>
  <c r="N19" i="26" s="1"/>
  <c r="L19" i="26"/>
  <c r="F20" i="26"/>
  <c r="K20" i="26" s="1"/>
  <c r="H20" i="26"/>
  <c r="I20" i="26"/>
  <c r="L20" i="26"/>
  <c r="M20" i="26"/>
  <c r="N20" i="26"/>
  <c r="F21" i="26"/>
  <c r="K21" i="26" s="1"/>
  <c r="H21" i="26"/>
  <c r="M21" i="26" s="1"/>
  <c r="I21" i="26"/>
  <c r="N21" i="26" s="1"/>
  <c r="L21" i="26"/>
  <c r="F22" i="26"/>
  <c r="K22" i="26" s="1"/>
  <c r="H22" i="26"/>
  <c r="M22" i="26" s="1"/>
  <c r="I22" i="26"/>
  <c r="N22" i="26" s="1"/>
  <c r="L22" i="26"/>
  <c r="F23" i="26"/>
  <c r="K23" i="26" s="1"/>
  <c r="H23" i="26"/>
  <c r="M23" i="26" s="1"/>
  <c r="I23" i="26"/>
  <c r="L23" i="26"/>
  <c r="N23" i="26"/>
  <c r="F24" i="26"/>
  <c r="K24" i="26" s="1"/>
  <c r="H24" i="26"/>
  <c r="M24" i="26" s="1"/>
  <c r="I24" i="26"/>
  <c r="L24" i="26"/>
  <c r="N24" i="26"/>
  <c r="F25" i="26"/>
  <c r="K25" i="26" s="1"/>
  <c r="H25" i="26"/>
  <c r="M25" i="26" s="1"/>
  <c r="I25" i="26"/>
  <c r="N25" i="26" s="1"/>
  <c r="L25" i="26"/>
  <c r="F26" i="26"/>
  <c r="K26" i="26" s="1"/>
  <c r="H26" i="26"/>
  <c r="M26" i="26" s="1"/>
  <c r="I26" i="26"/>
  <c r="N26" i="26" s="1"/>
  <c r="L26" i="26"/>
  <c r="F27" i="26"/>
  <c r="K27" i="26" s="1"/>
  <c r="H27" i="26"/>
  <c r="M27" i="26" s="1"/>
  <c r="I27" i="26"/>
  <c r="N27" i="26" s="1"/>
  <c r="L27" i="26"/>
  <c r="F28" i="26"/>
  <c r="K28" i="26" s="1"/>
  <c r="H28" i="26"/>
  <c r="M28" i="26" s="1"/>
  <c r="I28" i="26"/>
  <c r="N28" i="26" s="1"/>
  <c r="L28" i="26"/>
  <c r="F29" i="26"/>
  <c r="K29" i="26" s="1"/>
  <c r="H29" i="26"/>
  <c r="M29" i="26" s="1"/>
  <c r="I29" i="26"/>
  <c r="N29" i="26" s="1"/>
  <c r="L29" i="26"/>
  <c r="F30" i="26"/>
  <c r="K30" i="26" s="1"/>
  <c r="H30" i="26"/>
  <c r="M30" i="26" s="1"/>
  <c r="I30" i="26"/>
  <c r="L30" i="26"/>
  <c r="N30" i="26"/>
  <c r="F31" i="26"/>
  <c r="K31" i="26" s="1"/>
  <c r="H31" i="26"/>
  <c r="M31" i="26" s="1"/>
  <c r="I31" i="26"/>
  <c r="L31" i="26"/>
  <c r="N31" i="26"/>
  <c r="F32" i="26"/>
  <c r="K32" i="26" s="1"/>
  <c r="H32" i="26"/>
  <c r="M32" i="26" s="1"/>
  <c r="I32" i="26"/>
  <c r="N32" i="26" s="1"/>
  <c r="L32" i="26"/>
  <c r="F33" i="26"/>
  <c r="K33" i="26" s="1"/>
  <c r="H33" i="26"/>
  <c r="M33" i="26" s="1"/>
  <c r="I33" i="26"/>
  <c r="N33" i="26" s="1"/>
  <c r="L33" i="26"/>
  <c r="F34" i="26"/>
  <c r="K34" i="26" s="1"/>
  <c r="H34" i="26"/>
  <c r="M34" i="26" s="1"/>
  <c r="I34" i="26"/>
  <c r="N34" i="26" s="1"/>
  <c r="L34" i="26"/>
  <c r="F35" i="26"/>
  <c r="K35" i="26" s="1"/>
  <c r="H35" i="26"/>
  <c r="M35" i="26" s="1"/>
  <c r="I35" i="26"/>
  <c r="N35" i="26" s="1"/>
  <c r="L35" i="26"/>
  <c r="F36" i="26"/>
  <c r="K36" i="26" s="1"/>
  <c r="H36" i="26"/>
  <c r="M36" i="26" s="1"/>
  <c r="I36" i="26"/>
  <c r="L36" i="26"/>
  <c r="N36" i="26"/>
  <c r="F37" i="26"/>
  <c r="K37" i="26" s="1"/>
  <c r="H37" i="26"/>
  <c r="M37" i="26" s="1"/>
  <c r="I37" i="26"/>
  <c r="N37" i="26" s="1"/>
  <c r="L37" i="26"/>
  <c r="F38" i="26"/>
  <c r="K38" i="26" s="1"/>
  <c r="H38" i="26"/>
  <c r="M38" i="26" s="1"/>
  <c r="I38" i="26"/>
  <c r="N38" i="26" s="1"/>
  <c r="L38" i="26"/>
  <c r="F39" i="26"/>
  <c r="K39" i="26" s="1"/>
  <c r="H39" i="26"/>
  <c r="M39" i="26" s="1"/>
  <c r="I39" i="26"/>
  <c r="N39" i="26" s="1"/>
  <c r="L39" i="26"/>
  <c r="F40" i="26"/>
  <c r="K40" i="26" s="1"/>
  <c r="H40" i="26"/>
  <c r="I40" i="26"/>
  <c r="N40" i="26" s="1"/>
  <c r="L40" i="26"/>
  <c r="M40" i="26"/>
  <c r="F41" i="26"/>
  <c r="K41" i="26" s="1"/>
  <c r="H41" i="26"/>
  <c r="M41" i="26" s="1"/>
  <c r="I41" i="26"/>
  <c r="N41" i="26" s="1"/>
  <c r="L41" i="26"/>
  <c r="K42" i="26"/>
  <c r="H42" i="26"/>
  <c r="M42" i="26" s="1"/>
  <c r="I42" i="26"/>
  <c r="L42" i="26"/>
  <c r="N42" i="26"/>
  <c r="F43" i="26"/>
  <c r="K43" i="26" s="1"/>
  <c r="H43" i="26"/>
  <c r="M43" i="26" s="1"/>
  <c r="I43" i="26"/>
  <c r="N43" i="26" s="1"/>
  <c r="L43" i="26"/>
  <c r="F44" i="26"/>
  <c r="K44" i="26" s="1"/>
  <c r="H44" i="26"/>
  <c r="M44" i="26" s="1"/>
  <c r="I44" i="26"/>
  <c r="N44" i="26" s="1"/>
  <c r="L44" i="26"/>
  <c r="F45" i="26"/>
  <c r="K45" i="26" s="1"/>
  <c r="H45" i="26"/>
  <c r="M45" i="26" s="1"/>
  <c r="I45" i="26"/>
  <c r="N45" i="26" s="1"/>
  <c r="L45" i="26"/>
  <c r="F46" i="26"/>
  <c r="K46" i="26" s="1"/>
  <c r="H46" i="26"/>
  <c r="M46" i="26" s="1"/>
  <c r="I46" i="26"/>
  <c r="N46" i="26" s="1"/>
  <c r="L46" i="26"/>
  <c r="F47" i="26"/>
  <c r="K47" i="26" s="1"/>
  <c r="H47" i="26"/>
  <c r="M47" i="26" s="1"/>
  <c r="I47" i="26"/>
  <c r="L47" i="26"/>
  <c r="N47" i="26"/>
  <c r="F48" i="26"/>
  <c r="K48" i="26" s="1"/>
  <c r="H48" i="26"/>
  <c r="I48" i="26"/>
  <c r="N48" i="26" s="1"/>
  <c r="L48" i="26"/>
  <c r="M48" i="26"/>
  <c r="F49" i="26"/>
  <c r="K49" i="26" s="1"/>
  <c r="H49" i="26"/>
  <c r="M49" i="26" s="1"/>
  <c r="I49" i="26"/>
  <c r="N49" i="26" s="1"/>
  <c r="L49" i="26"/>
  <c r="F50" i="26"/>
  <c r="K50" i="26" s="1"/>
  <c r="H50" i="26"/>
  <c r="M50" i="26" s="1"/>
  <c r="I50" i="26"/>
  <c r="L50" i="26"/>
  <c r="N50" i="26"/>
  <c r="F51" i="26"/>
  <c r="K51" i="26" s="1"/>
  <c r="H51" i="26"/>
  <c r="M51" i="26" s="1"/>
  <c r="I51" i="26"/>
  <c r="L51" i="26"/>
  <c r="N51" i="26"/>
  <c r="F52" i="26"/>
  <c r="K52" i="26" s="1"/>
  <c r="H52" i="26"/>
  <c r="M52" i="26" s="1"/>
  <c r="I52" i="26"/>
  <c r="L52" i="26"/>
  <c r="N52" i="26"/>
  <c r="F53" i="26"/>
  <c r="K53" i="26" s="1"/>
  <c r="H53" i="26"/>
  <c r="M53" i="26" s="1"/>
  <c r="I53" i="26"/>
  <c r="N53" i="26" s="1"/>
  <c r="L53" i="26"/>
  <c r="F54" i="26"/>
  <c r="K54" i="26" s="1"/>
  <c r="H54" i="26"/>
  <c r="M54" i="26" s="1"/>
  <c r="I54" i="26"/>
  <c r="N54" i="26" s="1"/>
  <c r="L54" i="26"/>
  <c r="F55" i="26"/>
  <c r="K55" i="26" s="1"/>
  <c r="H55" i="26"/>
  <c r="M55" i="26" s="1"/>
  <c r="I55" i="26"/>
  <c r="N55" i="26" s="1"/>
  <c r="L55" i="26"/>
  <c r="F56" i="26"/>
  <c r="K56" i="26" s="1"/>
  <c r="H56" i="26"/>
  <c r="M56" i="26" s="1"/>
  <c r="I56" i="26"/>
  <c r="N56" i="26" s="1"/>
  <c r="L56" i="26"/>
  <c r="F57" i="26"/>
  <c r="K57" i="26" s="1"/>
  <c r="H57" i="26"/>
  <c r="M57" i="26" s="1"/>
  <c r="I57" i="26"/>
  <c r="N57" i="26" s="1"/>
  <c r="L57" i="26"/>
  <c r="F58" i="26"/>
  <c r="K58" i="26" s="1"/>
  <c r="H58" i="26"/>
  <c r="M58" i="26" s="1"/>
  <c r="I58" i="26"/>
  <c r="L58" i="26"/>
  <c r="N58" i="26"/>
  <c r="F59" i="26"/>
  <c r="K59" i="26" s="1"/>
  <c r="H59" i="26"/>
  <c r="M59" i="26" s="1"/>
  <c r="I59" i="26"/>
  <c r="N59" i="26" s="1"/>
  <c r="L59" i="26"/>
  <c r="F60" i="26"/>
  <c r="K60" i="26" s="1"/>
  <c r="H60" i="26"/>
  <c r="M60" i="26" s="1"/>
  <c r="I60" i="26"/>
  <c r="L60" i="26"/>
  <c r="N60" i="26"/>
  <c r="K61" i="26"/>
  <c r="H61" i="26"/>
  <c r="M61" i="26" s="1"/>
  <c r="I61" i="26"/>
  <c r="N61" i="26" s="1"/>
  <c r="L61" i="26"/>
  <c r="F62" i="26"/>
  <c r="K62" i="26" s="1"/>
  <c r="H62" i="26"/>
  <c r="M62" i="26" s="1"/>
  <c r="I62" i="26"/>
  <c r="N62" i="26" s="1"/>
  <c r="L62" i="26"/>
  <c r="F63" i="26"/>
  <c r="K63" i="26" s="1"/>
  <c r="H63" i="26"/>
  <c r="M63" i="26" s="1"/>
  <c r="I63" i="26"/>
  <c r="L63" i="26"/>
  <c r="N63" i="26"/>
  <c r="F65" i="26"/>
  <c r="K65" i="26" s="1"/>
  <c r="H65" i="26"/>
  <c r="M65" i="26" s="1"/>
  <c r="I65" i="26"/>
  <c r="L65" i="26"/>
  <c r="N65" i="26"/>
  <c r="F66" i="26"/>
  <c r="K66" i="26" s="1"/>
  <c r="H66" i="26"/>
  <c r="M66" i="26" s="1"/>
  <c r="I66" i="26"/>
  <c r="N66" i="26" s="1"/>
  <c r="L66" i="26"/>
  <c r="F67" i="26"/>
  <c r="K67" i="26" s="1"/>
  <c r="H67" i="26"/>
  <c r="M67" i="26" s="1"/>
  <c r="I67" i="26"/>
  <c r="N67" i="26" s="1"/>
  <c r="L67" i="26"/>
  <c r="F68" i="26"/>
  <c r="K68" i="26" s="1"/>
  <c r="H68" i="26"/>
  <c r="M68" i="26" s="1"/>
  <c r="I68" i="26"/>
  <c r="L68" i="26"/>
  <c r="N68" i="26"/>
  <c r="F69" i="26"/>
  <c r="K69" i="26" s="1"/>
  <c r="H69" i="26"/>
  <c r="M69" i="26" s="1"/>
  <c r="I69" i="26"/>
  <c r="N69" i="26" s="1"/>
  <c r="L69" i="26"/>
  <c r="F70" i="26"/>
  <c r="K70" i="26" s="1"/>
  <c r="H70" i="26"/>
  <c r="M70" i="26" s="1"/>
  <c r="I70" i="26"/>
  <c r="N70" i="26" s="1"/>
  <c r="L70" i="26"/>
  <c r="F71" i="26"/>
  <c r="K71" i="26" s="1"/>
  <c r="H71" i="26"/>
  <c r="M71" i="26" s="1"/>
  <c r="I71" i="26"/>
  <c r="N71" i="26" s="1"/>
  <c r="L71" i="26"/>
  <c r="F72" i="26"/>
  <c r="K72" i="26" s="1"/>
  <c r="H72" i="26"/>
  <c r="M72" i="26" s="1"/>
  <c r="I72" i="26"/>
  <c r="L72" i="26"/>
  <c r="N72" i="26"/>
  <c r="F73" i="26"/>
  <c r="K73" i="26" s="1"/>
  <c r="H73" i="26"/>
  <c r="I73" i="26"/>
  <c r="L73" i="26"/>
  <c r="M73" i="26"/>
  <c r="N73" i="26"/>
  <c r="F75" i="26"/>
  <c r="K75" i="26" s="1"/>
  <c r="H75" i="26"/>
  <c r="M75" i="26" s="1"/>
  <c r="I75" i="26"/>
  <c r="N75" i="26" s="1"/>
  <c r="L75" i="26"/>
  <c r="F76" i="26"/>
  <c r="K76" i="26" s="1"/>
  <c r="H76" i="26"/>
  <c r="M76" i="26" s="1"/>
  <c r="I76" i="26"/>
  <c r="N76" i="26" s="1"/>
  <c r="L76" i="26"/>
  <c r="F77" i="26"/>
  <c r="K77" i="26" s="1"/>
  <c r="H77" i="26"/>
  <c r="M77" i="26" s="1"/>
  <c r="I77" i="26"/>
  <c r="L77" i="26"/>
  <c r="N77" i="26"/>
  <c r="F78" i="26"/>
  <c r="K78" i="26" s="1"/>
  <c r="H78" i="26"/>
  <c r="M78" i="26" s="1"/>
  <c r="I78" i="26"/>
  <c r="L78" i="26"/>
  <c r="N78" i="26"/>
  <c r="F79" i="26"/>
  <c r="K79" i="26" s="1"/>
  <c r="H79" i="26"/>
  <c r="M79" i="26" s="1"/>
  <c r="I79" i="26"/>
  <c r="L79" i="26"/>
  <c r="N79" i="26"/>
  <c r="F80" i="26"/>
  <c r="K80" i="26" s="1"/>
  <c r="H80" i="26"/>
  <c r="M80" i="26" s="1"/>
  <c r="I80" i="26"/>
  <c r="L80" i="26"/>
  <c r="N80" i="26"/>
  <c r="F81" i="26"/>
  <c r="K81" i="26" s="1"/>
  <c r="H81" i="26"/>
  <c r="M81" i="26" s="1"/>
  <c r="I81" i="26"/>
  <c r="L81" i="26"/>
  <c r="N81" i="26"/>
  <c r="F82" i="26"/>
  <c r="K82" i="26" s="1"/>
  <c r="H82" i="26"/>
  <c r="M82" i="26" s="1"/>
  <c r="I82" i="26"/>
  <c r="N82" i="26" s="1"/>
  <c r="L82" i="26"/>
  <c r="F83" i="26"/>
  <c r="K83" i="26" s="1"/>
  <c r="H83" i="26"/>
  <c r="M83" i="26" s="1"/>
  <c r="I83" i="26"/>
  <c r="N83" i="26" s="1"/>
  <c r="L83" i="26"/>
  <c r="F84" i="26"/>
  <c r="K84" i="26" s="1"/>
  <c r="H84" i="26"/>
  <c r="M84" i="26" s="1"/>
  <c r="I84" i="26"/>
  <c r="N84" i="26" s="1"/>
  <c r="L84" i="26"/>
  <c r="F85" i="26"/>
  <c r="K85" i="26" s="1"/>
  <c r="H85" i="26"/>
  <c r="I85" i="26"/>
  <c r="N85" i="26" s="1"/>
  <c r="L85" i="26"/>
  <c r="M85" i="26"/>
  <c r="F86" i="26"/>
  <c r="K86" i="26" s="1"/>
  <c r="H86" i="26"/>
  <c r="M86" i="26" s="1"/>
  <c r="I86" i="26"/>
  <c r="N86" i="26" s="1"/>
  <c r="L86" i="26"/>
  <c r="F87" i="26"/>
  <c r="K87" i="26" s="1"/>
  <c r="H87" i="26"/>
  <c r="M87" i="26" s="1"/>
  <c r="I87" i="26"/>
  <c r="L87" i="26"/>
  <c r="N87" i="26"/>
  <c r="F88" i="26"/>
  <c r="K88" i="26" s="1"/>
  <c r="H88" i="26"/>
  <c r="M88" i="26" s="1"/>
  <c r="I88" i="26"/>
  <c r="L88" i="26"/>
  <c r="N88" i="26"/>
  <c r="F89" i="26"/>
  <c r="K89" i="26" s="1"/>
  <c r="H89" i="26"/>
  <c r="I89" i="26"/>
  <c r="N89" i="26" s="1"/>
  <c r="L89" i="26"/>
  <c r="M89" i="26"/>
  <c r="F90" i="26"/>
  <c r="K90" i="26" s="1"/>
  <c r="H90" i="26"/>
  <c r="M90" i="26" s="1"/>
  <c r="I90" i="26"/>
  <c r="N90" i="26" s="1"/>
  <c r="L90" i="26"/>
  <c r="F91" i="26"/>
  <c r="K91" i="26" s="1"/>
  <c r="H91" i="26"/>
  <c r="M91" i="26" s="1"/>
  <c r="I91" i="26"/>
  <c r="N91" i="26" s="1"/>
  <c r="L91" i="26"/>
  <c r="F92" i="26"/>
  <c r="K92" i="26" s="1"/>
  <c r="H92" i="26"/>
  <c r="M92" i="26" s="1"/>
  <c r="I92" i="26"/>
  <c r="N92" i="26" s="1"/>
  <c r="L92" i="26"/>
  <c r="F93" i="26"/>
  <c r="K93" i="26" s="1"/>
  <c r="H93" i="26"/>
  <c r="M93" i="26" s="1"/>
  <c r="I93" i="26"/>
  <c r="N93" i="26" s="1"/>
  <c r="L93" i="26"/>
  <c r="F94" i="26"/>
  <c r="K94" i="26" s="1"/>
  <c r="H94" i="26"/>
  <c r="M94" i="26" s="1"/>
  <c r="I94" i="26"/>
  <c r="L94" i="26"/>
  <c r="N94" i="26"/>
  <c r="F95" i="26"/>
  <c r="K95" i="26" s="1"/>
  <c r="H95" i="26"/>
  <c r="M95" i="26" s="1"/>
  <c r="I95" i="26"/>
  <c r="L95" i="26"/>
  <c r="N95" i="26"/>
  <c r="F96" i="26"/>
  <c r="K96" i="26" s="1"/>
  <c r="H96" i="26"/>
  <c r="M96" i="26" s="1"/>
  <c r="I96" i="26"/>
  <c r="N96" i="26" s="1"/>
  <c r="L96" i="26"/>
  <c r="F97" i="26"/>
  <c r="K97" i="26" s="1"/>
  <c r="H97" i="26"/>
  <c r="M97" i="26" s="1"/>
  <c r="I97" i="26"/>
  <c r="N97" i="26" s="1"/>
  <c r="L97" i="26"/>
  <c r="F98" i="26"/>
  <c r="K98" i="26" s="1"/>
  <c r="H98" i="26"/>
  <c r="M98" i="26" s="1"/>
  <c r="I98" i="26"/>
  <c r="N98" i="26" s="1"/>
  <c r="L98" i="26"/>
  <c r="F99" i="26"/>
  <c r="K99" i="26" s="1"/>
  <c r="H99" i="26"/>
  <c r="M99" i="26" s="1"/>
  <c r="L99" i="26"/>
  <c r="N99" i="26"/>
  <c r="F101" i="26"/>
  <c r="K101" i="26" s="1"/>
  <c r="H101" i="26"/>
  <c r="M101" i="26" s="1"/>
  <c r="I101" i="26"/>
  <c r="N101" i="26" s="1"/>
  <c r="L101" i="26"/>
  <c r="F102" i="26"/>
  <c r="K102" i="26" s="1"/>
  <c r="H102" i="26"/>
  <c r="M102" i="26" s="1"/>
  <c r="I102" i="26"/>
  <c r="L102" i="26"/>
  <c r="N102" i="26"/>
  <c r="F103" i="26"/>
  <c r="K103" i="26" s="1"/>
  <c r="H103" i="26"/>
  <c r="M103" i="26" s="1"/>
  <c r="I103" i="26"/>
  <c r="N103" i="26" s="1"/>
  <c r="L103" i="26"/>
  <c r="F104" i="26"/>
  <c r="K104" i="26" s="1"/>
  <c r="H104" i="26"/>
  <c r="M104" i="26" s="1"/>
  <c r="I104" i="26"/>
  <c r="N104" i="26" s="1"/>
  <c r="L104" i="26"/>
  <c r="F105" i="26"/>
  <c r="K105" i="26" s="1"/>
  <c r="H105" i="26"/>
  <c r="M105" i="26" s="1"/>
  <c r="I105" i="26"/>
  <c r="N105" i="26" s="1"/>
  <c r="L105" i="26"/>
  <c r="F106" i="26"/>
  <c r="K106" i="26" s="1"/>
  <c r="H106" i="26"/>
  <c r="M106" i="26" s="1"/>
  <c r="I106" i="26"/>
  <c r="N106" i="26" s="1"/>
  <c r="L106" i="26"/>
  <c r="F107" i="26"/>
  <c r="H107" i="26"/>
  <c r="I107" i="26"/>
  <c r="K107" i="26"/>
  <c r="L107" i="26"/>
  <c r="M107" i="26"/>
  <c r="N107" i="26"/>
  <c r="F108" i="26"/>
  <c r="K108" i="26" s="1"/>
  <c r="H108" i="26"/>
  <c r="I108" i="26"/>
  <c r="N108" i="26" s="1"/>
  <c r="L108" i="26"/>
  <c r="M108" i="26"/>
  <c r="F109" i="26"/>
  <c r="K109" i="26" s="1"/>
  <c r="H109" i="26"/>
  <c r="M109" i="26" s="1"/>
  <c r="I109" i="26"/>
  <c r="L109" i="26"/>
  <c r="N109" i="26"/>
  <c r="F110" i="26"/>
  <c r="K110" i="26" s="1"/>
  <c r="H110" i="26"/>
  <c r="M110" i="26" s="1"/>
  <c r="I110" i="26"/>
  <c r="L110" i="26"/>
  <c r="N110" i="26"/>
  <c r="F111" i="26"/>
  <c r="K111" i="26" s="1"/>
  <c r="H111" i="26"/>
  <c r="M111" i="26" s="1"/>
  <c r="I111" i="26"/>
  <c r="L111" i="26"/>
  <c r="N111" i="26"/>
  <c r="F112" i="26"/>
  <c r="K112" i="26" s="1"/>
  <c r="H112" i="26"/>
  <c r="M112" i="26" s="1"/>
  <c r="I112" i="26"/>
  <c r="N112" i="26" s="1"/>
  <c r="L112" i="26"/>
  <c r="F113" i="26"/>
  <c r="K113" i="26" s="1"/>
  <c r="H113" i="26"/>
  <c r="M113" i="26" s="1"/>
  <c r="I113" i="26"/>
  <c r="L113" i="26"/>
  <c r="N113" i="26"/>
  <c r="F114" i="26"/>
  <c r="K114" i="26" s="1"/>
  <c r="H114" i="26"/>
  <c r="M114" i="26" s="1"/>
  <c r="I114" i="26"/>
  <c r="N114" i="26" s="1"/>
  <c r="L114" i="26"/>
  <c r="F115" i="26"/>
  <c r="K115" i="26" s="1"/>
  <c r="H115" i="26"/>
  <c r="M115" i="26" s="1"/>
  <c r="I115" i="26"/>
  <c r="N115" i="26" s="1"/>
  <c r="L115" i="26"/>
  <c r="F116" i="26"/>
  <c r="K116" i="26" s="1"/>
  <c r="H116" i="26"/>
  <c r="M116" i="26" s="1"/>
  <c r="I116" i="26"/>
  <c r="N116" i="26" s="1"/>
  <c r="L116" i="26"/>
  <c r="F117" i="26"/>
  <c r="K117" i="26" s="1"/>
  <c r="H117" i="26"/>
  <c r="M117" i="26" s="1"/>
  <c r="I117" i="26"/>
  <c r="N117" i="26" s="1"/>
  <c r="L117" i="26"/>
  <c r="F118" i="26"/>
  <c r="K118" i="26" s="1"/>
  <c r="H118" i="26"/>
  <c r="M118" i="26" s="1"/>
  <c r="I118" i="26"/>
  <c r="L118" i="26"/>
  <c r="N118" i="26"/>
  <c r="J120" i="26"/>
  <c r="C10" i="37" s="1"/>
  <c r="E14" i="25"/>
  <c r="J14" i="25" s="1"/>
  <c r="G14" i="25"/>
  <c r="H14" i="25"/>
  <c r="M14" i="25" s="1"/>
  <c r="K14" i="25"/>
  <c r="L14" i="25"/>
  <c r="E15" i="25"/>
  <c r="J15" i="25" s="1"/>
  <c r="G15" i="25"/>
  <c r="L15" i="25" s="1"/>
  <c r="H15" i="25"/>
  <c r="M15" i="25" s="1"/>
  <c r="K15" i="25"/>
  <c r="J16" i="25"/>
  <c r="K16" i="25"/>
  <c r="L16" i="25"/>
  <c r="M16" i="25"/>
  <c r="J17" i="25"/>
  <c r="K17" i="25"/>
  <c r="L17" i="25"/>
  <c r="M17" i="25"/>
  <c r="E18" i="25"/>
  <c r="G18" i="25"/>
  <c r="H18" i="25"/>
  <c r="J18" i="25"/>
  <c r="K18" i="25"/>
  <c r="L18" i="25"/>
  <c r="M18" i="25"/>
  <c r="E19" i="25"/>
  <c r="J19" i="25" s="1"/>
  <c r="G19" i="25"/>
  <c r="H19" i="25"/>
  <c r="M19" i="25" s="1"/>
  <c r="K19" i="25"/>
  <c r="L19" i="25"/>
  <c r="J20" i="25"/>
  <c r="K20" i="25"/>
  <c r="L20" i="25"/>
  <c r="M20" i="25"/>
  <c r="J21" i="25"/>
  <c r="K21" i="25"/>
  <c r="L21" i="25"/>
  <c r="M21" i="25"/>
  <c r="E22" i="25"/>
  <c r="J22" i="25" s="1"/>
  <c r="G22" i="25"/>
  <c r="L22" i="25" s="1"/>
  <c r="H22" i="25"/>
  <c r="M22" i="25" s="1"/>
  <c r="K22" i="25"/>
  <c r="E23" i="25"/>
  <c r="J23" i="25" s="1"/>
  <c r="G23" i="25"/>
  <c r="L23" i="25" s="1"/>
  <c r="H23" i="25"/>
  <c r="M23" i="25" s="1"/>
  <c r="K23" i="25"/>
  <c r="E25" i="25"/>
  <c r="J25" i="25" s="1"/>
  <c r="G25" i="25"/>
  <c r="L25" i="25" s="1"/>
  <c r="H25" i="25"/>
  <c r="M25" i="25" s="1"/>
  <c r="K25" i="25"/>
  <c r="J26" i="25"/>
  <c r="K26" i="25"/>
  <c r="L26" i="25"/>
  <c r="M26" i="25"/>
  <c r="E27" i="25"/>
  <c r="J27" i="25" s="1"/>
  <c r="G27" i="25"/>
  <c r="H27" i="25"/>
  <c r="M27" i="25" s="1"/>
  <c r="K27" i="25"/>
  <c r="L27" i="25"/>
  <c r="J28" i="25"/>
  <c r="K28" i="25"/>
  <c r="L28" i="25"/>
  <c r="M28" i="25"/>
  <c r="J29" i="25"/>
  <c r="K29" i="25"/>
  <c r="L29" i="25"/>
  <c r="M29" i="25"/>
  <c r="E30" i="25"/>
  <c r="J30" i="25" s="1"/>
  <c r="G30" i="25"/>
  <c r="L30" i="25" s="1"/>
  <c r="H30" i="25"/>
  <c r="M30" i="25" s="1"/>
  <c r="K30" i="25"/>
  <c r="J31" i="25"/>
  <c r="K31" i="25"/>
  <c r="L31" i="25"/>
  <c r="M31" i="25"/>
  <c r="J32" i="25"/>
  <c r="K32" i="25"/>
  <c r="L32" i="25"/>
  <c r="M32" i="25"/>
  <c r="J33" i="25"/>
  <c r="K33" i="25"/>
  <c r="L33" i="25"/>
  <c r="M33" i="25"/>
  <c r="E34" i="25"/>
  <c r="J34" i="25" s="1"/>
  <c r="G34" i="25"/>
  <c r="L34" i="25" s="1"/>
  <c r="H34" i="25"/>
  <c r="M34" i="25" s="1"/>
  <c r="K34" i="25"/>
  <c r="E35" i="25"/>
  <c r="J35" i="25" s="1"/>
  <c r="G35" i="25"/>
  <c r="L35" i="25" s="1"/>
  <c r="H35" i="25"/>
  <c r="K35" i="25"/>
  <c r="M35" i="25"/>
  <c r="E36" i="25"/>
  <c r="J36" i="25" s="1"/>
  <c r="G36" i="25"/>
  <c r="H36" i="25"/>
  <c r="M36" i="25" s="1"/>
  <c r="K36" i="25"/>
  <c r="L36" i="25"/>
  <c r="E37" i="25"/>
  <c r="J37" i="25" s="1"/>
  <c r="G37" i="25"/>
  <c r="L37" i="25" s="1"/>
  <c r="H37" i="25"/>
  <c r="M37" i="25" s="1"/>
  <c r="K37" i="25"/>
  <c r="E38" i="25"/>
  <c r="J38" i="25" s="1"/>
  <c r="G38" i="25"/>
  <c r="H38" i="25"/>
  <c r="M38" i="25" s="1"/>
  <c r="K38" i="25"/>
  <c r="L38" i="25"/>
  <c r="E39" i="25"/>
  <c r="J39" i="25" s="1"/>
  <c r="G39" i="25"/>
  <c r="L39" i="25" s="1"/>
  <c r="H39" i="25"/>
  <c r="K39" i="25"/>
  <c r="M39" i="25"/>
  <c r="E40" i="25"/>
  <c r="J40" i="25" s="1"/>
  <c r="G40" i="25"/>
  <c r="H40" i="25"/>
  <c r="M40" i="25" s="1"/>
  <c r="K40" i="25"/>
  <c r="L40" i="25"/>
  <c r="E41" i="25"/>
  <c r="J41" i="25" s="1"/>
  <c r="G41" i="25"/>
  <c r="L41" i="25" s="1"/>
  <c r="H41" i="25"/>
  <c r="M41" i="25" s="1"/>
  <c r="K41" i="25"/>
  <c r="E42" i="25"/>
  <c r="J42" i="25" s="1"/>
  <c r="G42" i="25"/>
  <c r="L42" i="25" s="1"/>
  <c r="H42" i="25"/>
  <c r="M42" i="25" s="1"/>
  <c r="K42" i="25"/>
  <c r="E44" i="25"/>
  <c r="J44" i="25" s="1"/>
  <c r="G44" i="25"/>
  <c r="L44" i="25" s="1"/>
  <c r="H44" i="25"/>
  <c r="K44" i="25"/>
  <c r="M44" i="25"/>
  <c r="E45" i="25"/>
  <c r="J45" i="25" s="1"/>
  <c r="G45" i="25"/>
  <c r="H45" i="25"/>
  <c r="M45" i="25" s="1"/>
  <c r="K45" i="25"/>
  <c r="L45" i="25"/>
  <c r="E46" i="25"/>
  <c r="J46" i="25" s="1"/>
  <c r="G46" i="25"/>
  <c r="L46" i="25" s="1"/>
  <c r="H46" i="25"/>
  <c r="M46" i="25" s="1"/>
  <c r="K46" i="25"/>
  <c r="E47" i="25"/>
  <c r="J47" i="25" s="1"/>
  <c r="G47" i="25"/>
  <c r="H47" i="25"/>
  <c r="M47" i="25" s="1"/>
  <c r="K47" i="25"/>
  <c r="L47" i="25"/>
  <c r="E48" i="25"/>
  <c r="J48" i="25" s="1"/>
  <c r="G48" i="25"/>
  <c r="L48" i="25" s="1"/>
  <c r="H48" i="25"/>
  <c r="M48" i="25" s="1"/>
  <c r="K48" i="25"/>
  <c r="E50" i="25"/>
  <c r="J50" i="25" s="1"/>
  <c r="G50" i="25"/>
  <c r="L50" i="25" s="1"/>
  <c r="H50" i="25"/>
  <c r="K50" i="25"/>
  <c r="M50" i="25"/>
  <c r="E51" i="25"/>
  <c r="J51" i="25" s="1"/>
  <c r="G51" i="25"/>
  <c r="L51" i="25" s="1"/>
  <c r="H51" i="25"/>
  <c r="K51" i="25"/>
  <c r="M51" i="25"/>
  <c r="E52" i="25"/>
  <c r="J52" i="25" s="1"/>
  <c r="G52" i="25"/>
  <c r="L52" i="25" s="1"/>
  <c r="H52" i="25"/>
  <c r="M52" i="25" s="1"/>
  <c r="K52" i="25"/>
  <c r="E53" i="25"/>
  <c r="J53" i="25" s="1"/>
  <c r="G53" i="25"/>
  <c r="L53" i="25" s="1"/>
  <c r="H53" i="25"/>
  <c r="M53" i="25" s="1"/>
  <c r="K53" i="25"/>
  <c r="E54" i="25"/>
  <c r="J54" i="25" s="1"/>
  <c r="G54" i="25"/>
  <c r="L54" i="25" s="1"/>
  <c r="H54" i="25"/>
  <c r="K54" i="25"/>
  <c r="M54" i="25"/>
  <c r="E56" i="25"/>
  <c r="G56" i="25"/>
  <c r="L56" i="25" s="1"/>
  <c r="H56" i="25"/>
  <c r="M56" i="25" s="1"/>
  <c r="J56" i="25"/>
  <c r="K56" i="25"/>
  <c r="E57" i="25"/>
  <c r="J57" i="25" s="1"/>
  <c r="G57" i="25"/>
  <c r="H57" i="25"/>
  <c r="M57" i="25" s="1"/>
  <c r="K57" i="25"/>
  <c r="L57" i="25"/>
  <c r="E58" i="25"/>
  <c r="J58" i="25" s="1"/>
  <c r="G58" i="25"/>
  <c r="L58" i="25" s="1"/>
  <c r="H58" i="25"/>
  <c r="M58" i="25" s="1"/>
  <c r="K58" i="25"/>
  <c r="E60" i="25"/>
  <c r="J60" i="25" s="1"/>
  <c r="G60" i="25"/>
  <c r="L60" i="25" s="1"/>
  <c r="H60" i="25"/>
  <c r="M60" i="25" s="1"/>
  <c r="K60" i="25"/>
  <c r="E61" i="25"/>
  <c r="J61" i="25" s="1"/>
  <c r="G61" i="25"/>
  <c r="L61" i="25" s="1"/>
  <c r="H61" i="25"/>
  <c r="M61" i="25" s="1"/>
  <c r="K61" i="25"/>
  <c r="E62" i="25"/>
  <c r="J62" i="25" s="1"/>
  <c r="G62" i="25"/>
  <c r="L62" i="25" s="1"/>
  <c r="H62" i="25"/>
  <c r="M62" i="25" s="1"/>
  <c r="K62" i="25"/>
  <c r="E64" i="25"/>
  <c r="J64" i="25" s="1"/>
  <c r="G64" i="25"/>
  <c r="L64" i="25" s="1"/>
  <c r="H64" i="25"/>
  <c r="M64" i="25" s="1"/>
  <c r="K64" i="25"/>
  <c r="E65" i="25"/>
  <c r="J65" i="25" s="1"/>
  <c r="G65" i="25"/>
  <c r="L65" i="25" s="1"/>
  <c r="H65" i="25"/>
  <c r="K65" i="25"/>
  <c r="M65" i="25"/>
  <c r="E66" i="25"/>
  <c r="J66" i="25" s="1"/>
  <c r="G66" i="25"/>
  <c r="L66" i="25" s="1"/>
  <c r="H66" i="25"/>
  <c r="K66" i="25"/>
  <c r="M66" i="25"/>
  <c r="E67" i="25"/>
  <c r="J67" i="25" s="1"/>
  <c r="G67" i="25"/>
  <c r="L67" i="25" s="1"/>
  <c r="H67" i="25"/>
  <c r="K67" i="25"/>
  <c r="M67" i="25"/>
  <c r="E68" i="25"/>
  <c r="J68" i="25" s="1"/>
  <c r="G68" i="25"/>
  <c r="L68" i="25" s="1"/>
  <c r="H68" i="25"/>
  <c r="M68" i="25" s="1"/>
  <c r="K68" i="25"/>
  <c r="E69" i="25"/>
  <c r="J69" i="25" s="1"/>
  <c r="G69" i="25"/>
  <c r="L69" i="25" s="1"/>
  <c r="H69" i="25"/>
  <c r="M69" i="25" s="1"/>
  <c r="K69" i="25"/>
  <c r="E70" i="25"/>
  <c r="J70" i="25" s="1"/>
  <c r="G70" i="25"/>
  <c r="L70" i="25" s="1"/>
  <c r="H70" i="25"/>
  <c r="K70" i="25"/>
  <c r="M70" i="25"/>
  <c r="E71" i="25"/>
  <c r="J71" i="25" s="1"/>
  <c r="G71" i="25"/>
  <c r="L71" i="25" s="1"/>
  <c r="H71" i="25"/>
  <c r="K71" i="25"/>
  <c r="M71" i="25"/>
  <c r="E72" i="25"/>
  <c r="J72" i="25" s="1"/>
  <c r="G72" i="25"/>
  <c r="L72" i="25" s="1"/>
  <c r="H72" i="25"/>
  <c r="M72" i="25" s="1"/>
  <c r="K72" i="25"/>
  <c r="E74" i="25"/>
  <c r="J74" i="25" s="1"/>
  <c r="G74" i="25"/>
  <c r="L74" i="25" s="1"/>
  <c r="H74" i="25"/>
  <c r="M74" i="25" s="1"/>
  <c r="K74" i="25"/>
  <c r="E75" i="25"/>
  <c r="J75" i="25" s="1"/>
  <c r="G75" i="25"/>
  <c r="L75" i="25" s="1"/>
  <c r="H75" i="25"/>
  <c r="M75" i="25" s="1"/>
  <c r="K75" i="25"/>
  <c r="E76" i="25"/>
  <c r="J76" i="25" s="1"/>
  <c r="G76" i="25"/>
  <c r="L76" i="25" s="1"/>
  <c r="H76" i="25"/>
  <c r="K76" i="25"/>
  <c r="M76" i="25"/>
  <c r="E77" i="25"/>
  <c r="J77" i="25" s="1"/>
  <c r="G77" i="25"/>
  <c r="L77" i="25" s="1"/>
  <c r="H77" i="25"/>
  <c r="M77" i="25" s="1"/>
  <c r="K77" i="25"/>
  <c r="E78" i="25"/>
  <c r="J78" i="25" s="1"/>
  <c r="G78" i="25"/>
  <c r="L78" i="25" s="1"/>
  <c r="H78" i="25"/>
  <c r="M78" i="25" s="1"/>
  <c r="K78" i="25"/>
  <c r="E79" i="25"/>
  <c r="J79" i="25" s="1"/>
  <c r="G79" i="25"/>
  <c r="L79" i="25" s="1"/>
  <c r="H79" i="25"/>
  <c r="K79" i="25"/>
  <c r="M79" i="25"/>
  <c r="E80" i="25"/>
  <c r="J80" i="25" s="1"/>
  <c r="G80" i="25"/>
  <c r="L80" i="25" s="1"/>
  <c r="H80" i="25"/>
  <c r="M80" i="25" s="1"/>
  <c r="K80" i="25"/>
  <c r="E81" i="25"/>
  <c r="J81" i="25" s="1"/>
  <c r="G81" i="25"/>
  <c r="L81" i="25" s="1"/>
  <c r="H81" i="25"/>
  <c r="M81" i="25" s="1"/>
  <c r="K81" i="25"/>
  <c r="E82" i="25"/>
  <c r="J82" i="25" s="1"/>
  <c r="G82" i="25"/>
  <c r="L82" i="25" s="1"/>
  <c r="H82" i="25"/>
  <c r="M82" i="25" s="1"/>
  <c r="K82" i="25"/>
  <c r="E83" i="25"/>
  <c r="J83" i="25" s="1"/>
  <c r="G83" i="25"/>
  <c r="L83" i="25" s="1"/>
  <c r="H83" i="25"/>
  <c r="M83" i="25" s="1"/>
  <c r="K83" i="25"/>
  <c r="E84" i="25"/>
  <c r="J84" i="25" s="1"/>
  <c r="G84" i="25"/>
  <c r="L84" i="25" s="1"/>
  <c r="H84" i="25"/>
  <c r="M84" i="25" s="1"/>
  <c r="K84" i="25"/>
  <c r="E85" i="25"/>
  <c r="J85" i="25" s="1"/>
  <c r="G85" i="25"/>
  <c r="L85" i="25" s="1"/>
  <c r="H85" i="25"/>
  <c r="M85" i="25" s="1"/>
  <c r="K85" i="25"/>
  <c r="E86" i="25"/>
  <c r="J86" i="25" s="1"/>
  <c r="G86" i="25"/>
  <c r="L86" i="25" s="1"/>
  <c r="H86" i="25"/>
  <c r="M86" i="25" s="1"/>
  <c r="K86" i="25"/>
  <c r="E87" i="25"/>
  <c r="J87" i="25" s="1"/>
  <c r="G87" i="25"/>
  <c r="L87" i="25" s="1"/>
  <c r="H87" i="25"/>
  <c r="M87" i="25" s="1"/>
  <c r="K87" i="25"/>
  <c r="E88" i="25"/>
  <c r="J88" i="25" s="1"/>
  <c r="G88" i="25"/>
  <c r="H88" i="25"/>
  <c r="M88" i="25" s="1"/>
  <c r="K88" i="25"/>
  <c r="L88" i="25"/>
  <c r="E89" i="25"/>
  <c r="J89" i="25" s="1"/>
  <c r="G89" i="25"/>
  <c r="L89" i="25" s="1"/>
  <c r="H89" i="25"/>
  <c r="M89" i="25" s="1"/>
  <c r="K89" i="25"/>
  <c r="E90" i="25"/>
  <c r="J90" i="25" s="1"/>
  <c r="G90" i="25"/>
  <c r="H90" i="25"/>
  <c r="K90" i="25"/>
  <c r="L90" i="25"/>
  <c r="M90" i="25"/>
  <c r="E91" i="25"/>
  <c r="J91" i="25" s="1"/>
  <c r="G91" i="25"/>
  <c r="L91" i="25" s="1"/>
  <c r="H91" i="25"/>
  <c r="M91" i="25" s="1"/>
  <c r="K91" i="25"/>
  <c r="E92" i="25"/>
  <c r="J92" i="25" s="1"/>
  <c r="G92" i="25"/>
  <c r="L92" i="25" s="1"/>
  <c r="H92" i="25"/>
  <c r="K92" i="25"/>
  <c r="M92" i="25"/>
  <c r="E93" i="25"/>
  <c r="J93" i="25" s="1"/>
  <c r="G93" i="25"/>
  <c r="L93" i="25" s="1"/>
  <c r="H93" i="25"/>
  <c r="M93" i="25" s="1"/>
  <c r="K93" i="25"/>
  <c r="E94" i="25"/>
  <c r="J94" i="25" s="1"/>
  <c r="G94" i="25"/>
  <c r="L94" i="25" s="1"/>
  <c r="H94" i="25"/>
  <c r="M94" i="25" s="1"/>
  <c r="K94" i="25"/>
  <c r="E95" i="25"/>
  <c r="J95" i="25" s="1"/>
  <c r="G95" i="25"/>
  <c r="L95" i="25" s="1"/>
  <c r="H95" i="25"/>
  <c r="M95" i="25" s="1"/>
  <c r="K95" i="25"/>
  <c r="E96" i="25"/>
  <c r="J96" i="25" s="1"/>
  <c r="G96" i="25"/>
  <c r="L96" i="25" s="1"/>
  <c r="H96" i="25"/>
  <c r="M96" i="25" s="1"/>
  <c r="K96" i="25"/>
  <c r="E98" i="25"/>
  <c r="J98" i="25" s="1"/>
  <c r="G98" i="25"/>
  <c r="L98" i="25" s="1"/>
  <c r="H98" i="25"/>
  <c r="K98" i="25"/>
  <c r="M98" i="25"/>
  <c r="E99" i="25"/>
  <c r="J99" i="25" s="1"/>
  <c r="G99" i="25"/>
  <c r="L99" i="25" s="1"/>
  <c r="H99" i="25"/>
  <c r="K99" i="25"/>
  <c r="M99" i="25"/>
  <c r="E100" i="25"/>
  <c r="J100" i="25" s="1"/>
  <c r="G100" i="25"/>
  <c r="L100" i="25" s="1"/>
  <c r="H100" i="25"/>
  <c r="M100" i="25" s="1"/>
  <c r="K100" i="25"/>
  <c r="E101" i="25"/>
  <c r="J101" i="25" s="1"/>
  <c r="G101" i="25"/>
  <c r="L101" i="25" s="1"/>
  <c r="H101" i="25"/>
  <c r="M101" i="25" s="1"/>
  <c r="K101" i="25"/>
  <c r="E102" i="25"/>
  <c r="J102" i="25" s="1"/>
  <c r="G102" i="25"/>
  <c r="L102" i="25" s="1"/>
  <c r="H102" i="25"/>
  <c r="M102" i="25" s="1"/>
  <c r="K102" i="25"/>
  <c r="I104" i="25"/>
  <c r="C11" i="37" s="1"/>
  <c r="L120" i="26" l="1"/>
  <c r="E10" i="37" s="1"/>
  <c r="N120" i="26"/>
  <c r="G10" i="37" s="1"/>
  <c r="M120" i="26"/>
  <c r="F10" i="37" s="1"/>
  <c r="L104" i="25"/>
  <c r="F11" i="37" s="1"/>
  <c r="K104" i="25"/>
  <c r="E11" i="37" s="1"/>
  <c r="M104" i="25"/>
  <c r="G11" i="37" s="1"/>
  <c r="K120" i="26"/>
  <c r="D10" i="37" s="1"/>
  <c r="J104" i="25"/>
  <c r="D11" i="37" s="1"/>
  <c r="E8" i="24"/>
  <c r="J8" i="24" s="1"/>
  <c r="G8" i="24"/>
  <c r="L8" i="24" s="1"/>
  <c r="H8" i="24"/>
  <c r="M8" i="24" s="1"/>
  <c r="K8" i="24"/>
  <c r="E9" i="24"/>
  <c r="J9" i="24" s="1"/>
  <c r="G9" i="24"/>
  <c r="L9" i="24" s="1"/>
  <c r="H9" i="24"/>
  <c r="M9" i="24" s="1"/>
  <c r="K9" i="24"/>
  <c r="E10" i="24"/>
  <c r="J10" i="24" s="1"/>
  <c r="G10" i="24"/>
  <c r="L10" i="24" s="1"/>
  <c r="H10" i="24"/>
  <c r="M10" i="24" s="1"/>
  <c r="K10" i="24"/>
  <c r="E11" i="24"/>
  <c r="J11" i="24" s="1"/>
  <c r="G11" i="24"/>
  <c r="L11" i="24" s="1"/>
  <c r="H11" i="24"/>
  <c r="M11" i="24" s="1"/>
  <c r="K11" i="24"/>
  <c r="E12" i="24"/>
  <c r="J12" i="24" s="1"/>
  <c r="G12" i="24"/>
  <c r="L12" i="24" s="1"/>
  <c r="H12" i="24"/>
  <c r="M12" i="24" s="1"/>
  <c r="K12" i="24"/>
  <c r="M14" i="24" l="1"/>
  <c r="G8" i="37" s="1"/>
  <c r="K14" i="24"/>
  <c r="E8" i="37" s="1"/>
  <c r="L14" i="24"/>
  <c r="F8" i="37" s="1"/>
  <c r="J14" i="24"/>
  <c r="D8" i="37" s="1"/>
  <c r="E8" i="23"/>
  <c r="J8" i="23" s="1"/>
  <c r="K8" i="23"/>
  <c r="L8" i="23"/>
  <c r="M8" i="23"/>
  <c r="E9" i="23"/>
  <c r="J9" i="23" s="1"/>
  <c r="K9" i="23"/>
  <c r="L9" i="23"/>
  <c r="M9" i="23"/>
  <c r="E10" i="23"/>
  <c r="J10" i="23" s="1"/>
  <c r="K10" i="23"/>
  <c r="L10" i="23"/>
  <c r="M10" i="23"/>
  <c r="E12" i="23"/>
  <c r="J12" i="23" s="1"/>
  <c r="K12" i="23"/>
  <c r="L12" i="23"/>
  <c r="M12" i="23"/>
  <c r="E13" i="23"/>
  <c r="J13" i="23" s="1"/>
  <c r="K13" i="23"/>
  <c r="L13" i="23"/>
  <c r="M13" i="23"/>
  <c r="E14" i="23"/>
  <c r="J14" i="23" s="1"/>
  <c r="K14" i="23"/>
  <c r="L14" i="23"/>
  <c r="M14" i="23"/>
  <c r="E15" i="23"/>
  <c r="J15" i="23" s="1"/>
  <c r="K15" i="23"/>
  <c r="L15" i="23"/>
  <c r="M15" i="23"/>
  <c r="E16" i="23"/>
  <c r="J16" i="23" s="1"/>
  <c r="G16" i="23"/>
  <c r="L16" i="23" s="1"/>
  <c r="H16" i="23"/>
  <c r="K16" i="23"/>
  <c r="M16" i="23"/>
  <c r="E17" i="23"/>
  <c r="J17" i="23" s="1"/>
  <c r="G17" i="23"/>
  <c r="L17" i="23" s="1"/>
  <c r="H17" i="23"/>
  <c r="M17" i="23" s="1"/>
  <c r="K17" i="23"/>
  <c r="E18" i="23"/>
  <c r="J18" i="23" s="1"/>
  <c r="G18" i="23"/>
  <c r="L18" i="23" s="1"/>
  <c r="H18" i="23"/>
  <c r="M18" i="23" s="1"/>
  <c r="K18" i="23"/>
  <c r="E19" i="23"/>
  <c r="J19" i="23" s="1"/>
  <c r="G19" i="23"/>
  <c r="L19" i="23" s="1"/>
  <c r="H19" i="23"/>
  <c r="M19" i="23" s="1"/>
  <c r="K19" i="23"/>
  <c r="E20" i="23"/>
  <c r="J20" i="23" s="1"/>
  <c r="G20" i="23"/>
  <c r="L20" i="23" s="1"/>
  <c r="H20" i="23"/>
  <c r="M20" i="23" s="1"/>
  <c r="K20" i="23"/>
  <c r="I22" i="23"/>
  <c r="C7" i="37" s="1"/>
  <c r="L22" i="23" l="1"/>
  <c r="F7" i="37" s="1"/>
  <c r="K22" i="23"/>
  <c r="E7" i="37" s="1"/>
  <c r="M22" i="23"/>
  <c r="G7" i="37" s="1"/>
  <c r="J22" i="23"/>
  <c r="D7" i="37" s="1"/>
  <c r="L14" i="22"/>
  <c r="N14" i="22"/>
  <c r="O14" i="22"/>
  <c r="M14" i="22"/>
  <c r="L15" i="22"/>
  <c r="N15" i="22"/>
  <c r="O15" i="22"/>
  <c r="M15" i="22"/>
  <c r="L19" i="22"/>
  <c r="N19" i="22"/>
  <c r="O19" i="22"/>
  <c r="M19" i="22"/>
  <c r="L20" i="22"/>
  <c r="N20" i="22"/>
  <c r="O20" i="22"/>
  <c r="M20" i="22"/>
  <c r="L21" i="22"/>
  <c r="N21" i="22"/>
  <c r="O21" i="22"/>
  <c r="M21" i="22"/>
  <c r="L23" i="22"/>
  <c r="N23" i="22"/>
  <c r="O23" i="22"/>
  <c r="M23" i="22"/>
  <c r="L24" i="22"/>
  <c r="N24" i="22"/>
  <c r="M24" i="22"/>
  <c r="O24" i="22"/>
  <c r="L28" i="22"/>
  <c r="N28" i="22"/>
  <c r="O28" i="22"/>
  <c r="M28" i="22"/>
  <c r="L29" i="22"/>
  <c r="N29" i="22"/>
  <c r="O29" i="22"/>
  <c r="M29" i="22"/>
  <c r="L30" i="22"/>
  <c r="N30" i="22"/>
  <c r="M30" i="22"/>
  <c r="O30" i="22"/>
  <c r="L34" i="22"/>
  <c r="N34" i="22"/>
  <c r="O34" i="22"/>
  <c r="M34" i="22"/>
  <c r="G37" i="22"/>
  <c r="L37" i="22" s="1"/>
  <c r="I37" i="22"/>
  <c r="N37" i="22" s="1"/>
  <c r="J37" i="22"/>
  <c r="O37" i="22" s="1"/>
  <c r="M37" i="22"/>
  <c r="G38" i="22"/>
  <c r="L38" i="22" s="1"/>
  <c r="I38" i="22"/>
  <c r="N38" i="22" s="1"/>
  <c r="J38" i="22"/>
  <c r="O38" i="22" s="1"/>
  <c r="M38" i="22"/>
  <c r="G39" i="22"/>
  <c r="L39" i="22" s="1"/>
  <c r="I39" i="22"/>
  <c r="N39" i="22" s="1"/>
  <c r="J39" i="22"/>
  <c r="O39" i="22" s="1"/>
  <c r="M39" i="22"/>
  <c r="G40" i="22"/>
  <c r="L40" i="22" s="1"/>
  <c r="I40" i="22"/>
  <c r="N40" i="22" s="1"/>
  <c r="J40" i="22"/>
  <c r="O40" i="22" s="1"/>
  <c r="M40" i="22"/>
  <c r="K42" i="22"/>
  <c r="C5" i="37" s="1"/>
  <c r="M42" i="22" l="1"/>
  <c r="E5" i="37" s="1"/>
  <c r="N42" i="22"/>
  <c r="F5" i="37" s="1"/>
  <c r="O42" i="22"/>
  <c r="G5" i="37" s="1"/>
  <c r="L42" i="22"/>
  <c r="D5" i="37" s="1"/>
  <c r="G104" i="21"/>
  <c r="C16" i="37" s="1"/>
  <c r="I101" i="21"/>
  <c r="E101" i="21"/>
  <c r="H101" i="21" s="1"/>
  <c r="I99" i="21"/>
  <c r="E99" i="21"/>
  <c r="H99" i="21" s="1"/>
  <c r="I98" i="21"/>
  <c r="E98" i="21"/>
  <c r="H98" i="21" s="1"/>
  <c r="I97" i="21"/>
  <c r="E97" i="21"/>
  <c r="H97" i="21" s="1"/>
  <c r="I96" i="21"/>
  <c r="E96" i="21"/>
  <c r="H96" i="21" s="1"/>
  <c r="I95" i="21"/>
  <c r="E95" i="21"/>
  <c r="H95" i="21" s="1"/>
  <c r="I94" i="21"/>
  <c r="E94" i="21"/>
  <c r="H94" i="21" s="1"/>
  <c r="I93" i="21"/>
  <c r="E93" i="21"/>
  <c r="H93" i="21" s="1"/>
  <c r="I92" i="21"/>
  <c r="E92" i="21"/>
  <c r="H92" i="21" s="1"/>
  <c r="I90" i="21"/>
  <c r="H90" i="21"/>
  <c r="I89" i="21"/>
  <c r="H89" i="21"/>
  <c r="I88" i="21"/>
  <c r="H88" i="21"/>
  <c r="I87" i="21"/>
  <c r="H87" i="21"/>
  <c r="I86" i="21"/>
  <c r="H86" i="21"/>
  <c r="I83" i="21"/>
  <c r="H83" i="21"/>
  <c r="I82" i="21"/>
  <c r="H82" i="21"/>
  <c r="I81" i="21"/>
  <c r="H81" i="21"/>
  <c r="I80" i="21"/>
  <c r="H80" i="21"/>
  <c r="I79" i="21"/>
  <c r="H79" i="21"/>
  <c r="I76" i="21"/>
  <c r="H76" i="21"/>
  <c r="I75" i="21"/>
  <c r="H75" i="21"/>
  <c r="I74" i="21"/>
  <c r="H74" i="21"/>
  <c r="I73" i="21"/>
  <c r="H73" i="21"/>
  <c r="I72" i="21"/>
  <c r="H72" i="21"/>
  <c r="I71" i="21"/>
  <c r="H71" i="21"/>
  <c r="I70" i="21"/>
  <c r="H70" i="21"/>
  <c r="I69" i="21"/>
  <c r="H69" i="21"/>
  <c r="I68" i="21"/>
  <c r="H68" i="21"/>
  <c r="I67" i="21"/>
  <c r="H67" i="21"/>
  <c r="I66" i="21"/>
  <c r="H66" i="21"/>
  <c r="I65" i="21"/>
  <c r="H65" i="21"/>
  <c r="I64" i="21"/>
  <c r="H64" i="21"/>
  <c r="I62" i="21"/>
  <c r="H62" i="21"/>
  <c r="I61" i="21"/>
  <c r="H61" i="21"/>
  <c r="I60" i="21"/>
  <c r="H60" i="21"/>
  <c r="I59" i="21"/>
  <c r="H59" i="21"/>
  <c r="I58" i="21"/>
  <c r="H58" i="21"/>
  <c r="I57" i="21"/>
  <c r="H57" i="21"/>
  <c r="I56" i="21"/>
  <c r="H56" i="21"/>
  <c r="I55" i="21"/>
  <c r="H55" i="21"/>
  <c r="I54" i="21"/>
  <c r="H54" i="21"/>
  <c r="I53" i="21"/>
  <c r="H53" i="21"/>
  <c r="I52" i="21"/>
  <c r="H52" i="21"/>
  <c r="I51" i="21"/>
  <c r="H51" i="21"/>
  <c r="I50" i="21"/>
  <c r="H50" i="21"/>
  <c r="I49" i="21"/>
  <c r="H49" i="21"/>
  <c r="I48" i="21"/>
  <c r="H48" i="21"/>
  <c r="I47" i="21"/>
  <c r="H47" i="21"/>
  <c r="I46" i="21"/>
  <c r="H46" i="21"/>
  <c r="I45" i="21"/>
  <c r="H45" i="21"/>
  <c r="I44" i="21"/>
  <c r="H44" i="21"/>
  <c r="I43" i="21"/>
  <c r="H43" i="21"/>
  <c r="I42" i="21"/>
  <c r="H42" i="21"/>
  <c r="I41" i="21"/>
  <c r="H41" i="21"/>
  <c r="I40" i="21"/>
  <c r="H40" i="21"/>
  <c r="I39" i="21"/>
  <c r="H39" i="21"/>
  <c r="I38" i="21"/>
  <c r="H38" i="21"/>
  <c r="I37" i="21"/>
  <c r="H37" i="21"/>
  <c r="I36" i="21"/>
  <c r="H36" i="21"/>
  <c r="I35" i="21"/>
  <c r="H35" i="21"/>
  <c r="I34" i="21"/>
  <c r="H34" i="21"/>
  <c r="I33" i="21"/>
  <c r="H33" i="21"/>
  <c r="I32" i="21"/>
  <c r="H32" i="21"/>
  <c r="I31" i="21"/>
  <c r="H31" i="21"/>
  <c r="I30" i="21"/>
  <c r="H30" i="21"/>
  <c r="I29" i="21"/>
  <c r="H29" i="21"/>
  <c r="I28" i="21"/>
  <c r="H28" i="21"/>
  <c r="I27" i="21"/>
  <c r="H27" i="21"/>
  <c r="I26" i="21"/>
  <c r="H26" i="21"/>
  <c r="I25" i="21"/>
  <c r="H25" i="21"/>
  <c r="I24" i="21"/>
  <c r="H24" i="21"/>
  <c r="I23" i="21"/>
  <c r="H23" i="21"/>
  <c r="I22" i="21"/>
  <c r="H22" i="21"/>
  <c r="I21" i="21"/>
  <c r="H21" i="21"/>
  <c r="I20" i="21"/>
  <c r="H20" i="21"/>
  <c r="I19" i="21"/>
  <c r="H19" i="21"/>
  <c r="I18" i="21"/>
  <c r="H18" i="21"/>
  <c r="I17" i="21"/>
  <c r="H17" i="21"/>
  <c r="I16" i="21"/>
  <c r="H16" i="21"/>
  <c r="I15" i="21"/>
  <c r="H15" i="21"/>
  <c r="I14" i="21"/>
  <c r="H14" i="21"/>
  <c r="I13" i="21"/>
  <c r="H13" i="21"/>
  <c r="I104" i="21" l="1"/>
  <c r="E16" i="37" s="1"/>
  <c r="H104" i="21"/>
  <c r="D16" i="37" s="1"/>
  <c r="E10" i="20"/>
  <c r="G10" i="20"/>
  <c r="H10" i="20"/>
  <c r="J10" i="20"/>
  <c r="K10" i="20"/>
  <c r="L10" i="20"/>
  <c r="M10" i="20"/>
  <c r="E11" i="20"/>
  <c r="J11" i="20" s="1"/>
  <c r="G11" i="20"/>
  <c r="H11" i="20"/>
  <c r="M11" i="20" s="1"/>
  <c r="K11" i="20"/>
  <c r="L11" i="20"/>
  <c r="E12" i="20"/>
  <c r="J12" i="20" s="1"/>
  <c r="G12" i="20"/>
  <c r="L12" i="20" s="1"/>
  <c r="H12" i="20"/>
  <c r="M12" i="20" s="1"/>
  <c r="K12" i="20"/>
  <c r="E13" i="20"/>
  <c r="J13" i="20" s="1"/>
  <c r="G13" i="20"/>
  <c r="L13" i="20" s="1"/>
  <c r="H13" i="20"/>
  <c r="K13" i="20"/>
  <c r="M13" i="20"/>
  <c r="E14" i="20"/>
  <c r="J14" i="20" s="1"/>
  <c r="G14" i="20"/>
  <c r="H14" i="20"/>
  <c r="K14" i="20"/>
  <c r="L14" i="20"/>
  <c r="M14" i="20"/>
  <c r="E15" i="20"/>
  <c r="J15" i="20" s="1"/>
  <c r="G15" i="20"/>
  <c r="L15" i="20" s="1"/>
  <c r="H15" i="20"/>
  <c r="M15" i="20" s="1"/>
  <c r="K15" i="20"/>
  <c r="E16" i="20"/>
  <c r="J16" i="20" s="1"/>
  <c r="G16" i="20"/>
  <c r="H16" i="20"/>
  <c r="M16" i="20" s="1"/>
  <c r="K16" i="20"/>
  <c r="L16" i="20"/>
  <c r="E17" i="20"/>
  <c r="J17" i="20" s="1"/>
  <c r="G17" i="20"/>
  <c r="L17" i="20" s="1"/>
  <c r="H17" i="20"/>
  <c r="K17" i="20"/>
  <c r="M17" i="20"/>
  <c r="E18" i="20"/>
  <c r="J18" i="20" s="1"/>
  <c r="G18" i="20"/>
  <c r="L18" i="20" s="1"/>
  <c r="H18" i="20"/>
  <c r="M18" i="20" s="1"/>
  <c r="K18" i="20"/>
  <c r="E19" i="20"/>
  <c r="J19" i="20" s="1"/>
  <c r="G19" i="20"/>
  <c r="L19" i="20" s="1"/>
  <c r="H19" i="20"/>
  <c r="K19" i="20"/>
  <c r="M19" i="20"/>
  <c r="E20" i="20"/>
  <c r="J20" i="20" s="1"/>
  <c r="G20" i="20"/>
  <c r="L20" i="20" s="1"/>
  <c r="H20" i="20"/>
  <c r="K20" i="20"/>
  <c r="M20" i="20"/>
  <c r="E21" i="20"/>
  <c r="G21" i="20"/>
  <c r="L21" i="20" s="1"/>
  <c r="H21" i="20"/>
  <c r="M21" i="20" s="1"/>
  <c r="J21" i="20"/>
  <c r="K21" i="20"/>
  <c r="E22" i="20"/>
  <c r="J22" i="20" s="1"/>
  <c r="G22" i="20"/>
  <c r="H22" i="20"/>
  <c r="M22" i="20" s="1"/>
  <c r="K22" i="20"/>
  <c r="L22" i="20"/>
  <c r="E23" i="20"/>
  <c r="J23" i="20" s="1"/>
  <c r="G23" i="20"/>
  <c r="L23" i="20" s="1"/>
  <c r="H23" i="20"/>
  <c r="K23" i="20"/>
  <c r="M23" i="20"/>
  <c r="E24" i="20"/>
  <c r="J24" i="20" s="1"/>
  <c r="G24" i="20"/>
  <c r="L24" i="20" s="1"/>
  <c r="H24" i="20"/>
  <c r="M24" i="20" s="1"/>
  <c r="K24" i="20"/>
  <c r="E25" i="20"/>
  <c r="J25" i="20" s="1"/>
  <c r="G25" i="20"/>
  <c r="H25" i="20"/>
  <c r="K25" i="20"/>
  <c r="L25" i="20"/>
  <c r="M25" i="20"/>
  <c r="E26" i="20"/>
  <c r="J26" i="20" s="1"/>
  <c r="G26" i="20"/>
  <c r="L26" i="20" s="1"/>
  <c r="H26" i="20"/>
  <c r="M26" i="20" s="1"/>
  <c r="K26" i="20"/>
  <c r="E27" i="20"/>
  <c r="J27" i="20" s="1"/>
  <c r="G27" i="20"/>
  <c r="H27" i="20"/>
  <c r="M27" i="20" s="1"/>
  <c r="K27" i="20"/>
  <c r="L27" i="20"/>
  <c r="E28" i="20"/>
  <c r="J28" i="20" s="1"/>
  <c r="G28" i="20"/>
  <c r="L28" i="20" s="1"/>
  <c r="H28" i="20"/>
  <c r="M28" i="20" s="1"/>
  <c r="K28" i="20"/>
  <c r="E29" i="20"/>
  <c r="J29" i="20" s="1"/>
  <c r="G29" i="20"/>
  <c r="L29" i="20" s="1"/>
  <c r="H29" i="20"/>
  <c r="M29" i="20" s="1"/>
  <c r="K29" i="20"/>
  <c r="E30" i="20"/>
  <c r="J30" i="20" s="1"/>
  <c r="G30" i="20"/>
  <c r="L30" i="20" s="1"/>
  <c r="H30" i="20"/>
  <c r="K30" i="20"/>
  <c r="M30" i="20"/>
  <c r="E31" i="20"/>
  <c r="J31" i="20" s="1"/>
  <c r="G31" i="20"/>
  <c r="L31" i="20" s="1"/>
  <c r="H31" i="20"/>
  <c r="K31" i="20"/>
  <c r="M31" i="20"/>
  <c r="E32" i="20"/>
  <c r="J32" i="20" s="1"/>
  <c r="G32" i="20"/>
  <c r="L32" i="20" s="1"/>
  <c r="H32" i="20"/>
  <c r="M32" i="20" s="1"/>
  <c r="K32" i="20"/>
  <c r="E33" i="20"/>
  <c r="J33" i="20" s="1"/>
  <c r="G33" i="20"/>
  <c r="L33" i="20" s="1"/>
  <c r="H33" i="20"/>
  <c r="K33" i="20"/>
  <c r="M33" i="20"/>
  <c r="E34" i="20"/>
  <c r="J34" i="20" s="1"/>
  <c r="G34" i="20"/>
  <c r="L34" i="20" s="1"/>
  <c r="H34" i="20"/>
  <c r="K34" i="20"/>
  <c r="M34" i="20"/>
  <c r="E35" i="20"/>
  <c r="J35" i="20" s="1"/>
  <c r="G35" i="20"/>
  <c r="L35" i="20" s="1"/>
  <c r="H35" i="20"/>
  <c r="M35" i="20" s="1"/>
  <c r="K35" i="20"/>
  <c r="E36" i="20"/>
  <c r="J36" i="20" s="1"/>
  <c r="G36" i="20"/>
  <c r="L36" i="20" s="1"/>
  <c r="H36" i="20"/>
  <c r="M36" i="20" s="1"/>
  <c r="K36" i="20"/>
  <c r="E37" i="20"/>
  <c r="J37" i="20" s="1"/>
  <c r="G37" i="20"/>
  <c r="L37" i="20" s="1"/>
  <c r="H37" i="20"/>
  <c r="M37" i="20" s="1"/>
  <c r="K37" i="20"/>
  <c r="E38" i="20"/>
  <c r="J38" i="20" s="1"/>
  <c r="G38" i="20"/>
  <c r="L38" i="20" s="1"/>
  <c r="H38" i="20"/>
  <c r="M38" i="20" s="1"/>
  <c r="K38" i="20"/>
  <c r="K45" i="20" s="1"/>
  <c r="E19" i="37" s="1"/>
  <c r="E39" i="20"/>
  <c r="G39" i="20"/>
  <c r="H39" i="20"/>
  <c r="J39" i="20"/>
  <c r="K39" i="20"/>
  <c r="L39" i="20"/>
  <c r="M39" i="20"/>
  <c r="E40" i="20"/>
  <c r="J40" i="20" s="1"/>
  <c r="G40" i="20"/>
  <c r="H40" i="20"/>
  <c r="M40" i="20" s="1"/>
  <c r="K40" i="20"/>
  <c r="L40" i="20"/>
  <c r="E41" i="20"/>
  <c r="J41" i="20" s="1"/>
  <c r="G41" i="20"/>
  <c r="L41" i="20" s="1"/>
  <c r="H41" i="20"/>
  <c r="M41" i="20" s="1"/>
  <c r="K41" i="20"/>
  <c r="E42" i="20"/>
  <c r="J42" i="20" s="1"/>
  <c r="G42" i="20"/>
  <c r="H42" i="20"/>
  <c r="K42" i="20"/>
  <c r="L42" i="20"/>
  <c r="M42" i="20"/>
  <c r="E43" i="20"/>
  <c r="J43" i="20" s="1"/>
  <c r="G43" i="20"/>
  <c r="L43" i="20" s="1"/>
  <c r="H43" i="20"/>
  <c r="M43" i="20" s="1"/>
  <c r="K43" i="20"/>
  <c r="I45" i="20"/>
  <c r="C19" i="37" s="1"/>
  <c r="C22" i="37" s="1"/>
  <c r="E22" i="37" l="1"/>
  <c r="L45" i="20"/>
  <c r="F19" i="37" s="1"/>
  <c r="F22" i="37" s="1"/>
  <c r="M45" i="20"/>
  <c r="G19" i="37" s="1"/>
  <c r="G22" i="37" s="1"/>
  <c r="J45" i="20"/>
  <c r="D19" i="37" s="1"/>
  <c r="D22" i="37" s="1"/>
</calcChain>
</file>

<file path=xl/comments1.xml><?xml version="1.0" encoding="utf-8"?>
<comments xmlns="http://schemas.openxmlformats.org/spreadsheetml/2006/main">
  <authors>
    <author>Автор</author>
  </authors>
  <commentList>
    <comment ref="K11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I8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H8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I10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кажой строке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I10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I11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H8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J7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G8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H9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H8" authorId="0" shapeId="0">
      <text>
        <r>
          <rPr>
            <b/>
            <sz val="14"/>
            <color indexed="81"/>
            <rFont val="Tahoma"/>
            <family val="2"/>
            <charset val="204"/>
          </rPr>
          <t>Заполните количество товара в каждой строке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<sst xmlns="http://schemas.openxmlformats.org/spreadsheetml/2006/main" count="2189" uniqueCount="1129">
  <si>
    <t>Благодарим Вас за выбор нашей компании!</t>
  </si>
  <si>
    <t>ПРАЙС-ЛИСТ</t>
  </si>
  <si>
    <t>Наименование изделия</t>
  </si>
  <si>
    <t>Артикул</t>
  </si>
  <si>
    <t>Минимальное кол-во   (кол-во штук в упаковке)</t>
  </si>
  <si>
    <t>Фотография</t>
  </si>
  <si>
    <t xml:space="preserve"> Заказ, шт</t>
  </si>
  <si>
    <t>Сумма заказа, руб</t>
  </si>
  <si>
    <r>
      <t xml:space="preserve">Мелкий ОПТ  </t>
    </r>
    <r>
      <rPr>
        <sz val="11"/>
        <rFont val="Times New Roman"/>
        <family val="1"/>
        <charset val="204"/>
      </rPr>
      <t>при покупке до 20 т.руб.</t>
    </r>
  </si>
  <si>
    <r>
      <rPr>
        <b/>
        <sz val="14"/>
        <color indexed="10"/>
        <rFont val="Times New Roman"/>
        <family val="1"/>
        <charset val="204"/>
      </rPr>
      <t>ОПТ 1</t>
    </r>
    <r>
      <rPr>
        <b/>
        <sz val="14"/>
        <color indexed="8"/>
        <rFont val="Times New Roman"/>
        <family val="1"/>
        <charset val="204"/>
      </rPr>
      <t xml:space="preserve">   </t>
    </r>
    <r>
      <rPr>
        <sz val="12"/>
        <color indexed="8"/>
        <rFont val="Times New Roman"/>
        <family val="1"/>
        <charset val="204"/>
      </rPr>
      <t>при закупке от 20 до 50 т.руб.</t>
    </r>
  </si>
  <si>
    <r>
      <rPr>
        <b/>
        <sz val="14"/>
        <color indexed="10"/>
        <rFont val="Times New Roman"/>
        <family val="1"/>
        <charset val="204"/>
      </rPr>
      <t>ОПТ 2</t>
    </r>
    <r>
      <rPr>
        <b/>
        <sz val="14"/>
        <color indexed="8"/>
        <rFont val="Times New Roman"/>
        <family val="1"/>
        <charset val="204"/>
      </rPr>
      <t xml:space="preserve">   </t>
    </r>
    <r>
      <rPr>
        <sz val="12"/>
        <color indexed="8"/>
        <rFont val="Times New Roman"/>
        <family val="1"/>
        <charset val="204"/>
      </rPr>
      <t xml:space="preserve">при закупке от 50 до150 т.руб. 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     </t>
    </r>
  </si>
  <si>
    <r>
      <rPr>
        <b/>
        <sz val="14"/>
        <color indexed="10"/>
        <rFont val="Times New Roman"/>
        <family val="1"/>
        <charset val="204"/>
      </rPr>
      <t>ОПТ 3</t>
    </r>
    <r>
      <rPr>
        <b/>
        <sz val="14"/>
        <color indexed="8"/>
        <rFont val="Times New Roman"/>
        <family val="1"/>
        <charset val="204"/>
      </rPr>
      <t xml:space="preserve">   </t>
    </r>
    <r>
      <rPr>
        <sz val="12"/>
        <color indexed="8"/>
        <rFont val="Times New Roman"/>
        <family val="1"/>
        <charset val="204"/>
      </rPr>
      <t>при закупке  от 150 т. руб.</t>
    </r>
  </si>
  <si>
    <r>
      <t xml:space="preserve">Мелкий ОПТ   </t>
    </r>
    <r>
      <rPr>
        <b/>
        <sz val="11"/>
        <rFont val="Times New Roman"/>
        <family val="1"/>
        <charset val="204"/>
      </rPr>
      <t>при покупке до 20 т.руб.</t>
    </r>
  </si>
  <si>
    <r>
      <rPr>
        <b/>
        <sz val="14"/>
        <color indexed="10"/>
        <rFont val="Times New Roman"/>
        <family val="1"/>
        <charset val="204"/>
      </rPr>
      <t xml:space="preserve"> ОПТ 1  </t>
    </r>
    <r>
      <rPr>
        <b/>
        <sz val="12"/>
        <color indexed="8"/>
        <rFont val="Times New Roman"/>
        <family val="1"/>
        <charset val="204"/>
      </rPr>
      <t>при закупке от 20 до 50 т.руб.</t>
    </r>
  </si>
  <si>
    <r>
      <rPr>
        <b/>
        <sz val="14"/>
        <color indexed="10"/>
        <rFont val="Times New Roman"/>
        <family val="1"/>
        <charset val="204"/>
      </rPr>
      <t xml:space="preserve"> ОПТ 2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при закупке от 50 до150 т.руб.  </t>
    </r>
    <r>
      <rPr>
        <b/>
        <sz val="14"/>
        <color indexed="8"/>
        <rFont val="Times New Roman"/>
        <family val="1"/>
        <charset val="204"/>
      </rPr>
      <t xml:space="preserve">       </t>
    </r>
  </si>
  <si>
    <r>
      <rPr>
        <b/>
        <sz val="14"/>
        <color indexed="10"/>
        <rFont val="Times New Roman"/>
        <family val="1"/>
        <charset val="204"/>
      </rPr>
      <t xml:space="preserve"> ОПТ 3 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при закупке
от 150 т.руб.</t>
    </r>
    <r>
      <rPr>
        <b/>
        <sz val="11"/>
        <color indexed="8"/>
        <rFont val="Times New Roman"/>
        <family val="1"/>
        <charset val="204"/>
      </rPr>
      <t xml:space="preserve">        </t>
    </r>
  </si>
  <si>
    <r>
      <rPr>
        <b/>
        <sz val="20"/>
        <rFont val="Times New Roman"/>
        <family val="1"/>
        <charset val="204"/>
      </rPr>
      <t xml:space="preserve">Ватрушка Absolute Champion             </t>
    </r>
    <r>
      <rPr>
        <sz val="20"/>
        <rFont val="Times New Roman"/>
        <family val="1"/>
        <charset val="204"/>
      </rPr>
      <t xml:space="preserve">       </t>
    </r>
    <r>
      <rPr>
        <sz val="14"/>
        <rFont val="Times New Roman"/>
        <family val="1"/>
        <charset val="204"/>
      </rPr>
      <t xml:space="preserve">d-730 мм материал: низ ПВХ, верх Оксфорд </t>
    </r>
  </si>
  <si>
    <t xml:space="preserve">ХИТ ПРОДАЖ!!! </t>
  </si>
  <si>
    <r>
      <rPr>
        <b/>
        <sz val="20"/>
        <rFont val="Times New Roman"/>
        <family val="1"/>
        <charset val="204"/>
      </rPr>
      <t xml:space="preserve">Ватрушка Absolute Champion                   </t>
    </r>
    <r>
      <rPr>
        <sz val="20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 xml:space="preserve">d-830 мм материал: низ ПВХ, верх Оксфорд </t>
    </r>
  </si>
  <si>
    <r>
      <rPr>
        <b/>
        <sz val="20"/>
        <rFont val="Times New Roman"/>
        <family val="1"/>
        <charset val="204"/>
      </rPr>
      <t xml:space="preserve">Ватрушка Absolute Champion                       </t>
    </r>
    <r>
      <rPr>
        <sz val="14"/>
        <rFont val="Times New Roman"/>
        <family val="1"/>
        <charset val="204"/>
      </rPr>
      <t xml:space="preserve">d-930 мм материал: низ ПВХ, верх Оксфорд </t>
    </r>
    <r>
      <rPr>
        <b/>
        <sz val="14"/>
        <color rgb="FFFF0000"/>
        <rFont val="Times New Roman"/>
        <family val="1"/>
        <charset val="204"/>
      </rPr>
      <t xml:space="preserve"> </t>
    </r>
  </si>
  <si>
    <t>ХИТ ПРОДАЖ!!!</t>
  </si>
  <si>
    <r>
      <rPr>
        <b/>
        <sz val="20"/>
        <rFont val="Times New Roman"/>
        <family val="1"/>
        <charset val="204"/>
      </rPr>
      <t>Ватрушка Absolute Champion</t>
    </r>
    <r>
      <rPr>
        <sz val="20"/>
        <rFont val="Times New Roman"/>
        <family val="1"/>
        <charset val="204"/>
      </rPr>
      <t xml:space="preserve">                       </t>
    </r>
    <r>
      <rPr>
        <sz val="14"/>
        <rFont val="Times New Roman"/>
        <family val="1"/>
        <charset val="204"/>
      </rPr>
      <t xml:space="preserve">d-1050 мм материал: низ ПВХ, верх Оксфорд </t>
    </r>
    <r>
      <rPr>
        <b/>
        <sz val="20"/>
        <color rgb="FFFF0000"/>
        <rFont val="Times New Roman"/>
        <family val="1"/>
        <charset val="204"/>
      </rPr>
      <t xml:space="preserve">  </t>
    </r>
  </si>
  <si>
    <r>
      <t xml:space="preserve">Сноутьюб   Absolute Champion      </t>
    </r>
    <r>
      <rPr>
        <sz val="14"/>
        <color theme="1"/>
        <rFont val="Times New Roman"/>
        <family val="1"/>
        <charset val="204"/>
      </rPr>
      <t>сезонность:зима/лето,   d=70 см, материал: ПВХ</t>
    </r>
  </si>
  <si>
    <t>24шт</t>
  </si>
  <si>
    <t xml:space="preserve">ХИТ ПРОДАЖ!!!  </t>
  </si>
  <si>
    <r>
      <t xml:space="preserve">Сноутьюб   Absolute Champion                              </t>
    </r>
    <r>
      <rPr>
        <sz val="14"/>
        <color theme="1"/>
        <rFont val="Times New Roman"/>
        <family val="1"/>
        <charset val="204"/>
      </rPr>
      <t>сезонность:  зима/лето,                               d=85 см, материал: ПВХ</t>
    </r>
  </si>
  <si>
    <t>20шт</t>
  </si>
  <si>
    <r>
      <t xml:space="preserve">Сноутьюб   Absolute Champion                              </t>
    </r>
    <r>
      <rPr>
        <sz val="14"/>
        <color theme="1"/>
        <rFont val="Times New Roman"/>
        <family val="1"/>
        <charset val="204"/>
      </rPr>
      <t>сезонность:зима/лето,                             d=100 см, материал: ПВХ</t>
    </r>
  </si>
  <si>
    <t>16шт</t>
  </si>
  <si>
    <r>
      <rPr>
        <b/>
        <sz val="13"/>
        <color theme="1"/>
        <rFont val="Times New Roman"/>
        <family val="1"/>
        <charset val="204"/>
      </rPr>
      <t xml:space="preserve">Ватрушка Absolute Champion              </t>
    </r>
    <r>
      <rPr>
        <sz val="13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d-730 мм материал: ПВХ  </t>
    </r>
  </si>
  <si>
    <r>
      <rPr>
        <b/>
        <sz val="13"/>
        <color theme="1"/>
        <rFont val="Times New Roman"/>
        <family val="1"/>
        <charset val="204"/>
      </rPr>
      <t xml:space="preserve">Ватрушка Absolute Champion             </t>
    </r>
    <r>
      <rPr>
        <sz val="13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d-830 мм  материал: ПВХ  </t>
    </r>
  </si>
  <si>
    <r>
      <rPr>
        <b/>
        <sz val="13"/>
        <color theme="1"/>
        <rFont val="Times New Roman"/>
        <family val="1"/>
        <charset val="204"/>
      </rPr>
      <t xml:space="preserve">Ватрушка Absolute Champion             </t>
    </r>
    <r>
      <rPr>
        <sz val="13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d-930 мм материал: ПВХ  </t>
    </r>
  </si>
  <si>
    <r>
      <rPr>
        <b/>
        <sz val="13"/>
        <color theme="1"/>
        <rFont val="Times New Roman"/>
        <family val="1"/>
        <charset val="204"/>
      </rPr>
      <t xml:space="preserve">Ватрушка Absolute Champion            </t>
    </r>
    <r>
      <rPr>
        <sz val="13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d-1050 мм материал: ПВХ  </t>
    </r>
  </si>
  <si>
    <r>
      <rPr>
        <b/>
        <sz val="13"/>
        <color theme="1"/>
        <rFont val="Times New Roman"/>
        <family val="1"/>
        <charset val="204"/>
      </rPr>
      <t>Ватрушка Absolute Champion</t>
    </r>
    <r>
      <rPr>
        <sz val="13"/>
        <color theme="1"/>
        <rFont val="Times New Roman"/>
        <family val="1"/>
        <charset val="204"/>
      </rPr>
      <t xml:space="preserve">         </t>
    </r>
    <r>
      <rPr>
        <sz val="11"/>
        <color theme="1"/>
        <rFont val="Times New Roman"/>
        <family val="1"/>
        <charset val="204"/>
      </rPr>
      <t xml:space="preserve">700 х 600 со спинкой  материал: ПВХ  </t>
    </r>
  </si>
  <si>
    <r>
      <rPr>
        <b/>
        <sz val="13"/>
        <color theme="1"/>
        <rFont val="Times New Roman"/>
        <family val="1"/>
        <charset val="204"/>
      </rPr>
      <t xml:space="preserve">Санки со спинкой Absolute Champion </t>
    </r>
    <r>
      <rPr>
        <sz val="13"/>
        <color theme="1"/>
        <rFont val="Times New Roman"/>
        <family val="1"/>
        <charset val="204"/>
      </rPr>
      <t xml:space="preserve">                                      </t>
    </r>
    <r>
      <rPr>
        <sz val="11"/>
        <color theme="1"/>
        <rFont val="Times New Roman"/>
        <family val="1"/>
        <charset val="204"/>
      </rPr>
      <t>материал: ПВХ, размер: 800х400</t>
    </r>
  </si>
  <si>
    <r>
      <t xml:space="preserve">Скутер надувной                         Absolute Champion                                        </t>
    </r>
    <r>
      <rPr>
        <i/>
        <sz val="10"/>
        <color theme="1"/>
        <rFont val="Times New Roman"/>
        <family val="1"/>
        <charset val="204"/>
      </rPr>
      <t xml:space="preserve">сезонность: зима/лето  </t>
    </r>
    <r>
      <rPr>
        <b/>
        <i/>
        <sz val="10"/>
        <color theme="1"/>
        <rFont val="Times New Roman"/>
        <family val="1"/>
        <charset val="204"/>
      </rPr>
      <t xml:space="preserve">                              </t>
    </r>
    <r>
      <rPr>
        <i/>
        <sz val="10"/>
        <color theme="1"/>
        <rFont val="Times New Roman"/>
        <family val="1"/>
        <charset val="204"/>
      </rPr>
      <t xml:space="preserve">размер: 120*60см., материал: ПВХ </t>
    </r>
  </si>
  <si>
    <t>10шт</t>
  </si>
  <si>
    <t>НОВИНКА!!!</t>
  </si>
  <si>
    <r>
      <t xml:space="preserve">Сноутьюб треугольный               Absolute Champion                           </t>
    </r>
    <r>
      <rPr>
        <i/>
        <sz val="10"/>
        <color theme="1"/>
        <rFont val="Times New Roman"/>
        <family val="1"/>
        <charset val="204"/>
      </rPr>
      <t>сезонность:зима/лето</t>
    </r>
    <r>
      <rPr>
        <b/>
        <i/>
        <sz val="10"/>
        <color theme="1"/>
        <rFont val="Times New Roman"/>
        <family val="1"/>
        <charset val="204"/>
      </rPr>
      <t xml:space="preserve">  </t>
    </r>
    <r>
      <rPr>
        <i/>
        <sz val="10"/>
        <color theme="1"/>
        <rFont val="Times New Roman"/>
        <family val="1"/>
        <charset val="204"/>
      </rPr>
      <t xml:space="preserve">размер: 100*100см., материал: ПВХ </t>
    </r>
  </si>
  <si>
    <r>
      <t xml:space="preserve">Сноутьюб двухместный        Absolute Champion                      </t>
    </r>
    <r>
      <rPr>
        <i/>
        <sz val="10"/>
        <color theme="1"/>
        <rFont val="Times New Roman"/>
        <family val="1"/>
        <charset val="204"/>
      </rPr>
      <t>сезонность: зима/лето</t>
    </r>
    <r>
      <rPr>
        <b/>
        <i/>
        <sz val="10"/>
        <color theme="1"/>
        <rFont val="Times New Roman"/>
        <family val="1"/>
        <charset val="204"/>
      </rPr>
      <t xml:space="preserve">  </t>
    </r>
    <r>
      <rPr>
        <i/>
        <sz val="10"/>
        <color theme="1"/>
        <rFont val="Times New Roman"/>
        <family val="1"/>
        <charset val="204"/>
      </rPr>
      <t xml:space="preserve">размер: 170*89см., материал: ПВХ </t>
    </r>
  </si>
  <si>
    <t>8шт</t>
  </si>
  <si>
    <r>
      <rPr>
        <b/>
        <sz val="18"/>
        <color indexed="8"/>
        <rFont val="Times New Roman"/>
        <family val="1"/>
        <charset val="204"/>
      </rPr>
      <t xml:space="preserve">Ледянка плоская  s2                                               </t>
    </r>
    <r>
      <rPr>
        <b/>
        <sz val="18"/>
        <color theme="1"/>
        <rFont val="Times New Roman"/>
        <family val="1"/>
        <charset val="204"/>
      </rPr>
      <t xml:space="preserve">(вес: 160 гр) </t>
    </r>
    <r>
      <rPr>
        <b/>
        <sz val="14"/>
        <color theme="1"/>
        <rFont val="Times New Roman"/>
        <family val="1"/>
        <charset val="204"/>
      </rPr>
      <t xml:space="preserve">   </t>
    </r>
    <r>
      <rPr>
        <sz val="10"/>
        <color theme="1"/>
        <rFont val="Times New Roman"/>
        <family val="1"/>
        <charset val="204"/>
      </rPr>
      <t xml:space="preserve">                                             </t>
    </r>
    <r>
      <rPr>
        <sz val="10"/>
        <color indexed="8"/>
        <rFont val="Times New Roman"/>
        <family val="1"/>
        <charset val="204"/>
      </rPr>
      <t xml:space="preserve">Габариты(без ручки),                     ДхШхВ,мм:440х350х40                                   толщина, мм: 1,5-1,65  </t>
    </r>
  </si>
  <si>
    <r>
      <rPr>
        <b/>
        <sz val="18"/>
        <color indexed="8"/>
        <rFont val="Times New Roman"/>
        <family val="1"/>
        <charset val="204"/>
      </rPr>
      <t xml:space="preserve">Ледянка  s1    </t>
    </r>
    <r>
      <rPr>
        <sz val="18"/>
        <color theme="1"/>
        <rFont val="Times New Roman"/>
        <family val="1"/>
        <charset val="204"/>
      </rPr>
      <t xml:space="preserve">                                                           </t>
    </r>
    <r>
      <rPr>
        <b/>
        <sz val="18"/>
        <color theme="1"/>
        <rFont val="Times New Roman"/>
        <family val="1"/>
        <charset val="204"/>
      </rPr>
      <t xml:space="preserve">(вес: 260гр)  </t>
    </r>
    <r>
      <rPr>
        <b/>
        <sz val="14"/>
        <color theme="1"/>
        <rFont val="Times New Roman"/>
        <family val="1"/>
        <charset val="204"/>
      </rPr>
      <t xml:space="preserve">    </t>
    </r>
    <r>
      <rPr>
        <sz val="10"/>
        <color theme="1"/>
        <rFont val="Times New Roman"/>
        <family val="1"/>
        <charset val="204"/>
      </rPr>
      <t xml:space="preserve">                                          </t>
    </r>
    <r>
      <rPr>
        <sz val="10"/>
        <color indexed="8"/>
        <rFont val="Times New Roman"/>
        <family val="1"/>
        <charset val="204"/>
      </rPr>
      <t xml:space="preserve">Габариты(без ручки),               ДхШхВ,мм:500х400х45                                         толщина, мм: 1,5-1,65 </t>
    </r>
    <r>
      <rPr>
        <b/>
        <sz val="10"/>
        <color rgb="FFFF0000"/>
        <rFont val="Times New Roman"/>
        <family val="1"/>
        <charset val="204"/>
      </rPr>
      <t xml:space="preserve"> </t>
    </r>
  </si>
  <si>
    <r>
      <rPr>
        <b/>
        <sz val="18"/>
        <color indexed="8"/>
        <rFont val="Times New Roman"/>
        <family val="1"/>
        <charset val="204"/>
      </rPr>
      <t>Ледянка глубокая  s3</t>
    </r>
    <r>
      <rPr>
        <sz val="18"/>
        <color theme="1"/>
        <rFont val="Times New Roman"/>
        <family val="1"/>
        <charset val="204"/>
      </rPr>
      <t xml:space="preserve">    </t>
    </r>
    <r>
      <rPr>
        <sz val="13"/>
        <color theme="1"/>
        <rFont val="Times New Roman"/>
        <family val="1"/>
        <charset val="204"/>
      </rPr>
      <t xml:space="preserve">                                            </t>
    </r>
    <r>
      <rPr>
        <sz val="10"/>
        <color theme="1"/>
        <rFont val="Times New Roman"/>
        <family val="1"/>
        <charset val="204"/>
      </rPr>
      <t xml:space="preserve">(вес: 700 гр)                                                       </t>
    </r>
    <r>
      <rPr>
        <sz val="10"/>
        <color indexed="8"/>
        <rFont val="Times New Roman"/>
        <family val="1"/>
        <charset val="204"/>
      </rPr>
      <t xml:space="preserve">Габариты, ДхШхВ,:550х550х72                             Мин. Заказ 10шт.  </t>
    </r>
  </si>
  <si>
    <r>
      <rPr>
        <b/>
        <sz val="18"/>
        <color theme="1"/>
        <rFont val="Times New Roman"/>
        <family val="1"/>
        <charset val="204"/>
      </rPr>
      <t xml:space="preserve">Набор для игры в хоккей              Absolute Champion </t>
    </r>
    <r>
      <rPr>
        <b/>
        <sz val="13"/>
        <color theme="1"/>
        <rFont val="Times New Roman"/>
        <family val="1"/>
        <charset val="204"/>
      </rPr>
      <t xml:space="preserve">  </t>
    </r>
  </si>
  <si>
    <r>
      <rPr>
        <b/>
        <sz val="18"/>
        <color indexed="8"/>
        <rFont val="Times New Roman"/>
        <family val="1"/>
        <charset val="204"/>
      </rPr>
      <t>Лыжи Absolute Champion с палками</t>
    </r>
    <r>
      <rPr>
        <sz val="13"/>
        <color theme="1"/>
        <rFont val="Times New Roman"/>
        <family val="1"/>
        <charset val="204"/>
      </rPr>
      <t xml:space="preserve">                                         </t>
    </r>
    <r>
      <rPr>
        <sz val="10"/>
        <color theme="1"/>
        <rFont val="Times New Roman"/>
        <family val="1"/>
        <charset val="204"/>
      </rPr>
      <t>Габариты, ДхШхВ,мм: 640х49х65</t>
    </r>
  </si>
  <si>
    <t>Сноуборд Absolutechampion</t>
  </si>
  <si>
    <r>
      <t xml:space="preserve">Ледянка с ручками Absolute Champion Габариты, </t>
    </r>
    <r>
      <rPr>
        <sz val="10"/>
        <color theme="1"/>
        <rFont val="Times New Roman"/>
        <family val="1"/>
        <charset val="204"/>
      </rPr>
      <t>ДхШхВ,мм:600х400х100</t>
    </r>
  </si>
  <si>
    <t xml:space="preserve">Ледянка круглая мягкая                     </t>
  </si>
  <si>
    <r>
      <rPr>
        <b/>
        <sz val="13"/>
        <color theme="1"/>
        <rFont val="Times New Roman"/>
        <family val="1"/>
        <charset val="204"/>
      </rPr>
      <t>Лопата  Absolute Champion</t>
    </r>
    <r>
      <rPr>
        <b/>
        <sz val="11"/>
        <color theme="1"/>
        <rFont val="Times New Roman"/>
        <family val="1"/>
        <charset val="204"/>
      </rPr>
      <t xml:space="preserve">                 </t>
    </r>
    <r>
      <rPr>
        <sz val="11"/>
        <color theme="1"/>
        <rFont val="Times New Roman"/>
        <family val="1"/>
        <charset val="204"/>
      </rPr>
      <t>(цв: голубой, желтый , зеленый, розовый</t>
    </r>
    <r>
      <rPr>
        <sz val="13"/>
        <color theme="1"/>
        <rFont val="Times New Roman"/>
        <family val="1"/>
        <charset val="204"/>
      </rPr>
      <t xml:space="preserve">) </t>
    </r>
  </si>
  <si>
    <r>
      <t xml:space="preserve">Мини-Лыжи Absolute Champion  </t>
    </r>
    <r>
      <rPr>
        <b/>
        <sz val="13"/>
        <color indexed="8"/>
        <rFont val="Times New Roman"/>
        <family val="1"/>
        <charset val="204"/>
      </rPr>
      <t xml:space="preserve">Габариты,                                        </t>
    </r>
    <r>
      <rPr>
        <sz val="10"/>
        <color indexed="8"/>
        <rFont val="Times New Roman"/>
        <family val="1"/>
        <charset val="204"/>
      </rPr>
      <t>ДхШхВ,мм: 535х100х15  высота носа, мм: 63</t>
    </r>
  </si>
  <si>
    <r>
      <t xml:space="preserve">Мини-Лыжи мал. Absolute Champion (с креплением)  </t>
    </r>
    <r>
      <rPr>
        <sz val="10"/>
        <color indexed="8"/>
        <rFont val="Times New Roman"/>
        <family val="1"/>
        <charset val="204"/>
      </rPr>
      <t>Габариты,ДхШхВ,мм: 466х80х15  высота носа, мм: 60</t>
    </r>
    <r>
      <rPr>
        <sz val="11"/>
        <color indexed="8"/>
        <rFont val="Times New Roman"/>
        <family val="1"/>
        <charset val="204"/>
      </rPr>
      <t xml:space="preserve"> </t>
    </r>
  </si>
  <si>
    <r>
      <rPr>
        <b/>
        <sz val="18"/>
        <color theme="1"/>
        <rFont val="Times New Roman"/>
        <family val="1"/>
        <charset val="204"/>
      </rPr>
      <t>Санки №1,</t>
    </r>
    <r>
      <rPr>
        <b/>
        <sz val="20"/>
        <color theme="1"/>
        <rFont val="Times New Roman"/>
        <family val="1"/>
        <charset val="204"/>
      </rPr>
      <t xml:space="preserve"> </t>
    </r>
    <r>
      <rPr>
        <b/>
        <sz val="13"/>
        <color theme="1"/>
        <rFont val="Times New Roman"/>
        <family val="1"/>
        <charset val="204"/>
      </rPr>
      <t xml:space="preserve">                                    </t>
    </r>
    <r>
      <rPr>
        <sz val="10"/>
        <color theme="1"/>
        <rFont val="Times New Roman"/>
        <family val="1"/>
        <charset val="204"/>
      </rPr>
      <t>размеры Ш*Д*В = 350*800*200мм</t>
    </r>
  </si>
  <si>
    <r>
      <rPr>
        <b/>
        <sz val="16"/>
        <color theme="1"/>
        <rFont val="Times New Roman"/>
        <family val="1"/>
        <charset val="204"/>
      </rPr>
      <t>Санки №2  Absolute Champion с толкателем</t>
    </r>
    <r>
      <rPr>
        <b/>
        <sz val="13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 xml:space="preserve">                                                 размеры Ш*Д*В = 350*800*200мм , h (со спинкой)=370мм </t>
    </r>
  </si>
  <si>
    <r>
      <t xml:space="preserve">Матрасик на санки AbsoluteChampion  </t>
    </r>
    <r>
      <rPr>
        <b/>
        <sz val="10"/>
        <color theme="1"/>
        <rFont val="Times New Roman"/>
        <family val="1"/>
        <charset val="204"/>
      </rPr>
      <t>(</t>
    </r>
    <r>
      <rPr>
        <sz val="10"/>
        <color theme="1"/>
        <rFont val="Times New Roman"/>
        <family val="1"/>
        <charset val="204"/>
      </rPr>
      <t>цвета в ассортименте)</t>
    </r>
  </si>
  <si>
    <t>Санки "Вятские-1ш"</t>
  </si>
  <si>
    <r>
      <t xml:space="preserve">Санки "Вятские-7В"                         </t>
    </r>
    <r>
      <rPr>
        <sz val="10"/>
        <color theme="1"/>
        <rFont val="Times New Roman"/>
        <family val="1"/>
        <charset val="204"/>
      </rPr>
      <t>(со спинкой и толкателем)</t>
    </r>
  </si>
  <si>
    <r>
      <t xml:space="preserve">Санки "Лео-4ВК" на колесиках                                                </t>
    </r>
    <r>
      <rPr>
        <sz val="10"/>
        <color theme="1"/>
        <rFont val="Times New Roman"/>
        <family val="1"/>
        <charset val="204"/>
      </rPr>
      <t>(со спинкой и толкателем)</t>
    </r>
  </si>
  <si>
    <r>
      <rPr>
        <b/>
        <sz val="20"/>
        <rFont val="Times New Roman"/>
        <family val="1"/>
        <charset val="204"/>
      </rPr>
      <t>Коньки 3в1</t>
    </r>
    <r>
      <rPr>
        <sz val="13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(зима-лето+защита) Комплектация: Съёмное лезвие (смена конька на ролик), защита в подарок  </t>
    </r>
    <r>
      <rPr>
        <b/>
        <sz val="10"/>
        <rFont val="Times New Roman"/>
        <family val="1"/>
        <charset val="204"/>
      </rPr>
      <t xml:space="preserve">ABEC-7, алюминиевое шасси, силикон колёса, </t>
    </r>
    <r>
      <rPr>
        <sz val="10"/>
        <rFont val="Times New Roman"/>
        <family val="1"/>
        <charset val="204"/>
      </rPr>
      <t xml:space="preserve">раздвижные по размерам: в наличии: 27-30, 31-34, 35-38,39-42 </t>
    </r>
    <r>
      <rPr>
        <b/>
        <sz val="10"/>
        <rFont val="Times New Roman"/>
        <family val="1"/>
        <charset val="204"/>
      </rPr>
      <t xml:space="preserve"> (4 цвета: красный, голубой, розовый, чёрный)                 </t>
    </r>
  </si>
  <si>
    <r>
      <rPr>
        <b/>
        <sz val="36"/>
        <color theme="1"/>
        <rFont val="Times New Roman"/>
        <family val="1"/>
        <charset val="204"/>
      </rPr>
      <t xml:space="preserve">КОРЗИНА </t>
    </r>
    <r>
      <rPr>
        <b/>
        <sz val="26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Мы автоматически посчитали сумму Вашего заказа</t>
    </r>
  </si>
  <si>
    <t>Кол-во, шт</t>
  </si>
  <si>
    <t>ДОСТАВКА ПО РОССИИ И СНГ СОБСТВЕННЫМ АВТОТРАНСПОРТОМ</t>
  </si>
  <si>
    <t>ОСТАВЬ ЗАЯВКУ ПРЯМО СЕЙЧАС!</t>
  </si>
  <si>
    <t>ТЕЛ. 8 800 3333 746 РОССИЯ, 603029, НИЖНИЙ НОВГОРОД, УЛ. ПАМИРСКАЯ, 11Ц</t>
  </si>
  <si>
    <t>E-MAIL: info@absolutechampion.ru</t>
  </si>
  <si>
    <t>САНКИ-ЛЕДЯНКИ.РФ</t>
  </si>
  <si>
    <t>Размеры</t>
  </si>
  <si>
    <r>
      <rPr>
        <b/>
        <sz val="14"/>
        <color indexed="10"/>
        <rFont val="Times New Roman"/>
        <family val="1"/>
        <charset val="204"/>
      </rPr>
      <t xml:space="preserve">ОПТ </t>
    </r>
    <r>
      <rPr>
        <b/>
        <sz val="12"/>
        <color indexed="8"/>
        <rFont val="Times New Roman"/>
        <family val="1"/>
        <charset val="204"/>
      </rPr>
      <t xml:space="preserve">   п</t>
    </r>
    <r>
      <rPr>
        <sz val="12"/>
        <color indexed="8"/>
        <rFont val="Times New Roman"/>
        <family val="1"/>
        <charset val="204"/>
      </rPr>
      <t>ри закупке от 20т.руб.</t>
    </r>
  </si>
  <si>
    <t>ОДЕЖДА</t>
  </si>
  <si>
    <t xml:space="preserve">Женская одежда </t>
  </si>
  <si>
    <r>
      <t xml:space="preserve">Куртка горнолыж. Abch </t>
    </r>
    <r>
      <rPr>
        <sz val="13"/>
        <rFont val="Times New Roman"/>
        <family val="1"/>
        <charset val="204"/>
      </rPr>
      <t xml:space="preserve">жен WTS-Y2846L цв ROYAL/RED/WHITE  100% полиэстер </t>
    </r>
  </si>
  <si>
    <t>WTS-Y2846L</t>
  </si>
  <si>
    <t>ХИТ Продаж</t>
  </si>
  <si>
    <t>р. 42</t>
  </si>
  <si>
    <t>р. 44</t>
  </si>
  <si>
    <t>р. 46</t>
  </si>
  <si>
    <t>р. 48</t>
  </si>
  <si>
    <r>
      <t xml:space="preserve">Комбинезон горнолыж. Abch жен </t>
    </r>
    <r>
      <rPr>
        <sz val="13"/>
        <rFont val="Times New Roman"/>
        <family val="1"/>
        <charset val="204"/>
      </rPr>
      <t xml:space="preserve">WTS-Y2846L цв ROYAL/RED/WHITE (НИЗ) 100% полиэстер </t>
    </r>
  </si>
  <si>
    <t>р. 50</t>
  </si>
  <si>
    <t>р. 52</t>
  </si>
  <si>
    <t>р. 54</t>
  </si>
  <si>
    <t>Костюм ветрозащитный, Abch флис</t>
  </si>
  <si>
    <t>р. 56</t>
  </si>
  <si>
    <r>
      <t xml:space="preserve">Куртка спортивная Abch </t>
    </r>
    <r>
      <rPr>
        <sz val="13"/>
        <rFont val="Times New Roman"/>
        <family val="1"/>
        <charset val="204"/>
      </rPr>
      <t xml:space="preserve">жен WTS-Y2881L цв RED/BLACK/WHITE  100% полиэстер  </t>
    </r>
  </si>
  <si>
    <t>WTS-Y2881L</t>
  </si>
  <si>
    <r>
      <t xml:space="preserve">Брюки спортивные Abch </t>
    </r>
    <r>
      <rPr>
        <sz val="13"/>
        <rFont val="Times New Roman"/>
        <family val="1"/>
        <charset val="204"/>
      </rPr>
      <t xml:space="preserve">жен WTS-Y2881L цв RED/BLACK/WHITE  100% полиэстер </t>
    </r>
    <r>
      <rPr>
        <b/>
        <sz val="13"/>
        <rFont val="Times New Roman"/>
        <family val="1"/>
        <charset val="204"/>
      </rPr>
      <t xml:space="preserve"> </t>
    </r>
  </si>
  <si>
    <r>
      <t xml:space="preserve">Куртка спортивная Abch </t>
    </r>
    <r>
      <rPr>
        <sz val="13"/>
        <rFont val="Times New Roman"/>
        <family val="1"/>
        <charset val="204"/>
      </rPr>
      <t xml:space="preserve">жен WTS-Y2843L цв ROYAL/RED/WHITE  100% полиэстер </t>
    </r>
  </si>
  <si>
    <t>WTS-Y2843L</t>
  </si>
  <si>
    <r>
      <t xml:space="preserve">Брюки спортивные Abch </t>
    </r>
    <r>
      <rPr>
        <sz val="13"/>
        <rFont val="Times New Roman"/>
        <family val="1"/>
        <charset val="204"/>
      </rPr>
      <t xml:space="preserve">жен WTS-Y2843L цв ROYAL/RED/WHITE  100% полиэстер </t>
    </r>
  </si>
  <si>
    <r>
      <t xml:space="preserve">Спортивный комплект       </t>
    </r>
    <r>
      <rPr>
        <sz val="13"/>
        <rFont val="Times New Roman"/>
        <family val="1"/>
        <charset val="204"/>
      </rPr>
      <t>(майка+шорты )Abch жен WTS-Y2847W цв ROYAL</t>
    </r>
  </si>
  <si>
    <t>WTS-Y2847W</t>
  </si>
  <si>
    <r>
      <t>Шорты Abch жен</t>
    </r>
    <r>
      <rPr>
        <sz val="13"/>
        <rFont val="Times New Roman"/>
        <family val="1"/>
        <charset val="204"/>
      </rPr>
      <t xml:space="preserve">             WTS-K1852L цв ROYAL  100% полиэстер</t>
    </r>
  </si>
  <si>
    <t xml:space="preserve"> WTS-K1852L</t>
  </si>
  <si>
    <t xml:space="preserve">Мужская одежда </t>
  </si>
  <si>
    <r>
      <t xml:space="preserve">Куртка горнолыж. Abch муж WTS-Y2692W цв NAVY  100% нейлон Описание:   </t>
    </r>
    <r>
      <rPr>
        <sz val="13"/>
        <rFont val="Times New Roman"/>
        <family val="1"/>
        <charset val="204"/>
      </rPr>
      <t>Утепленная мужская куртка как для занятий горными лыжами и сноубордом так и для всех любителей комфортного отдыха на свежем воздухе при t от +10 до -40. Мембранная ткань FITSYSTEM membrane. Водонепроницаемость 10 000 мм и паропроницаемость 8 000 гр/м2/24ч. Все швы проклеены. Куртка не продувается, не промокает и прекрасно дышит. Отстегивающийся регулируемый капюшон для лучшей защиты от ветра. Удобные карманы на молнии для мелочей. Регулируемые манжеты обеспечивают полную защиту от продувания. Легкий, прочный утеплитель Shelter Active сохраняет тепло, и  обеспечивают комфорт, не увеличивая вес изделия. Также данный утеплитель, за счет высоко технологичности, сохраняет формостабильность и теплоизоляционные свойства даже после многократных стирок.</t>
    </r>
  </si>
  <si>
    <t>WTS-Y2692W</t>
  </si>
  <si>
    <r>
      <t xml:space="preserve">Комбинезон горнолыж. Abch муж WTS-Y2692W цв NAVY (НИЗ)      100% нейлон Описание: </t>
    </r>
    <r>
      <rPr>
        <sz val="13"/>
        <rFont val="Times New Roman"/>
        <family val="1"/>
        <charset val="204"/>
      </rPr>
      <t xml:space="preserve">Брюки имеют эргономичный крой, и подходят как для занятий горными лыжами, так и для сноубордом, зимней рыбалкой и просто прогулок… Подтяжки при необходимости можно отстегнуть. Мембранная ткань FITSYSTEM membrane. Все швы проклеены. Водонепроницаемость 10 000 мм и паропроницаемость 8 000 гр/м2/24ч. Брюки не продуваются, не промокают и прекрасно дышат. Легкий, прочный утеплитель Shelter Active сохраняет тепло, и  обеспечивают комфорт, не увеличивая вес изделия. Также данный утеплитель, за счет высоко технологичности, сохраняет формостабильность и теплоизоляционные свойства даже после многократных стирок.
</t>
    </r>
  </si>
  <si>
    <r>
      <t xml:space="preserve">Куртка утепленная  Abch </t>
    </r>
    <r>
      <rPr>
        <sz val="13"/>
        <rFont val="Times New Roman"/>
        <family val="1"/>
        <charset val="204"/>
      </rPr>
      <t>муж WTS-F2692W цв NAVY  100% полиэстер</t>
    </r>
  </si>
  <si>
    <t>WTS-F2692W</t>
  </si>
  <si>
    <r>
      <t xml:space="preserve">Спортивный комплект(майка+шорты ) </t>
    </r>
    <r>
      <rPr>
        <sz val="13"/>
        <rFont val="Times New Roman"/>
        <family val="1"/>
        <charset val="204"/>
      </rPr>
      <t>Abch муж  100% полиэстер                        Цвет: Бело-Синий</t>
    </r>
  </si>
  <si>
    <t>WTS-T1863W</t>
  </si>
  <si>
    <t>Шорты муж.  100% полиэстер</t>
  </si>
  <si>
    <t>WTS-K1185W</t>
  </si>
  <si>
    <t>ОБУВЬ</t>
  </si>
  <si>
    <t>Розовый</t>
  </si>
  <si>
    <t>Синий-белый</t>
  </si>
  <si>
    <t>белый</t>
  </si>
  <si>
    <r>
      <rPr>
        <b/>
        <sz val="13"/>
        <color theme="1"/>
        <rFont val="Times New Roman"/>
        <family val="1"/>
        <charset val="204"/>
      </rPr>
      <t>ORM-033W</t>
    </r>
    <r>
      <rPr>
        <sz val="13"/>
        <color theme="1"/>
        <rFont val="Times New Roman"/>
        <family val="1"/>
        <charset val="204"/>
      </rPr>
      <t xml:space="preserve"> Black/Red  Размер: 37,38</t>
    </r>
  </si>
  <si>
    <t>синий</t>
  </si>
  <si>
    <r>
      <rPr>
        <b/>
        <sz val="13"/>
        <color theme="1"/>
        <rFont val="Times New Roman"/>
        <family val="1"/>
        <charset val="204"/>
      </rPr>
      <t xml:space="preserve">JH-06/Royal/Red </t>
    </r>
    <r>
      <rPr>
        <sz val="13"/>
        <color theme="1"/>
        <rFont val="Times New Roman"/>
        <family val="1"/>
        <charset val="204"/>
      </rPr>
      <t xml:space="preserve"> Размер: 36-41</t>
    </r>
  </si>
  <si>
    <r>
      <rPr>
        <b/>
        <sz val="13"/>
        <color theme="1"/>
        <rFont val="Times New Roman"/>
        <family val="1"/>
        <charset val="204"/>
      </rPr>
      <t xml:space="preserve">YD-178W Black  </t>
    </r>
    <r>
      <rPr>
        <sz val="13"/>
        <color theme="1"/>
        <rFont val="Times New Roman"/>
        <family val="1"/>
        <charset val="204"/>
      </rPr>
      <t>Размер: 37,38</t>
    </r>
  </si>
  <si>
    <t>черный</t>
  </si>
  <si>
    <r>
      <rPr>
        <b/>
        <sz val="13"/>
        <color theme="1"/>
        <rFont val="Times New Roman"/>
        <family val="1"/>
        <charset val="204"/>
      </rPr>
      <t xml:space="preserve">YD-181WRoyal/Red White/ </t>
    </r>
    <r>
      <rPr>
        <sz val="13"/>
        <color theme="1"/>
        <rFont val="Times New Roman"/>
        <family val="1"/>
        <charset val="204"/>
      </rPr>
      <t xml:space="preserve"> Размер: 37,38</t>
    </r>
  </si>
  <si>
    <t>Детская обувь (Супер Цены)</t>
  </si>
  <si>
    <r>
      <rPr>
        <b/>
        <sz val="13"/>
        <color theme="1"/>
        <rFont val="Times New Roman"/>
        <family val="1"/>
        <charset val="204"/>
      </rPr>
      <t>YD-178 Royal/red/white</t>
    </r>
    <r>
      <rPr>
        <sz val="13"/>
        <color theme="1"/>
        <rFont val="Times New Roman"/>
        <family val="1"/>
        <charset val="204"/>
      </rPr>
      <t xml:space="preserve">        Размер: 32,33,34,35</t>
    </r>
  </si>
  <si>
    <t>КОРЗИНА                                                                                                                                                                  Мы автоматически посчитали сумму Вашего заказа</t>
  </si>
  <si>
    <t>ОСТАВЬ ЗАЯВКУ ПРЯМО СЕЙЧАС!
ТЕЛ. 8 800 3333 746 РОССИЯ, 603029, НИЖНИЙ НОВГОРОД,
УЛ. ПАМИРСКАЯ, 11Ц
E-MAIL: info@absolutechampion.ru
ABSOLUTECHAMPION.RU</t>
  </si>
  <si>
    <t>дачные-качели-опт.рф</t>
  </si>
  <si>
    <t>дачные-беседки-опт.рф</t>
  </si>
  <si>
    <r>
      <rPr>
        <b/>
        <sz val="36"/>
        <color theme="1"/>
        <rFont val="Times New Roman"/>
        <family val="1"/>
        <charset val="204"/>
      </rPr>
      <t xml:space="preserve">КОРЗИНА   </t>
    </r>
    <r>
      <rPr>
        <b/>
        <sz val="26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Мы автоматически посчитали сумму Вашего заказа</t>
    </r>
  </si>
  <si>
    <t>3шт</t>
  </si>
  <si>
    <t>1 короб - картон:  ДхШхВ, мм: 1150х400х175</t>
  </si>
  <si>
    <r>
      <t xml:space="preserve">Ворота Absolutechampion большие          </t>
    </r>
    <r>
      <rPr>
        <sz val="13"/>
        <color indexed="8"/>
        <rFont val="Times New Roman"/>
        <family val="1"/>
        <charset val="204"/>
      </rPr>
      <t>Д*В= 145*90</t>
    </r>
  </si>
  <si>
    <r>
      <t xml:space="preserve">Ворота Absolutechampion малые           </t>
    </r>
    <r>
      <rPr>
        <sz val="13"/>
        <color indexed="8"/>
        <rFont val="Times New Roman"/>
        <family val="1"/>
        <charset val="204"/>
      </rPr>
      <t>размеры: Д*В=120*83</t>
    </r>
  </si>
  <si>
    <t>5шт</t>
  </si>
  <si>
    <r>
      <t xml:space="preserve">Щит баскетбольный большой                    </t>
    </r>
    <r>
      <rPr>
        <sz val="13"/>
        <color indexed="8"/>
        <rFont val="Times New Roman"/>
        <family val="1"/>
        <charset val="204"/>
      </rPr>
      <t>680х450</t>
    </r>
  </si>
  <si>
    <r>
      <t xml:space="preserve">Щит баскетбольный малый              </t>
    </r>
    <r>
      <rPr>
        <sz val="13"/>
        <color indexed="8"/>
        <rFont val="Times New Roman"/>
        <family val="1"/>
        <charset val="204"/>
      </rPr>
      <t>Размеры: 285х400</t>
    </r>
  </si>
  <si>
    <t>УДСК</t>
  </si>
  <si>
    <t>2 короба - картон: ДхШхВ, мм: 1500х450х200;  1000х300х150</t>
  </si>
  <si>
    <t>Размеры,мм, ДхШхВ: 2500х2500х2400    Вес, кг: 88            Материал : труба сталь диам.38 мм., 25 мм, толщ. 1,5 мм, доска сухая 35 мм</t>
  </si>
  <si>
    <t>Большая беседка для отдыха большой компанией ( легко вмещает до 10 человек).</t>
  </si>
  <si>
    <t>1шт</t>
  </si>
  <si>
    <t xml:space="preserve">Деревянные сиденья, тентовая влагостойкая крыша. </t>
  </si>
  <si>
    <t>Стол раскладной, сиденья(5 шт.), тентовая влагостойкая крыша</t>
  </si>
  <si>
    <t>2 короба - картон:  ДхШхВ, мм: 1150х390х180; 1200х900х180</t>
  </si>
  <si>
    <t>Размеры, мм, ДхШхВ: 1600х900х2500       Вес, кг: 76       Материал : труба сталь диам.25 мм, 20 мм; толщ. 1,5мм, влагоустойчивая фанера, 9мм, 15мм</t>
  </si>
  <si>
    <t>Среднеразмерная беседка для отдыха в саду на семью из 5-ти человек</t>
  </si>
  <si>
    <r>
      <rPr>
        <b/>
        <sz val="16"/>
        <color indexed="8"/>
        <rFont val="Times New Roman"/>
        <family val="1"/>
        <charset val="204"/>
      </rPr>
      <t xml:space="preserve">Дачная беседка "Семейная 5"      </t>
    </r>
    <r>
      <rPr>
        <b/>
        <sz val="13"/>
        <color indexed="8"/>
        <rFont val="Times New Roman"/>
        <family val="1"/>
        <charset val="204"/>
      </rPr>
      <t xml:space="preserve">        </t>
    </r>
    <r>
      <rPr>
        <b/>
        <sz val="12"/>
        <color indexed="8"/>
        <rFont val="Times New Roman"/>
        <family val="1"/>
        <charset val="204"/>
      </rPr>
      <t xml:space="preserve">    (со столом, шторками, мягкие сиденьями)</t>
    </r>
  </si>
  <si>
    <t>Стол, сиденья (2 шт.), тентовая  влагостойкая крыша</t>
  </si>
  <si>
    <t>1 короб - картон:  ДхШхВ, мм: 1500х900х160</t>
  </si>
  <si>
    <r>
      <rPr>
        <b/>
        <sz val="16"/>
        <color indexed="8"/>
        <rFont val="Times New Roman"/>
        <family val="1"/>
        <charset val="204"/>
      </rPr>
      <t xml:space="preserve">Дачная беседка "Радуга"    </t>
    </r>
    <r>
      <rPr>
        <b/>
        <sz val="13"/>
        <color indexed="8"/>
        <rFont val="Times New Roman"/>
        <family val="1"/>
        <charset val="204"/>
      </rPr>
      <t xml:space="preserve">                        (с столешницей из фанеры)   (со столом, шторками, мягкие сиденья)                  </t>
    </r>
  </si>
  <si>
    <t>Размеры,мм, ДхШхВ: 1300х1300х2500   Вес, кг:  53             Материал : труба сталь диам.25 мм, толщ. 1,5мм, 9мм, 15мм</t>
  </si>
  <si>
    <t>Дачная беседка на компанию из 4-х человек, которую легко собрать в начале сезона и также легко разобрать и убрать на хранение</t>
  </si>
  <si>
    <t xml:space="preserve">Дачная беседка "Радуга"                             (с деревянной столешницей и сиденьем) </t>
  </si>
  <si>
    <t>1 короб - картон:  ДхШхВ, мм: 1300х720х70</t>
  </si>
  <si>
    <t>Скамья</t>
  </si>
  <si>
    <t>Размеры, ДхШхВ, мм: 1250х550х800   Вес,кг:11         Материал : профиль сталь 25х25 мм, толщ. 1,5мм, влагоустойчивая фанера, 9мм, 15мм</t>
  </si>
  <si>
    <t>Скамья "Дачная"  ДеревянныйГабаритные размеры, ДхШхВ, мм: 1250х550х800</t>
  </si>
  <si>
    <t>Стол складной</t>
  </si>
  <si>
    <t>Размеры, ДхШхВ, мм: 1100х700х780   Вес,кг: 14       Материал : профиль сталь 25х25 мм, толщ. 1,5мм, дерево, 9мм, 15мм</t>
  </si>
  <si>
    <t xml:space="preserve">Легкий и удобный раскладной столик </t>
  </si>
  <si>
    <t xml:space="preserve">Столик "Дачный-2"  Деревянный  </t>
  </si>
  <si>
    <t>Мягкое сиденье, тентовая крыша</t>
  </si>
  <si>
    <t xml:space="preserve">Масса комплекса: 37 кг
Допустимая величина нагрузки: 250 кг
Длина: 2170 мм
Ширина: 1200 мм
Высота: 1500 мм
Материал каркаса/ткани: сталь/тент
Конструкция: сборная 
Толщина трубы каркаса: 1,5 мм; dтрубы=Ø25, Ø38 
Окраска: порошковая
Сидушка: х/б, синтепон
Гарантия: 12 месяцев
</t>
  </si>
  <si>
    <t xml:space="preserve">Качели - кровать                            </t>
  </si>
  <si>
    <t>1 короб - картон:  ДхШхВ, мм: 1500х450х150</t>
  </si>
  <si>
    <t xml:space="preserve">Масса комплекса: 26 кг
Допустимая величина нагрузки: 160-180 кг
Длина: 1530 мм
Ширина: 1100 мм
Высота: 1500 мм
Материал каркаса/ткани: сталь/тент
Конструкция: сборная 
Толщина трубы каркаса: 1,5 мм; dтрубы=Ø25 
Окраска: порошковая
Сидушка: х/б, синтепон
Гарантия: 12 месяцев
</t>
  </si>
  <si>
    <r>
      <t xml:space="preserve">Качели "Бабочка"                            </t>
    </r>
    <r>
      <rPr>
        <b/>
        <sz val="13"/>
        <color indexed="8"/>
        <rFont val="Times New Roman"/>
        <family val="1"/>
        <charset val="204"/>
      </rPr>
      <t xml:space="preserve"> </t>
    </r>
  </si>
  <si>
    <t>1 короб - картон:  ДхШхВ, мм: 1300х300х650</t>
  </si>
  <si>
    <t xml:space="preserve">Масса комплекса: 14 кг
Допустимая величина нагрузки: 80 кг
Длина: 1000 мм
Ширина: 1100 мм
Высота: 1100 мм
Материал каркаса/ткани: сталь/тент
Конструкция: сборная 
Толщина трубы каркаса: 1,5 мм; dтрубы=Ø25, Ø38 
Окраска: порошковая
Сидушка: х/б, синтепон
Гарантия: 12 месяцев
</t>
  </si>
  <si>
    <r>
      <t xml:space="preserve">Качели "Детские"                          </t>
    </r>
    <r>
      <rPr>
        <b/>
        <sz val="13"/>
        <color indexed="8"/>
        <rFont val="Times New Roman"/>
        <family val="1"/>
        <charset val="204"/>
      </rPr>
      <t xml:space="preserve"> </t>
    </r>
  </si>
  <si>
    <t>КАЧЕЛИ</t>
  </si>
  <si>
    <r>
      <rPr>
        <b/>
        <sz val="16"/>
        <color indexed="8"/>
        <rFont val="Times New Roman"/>
        <family val="1"/>
        <charset val="204"/>
      </rPr>
      <t xml:space="preserve">Дачная беседка "Семейная 5"      </t>
    </r>
    <r>
      <rPr>
        <b/>
        <sz val="13"/>
        <color indexed="8"/>
        <rFont val="Times New Roman"/>
        <family val="1"/>
        <charset val="204"/>
      </rPr>
      <t xml:space="preserve">        </t>
    </r>
    <r>
      <rPr>
        <b/>
        <sz val="12"/>
        <color indexed="8"/>
        <rFont val="Times New Roman"/>
        <family val="1"/>
        <charset val="204"/>
      </rPr>
      <t xml:space="preserve">    </t>
    </r>
  </si>
  <si>
    <t>Хиты продаж!!!</t>
  </si>
  <si>
    <t>Комплектация</t>
  </si>
  <si>
    <t>Размеры упаковки</t>
  </si>
  <si>
    <t>Технические параметры</t>
  </si>
  <si>
    <t>Описание</t>
  </si>
  <si>
    <t>ОСТАВЬ ЗАЯВКУ ПРЯМО СЕЙЧАС!
ТЕЛ. 8 800 3333 746 РОССИЯ, 603029, НИЖНИЙ НОВГОРОД,
УЛ. ПАМИРСКАЯ, 11Ц
E-MAIL: info@absolutechampion.ru
БАТУТЫ-ОПТОМ.РФ</t>
  </si>
  <si>
    <r>
      <rPr>
        <b/>
        <sz val="14"/>
        <color indexed="10"/>
        <rFont val="Times New Roman"/>
        <family val="1"/>
        <charset val="204"/>
      </rPr>
      <t xml:space="preserve">ОПТ 3 </t>
    </r>
    <r>
      <rPr>
        <b/>
        <sz val="12"/>
        <color indexed="8"/>
        <rFont val="Times New Roman"/>
        <family val="1"/>
        <charset val="204"/>
      </rPr>
      <t>при закупке
от 150 т.руб.</t>
    </r>
    <r>
      <rPr>
        <b/>
        <sz val="11"/>
        <color indexed="8"/>
        <rFont val="Times New Roman"/>
        <family val="1"/>
        <charset val="204"/>
      </rPr>
      <t xml:space="preserve">        </t>
    </r>
  </si>
  <si>
    <r>
      <rPr>
        <b/>
        <sz val="14"/>
        <color indexed="10"/>
        <rFont val="Times New Roman"/>
        <family val="1"/>
        <charset val="204"/>
      </rPr>
      <t>ОПТ 2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при закупке от 50 до150 т.руб.  </t>
    </r>
    <r>
      <rPr>
        <b/>
        <sz val="14"/>
        <color indexed="8"/>
        <rFont val="Times New Roman"/>
        <family val="1"/>
        <charset val="204"/>
      </rPr>
      <t xml:space="preserve">       </t>
    </r>
  </si>
  <si>
    <r>
      <rPr>
        <b/>
        <sz val="14"/>
        <color indexed="10"/>
        <rFont val="Times New Roman"/>
        <family val="1"/>
        <charset val="204"/>
      </rPr>
      <t xml:space="preserve">ОПТ 1 </t>
    </r>
    <r>
      <rPr>
        <b/>
        <sz val="12"/>
        <color indexed="8"/>
        <rFont val="Times New Roman"/>
        <family val="1"/>
        <charset val="204"/>
      </rPr>
      <t>при закупке от 20 до 50 т.руб.</t>
    </r>
  </si>
  <si>
    <t>1 шт.</t>
  </si>
  <si>
    <t>Диаметр: 97 см
Высота: 17 см
Возраст: от 2,5 лет и более
Максимальная нагрузка: 100 кг
Складная конструкция: Да</t>
  </si>
  <si>
    <t>Батут для детей имеет компактные размеры, поэтому устанавливайте его даже в не-
большом помещении. А если нужно перенести его в другую комнату, просто снимите ножки и
сложите его пополам!</t>
  </si>
  <si>
    <t>Батут Absolute Champion 38'' (97 см) (складной, 4 части)</t>
  </si>
  <si>
    <t>Диаметр: 122 см
Высота: 17 см
Возраст: от 12 лет и более
Максимальная нагрузка: 100 кг
Складная конструкция: Да</t>
  </si>
  <si>
    <t>БАТУТ Absolute Champion 48'' (122 см) (складной, 2 части)</t>
  </si>
  <si>
    <t>Диаметр: 114 см
Высота: 17 см
Возраст: 8--12 лет
Максимальная нагрузка: 100 кг
Складная конструкция: Да</t>
  </si>
  <si>
    <t>БАТУТ Absolute Champion 45'' (114 см) (складной, 2 части)</t>
  </si>
  <si>
    <t>Диаметр: 102 см
Высота: 17 см
Возраст: 4-8 лет
Максимальная нагрузка: 100 кг
Складная конструкция: Да</t>
  </si>
  <si>
    <t>БАТУТ Absolute Champion 40'' (102 см) (складной, 2 части)</t>
  </si>
  <si>
    <t>Диаметр: 92 см
Высота: 17 см
Возраст: 2,5-4 лет
Максимальная нагрузка: 100 кг
Складная конструкция: Да</t>
  </si>
  <si>
    <t>Складной батут идеально подходит для использования дома, в спортивном зале и
даже на открытом воздухе. Собирается и разбирается такой батут очень просто и в течение не-
скольких минут. Но все же при сборке нужно быть аккуратными и не привлекать к ней детей.</t>
  </si>
  <si>
    <t>БАТУТ Absolute Champion 36'' (92см) (складной, 2 части)</t>
  </si>
  <si>
    <t>Диаметр: 114 см
Высота: 18 см
Возраст: 6-8 лет
Максимальная нагрузка: 100 кг
Складная конструкция: нет</t>
  </si>
  <si>
    <t xml:space="preserve">Батут 45'' (114см) </t>
  </si>
  <si>
    <t>Диаметр: 90 см
Высота: 2,5-4 года
Возраст: от 12 лет и более
Максимальная нагрузка: 100 кг
Складная конструкция: нет</t>
  </si>
  <si>
    <t>Надежность конструкции этого батута обеспечивается прочной рамой с полимерным двусторонним покры-
тием, нанесенным методом холодной гальванизации. В качестве материала прыжковой по-
верхности используется самый прочный полипропилен.</t>
  </si>
  <si>
    <t>Батут 36" (90см)</t>
  </si>
  <si>
    <t>Диаметр: 137 см
Высота: 18 см
Возраст: от 12 лет и более
Максимальная нагрузка: 100 кг
Складная конструкция: нет</t>
  </si>
  <si>
    <t>Батут Absolute Champion 54'' (137см)</t>
  </si>
  <si>
    <t>Диаметр: 122 см
Высота: 18 см
Возраст: 8-12 лет
Максимальная нагрузка: 100 кг
Складная конструкция: нет</t>
  </si>
  <si>
    <t>Батут Absolute Champion 48'' (122см)</t>
  </si>
  <si>
    <t>Диаметр: 97 см
Высота: 18 см
Возраст: 4-6 лет
Максимальная нагрузка: 100 кг
Складная конструкция: нет</t>
  </si>
  <si>
    <t>Батут Absolute Champion 38'' (97см)</t>
  </si>
  <si>
    <t>Диаметр: 90 см
Высота: 18 см
Возраст: 2,5-4 года
Максимальная нагрузка: 100 кг
Складная конструкция: нет</t>
  </si>
  <si>
    <r>
      <t xml:space="preserve">Высокопрочный, круглый батут для спорта, фитнеса и активного отдыха станет
идеальным тренажером для всей семьи. Также это отличная возможность направить лишнюю детскую энергию в правильное русло, укрепить мышцы и получить удовольствие.
</t>
    </r>
    <r>
      <rPr>
        <b/>
        <sz val="12"/>
        <color rgb="FFFF0000"/>
        <rFont val="Times New Roman"/>
        <family val="1"/>
        <charset val="204"/>
      </rPr>
      <t>ХИТ ПРОДАЖ!</t>
    </r>
  </si>
  <si>
    <t>Батут Absolute Champion 36'' (90см)</t>
  </si>
  <si>
    <t>Диаметр: 150 см
Высота: 60 см
Возраст: 3-4 года
Максимальная нагрузка: 30 кг
Складная конструкция: Нет</t>
  </si>
  <si>
    <r>
      <t xml:space="preserve">Надувной батут предназначен для активных игр одного ребенка, весом до 30 кг. Выполнен из прочного и износостойкого ПВХ, поэтому будет служить не один год. Отлично подходит для игр дома, только перед началом игры не забудьте снять обувь малышу.
</t>
    </r>
    <r>
      <rPr>
        <b/>
        <sz val="12"/>
        <color rgb="FFFF0000"/>
        <rFont val="Times New Roman"/>
        <family val="1"/>
        <charset val="204"/>
      </rPr>
      <t xml:space="preserve">
ХИТ ПРОДАЖ!</t>
    </r>
  </si>
  <si>
    <t>Батут Absolute Champion надувной (150см)</t>
  </si>
  <si>
    <r>
      <rPr>
        <b/>
        <sz val="12"/>
        <color rgb="FFFF0000"/>
        <rFont val="Times New Roman"/>
        <family val="1"/>
        <charset val="204"/>
      </rPr>
      <t xml:space="preserve">ОПТ 3 </t>
    </r>
    <r>
      <rPr>
        <b/>
        <sz val="12"/>
        <rFont val="Times New Roman"/>
        <family val="1"/>
        <charset val="204"/>
      </rPr>
      <t xml:space="preserve"> при закупке
от 150 т.руб.        </t>
    </r>
  </si>
  <si>
    <r>
      <rPr>
        <b/>
        <sz val="12"/>
        <color rgb="FFFF0000"/>
        <rFont val="Times New Roman"/>
        <family val="1"/>
        <charset val="204"/>
      </rPr>
      <t>ОПТ 2</t>
    </r>
    <r>
      <rPr>
        <b/>
        <sz val="12"/>
        <rFont val="Times New Roman"/>
        <family val="1"/>
        <charset val="204"/>
      </rPr>
      <t xml:space="preserve"> при закупке от 50 до150 т.руб.         </t>
    </r>
  </si>
  <si>
    <r>
      <rPr>
        <b/>
        <sz val="12"/>
        <color rgb="FFFF0000"/>
        <rFont val="Times New Roman"/>
        <family val="1"/>
        <charset val="204"/>
      </rPr>
      <t>ОПТ 1</t>
    </r>
    <r>
      <rPr>
        <b/>
        <sz val="12"/>
        <rFont val="Times New Roman"/>
        <family val="1"/>
        <charset val="204"/>
      </rPr>
      <t xml:space="preserve">  при закупке от 20 до 50 т.руб.</t>
    </r>
  </si>
  <si>
    <r>
      <rPr>
        <b/>
        <sz val="12"/>
        <color rgb="FFFF0000"/>
        <rFont val="Times New Roman"/>
        <family val="1"/>
        <charset val="204"/>
      </rPr>
      <t>Мелкий ОПТ</t>
    </r>
    <r>
      <rPr>
        <b/>
        <sz val="12"/>
        <rFont val="Times New Roman"/>
        <family val="1"/>
        <charset val="204"/>
      </rPr>
      <t xml:space="preserve">   при покупке до 20 т.руб.</t>
    </r>
  </si>
  <si>
    <r>
      <t xml:space="preserve"> </t>
    </r>
    <r>
      <rPr>
        <b/>
        <sz val="12"/>
        <color rgb="FFFF0000"/>
        <rFont val="Times New Roman"/>
        <family val="1"/>
        <charset val="204"/>
      </rPr>
      <t xml:space="preserve">ОПТ 3  </t>
    </r>
    <r>
      <rPr>
        <b/>
        <sz val="12"/>
        <rFont val="Times New Roman"/>
        <family val="1"/>
        <charset val="204"/>
      </rPr>
      <t>при закупке
от 150 т.руб.</t>
    </r>
  </si>
  <si>
    <r>
      <t xml:space="preserve"> </t>
    </r>
    <r>
      <rPr>
        <b/>
        <sz val="12"/>
        <color rgb="FFFF0000"/>
        <rFont val="Times New Roman"/>
        <family val="1"/>
        <charset val="204"/>
      </rPr>
      <t xml:space="preserve">ОПТ 2 </t>
    </r>
    <r>
      <rPr>
        <b/>
        <sz val="12"/>
        <rFont val="Times New Roman"/>
        <family val="1"/>
        <charset val="204"/>
      </rPr>
      <t xml:space="preserve">при закупке от 50 до150 т.руб.  </t>
    </r>
  </si>
  <si>
    <r>
      <rPr>
        <b/>
        <sz val="12"/>
        <color rgb="FFFF0000"/>
        <rFont val="Times New Roman"/>
        <family val="1"/>
        <charset val="204"/>
      </rPr>
      <t xml:space="preserve">Мелкий ОПТ </t>
    </r>
    <r>
      <rPr>
        <b/>
        <sz val="12"/>
        <rFont val="Times New Roman"/>
        <family val="1"/>
        <charset val="204"/>
      </rPr>
      <t xml:space="preserve">  при покупке до 20 т.руб.</t>
    </r>
  </si>
  <si>
    <t>ОСТАВЬ ЗАЯВКУ ПРЯМО СЕЙЧАС!
ТЕЛ. 8 800 3333 746 РОССИЯ, 603029, НИЖНИЙ НОВГОРОД,
УЛ. ПАМИРСКАЯ, 11Ц
E-MAIL: info@absolutechampion.ru
ДЕТСКИЕ-ВЕЛОСИПЕДЫ-САМОКАТЫ.РФ</t>
  </si>
  <si>
    <r>
      <rPr>
        <b/>
        <sz val="14"/>
        <color indexed="10"/>
        <rFont val="Times New Roman"/>
        <family val="1"/>
        <charset val="204"/>
      </rPr>
      <t xml:space="preserve">ОПТ 3 </t>
    </r>
    <r>
      <rPr>
        <b/>
        <sz val="14"/>
        <color indexed="8"/>
        <rFont val="Times New Roman"/>
        <family val="1"/>
        <charset val="204"/>
      </rPr>
      <t xml:space="preserve">при закупке
от 150 т.руб.        </t>
    </r>
  </si>
  <si>
    <r>
      <rPr>
        <b/>
        <sz val="14"/>
        <color indexed="10"/>
        <rFont val="Times New Roman"/>
        <family val="1"/>
        <charset val="204"/>
      </rPr>
      <t>ОПТ 2</t>
    </r>
    <r>
      <rPr>
        <b/>
        <sz val="14"/>
        <color indexed="8"/>
        <rFont val="Times New Roman"/>
        <family val="1"/>
        <charset val="204"/>
      </rPr>
      <t xml:space="preserve"> при закупке от 50 до150 т.руб.         </t>
    </r>
  </si>
  <si>
    <r>
      <rPr>
        <b/>
        <sz val="14"/>
        <color indexed="10"/>
        <rFont val="Times New Roman"/>
        <family val="1"/>
        <charset val="204"/>
      </rPr>
      <t xml:space="preserve">ОПТ 1 </t>
    </r>
    <r>
      <rPr>
        <b/>
        <sz val="14"/>
        <color indexed="8"/>
        <rFont val="Times New Roman"/>
        <family val="1"/>
        <charset val="204"/>
      </rPr>
      <t>при закупке от 20 до 50 т.руб.</t>
    </r>
  </si>
  <si>
    <r>
      <t xml:space="preserve">Мелкий ОПТ   </t>
    </r>
    <r>
      <rPr>
        <b/>
        <sz val="14"/>
        <rFont val="Times New Roman"/>
        <family val="1"/>
        <charset val="204"/>
      </rPr>
      <t>при покупке до 20 т.руб.</t>
    </r>
  </si>
  <si>
    <t xml:space="preserve">
Допустимая величина нагрузки до 30 кг.</t>
  </si>
  <si>
    <t>Велосипед Bumer предназначен для детей дошкольного возраста. Велосипед представляет собой сборно-разборную конструкцию из металла и пластмассы.</t>
  </si>
  <si>
    <t>3 шт/</t>
  </si>
  <si>
    <t>3 шт</t>
  </si>
  <si>
    <t>Допустимая величина нагрузки до 30 кг.</t>
  </si>
  <si>
    <t>Самокат Bumer предназначен для детей дошкольного возраста. Самокат представляет собой сборно-разборную конструкцию из металла и пластмассы.</t>
  </si>
  <si>
    <t>Самокат BUMER №2 Absolute Champion (фиолетовый, синий)</t>
  </si>
  <si>
    <t>Самокат BUMER №2 Absolute Champion (синий, красный)</t>
  </si>
  <si>
    <t>Самокат BUMER №2 Absolute Champion (зеленый, красный)</t>
  </si>
  <si>
    <t>Самокат BUMER №1 Absolute Champion (фиолетовый, синий)</t>
  </si>
  <si>
    <t>Самокат BUMER №1 Absolute Champion (синий, красный)</t>
  </si>
  <si>
    <t>ДЕТСКИЕ-СПОРТИВНЫЕ-КОМПЛЕКСЫ-ОПТ.РФ</t>
  </si>
  <si>
    <t>L 3000     Описание: материал - дерево, опоры металлические    Габариты, ДхШхВ, мм: 3000х25х30</t>
  </si>
  <si>
    <t>Скамья гимнастическая Absolute Champion</t>
  </si>
  <si>
    <t>L 2500     Описание: материал - дерево, опоры металлические    Габариты, ДхШхВ, мм: 2500х25х30</t>
  </si>
  <si>
    <t xml:space="preserve">Скамья гимнастическая Absolute Champion </t>
  </si>
  <si>
    <t xml:space="preserve">L 2000     Описание: материал - дерево, опоры металлические    Габариты, ДхШхВ, мм: 2000х25х30                           </t>
  </si>
  <si>
    <t>СОБСТВЕННОЕ ПРОИЗВОДСТВО</t>
  </si>
  <si>
    <t>Горка деревянная для ДСК Absolute Champion  собственное производство</t>
  </si>
  <si>
    <t>Цена за 1 м:</t>
  </si>
  <si>
    <t>Канат для перетягивания ( L=1,2,3….12м)</t>
  </si>
  <si>
    <t>Крепление: К перекладине ДСК
Размер: 32 см</t>
  </si>
  <si>
    <t>Турник навесной</t>
  </si>
  <si>
    <t>Брусья навесные</t>
  </si>
  <si>
    <t>Размер: 300 см
Нагрузка: 90 кг</t>
  </si>
  <si>
    <t>12шт</t>
  </si>
  <si>
    <t>Лестница веревочная (12 шт в упаковке)</t>
  </si>
  <si>
    <t>Нагрузка: 40 кг</t>
  </si>
  <si>
    <r>
      <t xml:space="preserve">Качели пластмассовые Absolute Champion             </t>
    </r>
    <r>
      <rPr>
        <sz val="13"/>
        <color theme="1"/>
        <rFont val="Times New Roman"/>
        <family val="1"/>
        <charset val="204"/>
      </rPr>
      <t/>
    </r>
  </si>
  <si>
    <t>Размер щита: 285х400мм
Размер кольца: d=300 мм</t>
  </si>
  <si>
    <t xml:space="preserve">Щит баскетбольный малый                                           </t>
  </si>
  <si>
    <t>Кольцо баскетбольное (крепление к стене)</t>
  </si>
  <si>
    <t>Крепление: К трубе ДСК
Размер: d=32 см</t>
  </si>
  <si>
    <t>Кольцо баскетбольное (для ДСК)</t>
  </si>
  <si>
    <t>6шт</t>
  </si>
  <si>
    <t>Качели подвесные Absolute Champion Люкс</t>
  </si>
  <si>
    <t>Качели подвесные Absolute Champion</t>
  </si>
  <si>
    <t>Крепление: К ДСК
Описание: Пластик + верёвка</t>
  </si>
  <si>
    <t>Тарзанка круглая Absolute Champion</t>
  </si>
  <si>
    <t>Нагрузка: 90 кг
Размер: d (внутр)=11,5 см
d (внеш)=16,2 см</t>
  </si>
  <si>
    <t>Кольца гимнастические Absolute Champion                    (20 шт в упаковке) размеры:                                 d(наруж)=162мм, d(внутр.)=115мм</t>
  </si>
  <si>
    <t>Нагрузка: 90 кг
Размер: d (внутр)=9 см
d (внеш)=12,5 см</t>
  </si>
  <si>
    <r>
      <t xml:space="preserve">Кольца детские Absolute Champion  </t>
    </r>
    <r>
      <rPr>
        <b/>
        <sz val="13"/>
        <color indexed="8"/>
        <rFont val="Times New Roman"/>
        <family val="1"/>
        <charset val="204"/>
      </rPr>
      <t>(гимнастические) размеры: d(наруж)=125мм, d(внутр.)=90мм</t>
    </r>
  </si>
  <si>
    <t>Нагрузка: 90 кг</t>
  </si>
  <si>
    <t xml:space="preserve">Трапеция  </t>
  </si>
  <si>
    <t>Нагрузка: 90 кг
Длина: от 2-3 м</t>
  </si>
  <si>
    <t xml:space="preserve">Канат  (8 шт в упаковке)                                                        </t>
  </si>
  <si>
    <t xml:space="preserve">Качели деревянные "Светофор"                                                 </t>
  </si>
  <si>
    <t>Размер щита: 680х450мм
Размер кольца: d=330 мм</t>
  </si>
  <si>
    <t xml:space="preserve">Щит баскетбольный большой    680х450 </t>
  </si>
  <si>
    <r>
      <t xml:space="preserve">Кольцо баскетбольное   </t>
    </r>
    <r>
      <rPr>
        <b/>
        <sz val="16"/>
        <color indexed="8"/>
        <rFont val="Times New Roman"/>
        <family val="1"/>
        <charset val="204"/>
      </rPr>
      <t xml:space="preserve">(крепление на дверь)  </t>
    </r>
    <r>
      <rPr>
        <b/>
        <sz val="20"/>
        <color indexed="8"/>
        <rFont val="Times New Roman"/>
        <family val="1"/>
        <charset val="204"/>
      </rPr>
      <t xml:space="preserve">                             </t>
    </r>
    <r>
      <rPr>
        <b/>
        <sz val="20"/>
        <color rgb="FFFF0000"/>
        <rFont val="Times New Roman"/>
        <family val="1"/>
        <charset val="204"/>
      </rPr>
      <t xml:space="preserve">  </t>
    </r>
    <r>
      <rPr>
        <b/>
        <sz val="20"/>
        <color indexed="8"/>
        <rFont val="Times New Roman"/>
        <family val="1"/>
        <charset val="204"/>
      </rPr>
      <t xml:space="preserve">    </t>
    </r>
  </si>
  <si>
    <r>
      <t xml:space="preserve">Кольцо баскетбольное  </t>
    </r>
    <r>
      <rPr>
        <b/>
        <sz val="16"/>
        <color indexed="8"/>
        <rFont val="Times New Roman"/>
        <family val="1"/>
        <charset val="204"/>
      </rPr>
      <t xml:space="preserve">  (крепление на дверь)           </t>
    </r>
    <r>
      <rPr>
        <b/>
        <sz val="16"/>
        <color rgb="FFFF0000"/>
        <rFont val="Times New Roman"/>
        <family val="1"/>
        <charset val="204"/>
      </rPr>
      <t xml:space="preserve">        </t>
    </r>
    <r>
      <rPr>
        <b/>
        <sz val="20"/>
        <color rgb="FFFF0000"/>
        <rFont val="Times New Roman"/>
        <family val="1"/>
        <charset val="204"/>
      </rPr>
      <t xml:space="preserve">           </t>
    </r>
  </si>
  <si>
    <t>Крепление: На дверь
Размер: d33, d45 см</t>
  </si>
  <si>
    <r>
      <t xml:space="preserve">   Дополнительное навесное оборудование для ДСК, турники   </t>
    </r>
    <r>
      <rPr>
        <b/>
        <sz val="22"/>
        <color rgb="FF0070C0"/>
        <rFont val="Times New Roman"/>
        <family val="1"/>
        <charset val="204"/>
      </rPr>
      <t>(собственное производство)</t>
    </r>
  </si>
  <si>
    <t xml:space="preserve">(2000х1000х100мм)    </t>
  </si>
  <si>
    <t xml:space="preserve">Мат Abch гимнастический (2000х1000х100мм)    </t>
  </si>
  <si>
    <t xml:space="preserve">(2000х1000х80мм)              </t>
  </si>
  <si>
    <t xml:space="preserve">Мат Abch гимнастический (2000х1000х80мм)          </t>
  </si>
  <si>
    <t xml:space="preserve">(2000х1000х60мм)       </t>
  </si>
  <si>
    <t xml:space="preserve">Мат Abch гимнастический (2000х1000х60мм)     </t>
  </si>
  <si>
    <t>(1000х1000х60мм)  OXFORD</t>
  </si>
  <si>
    <t xml:space="preserve">Мат гимнастический складной                         </t>
  </si>
  <si>
    <t xml:space="preserve">(1000х500х60мм)  OXFORD  </t>
  </si>
  <si>
    <r>
      <t xml:space="preserve">Мат гимнастический                                         </t>
    </r>
    <r>
      <rPr>
        <sz val="13"/>
        <color indexed="8"/>
        <rFont val="Times New Roman"/>
        <family val="1"/>
        <charset val="204"/>
      </rPr>
      <t/>
    </r>
  </si>
  <si>
    <t xml:space="preserve">(1400x650x25мм) </t>
  </si>
  <si>
    <r>
      <t>Мат гимнастический</t>
    </r>
    <r>
      <rPr>
        <b/>
        <sz val="13"/>
        <color indexed="8"/>
        <rFont val="Times New Roman"/>
        <family val="1"/>
        <charset val="204"/>
      </rPr>
      <t xml:space="preserve">                                      </t>
    </r>
  </si>
  <si>
    <t xml:space="preserve">Размеры Д*Ш =1300*600мм,                                    толщина= 60мм </t>
  </si>
  <si>
    <t>Мат 4 в 1 AbsoluteChampion</t>
  </si>
  <si>
    <t>Размер: 1000х500х60мм</t>
  </si>
  <si>
    <r>
      <t xml:space="preserve">Мат гимнастический   </t>
    </r>
    <r>
      <rPr>
        <b/>
        <sz val="16"/>
        <color indexed="8"/>
        <rFont val="Times New Roman"/>
        <family val="1"/>
        <charset val="204"/>
      </rPr>
      <t xml:space="preserve">(1000х500х60мм) </t>
    </r>
    <r>
      <rPr>
        <b/>
        <sz val="20"/>
        <color indexed="8"/>
        <rFont val="Times New Roman"/>
        <family val="1"/>
        <charset val="204"/>
      </rPr>
      <t xml:space="preserve"> Собственное производство</t>
    </r>
  </si>
  <si>
    <t>Размер: 600х600х60 мм</t>
  </si>
  <si>
    <r>
      <t xml:space="preserve">Мат 2 в 1 AbsoluteChampion,   </t>
    </r>
    <r>
      <rPr>
        <b/>
        <sz val="16"/>
        <color theme="1"/>
        <rFont val="Times New Roman"/>
        <family val="1"/>
        <charset val="204"/>
      </rPr>
      <t xml:space="preserve">размеры Д*Ш =600*600мм,  толщина= 60мм </t>
    </r>
  </si>
  <si>
    <t>Маты</t>
  </si>
  <si>
    <t xml:space="preserve">Тип крепления: к стене
Тип комплекса: п-образный
Материал комплекса: металл
Размер: 50х70х170 см
Максимальная нагрузка: 40 кг
Комплектация: качели
</t>
  </si>
  <si>
    <t>1компл.</t>
  </si>
  <si>
    <r>
      <rPr>
        <b/>
        <sz val="16"/>
        <color indexed="8"/>
        <rFont val="Times New Roman"/>
        <family val="1"/>
        <charset val="204"/>
      </rPr>
      <t xml:space="preserve">ДСК "Малыш"                  </t>
    </r>
    <r>
      <rPr>
        <b/>
        <sz val="13"/>
        <color indexed="8"/>
        <rFont val="Times New Roman"/>
        <family val="1"/>
        <charset val="204"/>
      </rPr>
      <t xml:space="preserve">                                   Комплектация: Качели                         Крепление: болтами к стене</t>
    </r>
  </si>
  <si>
    <t xml:space="preserve">Тип крепления: враспор в дверной проем
Материал комплекса: металл, пластик
Размер: 77х82/87х92 см
Максимальная нагрузка: 50 кг
Возраст: от 1 года
Комплектация: кольца, веревочная лестница, трапеция
</t>
  </si>
  <si>
    <r>
      <rPr>
        <b/>
        <sz val="16"/>
        <color indexed="8"/>
        <rFont val="Times New Roman"/>
        <family val="1"/>
        <charset val="204"/>
      </rPr>
      <t xml:space="preserve">ДСК 12-Мини      </t>
    </r>
    <r>
      <rPr>
        <b/>
        <sz val="13"/>
        <color indexed="8"/>
        <rFont val="Times New Roman"/>
        <family val="1"/>
        <charset val="204"/>
      </rPr>
      <t xml:space="preserve">                            Комплектация: Веревочная лестница, кольца,трапеция.</t>
    </r>
  </si>
  <si>
    <t xml:space="preserve">Тип крепления: пол (без крепежа)
Тип комплекса: разборная
Материал комплекса: металл
Размер: 120х140х750 см
Вес комплекса: 15 кг
Длина перекладин: 720 мм
Максимальная нагрузка: 100 кг
</t>
  </si>
  <si>
    <t>ДСК "Первый шаг".</t>
  </si>
  <si>
    <t>ДСК для самых маленьких</t>
  </si>
  <si>
    <t xml:space="preserve">Материал комплекса: металл
Размер: 100х125х240 см
Максимальная нагрузка: 80 кг
Толщина трубы: 30 мм
Комплектация: груша боксерская, эспандер,
Скамья универсальная, брусья, турник
Широкий хват
Цвет: черно-серый
</t>
  </si>
  <si>
    <t>СК-Силач</t>
  </si>
  <si>
    <t>Размер: 160х120х220 см
Максимальная нагрузка: 80 кг
Толщина трубы: 30 мм
Цвет: серебристо-синий</t>
  </si>
  <si>
    <t xml:space="preserve">Материал комплекса: металл
Размер: 50х100х200 см
Максимальная нагрузка: 80 кг
Масса комлекса: 15 кг
Цвет: красно-зелено-фиолетовый
</t>
  </si>
  <si>
    <t xml:space="preserve">ДСК "Шустрик"                                                    </t>
  </si>
  <si>
    <t xml:space="preserve">Материал комплекса: металл
Размер: 50х100х200 см
Максимальная нагрузка: 80 кг
Масса комлекса: 19 кг
Цвет: красно-зелено-фиолетовый
</t>
  </si>
  <si>
    <r>
      <t>ДСК "Шустрик 2"</t>
    </r>
    <r>
      <rPr>
        <b/>
        <sz val="20"/>
        <rFont val="Times New Roman"/>
        <family val="1"/>
        <charset val="204"/>
      </rPr>
      <t xml:space="preserve">          </t>
    </r>
  </si>
  <si>
    <t>ДСК не требующие крепления</t>
  </si>
  <si>
    <t xml:space="preserve">Тип крепления: к стене и полу
Тип комплекса: разборная
Материал комплекса: металл
Материал перекладин: дерево
Размер: l=40 см
Длина перекладин: турник навесной широкий
Хват
Максимальная нагрузка: 100 кг
Цвет: бело-сине-красный
</t>
  </si>
  <si>
    <r>
      <rPr>
        <b/>
        <sz val="16"/>
        <color indexed="8"/>
        <rFont val="Times New Roman"/>
        <family val="1"/>
        <charset val="204"/>
      </rPr>
      <t xml:space="preserve">ДСК "Школьник" 2 </t>
    </r>
    <r>
      <rPr>
        <b/>
        <sz val="13"/>
        <color indexed="8"/>
        <rFont val="Times New Roman"/>
        <family val="1"/>
        <charset val="204"/>
      </rPr>
      <t xml:space="preserve">(L=400)                          Описание: Металлический каркас, деревянные перекладины                                                       Комплектация: Турник навесной широкий хват                                                                              Крепление: болтами к полу и стене   </t>
    </r>
  </si>
  <si>
    <t xml:space="preserve">Тип комплекса: разборная
Материал комплекса: металл
Материал перекладин: дерево
Размер: l=60 см
Длина перекладин: турник навесной широкий
Хват
Максимальная нагрузка: 100 кг
Цвет: бело-сине-красный
</t>
  </si>
  <si>
    <r>
      <rPr>
        <b/>
        <sz val="16"/>
        <color indexed="8"/>
        <rFont val="Times New Roman"/>
        <family val="1"/>
        <charset val="204"/>
      </rPr>
      <t>ДСК "Школьник"</t>
    </r>
    <r>
      <rPr>
        <b/>
        <sz val="13"/>
        <color indexed="8"/>
        <rFont val="Times New Roman"/>
        <family val="1"/>
        <charset val="204"/>
      </rPr>
      <t xml:space="preserve"> 1 (L=600)      Описание: Металлический каркас, деревянные перекладины Комплектация: Турник навесной широкий хват        Крепление: болтами к полу и стене   </t>
    </r>
  </si>
  <si>
    <t xml:space="preserve">Тип крепления: к полу и стене
Тип комплекса: разборная
Материал комплекса: дерево
Размер: 8,5х50х220 см
Вес комплекса: 10 кг
Длина перекладин: 420 мм
Максимальная нагрузка: 100 кг
</t>
  </si>
  <si>
    <r>
      <rPr>
        <b/>
        <sz val="16"/>
        <rFont val="Times New Roman"/>
        <family val="1"/>
        <charset val="204"/>
      </rPr>
      <t xml:space="preserve">Шведская стенка № 3   </t>
    </r>
    <r>
      <rPr>
        <b/>
        <sz val="11"/>
        <color indexed="8"/>
        <rFont val="Times New Roman"/>
        <family val="1"/>
        <charset val="204"/>
      </rPr>
      <t xml:space="preserve">Absolute Champion    Составная из двух частей  </t>
    </r>
  </si>
  <si>
    <t xml:space="preserve">Тип крепления: к полу и стене
Тип комплекса: разборная
Материал комплекса: дерево
Размер: 240х80х15 см
Вес комплекса: 15 кг
Длина перекладин: 720 мм
Максимальная нагрузка: 100 кг
</t>
  </si>
  <si>
    <r>
      <rPr>
        <b/>
        <sz val="16"/>
        <rFont val="Times New Roman"/>
        <family val="1"/>
        <charset val="204"/>
      </rPr>
      <t xml:space="preserve">Шведская стенка № 2   </t>
    </r>
    <r>
      <rPr>
        <b/>
        <sz val="13"/>
        <color indexed="8"/>
        <rFont val="Times New Roman"/>
        <family val="1"/>
        <charset val="204"/>
      </rPr>
      <t xml:space="preserve">                                         </t>
    </r>
    <r>
      <rPr>
        <b/>
        <sz val="11"/>
        <color indexed="8"/>
        <rFont val="Times New Roman"/>
        <family val="1"/>
        <charset val="204"/>
      </rPr>
      <t xml:space="preserve">Absolute Champion      Составная из двух частей  </t>
    </r>
  </si>
  <si>
    <t xml:space="preserve">Тип крепления: к полу и стене
Тип комплекса: неразборная
Материал комплекса: дерево
Размер: 240х80х15 см
Вес комплекса: 15 кг
Длина перекладин: 720 мм
Максимальная нагрузка: 100 кг
</t>
  </si>
  <si>
    <t>1 компл.</t>
  </si>
  <si>
    <r>
      <rPr>
        <b/>
        <sz val="20"/>
        <rFont val="Times New Roman"/>
        <family val="1"/>
        <charset val="204"/>
      </rPr>
      <t xml:space="preserve">Шведская стенка № 1         </t>
    </r>
    <r>
      <rPr>
        <b/>
        <sz val="20"/>
        <color indexed="8"/>
        <rFont val="Times New Roman"/>
        <family val="1"/>
        <charset val="204"/>
      </rPr>
      <t xml:space="preserve">    </t>
    </r>
    <r>
      <rPr>
        <b/>
        <sz val="16"/>
        <color indexed="8"/>
        <rFont val="Times New Roman"/>
        <family val="1"/>
        <charset val="204"/>
      </rPr>
      <t>Absolute Champion</t>
    </r>
    <r>
      <rPr>
        <b/>
        <sz val="20"/>
        <rFont val="Times New Roman"/>
        <family val="1"/>
        <charset val="204"/>
      </rPr>
      <t xml:space="preserve">                            </t>
    </r>
    <r>
      <rPr>
        <b/>
        <sz val="20"/>
        <color rgb="FFFF0000"/>
        <rFont val="Times New Roman"/>
        <family val="1"/>
        <charset val="204"/>
      </rPr>
      <t>ХИТ ПРОДАЖ!!!</t>
    </r>
  </si>
  <si>
    <t>ДСК из дерева</t>
  </si>
  <si>
    <t xml:space="preserve">Материал комплекса: металл, пластик
Размер: 50х150х240-300 см
Максимальная нагрузка: 100 кг
Комплектация: кольца, канат, веревочная
Лестница, трапеция, турник навесной, брусья
Навесные
Окрас: порошковая окраска
Цвет: зелено-красный
</t>
  </si>
  <si>
    <r>
      <rPr>
        <b/>
        <sz val="16"/>
        <color theme="1"/>
        <rFont val="Times New Roman"/>
        <family val="1"/>
        <charset val="204"/>
      </rPr>
      <t xml:space="preserve">ДСК 8      </t>
    </r>
    <r>
      <rPr>
        <b/>
        <sz val="13"/>
        <color theme="1"/>
        <rFont val="Times New Roman"/>
        <family val="1"/>
        <charset val="204"/>
      </rPr>
      <t xml:space="preserve">                                      </t>
    </r>
    <r>
      <rPr>
        <b/>
        <sz val="13"/>
        <color indexed="8"/>
        <rFont val="Times New Roman"/>
        <family val="1"/>
        <charset val="204"/>
      </rPr>
      <t xml:space="preserve">  Комплектация: Кольца, канат, веревочная лестница, трапеция, турник навесной, брусья навесные                                                 Крепление: враспор между полом и потолком</t>
    </r>
  </si>
  <si>
    <t xml:space="preserve">Тип комплекса: г-образный
Материал комплекса: металл, пластик
Размер: 50х140х240-320 см
Максимальная нагрузка: 100 кг
Комплектация: трапеция, кольца, веревочная
Лестница, канат
Окрас: порошковая окраска
Цвет: сине-красный
</t>
  </si>
  <si>
    <r>
      <rPr>
        <b/>
        <sz val="16"/>
        <color indexed="8"/>
        <rFont val="Times New Roman"/>
        <family val="1"/>
        <charset val="204"/>
      </rPr>
      <t xml:space="preserve">ДСК "Паук"           </t>
    </r>
    <r>
      <rPr>
        <b/>
        <sz val="13"/>
        <color indexed="8"/>
        <rFont val="Times New Roman"/>
        <family val="1"/>
        <charset val="204"/>
      </rPr>
      <t xml:space="preserve">                   Комплектация: Трапеция, кольца, верёвочная лестница, канат</t>
    </r>
  </si>
  <si>
    <t xml:space="preserve">Размер: 240-320х80х60 см
Максимальная нагрузка: 100 кг
Комплектация: кольца, кольцо баскетбольное
Окрас: порошковая окраска
Цвет: бело-сине-красный
</t>
  </si>
  <si>
    <r>
      <rPr>
        <b/>
        <sz val="16"/>
        <color indexed="8"/>
        <rFont val="Times New Roman"/>
        <family val="1"/>
        <charset val="204"/>
      </rPr>
      <t xml:space="preserve">ДСК "Патриот"         </t>
    </r>
    <r>
      <rPr>
        <b/>
        <sz val="13"/>
        <color indexed="8"/>
        <rFont val="Times New Roman"/>
        <family val="1"/>
        <charset val="204"/>
      </rPr>
      <t xml:space="preserve">                 Комплектация: Кольца, кольцо баскетбольное     сварные перекладины          </t>
    </r>
  </si>
  <si>
    <t xml:space="preserve">Размер: 90х120х240-320 см
Максимальная нагрузка: 100 кг
Комплектация: трапеция, кольца, канат, турник
Широкий хват
Окрас: порошковая окраска
Цвет: разноцветный
</t>
  </si>
  <si>
    <r>
      <t xml:space="preserve">ДСК-20     Комплектация: </t>
    </r>
    <r>
      <rPr>
        <b/>
        <sz val="16"/>
        <color indexed="8"/>
        <rFont val="Times New Roman"/>
        <family val="1"/>
        <charset val="204"/>
      </rPr>
      <t xml:space="preserve">Трапеция, кольца, канат, турник широкий хват   </t>
    </r>
    <r>
      <rPr>
        <b/>
        <sz val="20"/>
        <color indexed="8"/>
        <rFont val="Times New Roman"/>
        <family val="1"/>
        <charset val="204"/>
      </rPr>
      <t xml:space="preserve">               </t>
    </r>
  </si>
  <si>
    <t xml:space="preserve">Размер: 40х80х240-320 см
Максимальная нагрузка: 100 кг
Комплектация: трапеция
Окрас: порошковая окраска
Цвет: сине-красный
</t>
  </si>
  <si>
    <r>
      <t xml:space="preserve">ДСК "МАУГЛИ в джунглях"                    </t>
    </r>
    <r>
      <rPr>
        <b/>
        <sz val="16"/>
        <color indexed="8"/>
        <rFont val="Times New Roman"/>
        <family val="1"/>
        <charset val="204"/>
      </rPr>
      <t xml:space="preserve">Комплектация: Трапеция    </t>
    </r>
    <r>
      <rPr>
        <b/>
        <sz val="20"/>
        <color indexed="8"/>
        <rFont val="Times New Roman"/>
        <family val="1"/>
        <charset val="204"/>
      </rPr>
      <t xml:space="preserve">                   </t>
    </r>
  </si>
  <si>
    <t>ДСК с креплением к потолку</t>
  </si>
  <si>
    <t xml:space="preserve">Размер: 200х1200х70 см
Максимальная нагрузка: 100 кг
Комплектация: трапеция, кольца, веревочная
Лестница, канат
Окрас: порошковая окраска
Цвет: красно-зеленый
</t>
  </si>
  <si>
    <r>
      <rPr>
        <b/>
        <sz val="16"/>
        <color indexed="8"/>
        <rFont val="Times New Roman"/>
        <family val="1"/>
        <charset val="204"/>
      </rPr>
      <t xml:space="preserve">ДСК 2             </t>
    </r>
    <r>
      <rPr>
        <b/>
        <sz val="13"/>
        <color indexed="8"/>
        <rFont val="Times New Roman"/>
        <family val="1"/>
        <charset val="204"/>
      </rPr>
      <t xml:space="preserve">                                     Комплектация: Трапеция, кольца, веревочная лестница, канат                                     Крепление: болтами к полу и стене</t>
    </r>
  </si>
  <si>
    <t xml:space="preserve">Размер: 80x90х220 см
Максимальная нагрузка: 100 кг
Комплектация: кольца, трапеция, брусья навесные, навесная полка
Окрас: порошковая окраска
Цвет: фиолетово-розовый
</t>
  </si>
  <si>
    <r>
      <rPr>
        <b/>
        <sz val="16"/>
        <color indexed="8"/>
        <rFont val="Times New Roman"/>
        <family val="1"/>
        <charset val="204"/>
      </rPr>
      <t xml:space="preserve">ДСК "Замок Принцессы"  </t>
    </r>
    <r>
      <rPr>
        <b/>
        <sz val="13"/>
        <color indexed="8"/>
        <rFont val="Times New Roman"/>
        <family val="1"/>
        <charset val="204"/>
      </rPr>
      <t xml:space="preserve">                                                 Комплектация: Трапеция, кольца, брусья навесные, стол</t>
    </r>
  </si>
  <si>
    <t xml:space="preserve">Размер: 80x60х200 см
Максимальная нагрузка: 100 кг
Комплектация: трапеция, кольца
Окрас: порошковая окраска
Цвет: красно-зеленый
</t>
  </si>
  <si>
    <r>
      <rPr>
        <b/>
        <sz val="13"/>
        <color indexed="8"/>
        <rFont val="Times New Roman"/>
        <family val="1"/>
        <charset val="204"/>
      </rPr>
      <t>ДСК 7                                                Комплектация: Трапеция, кольца</t>
    </r>
  </si>
  <si>
    <t xml:space="preserve">Размер: 220х100х15 см
Максимальная нагрузка: 120 кг
Комплектация: канат
Окрас: порошковая окраска
Цвет: желто-красный
</t>
  </si>
  <si>
    <r>
      <rPr>
        <b/>
        <sz val="16"/>
        <color indexed="8"/>
        <rFont val="Times New Roman"/>
        <family val="1"/>
        <charset val="204"/>
      </rPr>
      <t xml:space="preserve">СК 6     </t>
    </r>
    <r>
      <rPr>
        <b/>
        <sz val="13"/>
        <color indexed="8"/>
        <rFont val="Times New Roman"/>
        <family val="1"/>
        <charset val="204"/>
      </rPr>
      <t xml:space="preserve">                                                    Комплектация: Канат</t>
    </r>
  </si>
  <si>
    <t xml:space="preserve">Размер: 50x60х220 см
Максимальная нагрузка: 100 кг
Комплектация: брусья навесные, канат
Окрас: порошковая окраска
Цвет: красно-синий
</t>
  </si>
  <si>
    <r>
      <rPr>
        <b/>
        <sz val="16"/>
        <color indexed="8"/>
        <rFont val="Times New Roman"/>
        <family val="1"/>
        <charset val="204"/>
      </rPr>
      <t xml:space="preserve">ДСК 5      </t>
    </r>
    <r>
      <rPr>
        <b/>
        <sz val="13"/>
        <color indexed="8"/>
        <rFont val="Times New Roman"/>
        <family val="1"/>
        <charset val="204"/>
      </rPr>
      <t xml:space="preserve">                                          Комплектация: Канат, брусья навесные</t>
    </r>
  </si>
  <si>
    <t xml:space="preserve">Материал комплекса: металл, сварные
Перекладины
Размер: 220х100х15 см
Максимальная нагрузка: 100 кг
Комплектация: кольцо баскетбольное
Окрас: порошковая окраска
Цвет: бело-сине-красный
</t>
  </si>
  <si>
    <t xml:space="preserve">ДСК "Чемпион"                                          Комплектация: Кольцо баскетбольное    сварные перекладины                             </t>
  </si>
  <si>
    <t xml:space="preserve">Тип крепления: к стене
Материал комплекса: металл
Размер: 95х70х60 см
Максимальная нагрузка: 100 кг
Комплектация: кольца, цветной канат
Окрас: порошковая окраска
Цвет: серо-синий
</t>
  </si>
  <si>
    <r>
      <rPr>
        <b/>
        <sz val="16"/>
        <color theme="1"/>
        <rFont val="Times New Roman"/>
        <family val="1"/>
        <charset val="204"/>
      </rPr>
      <t>ДСК Здоровье</t>
    </r>
    <r>
      <rPr>
        <b/>
        <sz val="13"/>
        <color theme="1"/>
        <rFont val="Times New Roman"/>
        <family val="1"/>
        <charset val="204"/>
      </rPr>
      <t xml:space="preserve">                                                               </t>
    </r>
    <r>
      <rPr>
        <b/>
        <sz val="13"/>
        <color indexed="8"/>
        <rFont val="Times New Roman"/>
        <family val="1"/>
        <charset val="204"/>
      </rPr>
      <t>Габариты: 700х600х950 мм.                           Комплектация: Кольца, веревочная лестница с узлами.</t>
    </r>
  </si>
  <si>
    <t xml:space="preserve">Размер: 230x50х60 см
Максимальная нагрузка: 100 кг
Окрас: порошковая окраска
Цвет: бело-голубой-синий
</t>
  </si>
  <si>
    <t xml:space="preserve">ДСК-21 </t>
  </si>
  <si>
    <t>Материал комплекса: металл
Размер: 270х59х15 см
Максимальная нагрузка: 100 кг
Окрас: порошковая окраска
Цвет: зелено-желто-красный</t>
  </si>
  <si>
    <r>
      <rPr>
        <b/>
        <sz val="16"/>
        <color theme="1"/>
        <rFont val="Times New Roman"/>
        <family val="1"/>
        <charset val="204"/>
      </rPr>
      <t xml:space="preserve">ДСК Юниор   </t>
    </r>
    <r>
      <rPr>
        <b/>
        <sz val="13"/>
        <color theme="1"/>
        <rFont val="Times New Roman"/>
        <family val="1"/>
        <charset val="204"/>
      </rPr>
      <t xml:space="preserve">                                                                </t>
    </r>
  </si>
  <si>
    <t xml:space="preserve">Размер: 220х150х18 см
Максимальная нагрузка: 100 кг
Комплектация: трапеция, кольца, канат
Окрас: порошковая окраска
Цвет: сине-красный; розово-фиолетовый;
Салатово-красный; серебро
</t>
  </si>
  <si>
    <r>
      <rPr>
        <b/>
        <sz val="20"/>
        <color indexed="8"/>
        <rFont val="Times New Roman"/>
        <family val="1"/>
        <charset val="204"/>
      </rPr>
      <t>ДСК "САМОЛЁТ"</t>
    </r>
    <r>
      <rPr>
        <sz val="20"/>
        <color indexed="8"/>
        <rFont val="Times New Roman"/>
        <family val="1"/>
        <charset val="204"/>
      </rPr>
      <t xml:space="preserve">   </t>
    </r>
    <r>
      <rPr>
        <b/>
        <sz val="20"/>
        <color indexed="8"/>
        <rFont val="Times New Roman"/>
        <family val="1"/>
        <charset val="204"/>
      </rPr>
      <t xml:space="preserve"> Комплектация</t>
    </r>
    <r>
      <rPr>
        <sz val="20"/>
        <color indexed="8"/>
        <rFont val="Times New Roman"/>
        <family val="1"/>
        <charset val="204"/>
      </rPr>
      <t xml:space="preserve">: </t>
    </r>
    <r>
      <rPr>
        <sz val="16"/>
        <color indexed="8"/>
        <rFont val="Times New Roman"/>
        <family val="1"/>
        <charset val="204"/>
      </rPr>
      <t xml:space="preserve">Трапеция,кольца,канат    Крепление к стене                                          </t>
    </r>
  </si>
  <si>
    <t xml:space="preserve">Размер: 200х120х50 см
Максимальная нагрузка: 100 кг
Комплектация: трапеция, кольца, турник
Навесной.
Окрас: порошковая окраска
Цвет: зелено-оранжевый; фиолетово-розовый;
Сине-желтый
</t>
  </si>
  <si>
    <r>
      <rPr>
        <b/>
        <sz val="20"/>
        <color indexed="8"/>
        <rFont val="Times New Roman"/>
        <family val="1"/>
        <charset val="204"/>
      </rPr>
      <t xml:space="preserve">ДСК 1    Комплектация: </t>
    </r>
    <r>
      <rPr>
        <sz val="16"/>
        <color indexed="8"/>
        <rFont val="Times New Roman"/>
        <family val="1"/>
        <charset val="204"/>
      </rPr>
      <t xml:space="preserve">Трапеция, кольца, турник навесной     Крепление: болтами к полу и стене               </t>
    </r>
  </si>
  <si>
    <t xml:space="preserve">Материал комплекса: металл
Размер: 220x44x15 см
Максимальная нагрузка: 100 кг
Окрас: порошковая окраска
Цвет: фиолетово-розовый; сине-оранж-желтый
</t>
  </si>
  <si>
    <r>
      <rPr>
        <b/>
        <sz val="20"/>
        <color indexed="8"/>
        <rFont val="Times New Roman"/>
        <family val="1"/>
        <charset val="204"/>
      </rPr>
      <t>ДСК «Радуга"</t>
    </r>
    <r>
      <rPr>
        <b/>
        <sz val="20"/>
        <color indexed="10"/>
        <rFont val="Times New Roman"/>
        <family val="1"/>
        <charset val="204"/>
      </rPr>
      <t xml:space="preserve">    </t>
    </r>
    <r>
      <rPr>
        <sz val="20"/>
        <rFont val="Times New Roman"/>
        <family val="1"/>
        <charset val="204"/>
      </rPr>
      <t>(ДСК-9)</t>
    </r>
    <r>
      <rPr>
        <sz val="20"/>
        <color indexed="10"/>
        <rFont val="Times New Roman"/>
        <family val="1"/>
        <charset val="204"/>
      </rPr>
      <t xml:space="preserve"> </t>
    </r>
    <r>
      <rPr>
        <sz val="16"/>
        <color indexed="8"/>
        <rFont val="Times New Roman"/>
        <family val="1"/>
        <charset val="204"/>
      </rPr>
      <t>сварные перекладины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20"/>
        <color rgb="FFFF0000"/>
        <rFont val="Times New Roman"/>
        <family val="1"/>
        <charset val="204"/>
      </rPr>
      <t xml:space="preserve">                             </t>
    </r>
  </si>
  <si>
    <t>ДСК с креплением к стене</t>
  </si>
  <si>
    <t xml:space="preserve">Размер: 90x120x230-320 см
Максимальная нагрузка: 100 кг
Комплектация: кольца, канат, кольца, веревочная
Лестница, качели
Окрас: порошковая окраска
Цвет: разноцветный
</t>
  </si>
  <si>
    <r>
      <rPr>
        <b/>
        <sz val="16"/>
        <color theme="1"/>
        <rFont val="Times New Roman"/>
        <family val="1"/>
        <charset val="204"/>
      </rPr>
      <t xml:space="preserve">ДСК "Солнышко"   </t>
    </r>
    <r>
      <rPr>
        <b/>
        <sz val="13"/>
        <color theme="1"/>
        <rFont val="Times New Roman"/>
        <family val="1"/>
        <charset val="204"/>
      </rPr>
      <t xml:space="preserve">                                </t>
    </r>
    <r>
      <rPr>
        <b/>
        <sz val="13"/>
        <color indexed="8"/>
        <rFont val="Times New Roman"/>
        <family val="1"/>
        <charset val="204"/>
      </rPr>
      <t xml:space="preserve">     Комплектация: Кольца, канат, веревочная лестница, качели       сварные перекладины    2 варианта крепления: 1) анкерными болтами в пол и стену;  2) враспор между полом и потолком       </t>
    </r>
  </si>
  <si>
    <t xml:space="preserve">Размер: 50x110x240-300 см
Максимальная нагрузка: 100 кг
Комплектация: трапеция, кольца, веревочная
Лестница, канат
Окрас: порошковая окраска
Цвет: разноцветный
</t>
  </si>
  <si>
    <r>
      <rPr>
        <b/>
        <sz val="16"/>
        <color indexed="8"/>
        <rFont val="Times New Roman"/>
        <family val="1"/>
        <charset val="204"/>
      </rPr>
      <t xml:space="preserve">ДСК "Бабочка"   </t>
    </r>
    <r>
      <rPr>
        <b/>
        <sz val="13"/>
        <color indexed="8"/>
        <rFont val="Times New Roman"/>
        <family val="1"/>
        <charset val="204"/>
      </rPr>
      <t xml:space="preserve"> Комплектация: Канат, веревочная лестница, кольца,трапеция</t>
    </r>
  </si>
  <si>
    <t xml:space="preserve">Размер: 50x110x240-300 см
Максимальная нагрузка: 100 кг
Комплектация: трапеция, кольца, веревочная
Лестница, канат
Окрас: порошковая окраска
Цвет: салатово-красный; сине-красный; фиолетово-желтый
</t>
  </si>
  <si>
    <r>
      <rPr>
        <b/>
        <sz val="20"/>
        <color indexed="8"/>
        <rFont val="Times New Roman"/>
        <family val="1"/>
        <charset val="204"/>
      </rPr>
      <t xml:space="preserve">ДСК 4 ПВХ (широкий хват)            </t>
    </r>
    <r>
      <rPr>
        <b/>
        <sz val="16"/>
        <color indexed="8"/>
        <rFont val="Times New Roman"/>
        <family val="1"/>
        <charset val="204"/>
      </rPr>
      <t xml:space="preserve">Комплектация: Трапеция, кольца, веревочная лестница, канат </t>
    </r>
    <r>
      <rPr>
        <b/>
        <sz val="16"/>
        <rFont val="Times New Roman"/>
        <family val="1"/>
        <charset val="204"/>
      </rPr>
      <t xml:space="preserve">Перекладина ПВХ    </t>
    </r>
    <r>
      <rPr>
        <b/>
        <sz val="16"/>
        <color indexed="10"/>
        <rFont val="Times New Roman"/>
        <family val="1"/>
        <charset val="204"/>
      </rPr>
      <t xml:space="preserve">                               </t>
    </r>
  </si>
  <si>
    <t>Размер: 50x110x240-300 см
Максимальная нагрузка: 100 кг
Комплектация: трапеция, кольца, веревочная
Лестница, канат
Окрас: порошковая окраска
Цвет: салатово-красный; сине-красный; фиолетово-желтый</t>
  </si>
  <si>
    <r>
      <t xml:space="preserve">ДСК 4 (широкий хват)            </t>
    </r>
    <r>
      <rPr>
        <b/>
        <sz val="16"/>
        <color indexed="8"/>
        <rFont val="Times New Roman"/>
        <family val="1"/>
        <charset val="204"/>
      </rPr>
      <t xml:space="preserve">Комплектация: Трапеция, кольца, веревочная лестница, канат    </t>
    </r>
    <r>
      <rPr>
        <b/>
        <sz val="20"/>
        <color indexed="8"/>
        <rFont val="Times New Roman"/>
        <family val="1"/>
        <charset val="204"/>
      </rPr>
      <t xml:space="preserve">                 </t>
    </r>
  </si>
  <si>
    <t xml:space="preserve">Размер: 50x110x240-300 см
Максимальная нагрузка: 100 кг
Комплектация: трапеция, кольца, веревочная
Лестница, канат
Окрас: порошковая окраска
Цвет: сине-красный; фиолетово-желтый; салатово-
красный
</t>
  </si>
  <si>
    <r>
      <rPr>
        <b/>
        <sz val="20"/>
        <color indexed="8"/>
        <rFont val="Times New Roman"/>
        <family val="1"/>
        <charset val="204"/>
      </rPr>
      <t xml:space="preserve">ДСК 3-5 ПВХ Трансформер                   Комплектация: </t>
    </r>
    <r>
      <rPr>
        <b/>
        <sz val="16"/>
        <color indexed="8"/>
        <rFont val="Times New Roman"/>
        <family val="1"/>
        <charset val="204"/>
      </rPr>
      <t xml:space="preserve">Трапеция, кольца, </t>
    </r>
    <r>
      <rPr>
        <b/>
        <sz val="16"/>
        <rFont val="Times New Roman"/>
        <family val="1"/>
        <charset val="204"/>
      </rPr>
      <t xml:space="preserve">веревочная лестница, канат  Перекладина ПВХ     </t>
    </r>
    <r>
      <rPr>
        <b/>
        <sz val="20"/>
        <rFont val="Times New Roman"/>
        <family val="1"/>
        <charset val="204"/>
      </rPr>
      <t xml:space="preserve">                            </t>
    </r>
    <r>
      <rPr>
        <b/>
        <sz val="20"/>
        <color rgb="FFFF0000"/>
        <rFont val="Times New Roman"/>
        <family val="1"/>
        <charset val="204"/>
      </rPr>
      <t xml:space="preserve"> </t>
    </r>
  </si>
  <si>
    <t xml:space="preserve">Размер: 50x110x240-300 см
Максимальная нагрузка: 100 кг
Окрас: порошковая окраска
Цвет: сине-красный
</t>
  </si>
  <si>
    <r>
      <t xml:space="preserve">ДСК 3-5 Трансформер                   Комплектация: </t>
    </r>
    <r>
      <rPr>
        <b/>
        <sz val="16"/>
        <color indexed="8"/>
        <rFont val="Times New Roman"/>
        <family val="1"/>
        <charset val="204"/>
      </rPr>
      <t xml:space="preserve">Трапеция, кольца, веревочная лестница, канат  </t>
    </r>
    <r>
      <rPr>
        <b/>
        <sz val="20"/>
        <color indexed="8"/>
        <rFont val="Times New Roman"/>
        <family val="1"/>
        <charset val="204"/>
      </rPr>
      <t xml:space="preserve">                 </t>
    </r>
  </si>
  <si>
    <t>ДСК с креплением к потолку или стене</t>
  </si>
  <si>
    <t xml:space="preserve"> </t>
  </si>
  <si>
    <t>ТЕЛ. 8 800 3333 746 РОССИЯ, 603029, НИЖНИЙ НОВГОРОД,                                                                                                                                                                                                                                               УЛ. ПАМИРСКАЯ, 11 Ц                                                                                                                                                                                                                                                                                                E-MAIL: info@absolutechampion.ru                                                                                                                                                                                                                                                                           БОКСЕРСКИЕ-ГРУШИ.РФ</t>
  </si>
  <si>
    <t>Количество, ШТ</t>
  </si>
  <si>
    <t>КОРЗИНА                                                                                                                                                                                                                                                                                                                                                                                     Мы автоматически посчитали сумму Вашего заказа</t>
  </si>
  <si>
    <t xml:space="preserve"> Детский игровой набор  "Ледовое побоище"</t>
  </si>
  <si>
    <r>
      <t xml:space="preserve">Набор детский игровой Abch Классик Стандарт" КИКБОКСИНГ №2                                                 </t>
    </r>
    <r>
      <rPr>
        <sz val="14"/>
        <color indexed="8"/>
        <rFont val="Times New Roman"/>
        <family val="1"/>
        <charset val="204"/>
      </rPr>
      <t>(перчатки, штаны, лапа, повязка, уп.)</t>
    </r>
    <r>
      <rPr>
        <b/>
        <sz val="14"/>
        <color indexed="8"/>
        <rFont val="Times New Roman"/>
        <family val="1"/>
        <charset val="204"/>
      </rPr>
      <t xml:space="preserve">                  Собственное производство</t>
    </r>
  </si>
  <si>
    <r>
      <t>Набор детский игровой Abch Классик Стандарт" КИКБОКСИНГ №1</t>
    </r>
    <r>
      <rPr>
        <sz val="14"/>
        <color indexed="8"/>
        <rFont val="Times New Roman"/>
        <family val="1"/>
        <charset val="204"/>
      </rPr>
      <t xml:space="preserve">(перчатки, штаны, уп.)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</si>
  <si>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r>
      <t xml:space="preserve">Набор дет.игровой Abch"Классик Стандарт"КАРАТЕ №2                                                                     </t>
    </r>
    <r>
      <rPr>
        <sz val="14"/>
        <color indexed="8"/>
        <rFont val="Times New Roman"/>
        <family val="1"/>
        <charset val="204"/>
      </rPr>
      <t xml:space="preserve">(перчатки,черный пояс, кимоно, макивара, повязка,уп.)                                                      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</si>
  <si>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r>
      <t xml:space="preserve">Набор дет.игровой Abch Классик Стандарт" КАРАТЕ №1                                                                                </t>
    </r>
    <r>
      <rPr>
        <sz val="14"/>
        <color indexed="8"/>
        <rFont val="Times New Roman"/>
        <family val="1"/>
        <charset val="204"/>
      </rPr>
      <t>(перчатки, черный пояс, кимоно, уп.)</t>
    </r>
    <r>
      <rPr>
        <b/>
        <sz val="14"/>
        <color indexed="8"/>
        <rFont val="Times New Roman"/>
        <family val="1"/>
        <charset val="204"/>
      </rPr>
      <t xml:space="preserve">                                                          Собственное производство</t>
    </r>
  </si>
  <si>
    <t xml:space="preserve">Abch № 4              </t>
  </si>
  <si>
    <r>
      <rPr>
        <b/>
        <sz val="14"/>
        <color indexed="8"/>
        <rFont val="Times New Roman"/>
        <family val="1"/>
        <charset val="204"/>
      </rPr>
      <t xml:space="preserve">Набор детский игровой Abch № 4 </t>
    </r>
    <r>
      <rPr>
        <sz val="14"/>
        <color indexed="8"/>
        <rFont val="Times New Roman"/>
        <family val="1"/>
        <charset val="204"/>
      </rPr>
      <t xml:space="preserve">(перчатки, груша, повязка, халат, пояс, упаковка)                           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</si>
  <si>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t xml:space="preserve">Abch № 3           </t>
  </si>
  <si>
    <r>
      <rPr>
        <b/>
        <sz val="14"/>
        <color indexed="8"/>
        <rFont val="Times New Roman"/>
        <family val="1"/>
        <charset val="204"/>
      </rPr>
      <t xml:space="preserve">Набор детский игровой Abch № 3 </t>
    </r>
    <r>
      <rPr>
        <sz val="14"/>
        <color indexed="8"/>
        <rFont val="Times New Roman"/>
        <family val="1"/>
        <charset val="204"/>
      </rPr>
      <t xml:space="preserve">(перчатки, груша, повязка, халат, упаковка)    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 xml:space="preserve">                      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</si>
  <si>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t xml:space="preserve">Abch № 2           </t>
  </si>
  <si>
    <r>
      <rPr>
        <b/>
        <sz val="14"/>
        <color indexed="8"/>
        <rFont val="Times New Roman"/>
        <family val="1"/>
        <charset val="204"/>
      </rPr>
      <t xml:space="preserve">Набор детский игровой Abch № 2   </t>
    </r>
    <r>
      <rPr>
        <sz val="14"/>
        <color indexed="8"/>
        <rFont val="Times New Roman"/>
        <family val="1"/>
        <charset val="204"/>
      </rPr>
      <t xml:space="preserve">(перчатки, груша, повязка, упаковка)   </t>
    </r>
    <r>
      <rPr>
        <b/>
        <sz val="14"/>
        <color indexed="8"/>
        <rFont val="Times New Roman"/>
        <family val="1"/>
        <charset val="204"/>
      </rPr>
      <t xml:space="preserve">         </t>
    </r>
    <r>
      <rPr>
        <sz val="14"/>
        <color indexed="8"/>
        <rFont val="Times New Roman"/>
        <family val="1"/>
        <charset val="204"/>
      </rPr>
      <t xml:space="preserve">              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</si>
  <si>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t xml:space="preserve">Abch № 1              </t>
  </si>
  <si>
    <r>
      <rPr>
        <b/>
        <sz val="14"/>
        <color indexed="8"/>
        <rFont val="Times New Roman"/>
        <family val="1"/>
        <charset val="204"/>
      </rPr>
      <t xml:space="preserve">Набор детский игровой Abch № 1                                      </t>
    </r>
    <r>
      <rPr>
        <sz val="14"/>
        <color indexed="8"/>
        <rFont val="Times New Roman"/>
        <family val="1"/>
        <charset val="204"/>
      </rPr>
      <t xml:space="preserve">(перчатки, упаковка)                  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</si>
  <si>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r>
      <t xml:space="preserve">Набор детский игровой                                                         Abch "Классик Стандарт" № 8                            </t>
    </r>
    <r>
      <rPr>
        <sz val="13"/>
        <color indexed="8"/>
        <rFont val="Times New Roman"/>
        <family val="1"/>
        <charset val="204"/>
      </rPr>
      <t>(груша,перчатки, упаковка L)   от 10 до 14 лет</t>
    </r>
  </si>
  <si>
    <r>
      <t xml:space="preserve">Набор детский игровой                                                          Abch "Классик Стандарт" № 7                          </t>
    </r>
    <r>
      <rPr>
        <sz val="13"/>
        <color indexed="8"/>
        <rFont val="Times New Roman"/>
        <family val="1"/>
        <charset val="204"/>
      </rPr>
      <t>(груша,перчатки, упаковка M)   от 7 до 10 лет</t>
    </r>
  </si>
  <si>
    <r>
      <t xml:space="preserve">Набор детский игровой                                                          Abch "Классик Стандарт" № 6                        </t>
    </r>
    <r>
      <rPr>
        <sz val="13"/>
        <color indexed="8"/>
        <rFont val="Times New Roman"/>
        <family val="1"/>
        <charset val="204"/>
      </rPr>
      <t>(груша,перчатки, упаковка S)  от 3 до 7 лет</t>
    </r>
  </si>
  <si>
    <r>
      <t xml:space="preserve">Набор детский игровой                                                        Abch "Классик Стандарт" № 4 </t>
    </r>
    <r>
      <rPr>
        <sz val="13"/>
        <color indexed="8"/>
        <rFont val="Times New Roman"/>
        <family val="1"/>
        <charset val="204"/>
      </rPr>
      <t>(перчатки,груша,пояс,повязка,шорты, халат,уп.)</t>
    </r>
  </si>
  <si>
    <r>
      <t xml:space="preserve">Набор детский игровой                                                      Abch "Классик Стандарт" № 3                                  </t>
    </r>
    <r>
      <rPr>
        <sz val="13"/>
        <color indexed="8"/>
        <rFont val="Times New Roman"/>
        <family val="1"/>
        <charset val="204"/>
      </rPr>
      <t>(перчатки, груша, пояс, повязка, уп.)</t>
    </r>
  </si>
  <si>
    <r>
      <rPr>
        <b/>
        <sz val="13"/>
        <color indexed="8"/>
        <rFont val="Times New Roman"/>
        <family val="1"/>
        <charset val="204"/>
      </rPr>
      <t xml:space="preserve"> Груша-мяч дет.        </t>
    </r>
    <r>
      <rPr>
        <sz val="13"/>
        <color indexed="8"/>
        <rFont val="Times New Roman"/>
        <family val="1"/>
        <charset val="204"/>
      </rPr>
      <t xml:space="preserve">                                               </t>
    </r>
    <r>
      <rPr>
        <b/>
        <sz val="13"/>
        <color indexed="8"/>
        <rFont val="Times New Roman"/>
        <family val="1"/>
        <charset val="204"/>
      </rPr>
      <t>Собственное производство</t>
    </r>
  </si>
  <si>
    <r>
      <t xml:space="preserve">Набор детский игровой Abch "Классик Стандарт"№ 5  </t>
    </r>
    <r>
      <rPr>
        <sz val="20"/>
        <color indexed="8"/>
        <rFont val="Times New Roman"/>
        <family val="1"/>
        <charset val="204"/>
      </rPr>
      <t xml:space="preserve">(перчатки, лапа) </t>
    </r>
    <r>
      <rPr>
        <b/>
        <sz val="20"/>
        <color indexed="8"/>
        <rFont val="Times New Roman"/>
        <family val="1"/>
        <charset val="204"/>
      </rPr>
      <t xml:space="preserve">
</t>
    </r>
  </si>
  <si>
    <r>
      <t xml:space="preserve">Набор детский игровой  Abch "Классик Стандарт"  № 2  </t>
    </r>
    <r>
      <rPr>
        <sz val="20"/>
        <color indexed="8"/>
        <rFont val="Times New Roman"/>
        <family val="1"/>
        <charset val="204"/>
      </rPr>
      <t>(перчатки, груша, уп.)</t>
    </r>
  </si>
  <si>
    <r>
      <t xml:space="preserve">Набор детский игровой  Abch "Классик Стандарт" № 1      </t>
    </r>
    <r>
      <rPr>
        <sz val="20"/>
        <color indexed="8"/>
        <rFont val="Times New Roman"/>
        <family val="1"/>
        <charset val="204"/>
      </rPr>
      <t xml:space="preserve">(перчатки, уп.) </t>
    </r>
  </si>
  <si>
    <t xml:space="preserve">Детские боксерские наборы </t>
  </si>
  <si>
    <t xml:space="preserve">                                                 Материал: 100 % х/б          Размер: 7/200                               Цвет: белый</t>
  </si>
  <si>
    <r>
      <t>Кимоно для карате</t>
    </r>
    <r>
      <rPr>
        <sz val="13"/>
        <rFont val="Times New Roman"/>
        <family val="1"/>
        <charset val="204"/>
      </rPr>
      <t xml:space="preserve"> </t>
    </r>
  </si>
  <si>
    <t xml:space="preserve">                                                 Материал: 100 % х/б          Размер: 6/190                                  Цвет: белый</t>
  </si>
  <si>
    <t>Одежда для занятия единоборствами</t>
  </si>
  <si>
    <t xml:space="preserve">Кимоно для карате </t>
  </si>
  <si>
    <r>
      <t xml:space="preserve">Кимоно для самбо                                              </t>
    </r>
    <r>
      <rPr>
        <sz val="13"/>
        <color indexed="8"/>
        <rFont val="Times New Roman"/>
        <family val="1"/>
        <charset val="204"/>
      </rPr>
      <t xml:space="preserve">Куртка, шорты, пояс </t>
    </r>
    <r>
      <rPr>
        <b/>
        <sz val="13"/>
        <color indexed="8"/>
        <rFont val="Times New Roman"/>
        <family val="1"/>
        <charset val="204"/>
      </rPr>
      <t xml:space="preserve">     </t>
    </r>
  </si>
  <si>
    <r>
      <t xml:space="preserve">Кимоно для самбо                                              </t>
    </r>
    <r>
      <rPr>
        <sz val="13"/>
        <color indexed="8"/>
        <rFont val="Times New Roman"/>
        <family val="1"/>
        <charset val="204"/>
      </rPr>
      <t>Куртка, шорты, пояс</t>
    </r>
    <r>
      <rPr>
        <b/>
        <sz val="13"/>
        <color indexed="8"/>
        <rFont val="Times New Roman"/>
        <family val="1"/>
        <charset val="204"/>
      </rPr>
      <t xml:space="preserve">       </t>
    </r>
  </si>
  <si>
    <r>
      <t xml:space="preserve">Кимоно для самбо                   </t>
    </r>
    <r>
      <rPr>
        <sz val="13"/>
        <color indexed="8"/>
        <rFont val="Times New Roman"/>
        <family val="1"/>
        <charset val="204"/>
      </rPr>
      <t xml:space="preserve">                           Куртка, шорты, пояс    </t>
    </r>
  </si>
  <si>
    <r>
      <t xml:space="preserve">Кимоно для самбо                                              </t>
    </r>
    <r>
      <rPr>
        <sz val="13"/>
        <color indexed="8"/>
        <rFont val="Times New Roman"/>
        <family val="1"/>
        <charset val="204"/>
      </rPr>
      <t xml:space="preserve">Куртка, шорты, пояс   </t>
    </r>
  </si>
  <si>
    <r>
      <t xml:space="preserve">Кимоно для самбо   </t>
    </r>
    <r>
      <rPr>
        <sz val="13"/>
        <color indexed="8"/>
        <rFont val="Times New Roman"/>
        <family val="1"/>
        <charset val="204"/>
      </rPr>
      <t xml:space="preserve">                                           Куртка, шорты, пояс    </t>
    </r>
  </si>
  <si>
    <r>
      <t xml:space="preserve">Кимоно для самбо     </t>
    </r>
    <r>
      <rPr>
        <sz val="13"/>
        <color indexed="8"/>
        <rFont val="Times New Roman"/>
        <family val="1"/>
        <charset val="204"/>
      </rPr>
      <t xml:space="preserve">                                         Куртка, шорты, пояс      </t>
    </r>
  </si>
  <si>
    <r>
      <t xml:space="preserve">Кимоно для самбо                                              </t>
    </r>
    <r>
      <rPr>
        <sz val="13"/>
        <color indexed="8"/>
        <rFont val="Times New Roman"/>
        <family val="1"/>
        <charset val="204"/>
      </rPr>
      <t xml:space="preserve">Куртка, шорты, пояс    </t>
    </r>
  </si>
  <si>
    <t xml:space="preserve">                                                 Материал: 100 % х/б          Размер: 0                                  Цвет: синий, красный</t>
  </si>
  <si>
    <r>
      <t xml:space="preserve">Кимоно для самбо                        </t>
    </r>
    <r>
      <rPr>
        <sz val="13"/>
        <color indexed="8"/>
        <rFont val="Times New Roman"/>
        <family val="1"/>
        <charset val="204"/>
      </rPr>
      <t xml:space="preserve">                      Куртка, шорты, пояс    </t>
    </r>
  </si>
  <si>
    <t xml:space="preserve">                                                 Материал: 100 % х/б          Размер: 00                              Цвет: синий, красный</t>
  </si>
  <si>
    <t xml:space="preserve">                                                 Материал: 100 % х/б          Размер: 000                              Цвет: синий, красный</t>
  </si>
  <si>
    <r>
      <t xml:space="preserve">Кимоно для самбо                              </t>
    </r>
    <r>
      <rPr>
        <sz val="13"/>
        <color indexed="8"/>
        <rFont val="Times New Roman"/>
        <family val="1"/>
        <charset val="204"/>
      </rPr>
      <t xml:space="preserve">Куртка, шорты, пояс </t>
    </r>
    <r>
      <rPr>
        <b/>
        <sz val="13"/>
        <color indexed="8"/>
        <rFont val="Times New Roman"/>
        <family val="1"/>
        <charset val="204"/>
      </rPr>
      <t xml:space="preserve">   </t>
    </r>
  </si>
  <si>
    <r>
      <rPr>
        <b/>
        <sz val="13"/>
        <color indexed="8"/>
        <rFont val="Times New Roman"/>
        <family val="1"/>
        <charset val="204"/>
      </rPr>
      <t xml:space="preserve">Капа двухчелюстная Absolute Champion </t>
    </r>
    <r>
      <rPr>
        <sz val="13"/>
        <color indexed="8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>новинка</t>
    </r>
  </si>
  <si>
    <t>Покрытие: Эко-кожа                 Наполнитель: изолон</t>
  </si>
  <si>
    <r>
      <rPr>
        <b/>
        <sz val="13"/>
        <rFont val="Times New Roman"/>
        <family val="1"/>
        <charset val="204"/>
      </rPr>
      <t xml:space="preserve">Лапа-ракетка для отработки ударов ногами ДВОЙНАЯ Absolute Champion </t>
    </r>
    <r>
      <rPr>
        <b/>
        <sz val="13"/>
        <color indexed="10"/>
        <rFont val="Times New Roman"/>
        <family val="1"/>
        <charset val="204"/>
      </rPr>
      <t xml:space="preserve">             </t>
    </r>
  </si>
  <si>
    <r>
      <rPr>
        <b/>
        <sz val="13"/>
        <rFont val="Times New Roman"/>
        <family val="1"/>
        <charset val="204"/>
      </rPr>
      <t xml:space="preserve">Лапа-ракетка для отработки ударов ногами Absolute Champion </t>
    </r>
    <r>
      <rPr>
        <b/>
        <sz val="13"/>
        <color indexed="10"/>
        <rFont val="Times New Roman"/>
        <family val="1"/>
        <charset val="204"/>
      </rPr>
      <t xml:space="preserve"> </t>
    </r>
  </si>
  <si>
    <t>Размеры: S, M, L                   Цвета: синий</t>
  </si>
  <si>
    <t xml:space="preserve">Защита груди Absolute Champion            </t>
  </si>
  <si>
    <t>Размеры: S, M, L                   Цвета: красный</t>
  </si>
  <si>
    <t xml:space="preserve">Защита груди Absolute Champion           </t>
  </si>
  <si>
    <t>Материал: Кожа/Кожзам/Сетка Размеры: 38, 39, 40, 41, 42, 43       Цвета: красный и синий</t>
  </si>
  <si>
    <r>
      <rPr>
        <b/>
        <sz val="13"/>
        <rFont val="Times New Roman"/>
        <family val="1"/>
        <charset val="204"/>
      </rPr>
      <t xml:space="preserve">Обувь для бокса Absolute Champion </t>
    </r>
    <r>
      <rPr>
        <b/>
        <sz val="13"/>
        <color indexed="10"/>
        <rFont val="Times New Roman"/>
        <family val="1"/>
        <charset val="204"/>
      </rPr>
      <t xml:space="preserve"> </t>
    </r>
    <r>
      <rPr>
        <b/>
        <sz val="13"/>
        <rFont val="Times New Roman"/>
        <family val="1"/>
        <charset val="204"/>
      </rPr>
      <t xml:space="preserve">Материал: </t>
    </r>
    <r>
      <rPr>
        <sz val="13"/>
        <rFont val="Times New Roman"/>
        <family val="1"/>
        <charset val="204"/>
      </rPr>
      <t xml:space="preserve">Кожа/Кожзам/Сетка   </t>
    </r>
    <r>
      <rPr>
        <b/>
        <sz val="13"/>
        <rFont val="Times New Roman"/>
        <family val="1"/>
        <charset val="204"/>
      </rPr>
      <t>Размеры:</t>
    </r>
    <r>
      <rPr>
        <sz val="13"/>
        <rFont val="Times New Roman"/>
        <family val="1"/>
        <charset val="204"/>
      </rPr>
      <t xml:space="preserve">  38 + 39 + 40 + 41 + 42 + 43         </t>
    </r>
    <r>
      <rPr>
        <b/>
        <sz val="13"/>
        <rFont val="Times New Roman"/>
        <family val="1"/>
        <charset val="204"/>
      </rPr>
      <t>Цвета:</t>
    </r>
    <r>
      <rPr>
        <sz val="13"/>
        <rFont val="Times New Roman"/>
        <family val="1"/>
        <charset val="204"/>
      </rPr>
      <t xml:space="preserve"> красный и синий</t>
    </r>
  </si>
  <si>
    <t>Материал: Кожзам/Нейлон  Размеры: 38, 39, 40, 41, 42, 43       Цвета: красный и синий</t>
  </si>
  <si>
    <t xml:space="preserve">
Размер: S, M, L
Цвет: синий, красный</t>
  </si>
  <si>
    <t xml:space="preserve">Перчатки снарядные    </t>
  </si>
  <si>
    <t>Покрытие: искусственная кожа
Наполнитель: поролон, изолон
Размер: S, M, L
Цвет: синий, красный</t>
  </si>
  <si>
    <r>
      <rPr>
        <b/>
        <sz val="16"/>
        <color indexed="8"/>
        <rFont val="Times New Roman"/>
        <family val="1"/>
        <charset val="204"/>
      </rPr>
      <t xml:space="preserve">Перчатки тренировочные </t>
    </r>
    <r>
      <rPr>
        <sz val="16"/>
        <color indexed="8"/>
        <rFont val="Times New Roman"/>
        <family val="1"/>
        <charset val="204"/>
      </rPr>
      <t xml:space="preserve">                                     </t>
    </r>
    <r>
      <rPr>
        <sz val="16"/>
        <color indexed="8"/>
        <rFont val="Times New Roman"/>
        <family val="1"/>
        <charset val="204"/>
      </rPr>
      <t xml:space="preserve">            </t>
    </r>
  </si>
  <si>
    <r>
      <rPr>
        <b/>
        <sz val="16"/>
        <color indexed="8"/>
        <rFont val="Times New Roman"/>
        <family val="1"/>
        <charset val="204"/>
      </rPr>
      <t xml:space="preserve">Перчатки спарринговые       </t>
    </r>
    <r>
      <rPr>
        <sz val="16"/>
        <color indexed="8"/>
        <rFont val="Times New Roman"/>
        <family val="1"/>
        <charset val="204"/>
      </rPr>
      <t xml:space="preserve">                                     </t>
    </r>
    <r>
      <rPr>
        <sz val="14"/>
        <color indexed="8"/>
        <rFont val="Times New Roman"/>
        <family val="1"/>
        <charset val="204"/>
      </rPr>
      <t xml:space="preserve">                        </t>
    </r>
  </si>
  <si>
    <t>Покрытие: искусственная кожа
Наполнитель: вторичный поролон
Вес: 4 унц., 6 унц., 8 унц.
Цвет: синий, красный</t>
  </si>
  <si>
    <t>Перчатки боксерские детские</t>
  </si>
  <si>
    <t>Покрытие: искусственная кожа
Наполнитель: регенерированное волокно-вата
Вес: 4 унц., 6 унц., 8 унц.
Цвет: синий, красный</t>
  </si>
  <si>
    <r>
      <rPr>
        <b/>
        <sz val="13"/>
        <color indexed="8"/>
        <rFont val="Times New Roman"/>
        <family val="1"/>
        <charset val="204"/>
      </rPr>
      <t xml:space="preserve">Служат для защиты рук спортсмена и частей тела спарринг-партнёра во время тренировок и поединков, так же необходимы при отработке ударов руками на спортивных снарядах, например, таких как боксёрский мешок. Уберегут руки от травм, так же позволят вкладываться в удар с большей силой.  </t>
    </r>
    <r>
      <rPr>
        <b/>
        <sz val="12"/>
        <color indexed="10"/>
        <rFont val="Times New Roman"/>
        <family val="1"/>
        <charset val="204"/>
      </rPr>
      <t xml:space="preserve">                                        </t>
    </r>
    <r>
      <rPr>
        <b/>
        <sz val="13"/>
        <color indexed="10"/>
        <rFont val="Times New Roman"/>
        <family val="1"/>
        <charset val="204"/>
      </rPr>
      <t>ХИТ ПРОДАЖ!!!</t>
    </r>
  </si>
  <si>
    <r>
      <rPr>
        <b/>
        <sz val="16"/>
        <color indexed="8"/>
        <rFont val="Times New Roman"/>
        <family val="1"/>
        <charset val="204"/>
      </rPr>
      <t xml:space="preserve">Перчатки боксерские детские     </t>
    </r>
    <r>
      <rPr>
        <sz val="14"/>
        <color indexed="8"/>
        <rFont val="Times New Roman"/>
        <family val="1"/>
        <charset val="204"/>
      </rPr>
      <t xml:space="preserve">цв.: синий и красный, 4унц, 6унц, 8унц. </t>
    </r>
  </si>
  <si>
    <t xml:space="preserve">                   Боксерские перчатки и экипировка</t>
  </si>
  <si>
    <t>Высота:70 см Диаметр: 25 см Покрытие: тентовый материал Наполнитель: опилки    Подвесная система в комплекте</t>
  </si>
  <si>
    <r>
      <rPr>
        <b/>
        <sz val="13"/>
        <color indexed="8"/>
        <rFont val="Times New Roman"/>
        <family val="1"/>
        <charset val="204"/>
      </rPr>
      <t>Пневматический мешок (8 кг)</t>
    </r>
    <r>
      <rPr>
        <sz val="13"/>
        <color indexed="8"/>
        <rFont val="Times New Roman"/>
        <family val="1"/>
        <charset val="204"/>
      </rPr>
      <t xml:space="preserve">                                           </t>
    </r>
  </si>
  <si>
    <t>Высота:60 см Диаметр: 20 см Покрытие: тентовый материал Наполнитель: опилки    Подвесная система в комплекте</t>
  </si>
  <si>
    <t>Хороший тренажёр для развития реакции и скорости
удара.</t>
  </si>
  <si>
    <r>
      <rPr>
        <b/>
        <sz val="13"/>
        <color indexed="8"/>
        <rFont val="Times New Roman"/>
        <family val="1"/>
        <charset val="204"/>
      </rPr>
      <t xml:space="preserve">Пневматический мешок (4 кг) </t>
    </r>
    <r>
      <rPr>
        <sz val="13"/>
        <color indexed="8"/>
        <rFont val="Times New Roman"/>
        <family val="1"/>
        <charset val="204"/>
      </rPr>
      <t xml:space="preserve">                                             
</t>
    </r>
  </si>
  <si>
    <t>Покрытие: тентовый материал Наполнитель: поролон  Крепление: крепится к стене болтами</t>
  </si>
  <si>
    <r>
      <rPr>
        <b/>
        <sz val="13"/>
        <color indexed="8"/>
        <rFont val="Times New Roman"/>
        <family val="1"/>
        <charset val="204"/>
      </rPr>
      <t>Настенная подушка (600х600х150мм)</t>
    </r>
    <r>
      <rPr>
        <sz val="13"/>
        <color indexed="8"/>
        <rFont val="Times New Roman"/>
        <family val="1"/>
        <charset val="204"/>
      </rPr>
      <t xml:space="preserve">                                              
</t>
    </r>
  </si>
  <si>
    <r>
      <rPr>
        <b/>
        <sz val="13"/>
        <color indexed="8"/>
        <rFont val="Times New Roman"/>
        <family val="1"/>
        <charset val="204"/>
      </rPr>
      <t>Настенная подушка (300х600х150мм)</t>
    </r>
    <r>
      <rPr>
        <sz val="13"/>
        <color indexed="8"/>
        <rFont val="Times New Roman"/>
        <family val="1"/>
        <charset val="204"/>
      </rPr>
      <t xml:space="preserve">  </t>
    </r>
    <r>
      <rPr>
        <sz val="12"/>
        <color indexed="8"/>
        <rFont val="Times New Roman"/>
        <family val="1"/>
        <charset val="204"/>
      </rPr>
      <t xml:space="preserve">        </t>
    </r>
    <r>
      <rPr>
        <sz val="13"/>
        <color indexed="8"/>
        <rFont val="Times New Roman"/>
        <family val="1"/>
        <charset val="204"/>
      </rPr>
      <t xml:space="preserve">                              
</t>
    </r>
  </si>
  <si>
    <t xml:space="preserve">Можно использовать как альтернативу боксёрским мешкам. Служат для отработки ударов
руками и ногами в верхний и средний уровень, в зависимости от размера настенной подушки. Легко крепится к стене, занимает меньше места, чем боксёрский мешок.
</t>
  </si>
  <si>
    <r>
      <rPr>
        <b/>
        <sz val="13"/>
        <color indexed="8"/>
        <rFont val="Times New Roman"/>
        <family val="1"/>
        <charset val="204"/>
      </rPr>
      <t xml:space="preserve">Настенная подушка (300х300х150мм)                                                    </t>
    </r>
    <r>
      <rPr>
        <sz val="13"/>
        <color indexed="8"/>
        <rFont val="Times New Roman"/>
        <family val="1"/>
        <charset val="204"/>
      </rPr>
      <t xml:space="preserve">
</t>
    </r>
  </si>
  <si>
    <t xml:space="preserve">Покрытие: тентовый материал            Наполнитель: комбинация поролона и пенополиуритана 
</t>
  </si>
  <si>
    <r>
      <rPr>
        <b/>
        <sz val="13"/>
        <color indexed="8"/>
        <rFont val="Times New Roman"/>
        <family val="1"/>
        <charset val="204"/>
      </rPr>
      <t xml:space="preserve">Макивара (300х600х100мм)          </t>
    </r>
    <r>
      <rPr>
        <sz val="13"/>
        <color indexed="8"/>
        <rFont val="Times New Roman"/>
        <family val="1"/>
        <charset val="204"/>
      </rPr>
      <t xml:space="preserve">                  </t>
    </r>
    <r>
      <rPr>
        <b/>
        <sz val="13"/>
        <color indexed="8"/>
        <rFont val="Times New Roman"/>
        <family val="1"/>
        <charset val="204"/>
      </rPr>
      <t xml:space="preserve">             </t>
    </r>
    <r>
      <rPr>
        <b/>
        <sz val="13"/>
        <color indexed="10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 xml:space="preserve">                         </t>
    </r>
  </si>
  <si>
    <t xml:space="preserve">Покрытие: эко-кожа  Наполнитель: комбинация поролона и пенополиуретана. Детали дополнительно усилены ПВХ.
</t>
  </si>
  <si>
    <r>
      <rPr>
        <b/>
        <sz val="13"/>
        <color indexed="8"/>
        <rFont val="Times New Roman"/>
        <family val="1"/>
        <charset val="204"/>
      </rPr>
      <t xml:space="preserve">Макивара "Проф" (600x600x100мм)     </t>
    </r>
    <r>
      <rPr>
        <sz val="13"/>
        <color indexed="8"/>
        <rFont val="Times New Roman"/>
        <family val="1"/>
        <charset val="204"/>
      </rPr>
      <t xml:space="preserve">                  </t>
    </r>
    <r>
      <rPr>
        <b/>
        <sz val="13"/>
        <color indexed="8"/>
        <rFont val="Times New Roman"/>
        <family val="1"/>
        <charset val="204"/>
      </rPr>
      <t xml:space="preserve">             </t>
    </r>
    <r>
      <rPr>
        <b/>
        <sz val="13"/>
        <color indexed="10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 xml:space="preserve">                         </t>
    </r>
  </si>
  <si>
    <r>
      <rPr>
        <b/>
        <sz val="13"/>
        <color indexed="8"/>
        <rFont val="Times New Roman"/>
        <family val="1"/>
        <charset val="204"/>
      </rPr>
      <t xml:space="preserve">Макивара "Проф" (350x600x100мм)     </t>
    </r>
    <r>
      <rPr>
        <sz val="13"/>
        <color indexed="8"/>
        <rFont val="Times New Roman"/>
        <family val="1"/>
        <charset val="204"/>
      </rPr>
      <t xml:space="preserve">                  </t>
    </r>
    <r>
      <rPr>
        <b/>
        <sz val="13"/>
        <color indexed="8"/>
        <rFont val="Times New Roman"/>
        <family val="1"/>
        <charset val="204"/>
      </rPr>
      <t xml:space="preserve">             </t>
    </r>
    <r>
      <rPr>
        <b/>
        <sz val="13"/>
        <color indexed="10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 xml:space="preserve">                         </t>
    </r>
  </si>
  <si>
    <t>Тренировочный снаряд для эффективной отработки одиночных и серийных ударов руками, ногами и коленями. Кроме того, тренировка с использованием движущейся (наручной) макивары помогает развивать чувство дистанции и научится более точно выбирать момент для нанесения удара, но требует наличие помощника или партнёра.</t>
  </si>
  <si>
    <r>
      <rPr>
        <b/>
        <sz val="13"/>
        <color indexed="8"/>
        <rFont val="Times New Roman"/>
        <family val="1"/>
        <charset val="204"/>
      </rPr>
      <t xml:space="preserve">Макивара "Проф" (250x400x100мм)     </t>
    </r>
    <r>
      <rPr>
        <sz val="13"/>
        <color indexed="8"/>
        <rFont val="Times New Roman"/>
        <family val="1"/>
        <charset val="204"/>
      </rPr>
      <t xml:space="preserve">                  </t>
    </r>
    <r>
      <rPr>
        <b/>
        <sz val="13"/>
        <color indexed="8"/>
        <rFont val="Times New Roman"/>
        <family val="1"/>
        <charset val="204"/>
      </rPr>
      <t xml:space="preserve">             </t>
    </r>
    <r>
      <rPr>
        <b/>
        <sz val="13"/>
        <color indexed="10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 xml:space="preserve">                         </t>
    </r>
  </si>
  <si>
    <t>Лапы, макивары, настенные подушки</t>
  </si>
  <si>
    <t xml:space="preserve">Максимальная нагрузка: до 100 кг. </t>
  </si>
  <si>
    <t>Служит для крепления боксёрских мешков и груш к потолку</t>
  </si>
  <si>
    <r>
      <rPr>
        <b/>
        <sz val="13"/>
        <color indexed="8"/>
        <rFont val="Times New Roman"/>
        <family val="1"/>
        <charset val="204"/>
      </rPr>
      <t xml:space="preserve">Кронштейн №3   </t>
    </r>
    <r>
      <rPr>
        <sz val="13"/>
        <color indexed="8"/>
        <rFont val="Times New Roman"/>
        <family val="1"/>
        <charset val="204"/>
      </rPr>
      <t xml:space="preserve">                        </t>
    </r>
    <r>
      <rPr>
        <b/>
        <sz val="13"/>
        <color indexed="8"/>
        <rFont val="Times New Roman"/>
        <family val="1"/>
        <charset val="204"/>
      </rPr>
      <t xml:space="preserve">             </t>
    </r>
    <r>
      <rPr>
        <b/>
        <sz val="13"/>
        <color indexed="10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 xml:space="preserve">                         </t>
    </r>
  </si>
  <si>
    <t>Служит для крепления боксёрских мешков и груш к стене</t>
  </si>
  <si>
    <t xml:space="preserve">Кронштейн №2    </t>
  </si>
  <si>
    <t xml:space="preserve">Максимальная нагрузка: до 35 кг. </t>
  </si>
  <si>
    <t xml:space="preserve">Служит для крепления боксёрских мешков и груш к стене  </t>
  </si>
  <si>
    <r>
      <rPr>
        <b/>
        <sz val="13"/>
        <color indexed="8"/>
        <rFont val="Times New Roman"/>
        <family val="1"/>
        <charset val="204"/>
      </rPr>
      <t>Кронштейн №1</t>
    </r>
    <r>
      <rPr>
        <sz val="13"/>
        <color indexed="8"/>
        <rFont val="Times New Roman"/>
        <family val="1"/>
        <charset val="204"/>
      </rPr>
      <t xml:space="preserve">  </t>
    </r>
    <r>
      <rPr>
        <sz val="13"/>
        <color indexed="8"/>
        <rFont val="Times New Roman"/>
        <family val="1"/>
        <charset val="204"/>
      </rPr>
      <t xml:space="preserve">                                 </t>
    </r>
    <r>
      <rPr>
        <b/>
        <sz val="13"/>
        <color indexed="8"/>
        <rFont val="Times New Roman"/>
        <family val="1"/>
        <charset val="204"/>
      </rPr>
      <t xml:space="preserve">                                     </t>
    </r>
  </si>
  <si>
    <t>Диаметр: 26 см               Покрытие: эко-кожа Наполнитель: опилки   Крепление: металл. кольцо+цепь+карабин</t>
  </si>
  <si>
    <t xml:space="preserve">Специальный снаряд, грушевидной формы, чаще всего вешающейся на уровне головы. Предназначен для развития точности и быстроты удара. </t>
  </si>
  <si>
    <t>Овальная груша 5 кг</t>
  </si>
  <si>
    <t xml:space="preserve">Диаметр: 36 см               Покрытие: эко-кожа Наполнитель: песок+опилки Крепление: ручка из кожи+карабин </t>
  </si>
  <si>
    <r>
      <t xml:space="preserve">Груша каплевидная (16 кг)   </t>
    </r>
    <r>
      <rPr>
        <sz val="13"/>
        <color indexed="8"/>
        <rFont val="Times New Roman"/>
        <family val="1"/>
        <charset val="204"/>
      </rPr>
      <t xml:space="preserve"> </t>
    </r>
  </si>
  <si>
    <t xml:space="preserve">Диаметр: 33 см               Покрытие: эко-кожа Наполнитель: песок+опилки Крепление: ручка из кожи+карабин </t>
  </si>
  <si>
    <r>
      <t xml:space="preserve">Груша каплевидная (12 кг)        </t>
    </r>
    <r>
      <rPr>
        <sz val="13"/>
        <color indexed="8"/>
        <rFont val="Times New Roman"/>
        <family val="1"/>
        <charset val="204"/>
      </rPr>
      <t xml:space="preserve"> </t>
    </r>
  </si>
  <si>
    <t xml:space="preserve">Диаметр: 30 см               Покрытие: эко-кожа Наполнитель: песок+опилки Крепление: ручка из кожи+карабин </t>
  </si>
  <si>
    <r>
      <t xml:space="preserve">Груша каплевидная (8 кг)
</t>
    </r>
    <r>
      <rPr>
        <sz val="13"/>
        <color indexed="8"/>
        <rFont val="Times New Roman"/>
        <family val="1"/>
        <charset val="204"/>
      </rPr>
      <t xml:space="preserve"> </t>
    </r>
    <r>
      <rPr>
        <b/>
        <sz val="13"/>
        <color indexed="8"/>
        <rFont val="Times New Roman"/>
        <family val="1"/>
        <charset val="204"/>
      </rPr>
      <t xml:space="preserve">
</t>
    </r>
  </si>
  <si>
    <t xml:space="preserve">Диаметр: 26 см               Покрытие: эко-кожа Наполнитель: песок+опилки Крепление: ручка из кожи+карабин </t>
  </si>
  <si>
    <r>
      <t xml:space="preserve">Груша каплевидная (4 кг)   </t>
    </r>
    <r>
      <rPr>
        <sz val="13"/>
        <color indexed="8"/>
        <rFont val="Times New Roman"/>
        <family val="1"/>
        <charset val="204"/>
      </rPr>
      <t xml:space="preserve">
 </t>
    </r>
  </si>
  <si>
    <t>Высота:150 см Диаметр: 35 см Покрытие: тентовый материал Наполнитель: песок+опилки Крепление: металл. кольцо+цепь+карабин</t>
  </si>
  <si>
    <t xml:space="preserve">Мешок для кикбоксинга (80 кг) </t>
  </si>
  <si>
    <t>Высота:140 см Диаметр: 30 см Покрытие: тентовый материал Наполнитель: песок+опилки Крепление: металл. кольцо+цепь+карабин</t>
  </si>
  <si>
    <t xml:space="preserve">Мешок для кикбоксинга (60 кг)                                </t>
  </si>
  <si>
    <t>Высота:120 см Диаметр: 25 см Покрытие: тентовый материал Наполнитель: песок+опилки Крепление: металл. кольцо+цепь+карабин</t>
  </si>
  <si>
    <t xml:space="preserve"> Служат для отработки ударов в 3 уровня. Удлиненные мешки для кикбоксинга позволяют отрабатывать нижние удары ногами (лоу-кик).</t>
  </si>
  <si>
    <t xml:space="preserve">Мешок для кикбоксинга (40 кг)                               </t>
  </si>
  <si>
    <t>Высота:132 см Диаметр: 36,5 см Покрытие: эко-кожа Наполнитель: резиновая крошка Крепление: металл. кольцо+цепь+карабин</t>
  </si>
  <si>
    <t>Высота:126 см Диаметр: 36,5 см Покрытие: эко-кожа Наполнитель: резиновая крошка Крепление: металл. кольцо+цепь+карабин</t>
  </si>
  <si>
    <t>Высота:120 см Диаметр: 36,5 см Покрытие: эко-кожа Наполнитель: резиновая крошка Крепление: металл. кольцо+цепь+карабин</t>
  </si>
  <si>
    <t>Высота:117 см Диаметр: 36,5 см Покрытие: эко-кожа Наполнитель: резиновая крошка Крепление: металл. кольцо+цепь+карабин</t>
  </si>
  <si>
    <t>Высота:105 см Диаметр: 29 см Покрытие: эко-кожа Наполнитель: резиновая крошка Крепление: металл. кольцо+цепь+карабин</t>
  </si>
  <si>
    <t>Высота:97 см Диаметр: 29 см Покрытие: эко-кожа Наполнитель: резиновая крошка Крепление: металл. кольцо+цепь+карабин</t>
  </si>
  <si>
    <t>Высота: 84 см Диаметр: 29 см Покрытие: эко-кожа Наполнитель: резиновая крошка Крепление: металл. кольцо+цепь+карабин</t>
  </si>
  <si>
    <t>Высота:81 см Диаметр: 29 см Покрытие: эко-кожа Наполнитель: резиновая крошка Крепление: металл. кольцо+цепь+карабин</t>
  </si>
  <si>
    <t>Высота:72 см Диаметр: 25 см Покрытие: эко-кожа Наполнитель: резиновая крошка Крепление: металл. кольцо+цепь+карабин</t>
  </si>
  <si>
    <t xml:space="preserve">Одни из лучших боксёрских мешков. В их разработке принимали участие профессиональные спортсмены, такие как Андрей Сироткин, трехкратный чемпион мира по кикбоксингу, профессиональный боксер. Мешки обладают высокой прочностью </t>
  </si>
  <si>
    <t>Высота:130 см Диаметр: 36 см Покрытие: тент. материал Наполнитель: песок+опилки Крепление: металл. кольцо+цепь+карабин</t>
  </si>
  <si>
    <t>Высота:115 см Диаметр: 36 см Покрытие: тент. материал Наполнитель: песок+опилки Крепление: металл. кольцо+цепь+карабин</t>
  </si>
  <si>
    <t>Высота:109 см Диаметр: 30 см Покрытие: тент. материал Наполнитель: песок+опилки Крепление: металл. кольцо+цепь+карабин</t>
  </si>
  <si>
    <t>Высота: 96 см Диаметр: 30 см Покрытие: тент. материал Наполнитель: песок+опилки Крепление: металл. кольцо+цепь+карабин</t>
  </si>
  <si>
    <t>Высота:80 см Диаметр: 30 см Покрытие: тент. материал Наполнитель: песок+опилки Крепление: металл. кольцо+цепь+карабин</t>
  </si>
  <si>
    <t>Высота:72 см Диаметр: 27 см Покрытие: тент. материал Наполнитель: песок+опилки Крепление: металл. кольцо+цепь+карабин</t>
  </si>
  <si>
    <t>Высота:65 см Диаметр: 27 см Покрытие: тент. материал Наполнитель: песок+опилки Крепление: металл. кольцо+цепь+карабин</t>
  </si>
  <si>
    <t>Классические мешки для отработки ударов. Отлично подойдут как профессионалам, так и любителям. Отличительной характеристикой данных мешков является металлическое кольцо, которое держит форму. Тентовый чехол высокой плотности обеспечивает долговечность эксплуатации.</t>
  </si>
  <si>
    <t>Высота:93 см Диаметр:29 см Покрытие: Оксфорд+ПВХ Наполнитель: песок+опилки Крепление: стропа+карабин</t>
  </si>
  <si>
    <t>Высота:88 см Диаметр:29 см Покрытие: Оксфорд+ПВХ Наполнитель: песок+опилки Крепление: стропа+карабин</t>
  </si>
  <si>
    <t>Высота:78 см Диаметр:29 см Покрытие: Оксфорд+ПВХ Наполнитель: песок+опилки Крепление: стропа+карабин</t>
  </si>
  <si>
    <t>Высота:68 см Диаметр:25 см Покрытие: Оксфорд+ПВХ Наполнитель: песок+опилки Крепление: стропа+карабин</t>
  </si>
  <si>
    <t>Высота:66 см Диаметр:25 см Покрытие: Оксфорд+ПВХ Наполнитель: песок+опилки Крепление: стропа+карабин</t>
  </si>
  <si>
    <t>Для сильных и смелых! Стилизованные боксерские мешки, цвета хаки, для любителей военной тематики. Может послужить оригинальным подарком для любителей единоборств! Подходит для отработки ударов в 2 уровня.</t>
  </si>
  <si>
    <t>Высота:63 см Диаметр: 23,5 см Покрытие: тент. материал Наполнитель: песок+опилки Крепление: стропа+карабин</t>
  </si>
  <si>
    <t>Высота:61 см Диаметр: 22 см Покрытие: тент. материал Наполнитель: песок+опилки Крепление: стропа+карабин</t>
  </si>
  <si>
    <t>Высота:43 см Диаметр: 19 см Покрытие: тент. материал Наполнитель: песок+опилки Крепление: стропа+карабин</t>
  </si>
  <si>
    <t>Высота:40 см Диаметр: 17 см Покрытие: тент. материал Наполнитель: песок+опилки Крепление: стропа+карабин</t>
  </si>
  <si>
    <t>Высота:30 см Диаметр:13 см Покрытие: тент. материал Наполнитель: песок+опилки Крепление: стропа+карабин</t>
  </si>
  <si>
    <t>Хороший тренажер для детей, не травмирует, способствует
улучшению координации и чувства дистанции.</t>
  </si>
  <si>
    <r>
      <t>Материал: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ПВХ                 Возраст: от 3 лет                  Цвета: желтый, красный</t>
    </r>
  </si>
  <si>
    <t xml:space="preserve">НОВИНКА! </t>
  </si>
  <si>
    <t>18шт</t>
  </si>
  <si>
    <t xml:space="preserve">Игровой набор (боксерская груша и перчатки) AbsoluteChampion, 152см                                     </t>
  </si>
  <si>
    <t xml:space="preserve">Надувная груша  AbsoluteChampion, 180см          </t>
  </si>
  <si>
    <t xml:space="preserve">Надувная груша  AbsoluteChampion, 152см          </t>
  </si>
  <si>
    <r>
      <rPr>
        <b/>
        <sz val="14"/>
        <color indexed="8"/>
        <rFont val="Times New Roman"/>
        <family val="1"/>
        <charset val="204"/>
      </rPr>
      <t xml:space="preserve">Надувные боксерские груши отлично подойдут для начала спортивной карьеры будущего
чемпиона. Чтобы начать пользоваться игрушкой нужно ее надуть и налить воды в основание, чтобы обеспечить устойчивость. </t>
    </r>
    <r>
      <rPr>
        <b/>
        <i/>
        <sz val="16"/>
        <color indexed="10"/>
        <rFont val="Times New Roman"/>
        <family val="1"/>
        <charset val="204"/>
      </rPr>
      <t xml:space="preserve">
НОВИНКА!!!</t>
    </r>
  </si>
  <si>
    <t>28шт</t>
  </si>
  <si>
    <t xml:space="preserve">Надувная груша  AbsoluteChampion, 130см            </t>
  </si>
  <si>
    <t>Высота:110 см Диаметр: 29 см Покрытие: тент. материал Наполнитель: песок+опилки Крепление: стропа+карабин</t>
  </si>
  <si>
    <t>Высота:102 см Диаметр: 29 см Покрытие: тент. материал Наполнитель: песок+опилки Крепление: стропа+карабин</t>
  </si>
  <si>
    <t>Высота:108 см Диаметр: 29 см Покрытие: тент. материал Наполнитель: песок+опилки Крепление: стропа+карабин</t>
  </si>
  <si>
    <t>Высота:95 см Диаметр: 29 см Покрытие: тент. материал Наполнитель: песок+опилки Крепление: стропа+карабин</t>
  </si>
  <si>
    <t>Высота:91 см Диаметр: 29 см Покрытие: тент. материал Наполнитель: песок+опилки Крепление: стропа+карабин</t>
  </si>
  <si>
    <t>Высота:88 см Диаметр: 29 см Покрытие: тент. материал Наполнитель: песок+опилки Крепление: стропа+карабин</t>
  </si>
  <si>
    <t>Высота:84 см Диаметр: 29 см Покрытие: тент. материал Наполнитель: песок+опилки Крепление: стропа+карабин</t>
  </si>
  <si>
    <t>Высота:78 см Диаметр: 29 см Покрытие: тент. материал Наполнитель: песок+опилки Крепление: стропа+карабин</t>
  </si>
  <si>
    <t>Высота:77 см Диаметр: 25 см Покрытие: тент. материал Наполнитель: песок+опилки Крепление: стропа+карабин</t>
  </si>
  <si>
    <t>Высота:72 см Диаметр: 25 см Покрытие: тент. материал Наполнитель: песок+опилки Крепление: стропа+карабин</t>
  </si>
  <si>
    <t>Высота:71 см Диаметр: 25 см Покрытие: тент. материал Наполнитель: песок+опилки Крепление: стропа+карабин</t>
  </si>
  <si>
    <t>Высота:65 см Диаметр: 24 см Покрытие: тент. материал Наполнитель: песок+опилки Крепление: стропа+карабин</t>
  </si>
  <si>
    <r>
      <t xml:space="preserve">Недорогие боксерские мешки, подходят для домашних тренировок                                          </t>
    </r>
    <r>
      <rPr>
        <b/>
        <sz val="14"/>
        <color indexed="10"/>
        <rFont val="Times New Roman"/>
        <family val="1"/>
        <charset val="204"/>
      </rPr>
      <t>ХИТ ПРОДАЖ</t>
    </r>
  </si>
  <si>
    <r>
      <rPr>
        <b/>
        <sz val="14"/>
        <color indexed="10"/>
        <rFont val="Times New Roman"/>
        <family val="1"/>
        <charset val="204"/>
      </rPr>
      <t xml:space="preserve"> ОПТ 3 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при закупке
от 150 т.руб.</t>
    </r>
    <r>
      <rPr>
        <sz val="11"/>
        <color indexed="8"/>
        <rFont val="Times New Roman"/>
        <family val="1"/>
        <charset val="204"/>
      </rPr>
      <t xml:space="preserve">   </t>
    </r>
    <r>
      <rPr>
        <b/>
        <sz val="11"/>
        <color indexed="8"/>
        <rFont val="Times New Roman"/>
        <family val="1"/>
        <charset val="204"/>
      </rPr>
      <t xml:space="preserve">     </t>
    </r>
  </si>
  <si>
    <r>
      <rPr>
        <b/>
        <sz val="14"/>
        <color indexed="10"/>
        <rFont val="Times New Roman"/>
        <family val="1"/>
        <charset val="204"/>
      </rPr>
      <t xml:space="preserve"> ОПТ 2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при закупке от 50 до150 т.руб.  </t>
    </r>
    <r>
      <rPr>
        <b/>
        <sz val="14"/>
        <color indexed="8"/>
        <rFont val="Times New Roman"/>
        <family val="1"/>
        <charset val="204"/>
      </rPr>
      <t xml:space="preserve">       </t>
    </r>
  </si>
  <si>
    <r>
      <rPr>
        <b/>
        <sz val="14"/>
        <color indexed="10"/>
        <rFont val="Times New Roman"/>
        <family val="1"/>
        <charset val="204"/>
      </rPr>
      <t xml:space="preserve"> ОПТ 1  </t>
    </r>
    <r>
      <rPr>
        <sz val="12"/>
        <color indexed="8"/>
        <rFont val="Times New Roman"/>
        <family val="1"/>
        <charset val="204"/>
      </rPr>
      <t>при закупке от 20 до 50 т.руб.</t>
    </r>
  </si>
  <si>
    <r>
      <t xml:space="preserve">Мелкий ОПТ   </t>
    </r>
    <r>
      <rPr>
        <sz val="11"/>
        <rFont val="Times New Roman"/>
        <family val="1"/>
        <charset val="204"/>
      </rPr>
      <t>при покупке до 20 т.руб.</t>
    </r>
  </si>
  <si>
    <t xml:space="preserve">               </t>
  </si>
  <si>
    <t xml:space="preserve">                                 ПРАЙС ЛИСТ  </t>
  </si>
  <si>
    <t>http://absolutechampion.ru/</t>
  </si>
  <si>
    <t>Игла  для мячей</t>
  </si>
  <si>
    <t>Манишка Absolute Champion одинарная малая</t>
  </si>
  <si>
    <t>Манишка Absolute Champion одинарная большая</t>
  </si>
  <si>
    <t>Манишка Absolute Champion двойная малая</t>
  </si>
  <si>
    <t>Манишка Absolute Champion двойная большая</t>
  </si>
  <si>
    <t>Ворота Absolutechampion большие                                  Д*В= 145*90</t>
  </si>
  <si>
    <t>Собственное производство</t>
  </si>
  <si>
    <t>Ворота Absolutechampion малые                           Д*В=120*83</t>
  </si>
  <si>
    <t>Аксессуары игры с мячом</t>
  </si>
  <si>
    <r>
      <t xml:space="preserve">Мяч медицинский набивной               </t>
    </r>
    <r>
      <rPr>
        <sz val="13"/>
        <rFont val="Times New Roman"/>
        <family val="1"/>
        <charset val="204"/>
      </rPr>
      <t xml:space="preserve">Вес: 5кг </t>
    </r>
  </si>
  <si>
    <r>
      <t xml:space="preserve">Мяч медицинский набивной                </t>
    </r>
    <r>
      <rPr>
        <sz val="13"/>
        <rFont val="Times New Roman"/>
        <family val="1"/>
        <charset val="204"/>
      </rPr>
      <t xml:space="preserve">Вес: 4кг </t>
    </r>
  </si>
  <si>
    <r>
      <t xml:space="preserve">Мяч медицинский набивной               </t>
    </r>
    <r>
      <rPr>
        <sz val="13"/>
        <rFont val="Times New Roman"/>
        <family val="1"/>
        <charset val="204"/>
      </rPr>
      <t xml:space="preserve">Вес: 3кг </t>
    </r>
  </si>
  <si>
    <r>
      <rPr>
        <b/>
        <sz val="13"/>
        <color indexed="8"/>
        <rFont val="Times New Roman"/>
        <family val="1"/>
        <charset val="204"/>
      </rPr>
      <t>Мяч гандб.</t>
    </r>
    <r>
      <rPr>
        <sz val="13"/>
        <color indexed="8"/>
        <rFont val="Times New Roman"/>
        <family val="1"/>
        <charset val="204"/>
      </rPr>
      <t xml:space="preserve">  №3                                         (32 дольный,5 слоев подкладки, диаметр 58 см.)</t>
    </r>
  </si>
  <si>
    <r>
      <rPr>
        <b/>
        <sz val="13"/>
        <color indexed="8"/>
        <rFont val="Times New Roman"/>
        <family val="1"/>
        <charset val="204"/>
      </rPr>
      <t>Мяч гандб.</t>
    </r>
    <r>
      <rPr>
        <sz val="13"/>
        <color indexed="8"/>
        <rFont val="Times New Roman"/>
        <family val="1"/>
        <charset val="204"/>
      </rPr>
      <t xml:space="preserve">  №3                                           (32 дольный,5 слоев подкладки, диаметр 58 см.)</t>
    </r>
  </si>
  <si>
    <t>Гандбол и медицинский</t>
  </si>
  <si>
    <t>Мяч в/б Absolute Champion 2</t>
  </si>
  <si>
    <t>Волейбол</t>
  </si>
  <si>
    <t xml:space="preserve">Мяч баскетбольный KA-5                     </t>
  </si>
  <si>
    <t>Баскетбол</t>
  </si>
  <si>
    <r>
      <t xml:space="preserve">Мяч ф/б Absolute Champion DYNAMIC   Описание: </t>
    </r>
    <r>
      <rPr>
        <sz val="13"/>
        <rFont val="Times New Roman"/>
        <family val="1"/>
        <charset val="204"/>
      </rPr>
      <t xml:space="preserve">Размер: 5  (410-425гр)   </t>
    </r>
    <r>
      <rPr>
        <b/>
        <sz val="13"/>
        <rFont val="Times New Roman"/>
        <family val="1"/>
        <charset val="204"/>
      </rPr>
      <t>Цвет: золотой</t>
    </r>
  </si>
  <si>
    <t>Мяч ф/б Absolute Champion               Official 3</t>
  </si>
  <si>
    <t>Футбол</t>
  </si>
  <si>
    <t>Шарф болельщика вар.3</t>
  </si>
  <si>
    <t>Шарф болельщика вар.2</t>
  </si>
  <si>
    <t>Шарф болельщика вар.1</t>
  </si>
  <si>
    <r>
      <t xml:space="preserve">Шапка болельщика                                                            </t>
    </r>
    <r>
      <rPr>
        <sz val="13"/>
        <color theme="1"/>
        <rFont val="Times New Roman"/>
        <family val="1"/>
        <charset val="204"/>
      </rPr>
      <t>Размеры: M, L</t>
    </r>
  </si>
  <si>
    <r>
      <t xml:space="preserve">Шапка болельщика c ушами                                                      </t>
    </r>
    <r>
      <rPr>
        <sz val="13"/>
        <color theme="1"/>
        <rFont val="Times New Roman"/>
        <family val="1"/>
        <charset val="204"/>
      </rPr>
      <t>р. S</t>
    </r>
  </si>
  <si>
    <r>
      <t xml:space="preserve">Плед болельщика триколор </t>
    </r>
    <r>
      <rPr>
        <sz val="13"/>
        <color theme="1"/>
        <rFont val="Times New Roman"/>
        <family val="1"/>
        <charset val="204"/>
      </rPr>
      <t xml:space="preserve">                                         (Состав: Флис)</t>
    </r>
  </si>
  <si>
    <r>
      <t xml:space="preserve">Варежки болельщика                                                  </t>
    </r>
    <r>
      <rPr>
        <sz val="13"/>
        <color theme="1"/>
        <rFont val="Times New Roman"/>
        <family val="1"/>
        <charset val="204"/>
      </rPr>
      <t xml:space="preserve">  Размеры: S, M, L</t>
    </r>
  </si>
  <si>
    <t>Набор "Болеем за Наших"</t>
  </si>
  <si>
    <r>
      <t xml:space="preserve">Сумка спортивная Abch большая 3х цветная                                                 </t>
    </r>
    <r>
      <rPr>
        <sz val="13"/>
        <color theme="1"/>
        <rFont val="Times New Roman"/>
        <family val="1"/>
        <charset val="204"/>
      </rPr>
      <t>Габариты, мм ВхШхД:</t>
    </r>
    <r>
      <rPr>
        <sz val="13"/>
        <color indexed="8"/>
        <rFont val="Times New Roman"/>
        <family val="1"/>
        <charset val="204"/>
      </rPr>
      <t xml:space="preserve"> 300х400х600    Материал:  "Оксфорд" нейлон 420Д; 220Д  Отделения/карманы: одно отделение, два боковых и два кармана стенк.    </t>
    </r>
  </si>
  <si>
    <r>
      <t xml:space="preserve">Сумка спортивная Abch средняя мод.3 цв.3-х цветн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Особенности: </t>
    </r>
    <r>
      <rPr>
        <sz val="13"/>
        <color indexed="8"/>
        <rFont val="Times New Roman"/>
        <family val="1"/>
        <charset val="204"/>
      </rPr>
      <t xml:space="preserve">Боковой карман имеет отделение для обуви                                             Габариты, мм ВхШхД: 250х260х590             Материал:  "Оксфорд" нейлон 420Д; 220Д  Отделения/карманы: одно отделение, два боковых и один передний карман                   </t>
    </r>
  </si>
  <si>
    <r>
      <t xml:space="preserve">Сумка спортивная Abch средняя "На волне удачи" цв. т/син                                                                       Габариты, мм ВхШхД: </t>
    </r>
    <r>
      <rPr>
        <sz val="13"/>
        <color indexed="8"/>
        <rFont val="Times New Roman"/>
        <family val="1"/>
        <charset val="204"/>
      </rPr>
      <t xml:space="preserve">270х270х580                        </t>
    </r>
    <r>
      <rPr>
        <b/>
        <sz val="13"/>
        <color indexed="8"/>
        <rFont val="Times New Roman"/>
        <family val="1"/>
        <charset val="204"/>
      </rPr>
      <t xml:space="preserve">Материал: </t>
    </r>
    <r>
      <rPr>
        <sz val="13"/>
        <color indexed="8"/>
        <rFont val="Times New Roman"/>
        <family val="1"/>
        <charset val="204"/>
      </rPr>
      <t xml:space="preserve"> "Оксфорд" нейлон 420Д; 220Д  </t>
    </r>
    <r>
      <rPr>
        <b/>
        <sz val="13"/>
        <color indexed="8"/>
        <rFont val="Times New Roman"/>
        <family val="1"/>
        <charset val="204"/>
      </rPr>
      <t xml:space="preserve">Отделения/карманы: </t>
    </r>
    <r>
      <rPr>
        <sz val="13"/>
        <color indexed="8"/>
        <rFont val="Times New Roman"/>
        <family val="1"/>
        <charset val="204"/>
      </rPr>
      <t xml:space="preserve">одно отделение, два боковых и один передний карман                   </t>
    </r>
  </si>
  <si>
    <r>
      <t xml:space="preserve">Cумка cпортивная средняя       МОД.2                     Absolute Champion    Цвет: тёмно-синий                    </t>
    </r>
    <r>
      <rPr>
        <b/>
        <sz val="13"/>
        <color indexed="8"/>
        <rFont val="Times New Roman"/>
        <family val="1"/>
        <charset val="204"/>
      </rPr>
      <t>Габариты, мм ВхШхД:</t>
    </r>
    <r>
      <rPr>
        <sz val="13"/>
        <color indexed="8"/>
        <rFont val="Times New Roman"/>
        <family val="1"/>
        <charset val="204"/>
      </rPr>
      <t xml:space="preserve"> 250х270х580                      </t>
    </r>
    <r>
      <rPr>
        <b/>
        <sz val="13"/>
        <color indexed="8"/>
        <rFont val="Times New Roman"/>
        <family val="1"/>
        <charset val="204"/>
      </rPr>
      <t xml:space="preserve">Материал:  </t>
    </r>
    <r>
      <rPr>
        <sz val="13"/>
        <color indexed="8"/>
        <rFont val="Times New Roman"/>
        <family val="1"/>
        <charset val="204"/>
      </rPr>
      <t xml:space="preserve">"Оксфорд" нейлон 420Д; 220Д </t>
    </r>
    <r>
      <rPr>
        <b/>
        <sz val="13"/>
        <color indexed="8"/>
        <rFont val="Times New Roman"/>
        <family val="1"/>
        <charset val="204"/>
      </rPr>
      <t xml:space="preserve"> Отделения/карманы: </t>
    </r>
    <r>
      <rPr>
        <sz val="13"/>
        <color indexed="8"/>
        <rFont val="Times New Roman"/>
        <family val="1"/>
        <charset val="204"/>
      </rPr>
      <t xml:space="preserve">одно отделение, два боковых и один передний карман          </t>
    </r>
    <r>
      <rPr>
        <b/>
        <sz val="13"/>
        <color indexed="8"/>
        <rFont val="Times New Roman"/>
        <family val="1"/>
        <charset val="204"/>
      </rPr>
      <t xml:space="preserve">     </t>
    </r>
  </si>
  <si>
    <r>
      <t xml:space="preserve">Рюкзак детский мод.1 Absolute Champion              </t>
    </r>
    <r>
      <rPr>
        <sz val="13"/>
        <color indexed="8"/>
        <rFont val="Times New Roman"/>
        <family val="1"/>
        <charset val="204"/>
      </rPr>
      <t xml:space="preserve">Габариты, мм ВхШхД: 330х150х260                                    </t>
    </r>
    <r>
      <rPr>
        <b/>
        <sz val="13"/>
        <color indexed="8"/>
        <rFont val="Times New Roman"/>
        <family val="1"/>
        <charset val="204"/>
      </rPr>
      <t xml:space="preserve">Цвет: Красный                               </t>
    </r>
  </si>
  <si>
    <r>
      <t xml:space="preserve">Рюкзак детский мод.1 Absolute Champion               </t>
    </r>
    <r>
      <rPr>
        <sz val="13"/>
        <color indexed="8"/>
        <rFont val="Times New Roman"/>
        <family val="1"/>
        <charset val="204"/>
      </rPr>
      <t xml:space="preserve">Габариты, мм ВхШхД: 330х150х260                                                       </t>
    </r>
    <r>
      <rPr>
        <b/>
        <sz val="13"/>
        <color indexed="8"/>
        <rFont val="Times New Roman"/>
        <family val="1"/>
        <charset val="204"/>
      </rPr>
      <t xml:space="preserve">Цвет: Синий                                   </t>
    </r>
  </si>
  <si>
    <r>
      <t xml:space="preserve">Сумка спортивная Abch средняя складная мод.4                                                     Материал: </t>
    </r>
    <r>
      <rPr>
        <sz val="13"/>
        <color indexed="8"/>
        <rFont val="Times New Roman"/>
        <family val="1"/>
        <charset val="204"/>
      </rPr>
      <t xml:space="preserve">"Оксфорд" нейлон 420Д; 220Д </t>
    </r>
    <r>
      <rPr>
        <b/>
        <sz val="13"/>
        <color indexed="8"/>
        <rFont val="Times New Roman"/>
        <family val="1"/>
        <charset val="204"/>
      </rPr>
      <t xml:space="preserve">      Габариты, мм ВхШхД: </t>
    </r>
    <r>
      <rPr>
        <sz val="13"/>
        <color indexed="8"/>
        <rFont val="Times New Roman"/>
        <family val="1"/>
        <charset val="204"/>
      </rPr>
      <t xml:space="preserve">280х240х140 (сложен.вид); 280х240х440 (разложен.вид)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три отделения, два наружных кармана                           </t>
    </r>
  </si>
  <si>
    <r>
      <t xml:space="preserve">Рюкзак Abch Мод. 1  Absolute Champion                        </t>
    </r>
    <r>
      <rPr>
        <sz val="13"/>
        <color indexed="8"/>
        <rFont val="Times New Roman"/>
        <family val="1"/>
        <charset val="204"/>
      </rPr>
      <t xml:space="preserve">Габариты, мм ВхШхД: 430х160х320  </t>
    </r>
  </si>
  <si>
    <r>
      <t xml:space="preserve">Сумка спортивная Abch жен мод.2 цв.красн  Габариты, мм ВхШхД: </t>
    </r>
    <r>
      <rPr>
        <sz val="13"/>
        <color indexed="8"/>
        <rFont val="Times New Roman"/>
        <family val="1"/>
        <charset val="204"/>
      </rPr>
      <t xml:space="preserve">240х240х420     </t>
    </r>
    <r>
      <rPr>
        <b/>
        <sz val="13"/>
        <color indexed="8"/>
        <rFont val="Times New Roman"/>
        <family val="1"/>
        <charset val="204"/>
      </rPr>
      <t xml:space="preserve">                              Материал:  </t>
    </r>
    <r>
      <rPr>
        <sz val="13"/>
        <color indexed="8"/>
        <rFont val="Times New Roman"/>
        <family val="1"/>
        <charset val="204"/>
      </rPr>
      <t>"Оксфорд" нейлон 420Д; 220Д</t>
    </r>
    <r>
      <rPr>
        <b/>
        <sz val="13"/>
        <color indexed="8"/>
        <rFont val="Times New Roman"/>
        <family val="1"/>
        <charset val="204"/>
      </rPr>
      <t xml:space="preserve">  Отделения/карманы:</t>
    </r>
    <r>
      <rPr>
        <sz val="13"/>
        <color indexed="8"/>
        <rFont val="Times New Roman"/>
        <family val="1"/>
        <charset val="204"/>
      </rPr>
      <t xml:space="preserve"> одно отделение, два боковых и один передний карман  </t>
    </r>
  </si>
  <si>
    <r>
      <t xml:space="preserve">Сумка-рюкзак для коньков Abch Мод.1                       Цвет: </t>
    </r>
    <r>
      <rPr>
        <sz val="13"/>
        <color indexed="8"/>
        <rFont val="Times New Roman"/>
        <family val="1"/>
        <charset val="204"/>
      </rPr>
      <t xml:space="preserve">красный или синий                                        </t>
    </r>
    <r>
      <rPr>
        <b/>
        <sz val="13"/>
        <color indexed="8"/>
        <rFont val="Times New Roman"/>
        <family val="1"/>
        <charset val="204"/>
      </rPr>
      <t xml:space="preserve">Габариты, мм ВхШхД: </t>
    </r>
    <r>
      <rPr>
        <sz val="13"/>
        <color indexed="8"/>
        <rFont val="Times New Roman"/>
        <family val="1"/>
        <charset val="204"/>
      </rPr>
      <t xml:space="preserve">280х220х400    </t>
    </r>
    <r>
      <rPr>
        <b/>
        <sz val="13"/>
        <color indexed="8"/>
        <rFont val="Times New Roman"/>
        <family val="1"/>
        <charset val="204"/>
      </rPr>
      <t xml:space="preserve">Материал: </t>
    </r>
    <r>
      <rPr>
        <sz val="13"/>
        <color indexed="8"/>
        <rFont val="Times New Roman"/>
        <family val="1"/>
        <charset val="204"/>
      </rPr>
      <t xml:space="preserve"> "Оксфорд" нейлон 420Д; 220Д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одно отделение, один наружный карман               </t>
    </r>
  </si>
  <si>
    <r>
      <t xml:space="preserve">Сумка  Abch молодежная цв.черн  Материал: иск. Кожа                                                                                Габариты, мм ВхШхД: </t>
    </r>
    <r>
      <rPr>
        <sz val="13"/>
        <color indexed="8"/>
        <rFont val="Times New Roman"/>
        <family val="1"/>
        <charset val="204"/>
      </rPr>
      <t xml:space="preserve">270х150х340  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два отделения, один наружный и один внутренний карман</t>
    </r>
  </si>
  <si>
    <r>
      <t xml:space="preserve">Сумка  Abch муж. Барсетка                                </t>
    </r>
    <r>
      <rPr>
        <sz val="13"/>
        <color indexed="8"/>
        <rFont val="Times New Roman"/>
        <family val="1"/>
        <charset val="204"/>
      </rPr>
      <t xml:space="preserve">     </t>
    </r>
    <r>
      <rPr>
        <b/>
        <sz val="13"/>
        <color indexed="8"/>
        <rFont val="Times New Roman"/>
        <family val="1"/>
        <charset val="204"/>
      </rPr>
      <t>Материал:</t>
    </r>
    <r>
      <rPr>
        <sz val="13"/>
        <color indexed="8"/>
        <rFont val="Times New Roman"/>
        <family val="1"/>
        <charset val="204"/>
      </rPr>
      <t xml:space="preserve"> "Оксфорд" нейлон 420Д; 220Д       </t>
    </r>
    <r>
      <rPr>
        <b/>
        <sz val="13"/>
        <color indexed="8"/>
        <rFont val="Times New Roman"/>
        <family val="1"/>
        <charset val="204"/>
      </rPr>
      <t xml:space="preserve">Габариты, мм ВхШхД: </t>
    </r>
    <r>
      <rPr>
        <sz val="13"/>
        <color indexed="8"/>
        <rFont val="Times New Roman"/>
        <family val="1"/>
        <charset val="204"/>
      </rPr>
      <t xml:space="preserve">220х90х160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одно отделение и один наружный карман  </t>
    </r>
  </si>
  <si>
    <r>
      <t xml:space="preserve">Сумка-бейдж Abch                                                    </t>
    </r>
    <r>
      <rPr>
        <b/>
        <sz val="13"/>
        <color indexed="8"/>
        <rFont val="Times New Roman"/>
        <family val="1"/>
        <charset val="204"/>
      </rPr>
      <t>Материал:</t>
    </r>
    <r>
      <rPr>
        <sz val="13"/>
        <color indexed="8"/>
        <rFont val="Times New Roman"/>
        <family val="1"/>
        <charset val="204"/>
      </rPr>
      <t xml:space="preserve"> "Оксфорд" нейлон 420Д; 220Д                   </t>
    </r>
    <r>
      <rPr>
        <b/>
        <sz val="13"/>
        <color indexed="8"/>
        <rFont val="Times New Roman"/>
        <family val="1"/>
        <charset val="204"/>
      </rPr>
      <t xml:space="preserve">Габариты, мм ВхШхД: </t>
    </r>
    <r>
      <rPr>
        <sz val="13"/>
        <color indexed="8"/>
        <rFont val="Times New Roman"/>
        <family val="1"/>
        <charset val="204"/>
      </rPr>
      <t xml:space="preserve">230х170          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три кармана               </t>
    </r>
  </si>
  <si>
    <r>
      <rPr>
        <b/>
        <sz val="20"/>
        <color theme="1"/>
        <rFont val="Times New Roman"/>
        <family val="1"/>
        <charset val="204"/>
      </rPr>
      <t xml:space="preserve">Сумка спортивная Abch средняя мод.2 цв.3-х цветн     МОД.2     </t>
    </r>
    <r>
      <rPr>
        <b/>
        <sz val="13"/>
        <color theme="1"/>
        <rFont val="Times New Roman"/>
        <family val="1"/>
        <charset val="204"/>
      </rPr>
      <t xml:space="preserve">                                                                           Цвет: 3х цветн. </t>
    </r>
    <r>
      <rPr>
        <sz val="13"/>
        <color indexed="8"/>
        <rFont val="Times New Roman"/>
        <family val="1"/>
        <charset val="204"/>
      </rPr>
      <t>(синий, красный, белый)</t>
    </r>
    <r>
      <rPr>
        <b/>
        <sz val="13"/>
        <color indexed="8"/>
        <rFont val="Times New Roman"/>
        <family val="1"/>
        <charset val="204"/>
      </rPr>
      <t xml:space="preserve">                  Габариты, мм ВхШхД:</t>
    </r>
    <r>
      <rPr>
        <sz val="13"/>
        <color indexed="8"/>
        <rFont val="Times New Roman"/>
        <family val="1"/>
        <charset val="204"/>
      </rPr>
      <t xml:space="preserve"> 250х270х580                         </t>
    </r>
    <r>
      <rPr>
        <b/>
        <sz val="13"/>
        <color indexed="8"/>
        <rFont val="Times New Roman"/>
        <family val="1"/>
        <charset val="204"/>
      </rPr>
      <t>Материал:</t>
    </r>
    <r>
      <rPr>
        <sz val="13"/>
        <color indexed="8"/>
        <rFont val="Times New Roman"/>
        <family val="1"/>
        <charset val="204"/>
      </rPr>
      <t xml:space="preserve">  "Оксфорд" нейлон 420Д; 220Д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одно отделение, два боковых и один передний карман </t>
    </r>
  </si>
  <si>
    <r>
      <rPr>
        <b/>
        <sz val="20"/>
        <color theme="1"/>
        <rFont val="Times New Roman"/>
        <family val="1"/>
        <charset val="204"/>
      </rPr>
      <t>Сумка-рюкзак для коньков Abch Мод.1</t>
    </r>
    <r>
      <rPr>
        <b/>
        <sz val="13"/>
        <color theme="1"/>
        <rFont val="Times New Roman"/>
        <family val="1"/>
        <charset val="204"/>
      </rPr>
      <t xml:space="preserve">                                                    Цвет: </t>
    </r>
    <r>
      <rPr>
        <sz val="13"/>
        <color indexed="8"/>
        <rFont val="Times New Roman"/>
        <family val="1"/>
        <charset val="204"/>
      </rPr>
      <t xml:space="preserve">красный или синий                                      </t>
    </r>
    <r>
      <rPr>
        <b/>
        <sz val="13"/>
        <color indexed="8"/>
        <rFont val="Times New Roman"/>
        <family val="1"/>
        <charset val="204"/>
      </rPr>
      <t xml:space="preserve">Габариты, мм ВхШхД: </t>
    </r>
    <r>
      <rPr>
        <sz val="13"/>
        <color indexed="8"/>
        <rFont val="Times New Roman"/>
        <family val="1"/>
        <charset val="204"/>
      </rPr>
      <t xml:space="preserve">280х220х400                        </t>
    </r>
    <r>
      <rPr>
        <b/>
        <sz val="13"/>
        <color indexed="8"/>
        <rFont val="Times New Roman"/>
        <family val="1"/>
        <charset val="204"/>
      </rPr>
      <t xml:space="preserve">Материал: </t>
    </r>
    <r>
      <rPr>
        <sz val="13"/>
        <color indexed="8"/>
        <rFont val="Times New Roman"/>
        <family val="1"/>
        <charset val="204"/>
      </rPr>
      <t xml:space="preserve"> "Оксфорд" нейлон 420Д; 220Д  </t>
    </r>
    <r>
      <rPr>
        <b/>
        <sz val="13"/>
        <color indexed="8"/>
        <rFont val="Times New Roman"/>
        <family val="1"/>
        <charset val="204"/>
      </rPr>
      <t>Отделения/карманы:</t>
    </r>
    <r>
      <rPr>
        <sz val="13"/>
        <color indexed="8"/>
        <rFont val="Times New Roman"/>
        <family val="1"/>
        <charset val="204"/>
      </rPr>
      <t xml:space="preserve"> одно отделение, один наружный карман               </t>
    </r>
  </si>
  <si>
    <t xml:space="preserve"> ХИТ ПРОДАЖ!!!</t>
  </si>
  <si>
    <r>
      <rPr>
        <b/>
        <sz val="20"/>
        <color theme="1"/>
        <rFont val="Times New Roman"/>
        <family val="1"/>
        <charset val="204"/>
      </rPr>
      <t xml:space="preserve">Сумка спортивная Abch жен. малая SS-02 цв.красная, шт   </t>
    </r>
    <r>
      <rPr>
        <b/>
        <sz val="13"/>
        <color theme="1"/>
        <rFont val="Times New Roman"/>
        <family val="1"/>
        <charset val="204"/>
      </rPr>
      <t xml:space="preserve"> Описание: </t>
    </r>
    <r>
      <rPr>
        <sz val="13"/>
        <color indexed="8"/>
        <rFont val="Times New Roman"/>
        <family val="1"/>
        <charset val="204"/>
      </rPr>
      <t xml:space="preserve">снизу молния, раскладывающееся дно   Габариты, мм ВхШхД: 210+110х170х470   </t>
    </r>
    <r>
      <rPr>
        <b/>
        <sz val="13"/>
        <color indexed="8"/>
        <rFont val="Times New Roman"/>
        <family val="1"/>
        <charset val="204"/>
      </rPr>
      <t xml:space="preserve">Цвет: Красный    </t>
    </r>
  </si>
  <si>
    <r>
      <rPr>
        <b/>
        <sz val="20"/>
        <color theme="1"/>
        <rFont val="Times New Roman"/>
        <family val="1"/>
        <charset val="204"/>
      </rPr>
      <t xml:space="preserve">Сумка спортивная Abch жен. малая SS-01 цв.василек  </t>
    </r>
    <r>
      <rPr>
        <b/>
        <sz val="13"/>
        <color theme="1"/>
        <rFont val="Times New Roman"/>
        <family val="1"/>
        <charset val="204"/>
      </rPr>
      <t xml:space="preserve">    Описание: </t>
    </r>
    <r>
      <rPr>
        <sz val="13"/>
        <color indexed="8"/>
        <rFont val="Times New Roman"/>
        <family val="1"/>
        <charset val="204"/>
      </rPr>
      <t xml:space="preserve">снизу молния, раскладывающееся дно   Габариты, мм ВхШхД: 210+110х170х470   </t>
    </r>
    <r>
      <rPr>
        <b/>
        <sz val="13"/>
        <color indexed="8"/>
        <rFont val="Times New Roman"/>
        <family val="1"/>
        <charset val="204"/>
      </rPr>
      <t xml:space="preserve">Цвет: Василёк     </t>
    </r>
    <r>
      <rPr>
        <b/>
        <sz val="13"/>
        <color indexed="10"/>
        <rFont val="Times New Roman"/>
        <family val="1"/>
        <charset val="204"/>
      </rPr>
      <t xml:space="preserve"> </t>
    </r>
  </si>
  <si>
    <t>КОРЗИНА                                                                                                                                                                               Мы автоматически посчитали сумму Вашего заказа</t>
  </si>
  <si>
    <r>
      <rPr>
        <b/>
        <sz val="13"/>
        <color indexed="8"/>
        <rFont val="Times New Roman"/>
        <family val="1"/>
        <charset val="204"/>
      </rPr>
      <t xml:space="preserve"> Чехол для т/стола </t>
    </r>
    <r>
      <rPr>
        <sz val="13"/>
        <color indexed="8"/>
        <rFont val="Times New Roman"/>
        <family val="1"/>
        <charset val="204"/>
      </rPr>
      <t xml:space="preserve">Absolute Champion                      Материал: Оксфорд 210Т
</t>
    </r>
    <r>
      <rPr>
        <b/>
        <sz val="13"/>
        <color indexed="8"/>
        <rFont val="Times New Roman"/>
        <family val="1"/>
        <charset val="204"/>
      </rPr>
      <t/>
    </r>
  </si>
  <si>
    <t>Аксессуары для игры в настольный теннис</t>
  </si>
  <si>
    <t>Складная конструкция: Нет
Передвижной: Нет
Гарантия: 1 год
Игровое поле: Сталь 3 мм
Вес: 131 кг
Размер упаковки: 1300х1300х120 мм
Рама: 40х40 мм</t>
  </si>
  <si>
    <t>Идеально подходит для улицы, игровое поле выполнено из стали, что делает его ещё более прочным и долговечным.</t>
  </si>
  <si>
    <t>Стол «Антивандальный». Размер стола (ДхШхВ): 2500х1250х760 мм. Комплектация: теннисная сетка в подарок! Цвет: зеленый.</t>
  </si>
  <si>
    <t>Складная конструкция: Да
Передвижной: Да
Гарантия: 1 год
Игровое поле: Композитная панель 4 мм
Вес: 143 кг
Размер упаковки: 1500х1600х120 мм
1110х820х60 мм
Рама: 50х25 мм</t>
  </si>
  <si>
    <t xml:space="preserve">Складные уличные теннисные столы, влагостойкие. </t>
  </si>
  <si>
    <t xml:space="preserve">Стол «Профи элит». Размер стола (ДхШхВ): 2740х1530х760 мм. Цвет: синий, зеленый.  </t>
  </si>
  <si>
    <t>Складная конструкция: Да
Передвижной: Да
Гарантия: 1 год
Игровое поле: Композитная панель 4 мм
Вес: 114 кг
Размер упаковки: 1500х1600х120 мм
1110х820х60 мм
Рама: 40х20 мм</t>
  </si>
  <si>
    <t>Уличные складные теннисные столы, композитная плита предотвращает внешнее агресивное воздействие.</t>
  </si>
  <si>
    <t xml:space="preserve">Стол «Профи». Размер стола (ДхШхВ): 2740х1530х760 мм. Комплектация: теннисная сетка в подарок! Цвет: синий, зеленый. </t>
  </si>
  <si>
    <t>Складная конструкция: Да
Передвижной: Да
Гарантия: 1 год
Игровое поле: Композитная панель 4 мм
Вес: 90 кг
Размер упаковки: 1500х1600х110 мм
1110х820х60
Рама: 25х25 мм</t>
  </si>
  <si>
    <t>Игровое поле теннисных столов состоит из  композитной плиты, что делает их всепогодными.</t>
  </si>
  <si>
    <r>
      <t xml:space="preserve">Теннисный стол «Стандарт +». Размер стола (ДхШхВ): 2740х1520х760 мм. Комплектация: теннисная сетка в подарок! Цвет: синий, зеленый, розовый.  </t>
    </r>
    <r>
      <rPr>
        <b/>
        <sz val="14"/>
        <color rgb="FFFF0000"/>
        <rFont val="Times New Roman"/>
        <family val="1"/>
        <charset val="204"/>
      </rPr>
      <t>ХИТ ПРОДАЖ!!!</t>
    </r>
  </si>
  <si>
    <t>Теннисные столы для улицы</t>
  </si>
  <si>
    <t>Складная конструкция: Да
Передвижной: Да
Гарантия: 1 год
Игровое поле: ЛДСП 25 мм
Вес: 143 кг
Размер упаковки: 1500х1600х60 мм
1110х820х60 мм
Рама: d=25 мм</t>
  </si>
  <si>
    <t>Качественные теннисные столы для помещений, легко транспортируется за счет складной конструкции.</t>
  </si>
  <si>
    <t xml:space="preserve">Теннисный стол «Профи элит». Размер стола (ДхШхВ): 2740х1520х760 мм. Комплектация: теннисная сетка в подарок! Цвет: синий, зеленый.  </t>
  </si>
  <si>
    <t>Складная конструкция: Да
Передвижной: Да
Гарантия: 1 год
Игровое поле: ЛДСП 16 мм
Вес: 114 кг
Размер упаковки: 1500х1600х60 мм
1110х820х60 мм
Рама: 40х20 мм</t>
  </si>
  <si>
    <t>Теннисные столы для помещений, складные, мобильные.</t>
  </si>
  <si>
    <t>Теннисный стол «Профи». Размер стола (ДхШхВ): 2740х1530х760 мм. Комплектация: теннисная сетка в подарок! Цвет: синий,  зеленый.</t>
  </si>
  <si>
    <t xml:space="preserve">Складная конструкция: Да
Передвижной: Да
Гарантия: 1 год
Игровое поле: ЛДСП 16 мм
Вес: 87 кг
Размер упаковки: 1500х1600х60 мм,
1110х820х60 мм
Рама: d=25 </t>
  </si>
  <si>
    <t>Теннисный столы для помещений, складной, что позволяет играть в одиночку.</t>
  </si>
  <si>
    <r>
      <t xml:space="preserve">Теннисный стол «Стандарт +». Размер стола (ДхШхВ): 2740х1530х760 мм. Комплектация: теннисная сетка в подарок! Цвет: синий, зеленый,  розовый. </t>
    </r>
    <r>
      <rPr>
        <b/>
        <sz val="14"/>
        <color rgb="FFFF0000"/>
        <rFont val="Times New Roman"/>
        <family val="1"/>
        <charset val="204"/>
      </rPr>
      <t xml:space="preserve">ХИТ ПРОДАЖ! </t>
    </r>
  </si>
  <si>
    <t>Складная конструкция: Нет
Передвижной: Нет
Гарантия: 1 год
Игровое поле: ЛДСП 16 мм
Вес: 74 кг
Размер упаковки: 1500х1600х90 мм
Рама: d=25 мм</t>
  </si>
  <si>
    <t>Теннисный столы для помещений</t>
  </si>
  <si>
    <t xml:space="preserve">Теннисный стол «Стандарт». Размер стола (ДхШхВ): 2740х1520х760 мм. Комплектация: теннисная сетка в подарок! Комплектация: теннисная сетка в подарок! Цвет: синий, зеленый. </t>
  </si>
  <si>
    <t>Складная конструкция: Нет
Передвижной: Нет
Гарантия: 1 год
Игровое поле: ЛДСП 16 мм
Вес: 28 кг
Размер упаковки: 900х900х65 мм
Рама: d=25 мм</t>
  </si>
  <si>
    <t>Теннисные столы для помещений, покрыты меламином, благодаря чему имеют хороший отскок мяча.</t>
  </si>
  <si>
    <t xml:space="preserve">Теннисный стол "Юниор". Размер стола (ДхШхВ): 1800х900х650 мм. Комплектация: теннисная сетка в подарок! Цвет: синий,  зеленый, розовый.                               </t>
  </si>
  <si>
    <t xml:space="preserve">Складная конструкция: Нет
Передвижной: Нет
Гарантия: 1 год
Игровое поле: ЛДСП 16 мм
Вес: 23 кг
Размер упаковки: 1450х800х60 мм
Рама: d=25 мм
</t>
  </si>
  <si>
    <t xml:space="preserve">Компактные детские теннисные столы для помещений </t>
  </si>
  <si>
    <t xml:space="preserve">Теннисный стол детский. Размер стола (ДхШхВ): 1360х760х650 мм. Комплектация: теннисная сетка в подарок! Цвет: синий,  зеленый, розовый.           </t>
  </si>
  <si>
    <t>Теннисные столы для помещений</t>
  </si>
  <si>
    <t>Игровое поле выполнено из композитной плиты, что делает этот стол ВЛАГОСТОЙКИМ .</t>
  </si>
  <si>
    <r>
      <t xml:space="preserve">Теннисный стол «Стандарт +» для улицы. Размер стола (ДхШхВ): 2740х1520х760 мм. Комплектация: теннисная сетка в подарок!  Цвет: синий, зеленый, розовый. </t>
    </r>
    <r>
      <rPr>
        <b/>
        <sz val="36"/>
        <color indexed="8"/>
        <rFont val="Times New Roman"/>
        <family val="1"/>
        <charset val="204"/>
      </rPr>
      <t xml:space="preserve"> </t>
    </r>
    <r>
      <rPr>
        <b/>
        <sz val="36"/>
        <color rgb="FFFF0000"/>
        <rFont val="Times New Roman"/>
        <family val="1"/>
        <charset val="204"/>
      </rPr>
      <t>ХИТ ПРОДАЖ!!!</t>
    </r>
  </si>
  <si>
    <t>ABSOLUTECHAMPION.RU</t>
  </si>
  <si>
    <t>3компл.</t>
  </si>
  <si>
    <r>
      <t xml:space="preserve">Балетки                                                                              </t>
    </r>
    <r>
      <rPr>
        <sz val="13"/>
        <color theme="1"/>
        <rFont val="Times New Roman"/>
        <family val="1"/>
        <charset val="204"/>
      </rPr>
      <t>(белый, черный) 23-25</t>
    </r>
  </si>
  <si>
    <r>
      <t xml:space="preserve">Балетки                                                                         </t>
    </r>
    <r>
      <rPr>
        <sz val="13"/>
        <color theme="1"/>
        <rFont val="Times New Roman"/>
        <family val="1"/>
        <charset val="204"/>
      </rPr>
      <t>(белый, черный) 17-22,5</t>
    </r>
    <r>
      <rPr>
        <sz val="13"/>
        <color indexed="10"/>
        <rFont val="Times New Roman"/>
        <family val="1"/>
        <charset val="204"/>
      </rPr>
      <t xml:space="preserve"> </t>
    </r>
  </si>
  <si>
    <r>
      <t xml:space="preserve">Балетки   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(белый, черный) 13,5-16,5 </t>
    </r>
    <r>
      <rPr>
        <sz val="13"/>
        <color indexed="10"/>
        <rFont val="Times New Roman"/>
        <family val="1"/>
        <charset val="204"/>
      </rPr>
      <t xml:space="preserve">   </t>
    </r>
  </si>
  <si>
    <r>
      <t xml:space="preserve">Чешки           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 черные)23-25 </t>
    </r>
    <r>
      <rPr>
        <b/>
        <sz val="13"/>
        <color theme="1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</si>
  <si>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Чешки             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 черные)20,5-22,5   </t>
    </r>
    <r>
      <rPr>
        <b/>
        <sz val="13"/>
        <color theme="1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</si>
  <si>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Чешки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(белые,черные)17-20 </t>
    </r>
  </si>
  <si>
    <r>
      <t xml:space="preserve">Чешки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(белые,черные)13,5-16,5 </t>
    </r>
  </si>
  <si>
    <t>Балетки, чешки</t>
  </si>
  <si>
    <t>Велосипед BUMER №1 AbsoluteChampion Допустимая величина нагрузки до 30 кг.</t>
  </si>
  <si>
    <t>Самокат Bumer предназначен для детей дошкольного возраста. Велосипед представляет собой сборно-разборную конструкцию из металла и пластмассы.</t>
  </si>
  <si>
    <t>Самокат BUMER №2 AbsoluteChampion. Допустимая величина нагрузки до 30 кг.</t>
  </si>
  <si>
    <t>Самокат BUMER №1 AbsoluteChampion. 
Допустимая величина нагрузки до 30 кг.</t>
  </si>
  <si>
    <t>Самокаты и велосипеды</t>
  </si>
  <si>
    <t xml:space="preserve">Развивающий коврик с дугами "Луна" </t>
  </si>
  <si>
    <t xml:space="preserve">Развивающая кроватка-коврик для ребенка "Моя маленькая коровка" </t>
  </si>
  <si>
    <t xml:space="preserve">Развивающая кроватка-коврик для ребенка "Мой маленький тигренок" </t>
  </si>
  <si>
    <t>Стул ученический  Absolutechampion</t>
  </si>
  <si>
    <t>Парта ученическая Absolutechampion,                       L=1200</t>
  </si>
  <si>
    <t>Парта ученическая Absolutechampion,                        L=800</t>
  </si>
  <si>
    <t xml:space="preserve">Парта ученическая Absolutechampion,                          L=600 </t>
  </si>
  <si>
    <t xml:space="preserve">Качели AbsoluteСhampion (металлические) </t>
  </si>
  <si>
    <t xml:space="preserve">Ходунки AbsoluteСhampion </t>
  </si>
  <si>
    <r>
      <t xml:space="preserve">Стул для кормления   </t>
    </r>
    <r>
      <rPr>
        <sz val="20"/>
        <color theme="1"/>
        <rFont val="Times New Roman"/>
        <family val="1"/>
        <charset val="204"/>
      </rPr>
      <t>( цвета: голубой, розовый)</t>
    </r>
  </si>
  <si>
    <r>
      <t xml:space="preserve">Мольберт AbsoluteChampion   </t>
    </r>
    <r>
      <rPr>
        <sz val="20"/>
        <rFont val="Times New Roman"/>
        <family val="1"/>
        <charset val="204"/>
      </rPr>
      <t xml:space="preserve">собственное производство,  высота 1230, 2-х сторониий (со счётами) </t>
    </r>
  </si>
  <si>
    <r>
      <t xml:space="preserve">Мольберт AbsoluteChampion </t>
    </r>
    <r>
      <rPr>
        <sz val="20"/>
        <rFont val="Times New Roman"/>
        <family val="1"/>
        <charset val="204"/>
      </rPr>
      <t xml:space="preserve"> высота 900, 2-х сторониий (СКЛАДНОЙ) </t>
    </r>
    <r>
      <rPr>
        <b/>
        <sz val="20"/>
        <rFont val="Times New Roman"/>
        <family val="1"/>
        <charset val="204"/>
      </rPr>
      <t>собственное производство</t>
    </r>
    <r>
      <rPr>
        <b/>
        <sz val="20"/>
        <color rgb="FFFF0000"/>
        <rFont val="Times New Roman"/>
        <family val="1"/>
        <charset val="204"/>
      </rPr>
      <t xml:space="preserve">  </t>
    </r>
  </si>
  <si>
    <r>
      <t xml:space="preserve">Сухой бассейн "Фейерверк" </t>
    </r>
    <r>
      <rPr>
        <sz val="20"/>
        <rFont val="Times New Roman"/>
        <family val="1"/>
        <charset val="204"/>
      </rPr>
      <t xml:space="preserve">Комплектация:  бассейн-1шт., шарики 100 шт., сумка упаковка-1шт.  </t>
    </r>
  </si>
  <si>
    <r>
      <rPr>
        <b/>
        <sz val="20"/>
        <color rgb="FFFF0000"/>
        <rFont val="Times New Roman"/>
        <family val="1"/>
        <charset val="204"/>
      </rPr>
      <t>ХИТ ПРОДАЖ!!!</t>
    </r>
    <r>
      <rPr>
        <sz val="20"/>
        <color theme="1"/>
        <rFont val="Times New Roman"/>
        <family val="1"/>
        <charset val="204"/>
      </rPr>
      <t xml:space="preserve">  Собственное производство </t>
    </r>
  </si>
  <si>
    <r>
      <t xml:space="preserve">Сухой бассейн "Фейерверк"   </t>
    </r>
    <r>
      <rPr>
        <sz val="20"/>
        <rFont val="Times New Roman"/>
        <family val="1"/>
        <charset val="204"/>
      </rPr>
      <t xml:space="preserve">Комплектация:  бассейн-1шт, шарики 50 шт, сумка упаковка-1шт.  </t>
    </r>
  </si>
  <si>
    <t>Детская мебель, манежи, качели</t>
  </si>
  <si>
    <r>
      <t xml:space="preserve">Набор детский игровой Abch Классик Стандарт" КИКБОКСИНГ №2                                                 </t>
    </r>
    <r>
      <rPr>
        <sz val="14"/>
        <color indexed="8"/>
        <rFont val="Times New Roman"/>
        <family val="1"/>
        <charset val="204"/>
      </rPr>
      <t>(перчатки, штаны, лапа, повязка, уп.)</t>
    </r>
    <r>
      <rPr>
        <b/>
        <sz val="14"/>
        <color indexed="8"/>
        <rFont val="Times New Roman"/>
        <family val="1"/>
        <charset val="204"/>
      </rPr>
      <t xml:space="preserve">          Собственное производство</t>
    </r>
  </si>
  <si>
    <r>
      <rPr>
        <b/>
        <sz val="14"/>
        <color indexed="8"/>
        <rFont val="Times New Roman"/>
        <family val="1"/>
        <charset val="204"/>
      </rPr>
      <t>Набор детский игровой Abch Классик Стандарт" КИКБОКСИНГ №1</t>
    </r>
    <r>
      <rPr>
        <sz val="14"/>
        <color indexed="8"/>
        <rFont val="Times New Roman"/>
        <family val="1"/>
        <charset val="204"/>
      </rPr>
      <t xml:space="preserve">(перчатки, штаны, уп.) </t>
    </r>
    <r>
      <rPr>
        <b/>
        <sz val="14"/>
        <color indexed="8"/>
        <rFont val="Times New Roman"/>
        <family val="1"/>
        <charset val="204"/>
      </rPr>
      <t>Собственное производство</t>
    </r>
  </si>
  <si>
    <r>
      <rPr>
        <b/>
        <sz val="14"/>
        <color theme="1"/>
        <rFont val="Times New Roman"/>
        <family val="1"/>
        <charset val="204"/>
      </rPr>
      <t xml:space="preserve">Набор детский игровой Abch № 4 </t>
    </r>
    <r>
      <rPr>
        <sz val="14"/>
        <color theme="1"/>
        <rFont val="Times New Roman"/>
        <family val="1"/>
        <charset val="204"/>
      </rPr>
      <t xml:space="preserve">(перчатки, груша, повязка, халат, пояс, упаковка)                         </t>
    </r>
    <r>
      <rPr>
        <sz val="14"/>
        <color indexed="8"/>
        <rFont val="Times New Roman"/>
        <family val="1"/>
        <charset val="204"/>
      </rPr>
      <t>Собственное производство</t>
    </r>
  </si>
  <si>
    <r>
      <rPr>
        <b/>
        <sz val="14"/>
        <color theme="1"/>
        <rFont val="Times New Roman"/>
        <family val="1"/>
        <charset val="204"/>
      </rPr>
      <t xml:space="preserve">Набор детский игровой Abch № 3 </t>
    </r>
    <r>
      <rPr>
        <sz val="14"/>
        <color theme="1"/>
        <rFont val="Times New Roman"/>
        <family val="1"/>
        <charset val="204"/>
      </rPr>
      <t xml:space="preserve">(перчатки, груша, повязка, халат, упаковка)    </t>
    </r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                            </t>
    </r>
    <r>
      <rPr>
        <sz val="14"/>
        <color indexed="8"/>
        <rFont val="Times New Roman"/>
        <family val="1"/>
        <charset val="204"/>
      </rPr>
      <t>Собственное производство</t>
    </r>
  </si>
  <si>
    <r>
      <rPr>
        <b/>
        <sz val="14"/>
        <color theme="1"/>
        <rFont val="Times New Roman"/>
        <family val="1"/>
        <charset val="204"/>
      </rPr>
      <t xml:space="preserve">Набор детский игровой Abch № 2   </t>
    </r>
    <r>
      <rPr>
        <sz val="14"/>
        <color theme="1"/>
        <rFont val="Times New Roman"/>
        <family val="1"/>
        <charset val="204"/>
      </rPr>
      <t xml:space="preserve">(перчатки, груша, повязка, упаковка)   </t>
    </r>
    <r>
      <rPr>
        <b/>
        <sz val="14"/>
        <color theme="1"/>
        <rFont val="Times New Roman"/>
        <family val="1"/>
        <charset val="204"/>
      </rPr>
      <t xml:space="preserve">         </t>
    </r>
    <r>
      <rPr>
        <sz val="14"/>
        <color theme="1"/>
        <rFont val="Times New Roman"/>
        <family val="1"/>
        <charset val="204"/>
      </rPr>
      <t xml:space="preserve">                    </t>
    </r>
    <r>
      <rPr>
        <sz val="14"/>
        <color indexed="8"/>
        <rFont val="Times New Roman"/>
        <family val="1"/>
        <charset val="204"/>
      </rPr>
      <t>Собственное производство</t>
    </r>
  </si>
  <si>
    <r>
      <rPr>
        <b/>
        <sz val="14"/>
        <color theme="1"/>
        <rFont val="Times New Roman"/>
        <family val="1"/>
        <charset val="204"/>
      </rPr>
      <t xml:space="preserve">Набор детский игровой Abch № 1                                      </t>
    </r>
    <r>
      <rPr>
        <sz val="14"/>
        <color theme="1"/>
        <rFont val="Times New Roman"/>
        <family val="1"/>
        <charset val="204"/>
      </rPr>
      <t xml:space="preserve">(перчатки, упаковка)                   </t>
    </r>
    <r>
      <rPr>
        <sz val="14"/>
        <color indexed="8"/>
        <rFont val="Times New Roman"/>
        <family val="1"/>
        <charset val="204"/>
      </rPr>
      <t>Собственное производство</t>
    </r>
  </si>
  <si>
    <r>
      <t xml:space="preserve">Набор детский игровой                                                         Abch "Классик Стандарт" № 8                            </t>
    </r>
    <r>
      <rPr>
        <sz val="13"/>
        <color theme="1"/>
        <rFont val="Times New Roman"/>
        <family val="1"/>
        <charset val="204"/>
      </rPr>
      <t>(груша,перчатки, упаковка L)   от 10 до 14 лет</t>
    </r>
  </si>
  <si>
    <r>
      <t xml:space="preserve">Набор детский игровой                                                          Abch "Классик Стандарт" № 7                          </t>
    </r>
    <r>
      <rPr>
        <sz val="13"/>
        <color theme="1"/>
        <rFont val="Times New Roman"/>
        <family val="1"/>
        <charset val="204"/>
      </rPr>
      <t>(груша,перчатки, упаковка M)   от 7 до 10 лет</t>
    </r>
  </si>
  <si>
    <r>
      <t xml:space="preserve">Набор детский игровой                                                          Abch "Классик Стандарт" № 6                        </t>
    </r>
    <r>
      <rPr>
        <sz val="13"/>
        <color theme="1"/>
        <rFont val="Times New Roman"/>
        <family val="1"/>
        <charset val="204"/>
      </rPr>
      <t>(груша,перчатки, упаковка S)  от 3 до 7 лет</t>
    </r>
  </si>
  <si>
    <r>
      <t xml:space="preserve">Набор детский игровой                                                        Abch "Классик Стандарт" № 4 </t>
    </r>
    <r>
      <rPr>
        <sz val="13"/>
        <color theme="1"/>
        <rFont val="Times New Roman"/>
        <family val="1"/>
        <charset val="204"/>
      </rPr>
      <t>(перчатки,груша,пояс,повязка,шорты, халат,уп.)</t>
    </r>
  </si>
  <si>
    <r>
      <t xml:space="preserve">Набор детский игровой                                                      Abch "Классик Стандарт" № 3                                  </t>
    </r>
    <r>
      <rPr>
        <sz val="13"/>
        <color theme="1"/>
        <rFont val="Times New Roman"/>
        <family val="1"/>
        <charset val="204"/>
      </rPr>
      <t>(перчатки, груша, пояс, повязка, уп.)</t>
    </r>
  </si>
  <si>
    <r>
      <rPr>
        <b/>
        <sz val="13"/>
        <color theme="1"/>
        <rFont val="Times New Roman"/>
        <family val="1"/>
        <charset val="204"/>
      </rPr>
      <t xml:space="preserve"> Груша-мяч дет.        </t>
    </r>
    <r>
      <rPr>
        <sz val="13"/>
        <color theme="1"/>
        <rFont val="Times New Roman"/>
        <family val="1"/>
        <charset val="204"/>
      </rPr>
      <t xml:space="preserve">                                               </t>
    </r>
    <r>
      <rPr>
        <sz val="13"/>
        <color indexed="8"/>
        <rFont val="Times New Roman"/>
        <family val="1"/>
        <charset val="204"/>
      </rPr>
      <t>Собственное производство</t>
    </r>
  </si>
  <si>
    <t xml:space="preserve">Надувная груша  AbsoluteChampion, 180см </t>
  </si>
  <si>
    <t xml:space="preserve">Надувная груша  AbsoluteChampion, 152см </t>
  </si>
  <si>
    <t xml:space="preserve">Надувная груша  AbsoluteChampion, 130см </t>
  </si>
  <si>
    <r>
      <t xml:space="preserve">Набор детский игровой Abch "Классик Стандарт"№ 5  </t>
    </r>
    <r>
      <rPr>
        <sz val="20"/>
        <color theme="1"/>
        <rFont val="Times New Roman"/>
        <family val="1"/>
        <charset val="204"/>
      </rPr>
      <t xml:space="preserve">(перчатки, лапа) </t>
    </r>
    <r>
      <rPr>
        <b/>
        <sz val="20"/>
        <color theme="1"/>
        <rFont val="Times New Roman"/>
        <family val="1"/>
        <charset val="204"/>
      </rPr>
      <t xml:space="preserve">
</t>
    </r>
  </si>
  <si>
    <r>
      <t xml:space="preserve">Набор детский игровой  Abch "Классик Стандарт"  № 2  </t>
    </r>
    <r>
      <rPr>
        <sz val="20"/>
        <color theme="1"/>
        <rFont val="Times New Roman"/>
        <family val="1"/>
        <charset val="204"/>
      </rPr>
      <t>(перчатки, груша, уп.)</t>
    </r>
  </si>
  <si>
    <r>
      <t xml:space="preserve">Набор детский игровой  Abch "Классик Стандарт" № 1      </t>
    </r>
    <r>
      <rPr>
        <sz val="20"/>
        <color theme="1"/>
        <rFont val="Times New Roman"/>
        <family val="1"/>
        <charset val="204"/>
      </rPr>
      <t xml:space="preserve">(перчатки, уп.) </t>
    </r>
  </si>
  <si>
    <t>Волан перо белый (уп.12шт)</t>
  </si>
  <si>
    <t>Набор Арбалет со стрелами</t>
  </si>
  <si>
    <r>
      <t xml:space="preserve">Мягкая игрушка "Дельфин малый",                          </t>
    </r>
    <r>
      <rPr>
        <sz val="13"/>
        <rFont val="Times New Roman"/>
        <family val="1"/>
        <charset val="204"/>
      </rPr>
      <t>длина:  20 см.</t>
    </r>
  </si>
  <si>
    <t>ХИТ ПРОДАЖ!!</t>
  </si>
  <si>
    <t xml:space="preserve">Летающая тарелка "Фризби"                                           </t>
  </si>
  <si>
    <r>
      <t>Коньки 3в1</t>
    </r>
    <r>
      <rPr>
        <sz val="20"/>
        <rFont val="Times New Roman"/>
        <family val="1"/>
        <charset val="204"/>
      </rPr>
      <t xml:space="preserve"> (зима-лето+защита) </t>
    </r>
    <r>
      <rPr>
        <sz val="14"/>
        <rFont val="Times New Roman"/>
        <family val="1"/>
        <charset val="204"/>
      </rPr>
      <t xml:space="preserve">Комплектация: Съёмное лезвие (смена конька на ролик), защита в подарок  </t>
    </r>
    <r>
      <rPr>
        <b/>
        <sz val="14"/>
        <rFont val="Times New Roman"/>
        <family val="1"/>
        <charset val="204"/>
      </rPr>
      <t xml:space="preserve">ABEC-7, алюминиевое шасси, силикон колёса, </t>
    </r>
    <r>
      <rPr>
        <sz val="14"/>
        <rFont val="Times New Roman"/>
        <family val="1"/>
        <charset val="204"/>
      </rPr>
      <t xml:space="preserve">раздвижные по размерам: в наличии: 27-30, 31-34, 35-38,39-42 </t>
    </r>
    <r>
      <rPr>
        <b/>
        <sz val="14"/>
        <rFont val="Times New Roman"/>
        <family val="1"/>
        <charset val="204"/>
      </rPr>
      <t xml:space="preserve"> (4 цвета: красный, голубой, розовый, чёрный)                  </t>
    </r>
    <r>
      <rPr>
        <b/>
        <sz val="14"/>
        <color rgb="FFFF0000"/>
        <rFont val="Times New Roman"/>
        <family val="1"/>
        <charset val="204"/>
      </rPr>
      <t xml:space="preserve"> </t>
    </r>
  </si>
  <si>
    <t>Активные игры</t>
  </si>
  <si>
    <t xml:space="preserve">Шахматы большие ( фигуры и доска деревянные 34*34) </t>
  </si>
  <si>
    <t>50шт</t>
  </si>
  <si>
    <r>
      <t xml:space="preserve">Домино Absolute Champion                               Описание: </t>
    </r>
    <r>
      <rPr>
        <b/>
        <sz val="14"/>
        <color indexed="8"/>
        <rFont val="Times New Roman"/>
        <family val="1"/>
        <charset val="204"/>
      </rPr>
      <t xml:space="preserve">цвет однотонно чёрный, короб цветной                                                         </t>
    </r>
    <r>
      <rPr>
        <b/>
        <sz val="14"/>
        <color indexed="10"/>
        <rFont val="Times New Roman"/>
        <family val="1"/>
        <charset val="204"/>
      </rPr>
      <t xml:space="preserve">   </t>
    </r>
    <r>
      <rPr>
        <b/>
        <sz val="14"/>
        <rFont val="Times New Roman"/>
        <family val="1"/>
        <charset val="204"/>
      </rPr>
      <t>собственное производство</t>
    </r>
  </si>
  <si>
    <r>
      <t>Пятнашки AbsoluteChampion                                 Описание:</t>
    </r>
    <r>
      <rPr>
        <b/>
        <sz val="13"/>
        <color indexed="8"/>
        <rFont val="Times New Roman"/>
        <family val="1"/>
        <charset val="204"/>
      </rPr>
      <t xml:space="preserve"> цвет однотонный,                                   собственное производство   </t>
    </r>
  </si>
  <si>
    <t>ХИТ ПРОДАЖ</t>
  </si>
  <si>
    <r>
      <rPr>
        <b/>
        <sz val="20"/>
        <color indexed="8"/>
        <rFont val="Times New Roman"/>
        <family val="1"/>
        <charset val="204"/>
      </rPr>
      <t xml:space="preserve">Шашки Absolute Champion                                                (мин заказ 50 шт) цветной короб                                                </t>
    </r>
    <r>
      <rPr>
        <b/>
        <sz val="20"/>
        <color indexed="10"/>
        <rFont val="Times New Roman"/>
        <family val="1"/>
        <charset val="204"/>
      </rPr>
      <t xml:space="preserve">                                                           </t>
    </r>
    <r>
      <rPr>
        <b/>
        <sz val="20"/>
        <rFont val="Times New Roman"/>
        <family val="1"/>
        <charset val="204"/>
      </rPr>
      <t>собственное производство</t>
    </r>
  </si>
  <si>
    <t>Настольные игры</t>
  </si>
  <si>
    <t>ОСТАВЬ ЗАЯВКУ ПРЯМО СЕЙЧАС!
ТЕЛ. 8 800 3333 746 РОССИЯ, 603029, НИЖНИЙ НОВГОРОД,
УЛ. ПАМИРСКАЯ, 11Ц
E-MAIL: info@absolutechampion.ru
ФИТНЕС-ТОВАРЫ-ОПТОМ.РФ</t>
  </si>
  <si>
    <t>Хар-ки: Складной, аэробно-силовой тренажер на все группы мышц.
Регулируемый уровень нагрузки: 45 различных упражнений.
Маx вес пользователя: 120 кг.
Габариты (ДхШхВ см): 52х48х125 см
Вес: 23,4 кг</t>
  </si>
  <si>
    <t xml:space="preserve">1шт </t>
  </si>
  <si>
    <r>
      <rPr>
        <b/>
        <sz val="13"/>
        <rFont val="Times New Roman"/>
        <family val="1"/>
        <charset val="204"/>
      </rPr>
      <t xml:space="preserve">TOTAL GYM (Тренажер мультифункциональный) </t>
    </r>
    <r>
      <rPr>
        <b/>
        <sz val="13"/>
        <color indexed="10"/>
        <rFont val="Times New Roman"/>
        <family val="1"/>
        <charset val="204"/>
      </rPr>
      <t xml:space="preserve">                          </t>
    </r>
    <r>
      <rPr>
        <sz val="13"/>
        <color indexed="10"/>
        <rFont val="Times New Roman"/>
        <family val="1"/>
        <charset val="204"/>
      </rPr>
      <t xml:space="preserve">
</t>
    </r>
  </si>
  <si>
    <t>Максимальная нагрузка: 90 кг
Размер скамьи: 500 х 580 х 750 мм
Вес тренажера: 5,6 кг</t>
  </si>
  <si>
    <t>Скамья со стойкой Rhythm Rocker создана для эффективной проработки мышц
пресса и нижней части спины.Занятия на таком тренажере не требуют серьез-
ных усилий, а результат не заставит себя долго ждать. Конструкция тренажера
создана таким образом, что сидение может наклоняться в любом направлении
по кругу.</t>
  </si>
  <si>
    <r>
      <t xml:space="preserve">RHYTHM ROCKER </t>
    </r>
    <r>
      <rPr>
        <sz val="13"/>
        <rFont val="Times New Roman"/>
        <family val="1"/>
        <charset val="204"/>
      </rPr>
      <t xml:space="preserve">(Тренажёр для пресса) </t>
    </r>
  </si>
  <si>
    <t>Максимальная нагрузка: 80 кг
Размер скамьи: 700 х 650 х 600 мм
Размер коробки: 715 х 380 х 120 мм
Вес тренажера: 3,2 кг</t>
  </si>
  <si>
    <t xml:space="preserve">Тренажер Board предназначен для тренировки различных мышц брюшного
пресса. Меняя положение на тренажере, Вы будете прорабатывать верхние,
нижние, средние или боковые мышцы пресса.
Тренажер имеет специальные подушки для головы и локтей, а изогнутая форма
приспособления рассчитана на правильное положение головы, которая исклю-
чает повреждение или потягивание шеи. </t>
  </si>
  <si>
    <t xml:space="preserve">1шт   </t>
  </si>
  <si>
    <r>
      <rPr>
        <b/>
        <sz val="13"/>
        <color indexed="8"/>
        <rFont val="Times New Roman"/>
        <family val="1"/>
        <charset val="204"/>
      </rPr>
      <t>Board (Тренажёр для пресса)</t>
    </r>
    <r>
      <rPr>
        <sz val="13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 xml:space="preserve">
</t>
    </r>
  </si>
  <si>
    <t>Максимальная нагрузка: 80 кг
Размер скамьи: 550 х 300 х 100 мм
Размер коробки: 570 х 270 х 75 мм
Вес тренажера: 4,96 кг</t>
  </si>
  <si>
    <t>AB Slimmer - силовой тренажер в виде дуги, для тренировки пресса без нагру-
жения позвоночника. Уникальная форма тренажера позволяет вам выполнять
упражнения без ошибок. Валик из вспененной резины для поддержания головы,
комфортные ручки, подставки-блокираторы — все направлено на достижение
максимально эффективного результата.</t>
  </si>
  <si>
    <r>
      <rPr>
        <b/>
        <sz val="13"/>
        <rFont val="Times New Roman"/>
        <family val="1"/>
        <charset val="204"/>
      </rPr>
      <t xml:space="preserve">
AB SLIMER (Тренажёр для пресса)    </t>
    </r>
    <r>
      <rPr>
        <b/>
        <sz val="12"/>
        <rFont val="Times New Roman"/>
        <family val="1"/>
        <charset val="204"/>
      </rPr>
      <t xml:space="preserve">                                </t>
    </r>
  </si>
  <si>
    <t>Тренажеры для дома</t>
  </si>
  <si>
    <t>ТУРНИКИ-БРУСЬЯ-ОПТ.РФ</t>
  </si>
  <si>
    <t>Длина: 1200 мм
Окраска: порошковая
Металл: сталь
Конструкция: сборная
Допустимая нагрузка: 100 кг
Гарантия: 2 года</t>
  </si>
  <si>
    <t>5компл.</t>
  </si>
  <si>
    <t xml:space="preserve">Турник (крепеж в угол);                                            
</t>
  </si>
  <si>
    <t>Турник в угол</t>
  </si>
  <si>
    <t>Ширина: 980 мм
Высота от потолка: 350 мм
Окраска: порошковая
Металл: сталь
Конструкция: сборная
Допустимая нагрузка: 100 кг
Гарантия: 2 года</t>
  </si>
  <si>
    <t xml:space="preserve">Турник                                                                               (крепеж к потолку), размеры: ДхШ: 400мм*950мм, нагрузка до 150 кг </t>
  </si>
  <si>
    <t>Турники угловые и потолочные</t>
  </si>
  <si>
    <t xml:space="preserve">Брусья №2                                                                       (крепление к стене)                                                                            </t>
  </si>
  <si>
    <t xml:space="preserve">Брусья №1                                                                           (крепеж к стене)                                                                </t>
  </si>
  <si>
    <t>Брусья</t>
  </si>
  <si>
    <t>Длина регулируется: от 60 до 90 см, нагрузка до 150кг</t>
  </si>
  <si>
    <t xml:space="preserve"> На концах турника расположены усиленные кронштейны для прикрепления к дверному проему. Имеются мягкие зоны для захвата рук. Идеален для подтягиваний и выполнения других упражнений, укрепляющих и развивающих мышцы рук и плеч, спины.</t>
  </si>
  <si>
    <t>Турник дверной</t>
  </si>
  <si>
    <t>Длина мин.: 875 мм
Длина макс. 925 мм
Окраска: порошковая
Метал: сталь
Конструкция: сборная
Допустимая нагрузка: 100 кг
Гарантия: 2 года</t>
  </si>
  <si>
    <t xml:space="preserve">Турник в дверной проём №2                                  </t>
  </si>
  <si>
    <t>Длина мин.: 778 мм
Длина макс. 825 мм
Окраска: порошковая
Метал: сталь
Конструкция: сборная
Допустимая нагрузка: 100 кг
Гарантия: 2 года</t>
  </si>
  <si>
    <t xml:space="preserve">Турник в дверной проём №1                                  </t>
  </si>
  <si>
    <t>Ширина: 1000 мм
Глубина: 550 мм
Окраска: порошковая
Металл: сталь
Конструкция: сборная
Допустимая нагрузка: 100 кг
Гарантия: 2 года</t>
  </si>
  <si>
    <t>Турник-3 треххватный                                                    (крепеж в дверной проем)</t>
  </si>
  <si>
    <t>Ширина: 1000 мм
Глубина: 530 мм
Окраска: порошковая
Метал: сталь
Конструкция: сборная
Допустимая нагрузка: 100 кг
Гарантия: 2 года</t>
  </si>
  <si>
    <t>Турник-2 треххватный                                                    (крепеж в дверной проем)</t>
  </si>
  <si>
    <t>Ширина: 1000 мм
Глубина: 400 мм
Окраска: порошковая
Металл: сталь
Конструкция: сборная
Допустимая нагрузка: 100 кг
Гарантия: 2 года</t>
  </si>
  <si>
    <t>Турник-1 треххватный     (крепеж в дверной проем)</t>
  </si>
  <si>
    <t>Турник в дверной проем</t>
  </si>
  <si>
    <t>Ширина: 980 мм
Глубина: 500 мм
Высота: 300 мм
Окраска: порошковая
Металл: сталь
Конструкция: сборная
Допустимая нагрузка: 150 кг
Гарантия: 2 года</t>
  </si>
  <si>
    <r>
      <rPr>
        <b/>
        <sz val="13"/>
        <rFont val="Times New Roman"/>
        <family val="1"/>
        <charset val="204"/>
      </rPr>
      <t>Турник настенный "Альпинистик"</t>
    </r>
    <r>
      <rPr>
        <sz val="13"/>
        <rFont val="Times New Roman"/>
        <family val="1"/>
        <charset val="204"/>
      </rPr>
      <t xml:space="preserve">                           </t>
    </r>
  </si>
  <si>
    <t>Ширина: 980 мм
Глубина: 600 мм
Высота: 300 мм
Окраска: порошковая
Металл: сталь
Конструкция: сборная
Допустимая нагрузка: 100 кг
Гарантия: 2 года</t>
  </si>
  <si>
    <t xml:space="preserve">Турник Стандарт (крепеж к стене) </t>
  </si>
  <si>
    <t>Ширина: 975 мм
Глубина: 600 мм
Высота: 500 мм
Окраска: порошковая
Металл: сталь
Конструкция: сборная
Допустимая нагрузка: 100 кг
Гарантия: 2 года</t>
  </si>
  <si>
    <r>
      <rPr>
        <b/>
        <sz val="13"/>
        <color theme="1"/>
        <rFont val="Times New Roman"/>
        <family val="1"/>
        <charset val="204"/>
      </rPr>
      <t xml:space="preserve">Турник настенный </t>
    </r>
    <r>
      <rPr>
        <b/>
        <sz val="13"/>
        <rFont val="Times New Roman"/>
        <family val="1"/>
        <charset val="204"/>
      </rPr>
      <t xml:space="preserve">"FOR MEN" </t>
    </r>
    <r>
      <rPr>
        <b/>
        <sz val="13"/>
        <color indexed="10"/>
        <rFont val="Times New Roman"/>
        <family val="1"/>
        <charset val="204"/>
      </rPr>
      <t xml:space="preserve">   </t>
    </r>
    <r>
      <rPr>
        <b/>
        <sz val="13"/>
        <rFont val="Times New Roman"/>
        <family val="1"/>
        <charset val="204"/>
      </rPr>
      <t xml:space="preserve">                                  </t>
    </r>
    <r>
      <rPr>
        <sz val="13"/>
        <rFont val="Times New Roman"/>
        <family val="1"/>
        <charset val="204"/>
      </rPr>
      <t/>
    </r>
  </si>
  <si>
    <t>Ширина: 980 мм
Глубина: 550 мм
Высота: 300 мм
Окраска: порошковая
Металл: сталь
Конструкция: сборная
Допустимая нагрузка: 120 кг
Гарантия: 2 года</t>
  </si>
  <si>
    <r>
      <t xml:space="preserve">Турник усиленный с подвесом                                        </t>
    </r>
    <r>
      <rPr>
        <sz val="13"/>
        <color theme="1"/>
        <rFont val="Times New Roman"/>
        <family val="1"/>
        <charset val="204"/>
      </rPr>
      <t xml:space="preserve">(крепеж к стене)                                                       </t>
    </r>
  </si>
  <si>
    <t>Ш/Г\В: 980/680/400мм, нагрузка до 150 кг.</t>
  </si>
  <si>
    <r>
      <rPr>
        <b/>
        <sz val="14"/>
        <color theme="1"/>
        <rFont val="Times New Roman"/>
        <family val="1"/>
        <charset val="204"/>
      </rPr>
      <t xml:space="preserve">Турник четыреххватный трансформер </t>
    </r>
    <r>
      <rPr>
        <sz val="14"/>
        <color theme="1"/>
        <rFont val="Times New Roman"/>
        <family val="1"/>
        <charset val="204"/>
      </rPr>
      <t>(крепеж к стене)</t>
    </r>
    <r>
      <rPr>
        <sz val="12"/>
        <color theme="1"/>
        <rFont val="Times New Roman"/>
        <family val="1"/>
        <charset val="204"/>
      </rPr>
      <t xml:space="preserve">                                                 </t>
    </r>
  </si>
  <si>
    <t>Турник треххватный    (крепеж к стене)</t>
  </si>
  <si>
    <t>Ш/Г/В: 980/500/400 мм, нагрузка до 150 кг</t>
  </si>
  <si>
    <t xml:space="preserve">Турник СССР (крепеж к стене)                     </t>
  </si>
  <si>
    <t xml:space="preserve">Ш/Г/В: 980/350/120 мм, нагрузка до120 кг                                     (крепеж на колонну) </t>
  </si>
  <si>
    <r>
      <rPr>
        <b/>
        <sz val="14"/>
        <color theme="1"/>
        <rFont val="Times New Roman"/>
        <family val="1"/>
        <charset val="204"/>
      </rPr>
      <t xml:space="preserve">Турник с подвесом                               </t>
    </r>
    <r>
      <rPr>
        <sz val="12"/>
        <color theme="1"/>
        <rFont val="Times New Roman"/>
        <family val="1"/>
        <charset val="204"/>
      </rPr>
      <t xml:space="preserve">  </t>
    </r>
  </si>
  <si>
    <t>Ширина: 980 мм
Глубина (В сложенном состоянии): 150 мм
Глубина (В разложенном состоянии): 400 мм
Окраска: порошковая
Металл: сталь
Конструкция: сборная
Допустимая нагрузка: 100 кг
Гарантия: 2 года</t>
  </si>
  <si>
    <r>
      <t xml:space="preserve">Турник складной                                                                 </t>
    </r>
    <r>
      <rPr>
        <sz val="13"/>
        <color theme="1"/>
        <rFont val="Times New Roman"/>
        <family val="1"/>
        <charset val="204"/>
      </rPr>
      <t>(крепеж к стене)</t>
    </r>
  </si>
  <si>
    <t>Ш/Г/В: 980/600/300 мм, нагрузка до 100 кг                                (крепление к стене)</t>
  </si>
  <si>
    <r>
      <rPr>
        <b/>
        <sz val="14"/>
        <color theme="1"/>
        <rFont val="Times New Roman"/>
        <family val="1"/>
        <charset val="204"/>
      </rPr>
      <t xml:space="preserve">Турник детский  усиленный                                      </t>
    </r>
    <r>
      <rPr>
        <sz val="12"/>
        <color theme="1"/>
        <rFont val="Times New Roman"/>
        <family val="1"/>
        <charset val="204"/>
      </rPr>
      <t/>
    </r>
  </si>
  <si>
    <t>Ш/Г/В: 980/600/300 мм, нагрузка до60 кг                                        (крепление к стене)</t>
  </si>
  <si>
    <r>
      <rPr>
        <b/>
        <sz val="14"/>
        <color theme="1"/>
        <rFont val="Times New Roman"/>
        <family val="1"/>
        <charset val="204"/>
      </rPr>
      <t xml:space="preserve">Турник детский      </t>
    </r>
    <r>
      <rPr>
        <sz val="12"/>
        <color theme="1"/>
        <rFont val="Times New Roman"/>
        <family val="1"/>
        <charset val="204"/>
      </rPr>
      <t xml:space="preserve">                                                                     </t>
    </r>
  </si>
  <si>
    <t>Турники настенные</t>
  </si>
  <si>
    <t xml:space="preserve">Ш/Г/В: 500/600/780 мм,                                          нагрузка до 250 кг                      </t>
  </si>
  <si>
    <t>Турник-Брусья "Профи Люкс"                            (крепеж к стене)</t>
  </si>
  <si>
    <t>Ширина: 980 мм
Глубина: 800 мм - брусья, 450 мм - турник
Окраска: порошковая
Металл: сталь
Конструкция: сборная
Допустимая нагрузка: 150 кг
Расстояние между подлокотниками: 550 мм
Гарантия: 2 года</t>
  </si>
  <si>
    <r>
      <t xml:space="preserve">Турник-Брусья "Профи"   </t>
    </r>
    <r>
      <rPr>
        <sz val="14"/>
        <color theme="1"/>
        <rFont val="Times New Roman"/>
        <family val="1"/>
        <charset val="204"/>
      </rPr>
      <t>(крепеж к стене)                                                            цв. Белый</t>
    </r>
    <r>
      <rPr>
        <b/>
        <sz val="14"/>
        <color rgb="FFFF0000"/>
        <rFont val="Times New Roman"/>
        <family val="1"/>
        <charset val="204"/>
      </rPr>
      <t xml:space="preserve"> НОВИНКА!!!</t>
    </r>
  </si>
  <si>
    <r>
      <t xml:space="preserve">Турник-Брусья "Профи"   </t>
    </r>
    <r>
      <rPr>
        <sz val="14"/>
        <color theme="1"/>
        <rFont val="Times New Roman"/>
        <family val="1"/>
        <charset val="204"/>
      </rPr>
      <t>(крепеж к стене)</t>
    </r>
  </si>
  <si>
    <t>Глубина: 690 мм - брусья, 440 мм - турник
Ширина: 980 мм
Окраска: порошковая
Металл: сталь
Конструкция: сборная
Допустимая нагрузка: 80 кг
Расстояние между подлокотниками: 500 мм
Гарантия: 2 года</t>
  </si>
  <si>
    <t>Турник-Брусья "Cтандарт"          (крепеж к стене)</t>
  </si>
  <si>
    <t>Ш/Г/В: 560/500/600 мм,                                          нагрузка до 100 кг</t>
  </si>
  <si>
    <r>
      <rPr>
        <b/>
        <sz val="14"/>
        <color theme="1"/>
        <rFont val="Times New Roman"/>
        <family val="1"/>
        <charset val="204"/>
      </rPr>
      <t xml:space="preserve">Турник-Брусья "Юниор"                                               </t>
    </r>
    <r>
      <rPr>
        <sz val="14"/>
        <color theme="1"/>
        <rFont val="Times New Roman"/>
        <family val="1"/>
        <charset val="204"/>
      </rPr>
      <t xml:space="preserve"> (крепеж к стене)                                                           </t>
    </r>
  </si>
  <si>
    <t>Турник-брусья-пресс</t>
  </si>
  <si>
    <t>Турник-Брусья "Профи"                              (крепеж к стене)                                                Цвета: черный, белый, желтый, розовый, синий, зеленый, фиолетовый</t>
  </si>
  <si>
    <t>Турник треххватный                                    (крепеж к стене)                                               Цвета: черный, белый, желтый, розовый, синий, зеленый, фиолетовый</t>
  </si>
  <si>
    <t>Турник-1 треххватный                         (крепеж в дверной проем).                                                     Цвета: черный, белый, желтый, розовый, синий, зеленый, фиолетовый</t>
  </si>
  <si>
    <t>ХИТЫ ПРОДАЖ!</t>
  </si>
  <si>
    <t>ТЕЛ. 8 800 3333 746 РОССИЯ, 603029, НИЖНИЙ НОВГОРОД,                                                                                                                                                                                                                                               УЛ. ПАМИРСКАЯ, 11 Ц                                                                                                                                                                                                                                                                                                E-MAIL: info@absolutechampion.ru                                                                                                                                                                                                                                                                          ПРОИЗВОДСТВО-ГАНТЕЛЕЙ.РФ</t>
  </si>
  <si>
    <t xml:space="preserve">Размеры: S,M,L              </t>
  </si>
  <si>
    <r>
      <rPr>
        <b/>
        <sz val="13"/>
        <rFont val="Times New Roman"/>
        <family val="1"/>
        <charset val="204"/>
      </rPr>
      <t xml:space="preserve">Перчатки для тяжёлой атлетики и фитнеса Absolute Champion                                           </t>
    </r>
    <r>
      <rPr>
        <b/>
        <sz val="13"/>
        <color indexed="10"/>
        <rFont val="Times New Roman"/>
        <family val="1"/>
        <charset val="204"/>
      </rPr>
      <t>новинка</t>
    </r>
  </si>
  <si>
    <t xml:space="preserve">Размеры: S,M,L            </t>
  </si>
  <si>
    <r>
      <rPr>
        <b/>
        <sz val="13"/>
        <rFont val="Times New Roman"/>
        <family val="1"/>
        <charset val="204"/>
      </rPr>
      <t xml:space="preserve">Перчатки для тяжёлой атлетики и фитнеса Absolute Champion                                          </t>
    </r>
    <r>
      <rPr>
        <b/>
        <sz val="13"/>
        <color indexed="10"/>
        <rFont val="Times New Roman"/>
        <family val="1"/>
        <charset val="204"/>
      </rPr>
      <t>новинка</t>
    </r>
  </si>
  <si>
    <t xml:space="preserve">Размеры: S,M,L     </t>
  </si>
  <si>
    <r>
      <rPr>
        <b/>
        <sz val="13"/>
        <rFont val="Times New Roman"/>
        <family val="1"/>
        <charset val="204"/>
      </rPr>
      <t xml:space="preserve">Перчатки для тяжёлой атлетики и фитнеса Absolute Champion                                       </t>
    </r>
    <r>
      <rPr>
        <b/>
        <sz val="13"/>
        <color indexed="10"/>
        <rFont val="Times New Roman"/>
        <family val="1"/>
        <charset val="204"/>
      </rPr>
      <t xml:space="preserve"> новинка</t>
    </r>
  </si>
  <si>
    <t xml:space="preserve">Перчатки д/тяжелой атлетики и фитнеса </t>
  </si>
  <si>
    <t>Перчатки</t>
  </si>
  <si>
    <r>
      <t xml:space="preserve">Диск (20 кг) </t>
    </r>
    <r>
      <rPr>
        <sz val="13"/>
        <color indexed="8"/>
        <rFont val="Times New Roman"/>
        <family val="1"/>
        <charset val="204"/>
      </rPr>
      <t>за 1 шт.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 xml:space="preserve"> (25 мм)  (обрезин. чёрный)</t>
    </r>
  </si>
  <si>
    <r>
      <t xml:space="preserve">Диск (15 кг) </t>
    </r>
    <r>
      <rPr>
        <sz val="13"/>
        <color indexed="8"/>
        <rFont val="Times New Roman"/>
        <family val="1"/>
        <charset val="204"/>
      </rPr>
      <t>за 1 шт.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 xml:space="preserve"> (25 мм)  (обрезин. чёрный)</t>
    </r>
  </si>
  <si>
    <t>PL22</t>
  </si>
  <si>
    <r>
      <t>Диск (15 кг)</t>
    </r>
    <r>
      <rPr>
        <sz val="13"/>
        <color indexed="8"/>
        <rFont val="Times New Roman"/>
        <family val="1"/>
        <charset val="204"/>
      </rPr>
      <t xml:space="preserve"> за 1 шт.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 xml:space="preserve">(25 мм) </t>
    </r>
    <r>
      <rPr>
        <b/>
        <sz val="13"/>
        <color indexed="10"/>
        <rFont val="Times New Roman"/>
        <family val="1"/>
        <charset val="204"/>
      </rPr>
      <t xml:space="preserve"> (обрезин. чёрный)</t>
    </r>
  </si>
  <si>
    <r>
      <rPr>
        <b/>
        <sz val="13"/>
        <color indexed="8"/>
        <rFont val="Times New Roman"/>
        <family val="1"/>
        <charset val="204"/>
      </rPr>
      <t>Диск (20 кг)</t>
    </r>
    <r>
      <rPr>
        <sz val="13"/>
        <color indexed="8"/>
        <rFont val="Times New Roman"/>
        <family val="1"/>
        <charset val="204"/>
      </rPr>
      <t xml:space="preserve"> за 1 шт.   </t>
    </r>
    <r>
      <rPr>
        <b/>
        <sz val="13"/>
        <color indexed="10"/>
        <rFont val="Times New Roman"/>
        <family val="1"/>
        <charset val="204"/>
      </rPr>
      <t>(50 мм)   (обрезин. цветной)</t>
    </r>
  </si>
  <si>
    <r>
      <rPr>
        <b/>
        <sz val="13"/>
        <color indexed="8"/>
        <rFont val="Times New Roman"/>
        <family val="1"/>
        <charset val="204"/>
      </rPr>
      <t>Диск (15 кг)</t>
    </r>
    <r>
      <rPr>
        <sz val="13"/>
        <color indexed="8"/>
        <rFont val="Times New Roman"/>
        <family val="1"/>
        <charset val="204"/>
      </rPr>
      <t xml:space="preserve"> за 1 шт.   </t>
    </r>
    <r>
      <rPr>
        <b/>
        <sz val="13"/>
        <color indexed="10"/>
        <rFont val="Times New Roman"/>
        <family val="1"/>
        <charset val="204"/>
      </rPr>
      <t>(50 мм)   (обрезин. цветной)</t>
    </r>
  </si>
  <si>
    <t>PL14</t>
  </si>
  <si>
    <t>PL13</t>
  </si>
  <si>
    <r>
      <t xml:space="preserve">Диск (2,5 кг) </t>
    </r>
    <r>
      <rPr>
        <sz val="13"/>
        <color indexed="8"/>
        <rFont val="Times New Roman"/>
        <family val="1"/>
        <charset val="204"/>
      </rPr>
      <t>за 1 шт.</t>
    </r>
    <r>
      <rPr>
        <b/>
        <sz val="13"/>
        <color indexed="8"/>
        <rFont val="Times New Roman"/>
        <family val="1"/>
        <charset val="204"/>
      </rPr>
      <t xml:space="preserve">   </t>
    </r>
    <r>
      <rPr>
        <b/>
        <sz val="13"/>
        <color indexed="10"/>
        <rFont val="Times New Roman"/>
        <family val="1"/>
        <charset val="204"/>
      </rPr>
      <t xml:space="preserve"> (50 мм)</t>
    </r>
  </si>
  <si>
    <r>
      <t xml:space="preserve">Диск (1,25 кг) за 1 шт.    </t>
    </r>
    <r>
      <rPr>
        <b/>
        <sz val="13"/>
        <color rgb="FFFF0000"/>
        <rFont val="Times New Roman"/>
        <family val="1"/>
        <charset val="204"/>
      </rPr>
      <t>(50 мм)</t>
    </r>
    <r>
      <rPr>
        <b/>
        <sz val="13"/>
        <color theme="1"/>
        <rFont val="Times New Roman"/>
        <family val="1"/>
        <charset val="204"/>
      </rPr>
      <t xml:space="preserve"> </t>
    </r>
  </si>
  <si>
    <t>OB-60</t>
  </si>
  <si>
    <r>
      <t xml:space="preserve">Гриф </t>
    </r>
    <r>
      <rPr>
        <b/>
        <sz val="13"/>
        <color indexed="10"/>
        <rFont val="Times New Roman"/>
        <family val="1"/>
        <charset val="204"/>
      </rPr>
      <t>d50мм L152,40 см</t>
    </r>
    <r>
      <rPr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 xml:space="preserve">с зажимами  </t>
    </r>
    <r>
      <rPr>
        <sz val="13"/>
        <color indexed="8"/>
        <rFont val="Times New Roman"/>
        <family val="1"/>
        <charset val="204"/>
      </rPr>
      <t xml:space="preserve"> Описание: длина рабочей области: 92см           вес: 11,5кг</t>
    </r>
  </si>
  <si>
    <r>
      <t xml:space="preserve">Гриф </t>
    </r>
    <r>
      <rPr>
        <b/>
        <sz val="13"/>
        <color indexed="10"/>
        <rFont val="Times New Roman"/>
        <family val="1"/>
        <charset val="204"/>
      </rPr>
      <t>d50мм L152,40 см</t>
    </r>
    <r>
      <rPr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 xml:space="preserve">без зажимов </t>
    </r>
    <r>
      <rPr>
        <sz val="13"/>
        <color indexed="8"/>
        <rFont val="Times New Roman"/>
        <family val="1"/>
        <charset val="204"/>
      </rPr>
      <t>Описание: длина рабочей области: 92см           вес: 11,5кг</t>
    </r>
  </si>
  <si>
    <t>OB-72</t>
  </si>
  <si>
    <r>
      <t xml:space="preserve">Гриф </t>
    </r>
    <r>
      <rPr>
        <b/>
        <sz val="13"/>
        <color indexed="10"/>
        <rFont val="Times New Roman"/>
        <family val="1"/>
        <charset val="204"/>
      </rPr>
      <t>d50мм L182,3 см</t>
    </r>
    <r>
      <rPr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>без зажимов</t>
    </r>
    <r>
      <rPr>
        <sz val="13"/>
        <color indexed="8"/>
        <rFont val="Times New Roman"/>
        <family val="1"/>
        <charset val="204"/>
      </rPr>
      <t xml:space="preserve">   Описание: длина рабочей области: 115см         вес: 13,2кг</t>
    </r>
  </si>
  <si>
    <r>
      <t xml:space="preserve">Гриф штанги AbsoluteChampion D29 L1800 (с замками) </t>
    </r>
    <r>
      <rPr>
        <sz val="16"/>
        <color indexed="8"/>
        <rFont val="Times New Roman"/>
        <family val="1"/>
        <charset val="204"/>
      </rPr>
      <t xml:space="preserve">                                             мах грузоподъёмность: 20кг</t>
    </r>
  </si>
  <si>
    <r>
      <t>Гриф штанги AbsoluteChampion D29 L1500 (с замками)</t>
    </r>
    <r>
      <rPr>
        <sz val="20"/>
        <color indexed="8"/>
        <rFont val="Times New Roman"/>
        <family val="1"/>
        <charset val="204"/>
      </rPr>
      <t xml:space="preserve">                                     </t>
    </r>
    <r>
      <rPr>
        <sz val="16"/>
        <color indexed="8"/>
        <rFont val="Times New Roman"/>
        <family val="1"/>
        <charset val="204"/>
      </rPr>
      <t>мах грузоподъёмность: 30кг</t>
    </r>
  </si>
  <si>
    <r>
      <rPr>
        <b/>
        <sz val="16"/>
        <color rgb="FFFF0000"/>
        <rFont val="Times New Roman"/>
        <family val="1"/>
        <charset val="204"/>
      </rPr>
      <t xml:space="preserve">ХИТ ПРОДАЖ!! </t>
    </r>
    <r>
      <rPr>
        <sz val="16"/>
        <color rgb="FFFF0000"/>
        <rFont val="Times New Roman"/>
        <family val="1"/>
        <charset val="204"/>
      </rPr>
      <t xml:space="preserve">  </t>
    </r>
    <r>
      <rPr>
        <b/>
        <sz val="16"/>
        <color theme="1"/>
        <rFont val="Times New Roman"/>
        <family val="1"/>
        <charset val="204"/>
      </rPr>
      <t xml:space="preserve">                собственное пр-во  </t>
    </r>
    <r>
      <rPr>
        <b/>
        <sz val="20"/>
        <color theme="1"/>
        <rFont val="Times New Roman"/>
        <family val="1"/>
        <charset val="204"/>
      </rPr>
      <t xml:space="preserve">                  </t>
    </r>
  </si>
  <si>
    <r>
      <t xml:space="preserve">Гриф штанги AbsoluteChampion D29 L1200 (с замками)                                         </t>
    </r>
    <r>
      <rPr>
        <sz val="16"/>
        <color indexed="8"/>
        <rFont val="Times New Roman"/>
        <family val="1"/>
        <charset val="204"/>
      </rPr>
      <t xml:space="preserve">мах грузоподъёмность: 40кг </t>
    </r>
  </si>
  <si>
    <t xml:space="preserve">Материал изготовления: металлический стержень, снаружи пластик                         мах грузоподъёмность: 20кг             </t>
  </si>
  <si>
    <r>
      <t xml:space="preserve">Гриф гантели прямой AbsoluteChampion D29 L360 (с замками)   </t>
    </r>
    <r>
      <rPr>
        <sz val="16"/>
        <color indexed="8"/>
        <rFont val="Times New Roman"/>
        <family val="1"/>
        <charset val="204"/>
      </rPr>
      <t xml:space="preserve">  </t>
    </r>
    <r>
      <rPr>
        <sz val="20"/>
        <color indexed="8"/>
        <rFont val="Times New Roman"/>
        <family val="1"/>
        <charset val="204"/>
      </rPr>
      <t xml:space="preserve">                                             </t>
    </r>
    <r>
      <rPr>
        <b/>
        <sz val="20"/>
        <color indexed="8"/>
        <rFont val="Times New Roman"/>
        <family val="1"/>
        <charset val="204"/>
      </rPr>
      <t xml:space="preserve">собственное производство </t>
    </r>
  </si>
  <si>
    <t>Грифы и диски</t>
  </si>
  <si>
    <t>Гиря 32 кг Титан</t>
  </si>
  <si>
    <t>Гиря 24 кг Титан</t>
  </si>
  <si>
    <t>Гиря 16 кг Титан</t>
  </si>
  <si>
    <t>Гиря 10 кг Титан</t>
  </si>
  <si>
    <t>DB2175</t>
  </si>
  <si>
    <t>Гиря  24 кг синяя</t>
  </si>
  <si>
    <t>Гиря 16 кг салатовая</t>
  </si>
  <si>
    <t>Гиря 12кг красн.</t>
  </si>
  <si>
    <t>Гиря  8кг желт.</t>
  </si>
  <si>
    <t>DB5201</t>
  </si>
  <si>
    <t xml:space="preserve">Гантель хром  6кг                                                    </t>
  </si>
  <si>
    <t xml:space="preserve">Гантель хром  5кг                                                    </t>
  </si>
  <si>
    <t xml:space="preserve">Гантель хром  4кг                                                    </t>
  </si>
  <si>
    <t xml:space="preserve">Гантель хром  3кг                                                    </t>
  </si>
  <si>
    <t>Комплектация:
Крепеж-шайба (6 шт)
Блины: 1,25 кг (6 шт)
2,5 кг (6 шт)
5 кг (4 шт)
Сборный гриф</t>
  </si>
  <si>
    <t>BS010</t>
  </si>
  <si>
    <t>Набор тяж.атлет. 50 кг (пластиковый чемодан на колесиках)</t>
  </si>
  <si>
    <t>Комплектация:
Крепеж-шайба (2 шт)
Блины: 1 кг (2 шт)
3 кг (2 шт)
5 кг (2 шт)
Сборный гриф</t>
  </si>
  <si>
    <t>BS025</t>
  </si>
  <si>
    <t>Набор тяж.атлет. 25 кг (пластиковый чемодан на колесиках)</t>
  </si>
  <si>
    <t>Комплектация:
Гриф (1шт)
Шайба-крепеж (2 шт)
Блины: 1,25 кг (2шт)
2,5 кг (2 шт)</t>
  </si>
  <si>
    <t>DBS1103</t>
  </si>
  <si>
    <t>Гантель разборная чугун  10 кг(в пластиковом чемодане+упаковка)</t>
  </si>
  <si>
    <t>Комплектация:
Гриф (2 шт)
Шайба-крепеж (4 шт)
Блины: 0,5 кг (4 шт)
1 кг (8 шт)</t>
  </si>
  <si>
    <t xml:space="preserve">DBS1158 </t>
  </si>
  <si>
    <t>Гантель разборная хром 15 кг(в пластиковом чемодане+упаковка)</t>
  </si>
  <si>
    <t>Комплектация:
Гриф (1 шт)
Шайба-крепеж (2 шт)
Блины: 1,25 кг (2 шт)
2,5 кг (2 шт)</t>
  </si>
  <si>
    <t xml:space="preserve">DBS4103 </t>
  </si>
  <si>
    <t>Гантель разборная хром 10 кг(в пластиковом чемодане+упаковка)</t>
  </si>
  <si>
    <t>10компл.</t>
  </si>
  <si>
    <t xml:space="preserve"> DB7122</t>
  </si>
  <si>
    <t>Гантели  c креплением на кисть в инд. упаковке (2кг *2) черные с серой ручкой</t>
  </si>
  <si>
    <t>Гантели   c креплением на кисть в инд. упаковке (1,5кг *2) синие с серой ручкой</t>
  </si>
  <si>
    <t>Гантели   c креплением на кисть в инд. упаковке (1кг *2) черные с серой ручкой</t>
  </si>
  <si>
    <r>
      <rPr>
        <b/>
        <sz val="13"/>
        <color theme="1"/>
        <rFont val="Times New Roman"/>
        <family val="1"/>
        <charset val="204"/>
      </rPr>
      <t>Гантели отлично подойдут для занятия аэробикой и фитнесом. Оснащены удобным
закрепляющим ремешком. Это делает их идеальными для выполнения определенных
упражнений, требующих махов руками. Так же можно использовать в качестве утяжелителя
при отработки ударов в руками в единоборствах.</t>
    </r>
    <r>
      <rPr>
        <b/>
        <sz val="13"/>
        <color rgb="FFFF0000"/>
        <rFont val="Times New Roman"/>
        <family val="1"/>
        <charset val="204"/>
      </rPr>
      <t xml:space="preserve">                        </t>
    </r>
    <r>
      <rPr>
        <b/>
        <sz val="16"/>
        <color rgb="FFFF0000"/>
        <rFont val="Times New Roman"/>
        <family val="1"/>
        <charset val="204"/>
      </rPr>
      <t>НОВИНКА!!!</t>
    </r>
  </si>
  <si>
    <t>Гантели  c креплением на кисть в инд. упаковке (0.5 кг*2) синие с серой ручкой</t>
  </si>
  <si>
    <t>2компл.</t>
  </si>
  <si>
    <t>DB2113</t>
  </si>
  <si>
    <t>Гантели виниловые  (5 кг*2) серые</t>
  </si>
  <si>
    <t>Гантели виниловые  (4 кг*2) оранжевые</t>
  </si>
  <si>
    <t>Гантели виниловые  (3 кг*2) красные</t>
  </si>
  <si>
    <t>Гантели виниловые  (2 кг*2) салатовые</t>
  </si>
  <si>
    <t>Гантели мини, вес 420гр, комплект - 2шт</t>
  </si>
  <si>
    <t>Гантели мини, вес 230гр, комплект - 2шт</t>
  </si>
  <si>
    <t>Идеально подойдут для занятия аэробикой. Так же можно использовать в качестве
утяжелителя при отработки ударов руками в единоборствах.</t>
  </si>
  <si>
    <t>Гантели мини, вес 180гр, комплект - 2шт</t>
  </si>
  <si>
    <t>2шт</t>
  </si>
  <si>
    <t>Гантель цельнометталическая  Absolute Champion 12кг</t>
  </si>
  <si>
    <t>Гантель цельнометталическая  Absolute Champion 11кг</t>
  </si>
  <si>
    <t>Гантель цельнометталическая  Absolute Champion 10кг</t>
  </si>
  <si>
    <t>Гантель цельнометталическая  Absolute Champion 9кг</t>
  </si>
  <si>
    <t>Гантель цельнометталическая  Absolute Champion 8кг</t>
  </si>
  <si>
    <t>Гантель цельнометталическая  Absolute Champion 7кг</t>
  </si>
  <si>
    <t>4шт</t>
  </si>
  <si>
    <t>Гантель цельнометталическая  Absolute Champion 6кг</t>
  </si>
  <si>
    <t>Гантель цельнометталическая  Absolute Champion 5кг</t>
  </si>
  <si>
    <t>Гантель цельнометталическая  Absolute Champion 4кг</t>
  </si>
  <si>
    <t>9шт</t>
  </si>
  <si>
    <t>Гантель цельнометталическая  Absolute Champion 3кг</t>
  </si>
  <si>
    <t>Гантель цельнометталическая  Absolute Champion 2кг</t>
  </si>
  <si>
    <r>
      <rPr>
        <b/>
        <sz val="13"/>
        <color theme="1"/>
        <rFont val="Times New Roman"/>
        <family val="1"/>
        <charset val="204"/>
      </rPr>
      <t xml:space="preserve">Ручка данной гантели оснащена резиновым чехлом, что обеспечивает надежный
хват во время занятий. Вес гантели можно уменьшить.                     </t>
    </r>
    <r>
      <rPr>
        <b/>
        <sz val="13"/>
        <color rgb="FFFF0000"/>
        <rFont val="Times New Roman"/>
        <family val="1"/>
        <charset val="204"/>
      </rPr>
      <t xml:space="preserve">        </t>
    </r>
    <r>
      <rPr>
        <b/>
        <sz val="16"/>
        <color rgb="FFFF0000"/>
        <rFont val="Times New Roman"/>
        <family val="1"/>
        <charset val="204"/>
      </rPr>
      <t>НОВИНКА!!!</t>
    </r>
  </si>
  <si>
    <t>Гантель цельнометталическая  Absolute Champion 1кг</t>
  </si>
  <si>
    <r>
      <rPr>
        <b/>
        <sz val="13"/>
        <color indexed="8"/>
        <rFont val="Times New Roman"/>
        <family val="1"/>
        <charset val="204"/>
      </rPr>
      <t xml:space="preserve">Гантель металлическая разборная  </t>
    </r>
    <r>
      <rPr>
        <sz val="13"/>
        <color indexed="8"/>
        <rFont val="Times New Roman"/>
        <family val="1"/>
        <charset val="204"/>
      </rPr>
      <t xml:space="preserve">диск 112 AbsoluteChampion 6 кг  цв: салатово-оранжевая, фиолетово-розовая </t>
    </r>
  </si>
  <si>
    <r>
      <rPr>
        <b/>
        <sz val="13"/>
        <color indexed="8"/>
        <rFont val="Times New Roman"/>
        <family val="1"/>
        <charset val="204"/>
      </rPr>
      <t xml:space="preserve">Гантель металлическая разборная    </t>
    </r>
    <r>
      <rPr>
        <sz val="13"/>
        <color indexed="8"/>
        <rFont val="Times New Roman"/>
        <family val="1"/>
        <charset val="204"/>
      </rPr>
      <t xml:space="preserve">диск 112 AbsoluteChampion 5 кг цв: салатово-оранжевая, фиолетово-розовая </t>
    </r>
  </si>
  <si>
    <r>
      <rPr>
        <b/>
        <sz val="13"/>
        <color indexed="8"/>
        <rFont val="Times New Roman"/>
        <family val="1"/>
        <charset val="204"/>
      </rPr>
      <t xml:space="preserve">Гантель металлическая разборная   </t>
    </r>
    <r>
      <rPr>
        <sz val="13"/>
        <color indexed="8"/>
        <rFont val="Times New Roman"/>
        <family val="1"/>
        <charset val="204"/>
      </rPr>
      <t xml:space="preserve">диск 112 AbsoluteChampion 4 кг  цв: салатово-оранжевая, фиолетово-розовая </t>
    </r>
  </si>
  <si>
    <r>
      <rPr>
        <b/>
        <sz val="13"/>
        <color theme="1"/>
        <rFont val="Times New Roman"/>
        <family val="1"/>
        <charset val="204"/>
      </rPr>
      <t xml:space="preserve">Отличные гантели для дома и спортивных залов. Имеется большой размерный ряд. </t>
    </r>
    <r>
      <rPr>
        <b/>
        <sz val="13"/>
        <color rgb="FFFF0000"/>
        <rFont val="Times New Roman"/>
        <family val="1"/>
        <charset val="204"/>
      </rPr>
      <t xml:space="preserve">                   </t>
    </r>
    <r>
      <rPr>
        <b/>
        <sz val="16"/>
        <color rgb="FFFF0000"/>
        <rFont val="Times New Roman"/>
        <family val="1"/>
        <charset val="204"/>
      </rPr>
      <t>НОВИНКА!!!</t>
    </r>
  </si>
  <si>
    <r>
      <rPr>
        <b/>
        <sz val="13"/>
        <color indexed="8"/>
        <rFont val="Times New Roman"/>
        <family val="1"/>
        <charset val="204"/>
      </rPr>
      <t xml:space="preserve">Гантель металлическая разборная  </t>
    </r>
    <r>
      <rPr>
        <sz val="13"/>
        <color indexed="8"/>
        <rFont val="Times New Roman"/>
        <family val="1"/>
        <charset val="204"/>
      </rPr>
      <t xml:space="preserve">диск 80 AbsoluteChampion 2 кг      цв: зелено-оранжевая, серебристо-черная,фиолетово-розовая </t>
    </r>
  </si>
  <si>
    <t>Гантель для фитнеса 2 кг  Absolute Champion (мин. 1коробка )</t>
  </si>
  <si>
    <t>Гантель для фитнеса (1,5 кг)     Absolute Champion  (мин. 1коробка 16шт)</t>
  </si>
  <si>
    <t>Гантель для фитнеса (1 кг)       Absolute Champi(мин. 1коробка 16шт)</t>
  </si>
  <si>
    <r>
      <rPr>
        <b/>
        <sz val="13"/>
        <color theme="1"/>
        <rFont val="Times New Roman"/>
        <family val="1"/>
        <charset val="204"/>
      </rPr>
      <t xml:space="preserve">Нескользящее покрытие ПВХ обеспечивает надежный хват гантелей во время занятий и амортизацию при касании с полом. </t>
    </r>
    <r>
      <rPr>
        <b/>
        <sz val="20"/>
        <color theme="1"/>
        <rFont val="Times New Roman"/>
        <family val="1"/>
        <charset val="204"/>
      </rPr>
      <t xml:space="preserve"> </t>
    </r>
    <r>
      <rPr>
        <b/>
        <sz val="20"/>
        <color rgb="FFFF0000"/>
        <rFont val="Times New Roman"/>
        <family val="1"/>
        <charset val="204"/>
      </rPr>
      <t xml:space="preserve">            </t>
    </r>
    <r>
      <rPr>
        <b/>
        <sz val="20"/>
        <color rgb="FFFF0000"/>
        <rFont val="Calibri"/>
        <family val="2"/>
        <charset val="204"/>
        <scheme val="minor"/>
      </rPr>
      <t xml:space="preserve">              </t>
    </r>
    <r>
      <rPr>
        <b/>
        <sz val="16"/>
        <color rgb="FFFF0000"/>
        <rFont val="Times New Roman"/>
        <family val="1"/>
        <charset val="204"/>
      </rPr>
      <t>ХИТ ПРОДАЖ!!!</t>
    </r>
  </si>
  <si>
    <t xml:space="preserve">Гантель для фитнеса (0,5 кг)    Absolute Champion (мин. 1коробка 26шт) </t>
  </si>
  <si>
    <t xml:space="preserve">                                                                    Гантели и гири</t>
  </si>
  <si>
    <t>ПРАЙС ЛИСТ</t>
  </si>
  <si>
    <t xml:space="preserve"> Благодорим Вас за выбор нашей компании!</t>
  </si>
  <si>
    <t>5 шт</t>
  </si>
  <si>
    <t>Обруч пластиковый, диаметр 89 см</t>
  </si>
  <si>
    <t>Обруч пластиковый, диаметр 75 см</t>
  </si>
  <si>
    <t>Диаметр: 54, 75, 89 см</t>
  </si>
  <si>
    <t>Обруч пластиковый, диаметр 54 см</t>
  </si>
  <si>
    <t>Диаметр: 90 см
Вес: 1880 г</t>
  </si>
  <si>
    <t>Мягкий обруч – это универсальный обруч из гибкого, мягкого материала, такой
обруч можно не только крутить, но и скручивать, выполняя различные упражнения для тренировки ног, рук и на растяжку.</t>
  </si>
  <si>
    <t>Обруч мягкий Absolute Champion, диаметр 90 см</t>
  </si>
  <si>
    <t>Обруч алюминиевый Absolute Champion, диаметр 120 см</t>
  </si>
  <si>
    <t>Обруч алюминиевый Absolute Champion, диаметр 100 см</t>
  </si>
  <si>
    <t xml:space="preserve">Обруч алюминиевый Absolute Champion, диаметр 90 см      </t>
  </si>
  <si>
    <t>Обруч алюминиевый Absolute Champion, диаметр 75 см</t>
  </si>
  <si>
    <t>Диаметр: 54, 75, 90, 100, 120 см
Вес: 235 г, 320 г, 370 г, 420 г, 540 г
Цвета: синий, красный, фиолетовый,
золотой, алюминиевый</t>
  </si>
  <si>
    <t>Алюминиевый обруч поможет Вам всегда поддерживать своё тело в тонусе и обрести идеальную фигуру. Лёгкий снаряд практически не ощущается во время упражнений. Занятия с обручем помогут укрепить пресс, а так же дыхательную систему и сердце. Упражнения не требуют специальной подготовки и присутствия тренера, великолепно подходят детям и взрослым.</t>
  </si>
  <si>
    <t xml:space="preserve">Обруч алюминиевый Absolute Champion, диаметр 54 см                            </t>
  </si>
  <si>
    <t>Диаметр: 90 см
Вес: 370 г
Цвета: синий, красный, фиолетовый,
золотой</t>
  </si>
  <si>
    <r>
      <t xml:space="preserve">Прочные стальные обручи долговечнее пластиковых моделей, что делает их
оптимальным выбором для длительного интенсивного использования. Металл
стоек к ржавчине, не окисляется при регулярном контакте с кожей. Облегчённые
модели весом до 1 кг рассчитаны на новичков, детей, пользователей, которые
никогда ранее не занимались.
</t>
    </r>
    <r>
      <rPr>
        <b/>
        <sz val="12"/>
        <color rgb="FFFF0000"/>
        <rFont val="Times New Roman"/>
        <family val="1"/>
        <charset val="204"/>
      </rPr>
      <t xml:space="preserve">
ХИТ ПРОДАЖ!</t>
    </r>
  </si>
  <si>
    <t>Обруч стальной Absolute Champion</t>
  </si>
  <si>
    <t>Обручи</t>
  </si>
  <si>
    <r>
      <rPr>
        <b/>
        <sz val="13"/>
        <color indexed="8"/>
        <rFont val="Times New Roman"/>
        <family val="1"/>
        <charset val="204"/>
      </rPr>
      <t>Board  (Тренажёр для пресса)</t>
    </r>
    <r>
      <rPr>
        <sz val="13"/>
        <color indexed="8"/>
        <rFont val="Times New Roman"/>
        <family val="1"/>
        <charset val="204"/>
      </rPr>
      <t xml:space="preserve"> </t>
    </r>
    <r>
      <rPr>
        <sz val="14"/>
        <color indexed="8"/>
        <rFont val="Times New Roman"/>
        <family val="1"/>
        <charset val="204"/>
      </rPr>
      <t xml:space="preserve">
</t>
    </r>
  </si>
  <si>
    <t>3 компл.</t>
  </si>
  <si>
    <r>
      <t xml:space="preserve">Чешки           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 черные) 23-25 </t>
    </r>
    <r>
      <rPr>
        <b/>
        <sz val="13"/>
        <color theme="1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</si>
  <si>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Чешки                      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 черные) 20,5-22,5   </t>
    </r>
    <r>
      <rPr>
        <b/>
        <sz val="13"/>
        <color theme="1"/>
        <rFont val="Times New Roman"/>
        <family val="1"/>
        <charset val="204"/>
      </rPr>
      <t xml:space="preserve"> </t>
    </r>
    <r>
      <rPr>
        <b/>
        <sz val="13"/>
        <color indexed="10"/>
        <rFont val="Times New Roman"/>
        <family val="1"/>
        <charset val="204"/>
      </rPr>
      <t/>
    </r>
  </si>
  <si>
    <r>
      <t xml:space="preserve">Чешки                                                           </t>
    </r>
    <r>
      <rPr>
        <sz val="13"/>
        <color theme="1"/>
        <rFont val="Times New Roman"/>
        <family val="1"/>
        <charset val="204"/>
      </rPr>
      <t xml:space="preserve">(белые,черные) 17-20 </t>
    </r>
  </si>
  <si>
    <r>
      <t xml:space="preserve">Чешки                                                                    </t>
    </r>
    <r>
      <rPr>
        <sz val="13"/>
        <color theme="1"/>
        <rFont val="Times New Roman"/>
        <family val="1"/>
        <charset val="204"/>
      </rPr>
      <t>(белые,черные) 13,5-16,5</t>
    </r>
  </si>
  <si>
    <t>Суппорт колена эластичный (S,M,L,XL)</t>
  </si>
  <si>
    <t xml:space="preserve">Суппорт локтя </t>
  </si>
  <si>
    <t xml:space="preserve">Суппорт локтя эластичный </t>
  </si>
  <si>
    <t xml:space="preserve">Суппорт голеностопа   </t>
  </si>
  <si>
    <t>Повязка на голову</t>
  </si>
  <si>
    <t>Напульсник</t>
  </si>
  <si>
    <t>Диаметр упругого элемента:  6 мм
Длина упругого элемента: 1200 мм
Цвет: розовый</t>
  </si>
  <si>
    <t>Эспандер для мышц</t>
  </si>
  <si>
    <t>20 шт</t>
  </si>
  <si>
    <t>Эспандер для ног Thigh master pink</t>
  </si>
  <si>
    <t>Эспандер для ног Thigh master blue</t>
  </si>
  <si>
    <t>Эспандер для ног Thigh master green</t>
  </si>
  <si>
    <t>Размеры (ДхШхТ): 103*12*0,2</t>
  </si>
  <si>
    <r>
      <rPr>
        <b/>
        <sz val="13"/>
        <color indexed="8"/>
        <rFont val="Times New Roman"/>
        <family val="1"/>
        <charset val="204"/>
      </rPr>
      <t xml:space="preserve">Пояс для похудения                       </t>
    </r>
    <r>
      <rPr>
        <sz val="13"/>
        <color indexed="8"/>
        <rFont val="Times New Roman"/>
        <family val="1"/>
        <charset val="204"/>
      </rPr>
      <t/>
    </r>
  </si>
  <si>
    <t>Размеры (ДхШхТ): 93*12*0,2</t>
  </si>
  <si>
    <t xml:space="preserve">Пояс для похудения                           </t>
  </si>
  <si>
    <t>Размеры (ДхШхТ): 85*12*0,2</t>
  </si>
  <si>
    <t xml:space="preserve">Пояс для похудения                        </t>
  </si>
  <si>
    <t xml:space="preserve">
Длина: 1250 мм
Вес: 4кг</t>
  </si>
  <si>
    <r>
      <rPr>
        <b/>
        <sz val="13"/>
        <color indexed="8"/>
        <rFont val="Times New Roman"/>
        <family val="1"/>
        <charset val="204"/>
      </rPr>
      <t xml:space="preserve">Body Bar </t>
    </r>
    <r>
      <rPr>
        <sz val="13"/>
        <color indexed="8"/>
        <rFont val="Times New Roman"/>
        <family val="1"/>
        <charset val="204"/>
      </rPr>
      <t xml:space="preserve">(Палка гимнастическая)           </t>
    </r>
  </si>
  <si>
    <t>Цвет: голубой</t>
  </si>
  <si>
    <r>
      <rPr>
        <sz val="13"/>
        <color indexed="8"/>
        <rFont val="Times New Roman"/>
        <family val="1"/>
        <charset val="204"/>
      </rPr>
      <t xml:space="preserve">Бейсболка       </t>
    </r>
    <r>
      <rPr>
        <b/>
        <sz val="13"/>
        <color indexed="8"/>
        <rFont val="Times New Roman"/>
        <family val="1"/>
        <charset val="204"/>
      </rPr>
      <t xml:space="preserve">                                                                       </t>
    </r>
    <r>
      <rPr>
        <sz val="13"/>
        <color indexed="8"/>
        <rFont val="Times New Roman"/>
        <family val="1"/>
        <charset val="204"/>
      </rPr>
      <t>без лого</t>
    </r>
  </si>
  <si>
    <t>Размеры: S, M, L
Цвета: Синий, Фиолетовый, Темно-синий</t>
  </si>
  <si>
    <t>Костюм-сауна состоит из штанов и куртки с длинным рукавом. Предназначен
для интенсивного сброса веса во время тренировок. Костюм сауна выполнен из
современного прочного и мягкого двухслойного материала и отличается особой
мягкостью. Эффект сауны начинается уже через 5 минут после начала использо-
вания.</t>
  </si>
  <si>
    <t>1 компл</t>
  </si>
  <si>
    <t xml:space="preserve">Костюм Сауна Absolute Champion                 </t>
  </si>
  <si>
    <t>Круглый балансир с эспандером</t>
  </si>
  <si>
    <t>Диаметр: 410 мм</t>
  </si>
  <si>
    <t>Балансир - идеальный домашний тренажер для
малогабаритной комнаты. Занимает очень мало
места, легкий. Балансир помогает похудеть за счи-
танные дни, придает фигуре легкость, стройность
и элегантность, что особенно важно для женщин.</t>
  </si>
  <si>
    <t>1 шт</t>
  </si>
  <si>
    <t xml:space="preserve">Круглый балансир Absolute Champion     </t>
  </si>
  <si>
    <t>Устали после работы домой и у вас совершенно не
осталось сил на своих близких!? Не беда, достаточно
позаниматься на диске 5 минут, и вы гарантировано
почувствуете необычайный прилив энергии!</t>
  </si>
  <si>
    <t>12 шт</t>
  </si>
  <si>
    <t xml:space="preserve">Диск «Здоровье» Absolute Champion     </t>
  </si>
  <si>
    <t>Максимальная нагрузка: 150 кг
Размер скамьи: 1250 х 610 х 770 мм
Размер коробки: 1150 х 390 х 175 мм
Вес тренажера: 12 кг</t>
  </si>
  <si>
    <t>Изогнутая скамья – скамья для тех, кто хочет убить двух зайцев одним выстре-
лом, подтянуть мышцы пресса, придав им красивый рельеф, накачать мышцы
спины и провести растяжку мышц ног, при этом занятия на такой скамье более
комфортные, ведут к снижению нагрузки на позвоночник и улучшают кровоо-
бращение в мышцах спины.</t>
  </si>
  <si>
    <t>Скамья для пресса Absolute Champion с выгнутой спинкой</t>
  </si>
  <si>
    <t>Максимальная нагрузка: 150 кг
Размер скамьи: 1100 х 360 х 740 мм
Размер коробки: 1150 х 390 х 750 мм
Вес тренажера: 8,4 кг</t>
  </si>
  <si>
    <t>Классическая прямая конструкция тренажера. Комфортабельная спинка и боль-
шие мягкие грифы позволяют выполнять упражнения на пресс в различных
положениях. Ноги при этом надежно фиксируются с помощью специальных
держателей из нескользящего материала. Эргономичная форма скамьи делают
процесс занятий максимально комфортным и безопасным. Конструкция изделия
устойчива и имеет прочные крепления, что придает скамье дополнительную
долговечность.</t>
  </si>
  <si>
    <t xml:space="preserve">Скамья для пресса Absolute Champion с прямой спинкой   </t>
  </si>
  <si>
    <t>Максимальная нагрузка: 150 кг
Размер скамьи: 1100 х 340 х 640 мм
Размер коробки: 1100 х 330 х 155 мм
Вес тренажера: 6,64 кг</t>
  </si>
  <si>
    <t>Скамья для пресса и спины - необходимое приспособление для выполнения
силовых упражнений с гантелями или штангой, упражнений для укрепления по-
перечных прямых и косых мышц живота и ряда других упражнений.</t>
  </si>
  <si>
    <t>Скамья для пресса и спины Absolute Champion</t>
  </si>
  <si>
    <t>Диаметр: 175 мм
Цвета: Желто-Голубой, Оранжево-зеленый, Черно-Серый
Материал: Пластиковый, обрезиненные
ручки и покрышка</t>
  </si>
  <si>
    <t xml:space="preserve">Этот простой с виду тренажёр, представляющий собой конструкцию из колеса и
продетой в него оси, способен как укрепить все мышечные группы тела новичка
в спорте, так и принести огромную пользу бывалому спортсмену. </t>
  </si>
  <si>
    <t>8 шт</t>
  </si>
  <si>
    <t>Ролик гимнастмческий Absolute Champion</t>
  </si>
  <si>
    <t>Вес: 1000 гр ( 2 шт.)
Цвет: Синий с желтыми липучками</t>
  </si>
  <si>
    <t>2 шт</t>
  </si>
  <si>
    <t>Утяжелитель Absolute Champion  1 кг*2шт</t>
  </si>
  <si>
    <t>Вес: 700 гр ( 2 шт.)
Цвет: Красный с синими липучками</t>
  </si>
  <si>
    <t>Утяжелитель Absolute Champion  0,7кг*2шт</t>
  </si>
  <si>
    <t>Вес: 500 гр ( 2 шт.)
Цвет: Синий с желтыми липучками</t>
  </si>
  <si>
    <t>Утяжелитель Absolute Champion  0,5кг*2шт</t>
  </si>
  <si>
    <t>Вес: 300 гр ( 2 шт.)
Цвет: Голубой с желтыми липучками</t>
  </si>
  <si>
    <t>Утяжелители для рук используют для усложнения тренировок с собственным
весом. Особенно они актуальны для тех, кто тренируется в домашних условиях.
Утяжелители для рук надевают во время тренировки рук (бицепсов, трицепсов) и
плеч.</t>
  </si>
  <si>
    <t>Утяжелитель Absolute Champion  0,3кг*2шт</t>
  </si>
  <si>
    <t>Скакалка 3,8 м
Цвет: Зеленый</t>
  </si>
  <si>
    <t>10 шт</t>
  </si>
  <si>
    <t>Скакалка Absolute Champion 3,8м (мин. 1 упаковка 10 шт.)</t>
  </si>
  <si>
    <t>Скакалка 2,8 м
Цвет: Синий</t>
  </si>
  <si>
    <t>Скакалка Absolute Champion 2,8м (мин. 1 упаковка 10 шт.)</t>
  </si>
  <si>
    <t>Скакалка 1,8 м
Цвет: Желтый</t>
  </si>
  <si>
    <t>Скакалку можно всегда взять с собой, она даже поместится в женскую сумочку и
не потребуют много места для упражнений. Это идеальный спортивный инвен-
тарь. Можно прыгать и в парке и на даче и дома. Скакалка - это тренажер, кото-
рый доступен любому человеку. Очень важное преимущество этого тренажера
низкая цена.</t>
  </si>
  <si>
    <t>Скакалка Absolute Champion 1,8м (мин. 1 упаковка 10 шт.)</t>
  </si>
  <si>
    <t>Диаметр наруж.: 65 мм
Диаметр внут.: 32 мм
Толщина: 15 мм
Цвет: оранжевый
Усилие: 35 кг</t>
  </si>
  <si>
    <t>50 шт.</t>
  </si>
  <si>
    <t>Эспандер кистевой Absolute Champion (фиолетовый) усилие 35 кг</t>
  </si>
  <si>
    <t>Диаметр наруж.: 65 мм
Диаметр внут.: 32 мм
Толщина: 15 мм
Цвет: синий
Усилие: 30 кг</t>
  </si>
  <si>
    <t>Эспандер кистевой Absolute Champion (синий)  усилие 30 кг</t>
  </si>
  <si>
    <t>Диаметр наруж.: 65 мм
Диаметр внут.: 32 мм
Толщина: 15 мм
Цвет: зеленый
Усилие: 25 кг</t>
  </si>
  <si>
    <t>Эспандер кистевой Absolute Champion (зеленый) усилие 25 кг</t>
  </si>
  <si>
    <t>Диаметр наруж.: 65 мм
Диаметр внут.: 32 мм
Толщина: 15 мм
Цвет: желтый
Усилие: 20 кг</t>
  </si>
  <si>
    <t>Эспандер кистевой Absolute Champion (жёлтый) усилие 20 кг</t>
  </si>
  <si>
    <t>Диаметр наруж.: 65 мм
Диаметр внут.: 32 мм
Толщина: 15 мм
Цвет: оранжевый
Усилие: 15 кг</t>
  </si>
  <si>
    <t>Эспандер кистевой Absolute Champion (оранжевый) усилие 15 кг</t>
  </si>
  <si>
    <t>Диаметр наруж.: 65 мм
Диаметр внут.: 32 мм
Толщина: 15 мм
Цвет: красный
Усилие: 10 кг</t>
  </si>
  <si>
    <t>Самым главным плюсом эспандера является то, что тренироваться с ним можно
практически в любое время и в любом месте. Также упражнения не требуют от
человека больших усилий, ведь вы можете сжимать эспандер даже перед сном.</t>
  </si>
  <si>
    <t>Эспандер кистевой Absolute Champion (красный) усилие 10 кг</t>
  </si>
  <si>
    <t>Цвет: Желтый
Усилие: 20 кг</t>
  </si>
  <si>
    <t>Эспандер Absolute Champion"СССР" усилие 30 кг (синий)</t>
  </si>
  <si>
    <t>Цвет: Оранжевый
Усилие: 15 кг</t>
  </si>
  <si>
    <t>Эспандер Absolute Champion"СССР" усилие 20 кг (желтый)</t>
  </si>
  <si>
    <t>Цвет: Красный
Усилие: 10 кг</t>
  </si>
  <si>
    <t xml:space="preserve">Кистевой эспандер - это тренажер, сжимая который можно увеличивать силу
своих кистей, укреплять пальцы и предплечья. Кистевой он именно потому что
развивает общую силу хвата. </t>
  </si>
  <si>
    <t>Эспандер Absolute Champion"СССР" усилие 10 кг (красный)</t>
  </si>
  <si>
    <t>Акссесуары</t>
  </si>
  <si>
    <t>Ширина: 500 мм
Глубина: 650 мм
Высота: 350 мм
Окраска: порошковая
Металл: сталь
Конструкция: сборная
Допустимая нагрузка: 100 кг
Расстояние между подлокотниками:370 мм
Гарантия: 2 года</t>
  </si>
  <si>
    <t>Ширина: 700 мм
Глубина: 760 мм
Высота: 300 мм
Окраска: порошковая
Металл: сталь
Конструкция: сборная
Допустимая нагрузка: 150 кг
Расстояние между подлокотниками: 470 мм
Гарантия: 2 года</t>
  </si>
  <si>
    <t xml:space="preserve">Волан для бадминтона пластик белый (12 шт. в тубе)  18512 </t>
  </si>
  <si>
    <r>
      <t>Набор бадминтон (2 ракетки алюмин+волан) 18518</t>
    </r>
    <r>
      <rPr>
        <b/>
        <sz val="13"/>
        <color rgb="FFFF0000"/>
        <rFont val="Times New Roman"/>
        <family val="1"/>
        <charset val="204"/>
      </rPr>
      <t xml:space="preserve"> НОВИНКА!!!</t>
    </r>
  </si>
  <si>
    <t>СК-Скала</t>
  </si>
  <si>
    <t>Батут Absolute Champion 45'' (114см)</t>
  </si>
  <si>
    <t>Диаметр: 114см
Высота: 18 см
Возраст: 6-8 лет
Максимальная нагрузка: 100 кг
Складная конструкция: нет</t>
  </si>
  <si>
    <t>Стол "Венеция"                                 (конструкция с 2 скамьями)</t>
  </si>
  <si>
    <t>Удобный комплект дачной/пикниковой мебели в формате 2 в 1( собирается за 3 минуты)</t>
  </si>
  <si>
    <t>Размеры, ДхШхВ, мм: 1100х1200х760      Вес, кг: 19      Материал : труба сталь диам.25 мм,16мм; толщ. 1,5мм, влагоустойчивая фанера, 9мм, 15мм</t>
  </si>
  <si>
    <t>Стол, сиденья (2 шт.)</t>
  </si>
  <si>
    <t xml:space="preserve">Диск «Здоровье» металлический   </t>
  </si>
  <si>
    <t xml:space="preserve">Возраст: от 7 лет
Для мальчиков и девочек
Комплект: 2 гантели по 0.5 кг, скакалка.
Упаковка: блистер.
</t>
  </si>
  <si>
    <t>Тренировочный набор , гантели 2*0,5кг/прыгалки, на блистере TS201</t>
  </si>
  <si>
    <t>Эспандер  палка "Твистер"  510TR Pro Supra</t>
  </si>
  <si>
    <r>
      <t xml:space="preserve">Мелкий ОПТ   </t>
    </r>
    <r>
      <rPr>
        <b/>
        <sz val="10"/>
        <rFont val="Times New Roman"/>
        <family val="1"/>
        <charset val="204"/>
      </rPr>
      <t>при покупке до 20 т.руб.</t>
    </r>
  </si>
  <si>
    <r>
      <rPr>
        <b/>
        <sz val="10"/>
        <color indexed="10"/>
        <rFont val="Times New Roman"/>
        <family val="1"/>
        <charset val="204"/>
      </rPr>
      <t xml:space="preserve"> ОПТ 1  </t>
    </r>
    <r>
      <rPr>
        <b/>
        <sz val="10"/>
        <color indexed="8"/>
        <rFont val="Times New Roman"/>
        <family val="1"/>
        <charset val="204"/>
      </rPr>
      <t>при закупке от 20 до 50 т.руб.</t>
    </r>
  </si>
  <si>
    <r>
      <rPr>
        <b/>
        <sz val="10"/>
        <color indexed="10"/>
        <rFont val="Times New Roman"/>
        <family val="1"/>
        <charset val="204"/>
      </rPr>
      <t xml:space="preserve"> ОПТ 2</t>
    </r>
    <r>
      <rPr>
        <b/>
        <sz val="10"/>
        <color indexed="8"/>
        <rFont val="Times New Roman"/>
        <family val="1"/>
        <charset val="204"/>
      </rPr>
      <t xml:space="preserve"> при закупке от 50 до150 т.руб.         </t>
    </r>
  </si>
  <si>
    <r>
      <rPr>
        <b/>
        <sz val="10"/>
        <color indexed="10"/>
        <rFont val="Times New Roman"/>
        <family val="1"/>
        <charset val="204"/>
      </rPr>
      <t xml:space="preserve"> ОПТ 3 </t>
    </r>
    <r>
      <rPr>
        <b/>
        <sz val="10"/>
        <color indexed="8"/>
        <rFont val="Times New Roman"/>
        <family val="1"/>
        <charset val="204"/>
      </rPr>
      <t xml:space="preserve"> при закупке
от 150 т.руб.        </t>
    </r>
  </si>
  <si>
    <t>Обруч металлический массажный № 2, шт</t>
  </si>
  <si>
    <t>Обруч металлический масссажный № 1 рифленый, шт</t>
  </si>
  <si>
    <t>6шт.</t>
  </si>
  <si>
    <t>Министеппер  CN402</t>
  </si>
  <si>
    <t>Тренажер DELUXE BENCH (Китай) IRЕBН72</t>
  </si>
  <si>
    <t>Тренажеры, набор 3 предмета 022/5001</t>
  </si>
  <si>
    <t>Мешок под обувь Abch М1 Oxford цв GREEN</t>
  </si>
  <si>
    <t>Набор н/т (2 ракетки+3шара) 24309</t>
  </si>
  <si>
    <t>Ракетка н/т 9640</t>
  </si>
  <si>
    <t>Мячи для н/т 1* оранж, 6 шт</t>
  </si>
  <si>
    <t>Мячи для н/т (6шар) 18529</t>
  </si>
  <si>
    <r>
      <t xml:space="preserve">Перчатки для рукопашного боя  </t>
    </r>
    <r>
      <rPr>
        <sz val="13"/>
        <rFont val="Times New Roman"/>
        <family val="1"/>
        <charset val="204"/>
      </rPr>
      <t xml:space="preserve">(цв. Красный и синий)   Размеры: S </t>
    </r>
  </si>
  <si>
    <t xml:space="preserve">Эспандер трубчаный                         </t>
  </si>
  <si>
    <t>Гантель разборная D-29 Abch 5 кг.</t>
  </si>
  <si>
    <t>Гантель разборная D-29 Abch 7кг.</t>
  </si>
  <si>
    <t>Гантель разборная D-29 Abch  10кг.</t>
  </si>
  <si>
    <t>Тренажер для ног LEG MASTER Absolute Champion</t>
  </si>
  <si>
    <t>Диск AbsoluteChampion 0,5 кг     D-29  материал: пластик+песок</t>
  </si>
  <si>
    <t>Диск AbsoluteChampion 1,25 кг     D-29  материал: пластик+песок</t>
  </si>
  <si>
    <t>Диск AbsoluteChampion 2,5 кг     D-29  материал: пластик+песок</t>
  </si>
  <si>
    <t>Диск AbsoluteChampion 5,0кг     D-29  материал: пластик+песок</t>
  </si>
  <si>
    <r>
      <rPr>
        <b/>
        <sz val="13"/>
        <color indexed="8"/>
        <rFont val="Times New Roman"/>
        <family val="1"/>
        <charset val="204"/>
      </rPr>
      <t>Диск (10 кг)</t>
    </r>
    <r>
      <rPr>
        <sz val="13"/>
        <color indexed="8"/>
        <rFont val="Times New Roman"/>
        <family val="1"/>
        <charset val="204"/>
      </rPr>
      <t xml:space="preserve"> за 1 шт.   </t>
    </r>
    <r>
      <rPr>
        <b/>
        <sz val="13"/>
        <color indexed="10"/>
        <rFont val="Times New Roman"/>
        <family val="1"/>
        <charset val="204"/>
      </rPr>
      <t>(50 мм)   (обрезин. цветной)</t>
    </r>
  </si>
  <si>
    <r>
      <rPr>
        <b/>
        <sz val="13"/>
        <color indexed="8"/>
        <rFont val="Times New Roman"/>
        <family val="1"/>
        <charset val="204"/>
      </rPr>
      <t>Диск (10 кг)</t>
    </r>
    <r>
      <rPr>
        <sz val="13"/>
        <color indexed="8"/>
        <rFont val="Times New Roman"/>
        <family val="1"/>
        <charset val="204"/>
      </rPr>
      <t xml:space="preserve"> за 1 шт.   </t>
    </r>
    <r>
      <rPr>
        <b/>
        <sz val="13"/>
        <color indexed="10"/>
        <rFont val="Times New Roman"/>
        <family val="1"/>
        <charset val="204"/>
      </rPr>
      <t xml:space="preserve">(50 мм)   (обрезин. цветной)   </t>
    </r>
    <r>
      <rPr>
        <sz val="13"/>
        <rFont val="Times New Roman"/>
        <family val="1"/>
        <charset val="204"/>
      </rPr>
      <t>три поручня</t>
    </r>
  </si>
  <si>
    <r>
      <rPr>
        <b/>
        <sz val="13"/>
        <color indexed="8"/>
        <rFont val="Times New Roman"/>
        <family val="1"/>
        <charset val="204"/>
      </rPr>
      <t>Диск (15 кг)</t>
    </r>
    <r>
      <rPr>
        <sz val="13"/>
        <color indexed="8"/>
        <rFont val="Times New Roman"/>
        <family val="1"/>
        <charset val="204"/>
      </rPr>
      <t xml:space="preserve"> за 1 шт.   </t>
    </r>
    <r>
      <rPr>
        <b/>
        <sz val="13"/>
        <color indexed="10"/>
        <rFont val="Times New Roman"/>
        <family val="1"/>
        <charset val="204"/>
      </rPr>
      <t xml:space="preserve">(50 мм)   (обрезин. цветной)   </t>
    </r>
    <r>
      <rPr>
        <sz val="13"/>
        <rFont val="Times New Roman"/>
        <family val="1"/>
        <charset val="204"/>
      </rPr>
      <t>три поручня</t>
    </r>
  </si>
  <si>
    <r>
      <t xml:space="preserve">Диск (10 кг) </t>
    </r>
    <r>
      <rPr>
        <sz val="13"/>
        <color indexed="8"/>
        <rFont val="Times New Roman"/>
        <family val="1"/>
        <charset val="204"/>
      </rPr>
      <t xml:space="preserve">за 1 шт.  </t>
    </r>
    <r>
      <rPr>
        <b/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10"/>
        <rFont val="Times New Roman"/>
        <family val="1"/>
        <charset val="204"/>
      </rPr>
      <t>(50 мм)</t>
    </r>
  </si>
  <si>
    <t>Диск 2,5 кг (Китай) HSK2003-2.5</t>
  </si>
  <si>
    <t>HSK2003-2.5</t>
  </si>
  <si>
    <t>Диск 5 кг (Китай) HSK2003-5</t>
  </si>
  <si>
    <t xml:space="preserve"> HSK2003-5</t>
  </si>
  <si>
    <t>Диск 15 кг (Китай) HSK2003-15</t>
  </si>
  <si>
    <t>HSK2003-15</t>
  </si>
  <si>
    <t>HSK2003-20</t>
  </si>
  <si>
    <t>HSK2003-25</t>
  </si>
  <si>
    <t>Диск 20 кг (Китай) HSK2003-20</t>
  </si>
  <si>
    <t>Диск 25 кг (Китай) HSK2003-25</t>
  </si>
  <si>
    <t>Диск обрезин. ТИТАН черн. d51мм 1,25 кг.</t>
  </si>
  <si>
    <t>Диск обрезин. ТИТАН черн. d51мм 5 кг.</t>
  </si>
  <si>
    <t>Диск обрезин. ТИТАН черн. d51мм 10 кг.</t>
  </si>
  <si>
    <t>Диск обрезин. ТИТАН черн. d51мм 2,5 кг.</t>
  </si>
  <si>
    <t>Диск обрезин.(черный) Barbell d26мм 1кг</t>
  </si>
  <si>
    <t>Диск обрезин.(черный) Barbell d26мм 10кг</t>
  </si>
  <si>
    <t>Диск обрезиненный 5,0 кг 26 мм</t>
  </si>
  <si>
    <t>Гриф 1,5м (Китай) HSK6103</t>
  </si>
  <si>
    <t>Гриф 1.8м (Китай) HSK6104</t>
  </si>
  <si>
    <r>
      <t xml:space="preserve">Гриф </t>
    </r>
    <r>
      <rPr>
        <b/>
        <sz val="13"/>
        <color indexed="10"/>
        <rFont val="Times New Roman"/>
        <family val="1"/>
        <charset val="204"/>
      </rPr>
      <t>d50мм L182,3 см</t>
    </r>
    <r>
      <rPr>
        <sz val="13"/>
        <color indexed="8"/>
        <rFont val="Times New Roman"/>
        <family val="1"/>
        <charset val="204"/>
      </rPr>
      <t xml:space="preserve">  </t>
    </r>
    <r>
      <rPr>
        <sz val="13"/>
        <color indexed="8"/>
        <rFont val="Times New Roman"/>
        <family val="1"/>
        <charset val="204"/>
      </rPr>
      <t>Описание: длина рабочей области: 115см         вес: 13,2кг</t>
    </r>
  </si>
  <si>
    <t>Гриф для штанги  1,8 м d 26мм (замок-гайка)</t>
  </si>
  <si>
    <t>Гриф для штанги RB-60 D25мм L152,40см</t>
  </si>
  <si>
    <t>Гриф для штанги RB-72 D25мм L182,88см</t>
  </si>
  <si>
    <t>СУММА ПО ПРАЙСУ</t>
  </si>
  <si>
    <t>Дачная продукция</t>
  </si>
  <si>
    <t>Теннисные столы</t>
  </si>
  <si>
    <t>Батуты</t>
  </si>
  <si>
    <t>Велосипеды</t>
  </si>
  <si>
    <t>Турники и Брусья</t>
  </si>
  <si>
    <t>Единоборства</t>
  </si>
  <si>
    <t>ДСК</t>
  </si>
  <si>
    <t>Фитнес</t>
  </si>
  <si>
    <t>Мячи</t>
  </si>
  <si>
    <t>Тяжелая атлетика</t>
  </si>
  <si>
    <t>Тренажеры</t>
  </si>
  <si>
    <t>Одежда и Обувь</t>
  </si>
  <si>
    <t>Детские товары</t>
  </si>
  <si>
    <t>Сумки</t>
  </si>
  <si>
    <t>Зима</t>
  </si>
  <si>
    <t>Набор Болельщика</t>
  </si>
  <si>
    <t>ИТОГО</t>
  </si>
  <si>
    <t>HKAS107</t>
  </si>
  <si>
    <t>HKAS108</t>
  </si>
  <si>
    <t>Набор эспандеров Hawk, 4 элемента</t>
  </si>
  <si>
    <r>
      <t xml:space="preserve">Набор эспандеров Hawk, 3 элементе </t>
    </r>
    <r>
      <rPr>
        <b/>
        <sz val="13"/>
        <color rgb="FFFF0000"/>
        <rFont val="Times New Roman"/>
        <family val="1"/>
        <charset val="204"/>
      </rPr>
      <t>НОВИНКА!!!</t>
    </r>
  </si>
  <si>
    <t xml:space="preserve">Сетка н/теннис со стойками Giant Dragon  </t>
  </si>
  <si>
    <t>Беседки</t>
  </si>
  <si>
    <t>Дачная мебель</t>
  </si>
  <si>
    <t>Акция Розница</t>
  </si>
  <si>
    <t>Акция опт</t>
  </si>
  <si>
    <r>
      <t xml:space="preserve">Дачная беседка "Люкс" (со  столом и моск.сеткой)              </t>
    </r>
    <r>
      <rPr>
        <b/>
        <sz val="13"/>
        <color indexed="10"/>
        <rFont val="Times New Roman"/>
        <family val="1"/>
        <charset val="204"/>
      </rPr>
      <t>ХИТ ПРОДАЖ</t>
    </r>
  </si>
  <si>
    <t>Дачная беседка "Люкс" (со столом и москитной сеткой)</t>
  </si>
  <si>
    <t>Дачная беседка "Люкс" (со столом , без моск сетки)</t>
  </si>
  <si>
    <t>Дачная беседка "Люкс" (без стола с москитной сеткой)</t>
  </si>
  <si>
    <t>Дачная беседка "Люкс" (без стола и без москитной сетки)</t>
  </si>
  <si>
    <t>Гамак плетеный веревочный</t>
  </si>
  <si>
    <t>Гамак</t>
  </si>
  <si>
    <t>Коврик для йоги и фитнеса INDIGO IR 97502-3</t>
  </si>
  <si>
    <t>Противоскользящий коврик обеспечивает комфортное выполнение упражнений йоги, фитнеса и пилатеса в домашних условиях и спортивных залах.</t>
  </si>
  <si>
    <r>
      <rPr>
        <b/>
        <sz val="13"/>
        <color theme="1"/>
        <rFont val="Times New Roman"/>
        <family val="1"/>
        <charset val="204"/>
      </rPr>
      <t>TM-120703-01 pink</t>
    </r>
    <r>
      <rPr>
        <sz val="13"/>
        <color theme="1"/>
        <rFont val="Times New Roman"/>
        <family val="1"/>
        <charset val="204"/>
      </rPr>
      <t xml:space="preserve">  Размер: 37, 38</t>
    </r>
  </si>
  <si>
    <r>
      <rPr>
        <b/>
        <sz val="13"/>
        <color theme="1"/>
        <rFont val="Times New Roman"/>
        <family val="1"/>
        <charset val="204"/>
      </rPr>
      <t>TM-120707-04 blue-white</t>
    </r>
    <r>
      <rPr>
        <sz val="13"/>
        <color theme="1"/>
        <rFont val="Times New Roman"/>
        <family val="1"/>
        <charset val="204"/>
      </rPr>
      <t xml:space="preserve">  Размер: 37, 38</t>
    </r>
  </si>
  <si>
    <r>
      <rPr>
        <b/>
        <sz val="13"/>
        <color theme="1"/>
        <rFont val="Times New Roman"/>
        <family val="1"/>
        <charset val="204"/>
      </rPr>
      <t>TM-120713-02 white</t>
    </r>
    <r>
      <rPr>
        <sz val="13"/>
        <color theme="1"/>
        <rFont val="Times New Roman"/>
        <family val="1"/>
        <charset val="204"/>
      </rPr>
      <t xml:space="preserve">  Размер: 36-39</t>
    </r>
  </si>
  <si>
    <r>
      <rPr>
        <b/>
        <sz val="13"/>
        <color theme="1"/>
        <rFont val="Times New Roman"/>
        <family val="1"/>
        <charset val="204"/>
      </rPr>
      <t>YD-178W White/Red</t>
    </r>
    <r>
      <rPr>
        <sz val="13"/>
        <color theme="1"/>
        <rFont val="Times New Roman"/>
        <family val="1"/>
        <charset val="204"/>
      </rPr>
      <t xml:space="preserve">  Размер: 37,38</t>
    </r>
  </si>
  <si>
    <t>р.44</t>
  </si>
  <si>
    <r>
      <rPr>
        <b/>
        <sz val="13"/>
        <rFont val="Times New Roman"/>
        <family val="1"/>
        <charset val="204"/>
      </rPr>
      <t xml:space="preserve">Обувь для бокса Absolute Champion, р. 38-43 </t>
    </r>
    <r>
      <rPr>
        <b/>
        <sz val="13"/>
        <color indexed="10"/>
        <rFont val="Times New Roman"/>
        <family val="1"/>
        <charset val="204"/>
      </rPr>
      <t xml:space="preserve">    </t>
    </r>
    <r>
      <rPr>
        <b/>
        <sz val="13"/>
        <rFont val="Times New Roman"/>
        <family val="1"/>
        <charset val="204"/>
      </rPr>
      <t/>
    </r>
  </si>
  <si>
    <r>
      <t xml:space="preserve">Мешок боксерский детский  </t>
    </r>
    <r>
      <rPr>
        <b/>
        <sz val="13"/>
        <color indexed="8"/>
        <rFont val="Times New Roman"/>
        <family val="1"/>
        <charset val="204"/>
      </rPr>
      <t xml:space="preserve">(0,9 кг.)                                             </t>
    </r>
    <r>
      <rPr>
        <sz val="13"/>
        <color indexed="8"/>
        <rFont val="Times New Roman"/>
        <family val="1"/>
        <charset val="204"/>
      </rPr>
      <t xml:space="preserve">   </t>
    </r>
    <r>
      <rPr>
        <b/>
        <sz val="13"/>
        <color indexed="8"/>
        <rFont val="Times New Roman"/>
        <family val="1"/>
        <charset val="204"/>
      </rPr>
      <t xml:space="preserve">                   </t>
    </r>
  </si>
  <si>
    <r>
      <t xml:space="preserve">Мешок боксерский детский (4 кг.)                                              </t>
    </r>
    <r>
      <rPr>
        <sz val="13"/>
        <color indexed="8"/>
        <rFont val="Times New Roman"/>
        <family val="1"/>
        <charset val="204"/>
      </rPr>
      <t xml:space="preserve">        </t>
    </r>
    <r>
      <rPr>
        <b/>
        <sz val="13"/>
        <color indexed="8"/>
        <rFont val="Times New Roman"/>
        <family val="1"/>
        <charset val="204"/>
      </rPr>
      <t xml:space="preserve">        </t>
    </r>
  </si>
  <si>
    <r>
      <t xml:space="preserve">Мешок боксерский детский (6 кг.)                                                 </t>
    </r>
    <r>
      <rPr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 xml:space="preserve">                      </t>
    </r>
  </si>
  <si>
    <r>
      <t xml:space="preserve">Мешок боксерский детский (10 кг.)                                               </t>
    </r>
    <r>
      <rPr>
        <sz val="13"/>
        <color indexed="8"/>
        <rFont val="Times New Roman"/>
        <family val="1"/>
        <charset val="204"/>
      </rPr>
      <t xml:space="preserve">  </t>
    </r>
    <r>
      <rPr>
        <b/>
        <sz val="13"/>
        <color indexed="8"/>
        <rFont val="Times New Roman"/>
        <family val="1"/>
        <charset val="204"/>
      </rPr>
      <t xml:space="preserve">                                      </t>
    </r>
  </si>
  <si>
    <r>
      <t xml:space="preserve">Мешок боксерский детский (12 кг.)                                               </t>
    </r>
    <r>
      <rPr>
        <sz val="13"/>
        <color indexed="8"/>
        <rFont val="Times New Roman"/>
        <family val="1"/>
        <charset val="204"/>
      </rPr>
      <t xml:space="preserve">   </t>
    </r>
    <r>
      <rPr>
        <b/>
        <sz val="13"/>
        <color indexed="8"/>
        <rFont val="Times New Roman"/>
        <family val="1"/>
        <charset val="204"/>
      </rPr>
      <t xml:space="preserve">                               </t>
    </r>
  </si>
  <si>
    <r>
      <t xml:space="preserve">Мешок боксерский Премиум (15 кг)                                       </t>
    </r>
    <r>
      <rPr>
        <sz val="13"/>
        <rFont val="Times New Roman"/>
        <family val="1"/>
        <charset val="204"/>
      </rPr>
      <t xml:space="preserve">      </t>
    </r>
    <r>
      <rPr>
        <b/>
        <sz val="13"/>
        <rFont val="Times New Roman"/>
        <family val="1"/>
        <charset val="204"/>
      </rPr>
      <t xml:space="preserve">                </t>
    </r>
  </si>
  <si>
    <t xml:space="preserve">Мешок боксерский Премиум22 кг)                                                        </t>
  </si>
  <si>
    <r>
      <t xml:space="preserve">Мешок боксерский Премиум (35 кг)                                        </t>
    </r>
    <r>
      <rPr>
        <sz val="13"/>
        <rFont val="Times New Roman"/>
        <family val="1"/>
        <charset val="204"/>
      </rPr>
      <t xml:space="preserve">   </t>
    </r>
    <r>
      <rPr>
        <b/>
        <sz val="13"/>
        <rFont val="Times New Roman"/>
        <family val="1"/>
        <charset val="204"/>
      </rPr>
      <t xml:space="preserve">             </t>
    </r>
  </si>
  <si>
    <t xml:space="preserve">Мешок боксерский Премиум(50 кг)                                                      </t>
  </si>
  <si>
    <r>
      <t xml:space="preserve">Мешок боксерский Премиум (65 кг)                                    </t>
    </r>
    <r>
      <rPr>
        <sz val="13"/>
        <rFont val="Times New Roman"/>
        <family val="1"/>
        <charset val="204"/>
      </rPr>
      <t xml:space="preserve">      </t>
    </r>
    <r>
      <rPr>
        <b/>
        <sz val="13"/>
        <rFont val="Times New Roman"/>
        <family val="1"/>
        <charset val="204"/>
      </rPr>
      <t xml:space="preserve">       </t>
    </r>
  </si>
  <si>
    <r>
      <t xml:space="preserve">Мешок боксерский Премиум (85 кг)                                    </t>
    </r>
    <r>
      <rPr>
        <sz val="13"/>
        <rFont val="Times New Roman"/>
        <family val="1"/>
        <charset val="204"/>
      </rPr>
      <t xml:space="preserve">       </t>
    </r>
    <r>
      <rPr>
        <b/>
        <sz val="13"/>
        <rFont val="Times New Roman"/>
        <family val="1"/>
        <charset val="204"/>
      </rPr>
      <t xml:space="preserve">      </t>
    </r>
  </si>
  <si>
    <r>
      <t xml:space="preserve">Мешок боксерский Премиум (100 кг)                                 </t>
    </r>
    <r>
      <rPr>
        <sz val="13"/>
        <rFont val="Times New Roman"/>
        <family val="1"/>
        <charset val="204"/>
      </rPr>
      <t xml:space="preserve">  </t>
    </r>
    <r>
      <rPr>
        <b/>
        <sz val="13"/>
        <rFont val="Times New Roman"/>
        <family val="1"/>
        <charset val="204"/>
      </rPr>
      <t xml:space="preserve">           </t>
    </r>
  </si>
  <si>
    <t>Мешок боксерский  Профессиональный (20 кг)</t>
  </si>
  <si>
    <t>Мешок боксерский  Профессиональный (30 кг)</t>
  </si>
  <si>
    <t>Мешок боксерский  Профессиональный (40 кг)</t>
  </si>
  <si>
    <t>Мешок боксерский  Профессиональный  (50 кг)</t>
  </si>
  <si>
    <t>Мешок боксерский  Профессиональный  (60 кг)</t>
  </si>
  <si>
    <t>Мешок боксерский  Профессиональный  (70 кг)</t>
  </si>
  <si>
    <t>Мешок боксерский  Профессиональный  (80 кг)</t>
  </si>
  <si>
    <t>Мешок боксерский  Профессиональный  (90 кг)</t>
  </si>
  <si>
    <t>Мешок боксерский  Профессиональный  (100 кг)</t>
  </si>
  <si>
    <t>Мешок боксерский Армейский (15 кг)</t>
  </si>
  <si>
    <t>Мешок боксерский Армейский (20 кг)</t>
  </si>
  <si>
    <t xml:space="preserve">Мешок боксерский Армейский (30 кг)  </t>
  </si>
  <si>
    <t xml:space="preserve">Мешок боксерский Армейский (40 кг)   </t>
  </si>
  <si>
    <t xml:space="preserve">Мешок боксерский Армейский (50 кг)  </t>
  </si>
  <si>
    <r>
      <rPr>
        <b/>
        <sz val="12"/>
        <color indexed="8"/>
        <rFont val="Times New Roman"/>
        <family val="1"/>
        <charset val="204"/>
      </rPr>
      <t xml:space="preserve">Мешок боксерский Стандарт(15кг) </t>
    </r>
    <r>
      <rPr>
        <sz val="12"/>
        <color indexed="8"/>
        <rFont val="Times New Roman"/>
        <family val="1"/>
        <charset val="204"/>
      </rPr>
      <t xml:space="preserve">                        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 xml:space="preserve">   </t>
    </r>
    <r>
      <rPr>
        <b/>
        <sz val="12"/>
        <color indexed="10"/>
        <rFont val="Times New Roman"/>
        <family val="1"/>
        <charset val="204"/>
      </rPr>
      <t xml:space="preserve">          </t>
    </r>
  </si>
  <si>
    <r>
      <rPr>
        <b/>
        <sz val="12"/>
        <rFont val="Times New Roman"/>
        <family val="1"/>
        <charset val="204"/>
      </rPr>
      <t xml:space="preserve">Мешок боксерский Стандарт (20кг) </t>
    </r>
    <r>
      <rPr>
        <sz val="12"/>
        <rFont val="Times New Roman"/>
        <family val="1"/>
        <charset val="204"/>
      </rPr>
      <t xml:space="preserve">      </t>
    </r>
    <r>
      <rPr>
        <b/>
        <sz val="12"/>
        <rFont val="Times New Roman"/>
        <family val="1"/>
        <charset val="204"/>
      </rPr>
      <t xml:space="preserve">                 </t>
    </r>
    <r>
      <rPr>
        <sz val="12"/>
        <rFont val="Times New Roman"/>
        <family val="1"/>
        <charset val="204"/>
      </rPr>
      <t xml:space="preserve">  </t>
    </r>
  </si>
  <si>
    <r>
      <rPr>
        <b/>
        <sz val="12"/>
        <rFont val="Times New Roman"/>
        <family val="1"/>
        <charset val="204"/>
      </rPr>
      <t xml:space="preserve">Мешок боксерский Стандарт (22кг)                 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</si>
  <si>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 xml:space="preserve">Мешок боксерский Стандарт (25кг)                         </t>
    </r>
    <r>
      <rPr>
        <sz val="12"/>
        <rFont val="Times New Roman"/>
        <family val="1"/>
        <charset val="204"/>
      </rPr>
      <t xml:space="preserve"> </t>
    </r>
  </si>
  <si>
    <r>
      <t xml:space="preserve">Мешок боксерский Стандарт (30кг)                    </t>
    </r>
    <r>
      <rPr>
        <sz val="12"/>
        <rFont val="Times New Roman"/>
        <family val="1"/>
        <charset val="204"/>
      </rPr>
      <t xml:space="preserve">      </t>
    </r>
  </si>
  <si>
    <r>
      <t xml:space="preserve">Мешок боксерский Стандарт (35 кг)           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</si>
  <si>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 xml:space="preserve">Мешок боксерский Стандарт (40кг)                           </t>
    </r>
    <r>
      <rPr>
        <sz val="12"/>
        <rFont val="Times New Roman"/>
        <family val="1"/>
        <charset val="204"/>
      </rPr>
      <t xml:space="preserve"> </t>
    </r>
  </si>
  <si>
    <r>
      <t xml:space="preserve">Мешок боксерский Стандарт (45кг)                          </t>
    </r>
    <r>
      <rPr>
        <sz val="12"/>
        <rFont val="Times New Roman"/>
        <family val="1"/>
        <charset val="204"/>
      </rPr>
      <t xml:space="preserve">   </t>
    </r>
  </si>
  <si>
    <r>
      <rPr>
        <b/>
        <sz val="12"/>
        <color indexed="8"/>
        <rFont val="Times New Roman"/>
        <family val="1"/>
        <charset val="204"/>
      </rPr>
      <t xml:space="preserve">Мешок боксерский Стандарт (50 кг)          </t>
    </r>
    <r>
      <rPr>
        <sz val="12"/>
        <color indexed="8"/>
        <rFont val="Times New Roman"/>
        <family val="1"/>
        <charset val="204"/>
      </rPr>
      <t xml:space="preserve">    </t>
    </r>
    <r>
      <rPr>
        <b/>
        <sz val="12"/>
        <color indexed="10"/>
        <rFont val="Times New Roman"/>
        <family val="1"/>
        <charset val="204"/>
      </rPr>
      <t xml:space="preserve">  </t>
    </r>
  </si>
  <si>
    <r>
      <t xml:space="preserve">Мешок боксерский Стандарт (55кг)                           </t>
    </r>
    <r>
      <rPr>
        <sz val="12"/>
        <rFont val="Times New Roman"/>
        <family val="1"/>
        <charset val="204"/>
      </rPr>
      <t xml:space="preserve">  </t>
    </r>
  </si>
  <si>
    <r>
      <t xml:space="preserve">Мешок боксерский Стандарт (60кг)                         </t>
    </r>
    <r>
      <rPr>
        <sz val="12"/>
        <rFont val="Times New Roman"/>
        <family val="1"/>
        <charset val="204"/>
      </rPr>
      <t xml:space="preserve">    </t>
    </r>
  </si>
  <si>
    <r>
      <t xml:space="preserve">Мешок боксерский Стандарт(65 кг.)                </t>
    </r>
    <r>
      <rPr>
        <b/>
        <sz val="12"/>
        <color indexed="10"/>
        <rFont val="Times New Roman"/>
        <family val="1"/>
        <charset val="204"/>
      </rPr>
      <t xml:space="preserve">  </t>
    </r>
  </si>
  <si>
    <t xml:space="preserve">                                                 Материал: 100 % х/б          Размер: 1  /140                            Цвет: синий, красный</t>
  </si>
  <si>
    <t xml:space="preserve">                                                 Материал: 100 % х/б          Размер: 2/150                                  Цвет: синий, красный</t>
  </si>
  <si>
    <t xml:space="preserve">                                                 Материал: 100 % х/б          Размер: 3   /160                               Цвет: синий, красный</t>
  </si>
  <si>
    <t xml:space="preserve">                                                 Материал: 100 % х/б          Размер: 4/170                                  Цвет: синий, красный</t>
  </si>
  <si>
    <t xml:space="preserve">                                                 Материал: 100 % х/б          Размер: 5 /180                                 Цвет: синий, красный</t>
  </si>
  <si>
    <t xml:space="preserve">                                                 Материал: 100 % х/б          Размер: 6/190                                  Цвет: синий, красный</t>
  </si>
  <si>
    <t xml:space="preserve">                                                 Материал: 100 % х/б          Размер: 7  /200                                Цвет: синий, красный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</si>
</sst>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&quot;р.&quot;"/>
    <numFmt numFmtId="166" formatCode="#,##0.00&quot;р.&quot;"/>
    <numFmt numFmtId="167" formatCode="_-* #,##0_р_._-;\-* #,##0_р_._-;_-* &quot;-&quot;??_р_._-;_-@_-"/>
  </numFmts>
  <fonts count="1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48"/>
      <name val="Times New Roman"/>
      <family val="1"/>
      <charset val="204"/>
    </font>
    <font>
      <b/>
      <sz val="72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3"/>
      <color rgb="FF0070C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4"/>
      <color rgb="FFFF0000"/>
      <name val="Arial Cyr"/>
      <charset val="204"/>
    </font>
    <font>
      <b/>
      <sz val="28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sz val="9"/>
      <name val="宋体"/>
      <charset val="134"/>
    </font>
    <font>
      <sz val="36"/>
      <name val="Times New Roman"/>
      <family val="1"/>
      <charset val="204"/>
    </font>
    <font>
      <b/>
      <sz val="4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36"/>
      <color rgb="FF0070C0"/>
      <name val="Times New Roman"/>
      <family val="1"/>
      <charset val="204"/>
    </font>
    <font>
      <b/>
      <sz val="20"/>
      <color rgb="FF0070C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36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1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48"/>
      <color rgb="FFFF0000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theme="1"/>
      <name val="Times New Roman"/>
      <family val="1"/>
      <charset val="204"/>
    </font>
    <font>
      <b/>
      <sz val="28"/>
      <color theme="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4"/>
      <color rgb="FF0070C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28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2"/>
      <color rgb="FF0070C0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sz val="20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sz val="48"/>
      <color rgb="FFFF0000"/>
      <name val="Times New Roman"/>
      <family val="1"/>
      <charset val="204"/>
    </font>
    <font>
      <b/>
      <sz val="26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20"/>
      <color rgb="FF00B05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20"/>
      <color rgb="FF00B050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6"/>
      <color indexed="10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36"/>
      <color theme="1"/>
      <name val="Open Sans"/>
      <family val="2"/>
      <charset val="204"/>
    </font>
    <font>
      <u/>
      <sz val="11"/>
      <color theme="10"/>
      <name val="Calibri"/>
      <family val="2"/>
      <charset val="204"/>
    </font>
    <font>
      <u/>
      <sz val="26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sz val="40"/>
      <color rgb="FF7030A0"/>
      <name val="Times New Roman"/>
      <family val="1"/>
      <charset val="204"/>
    </font>
    <font>
      <b/>
      <sz val="40"/>
      <color rgb="FFFF0000"/>
      <name val="Times New Roman"/>
      <family val="1"/>
      <charset val="204"/>
    </font>
    <font>
      <b/>
      <sz val="20"/>
      <color rgb="FF92D050"/>
      <name val="Times New Roman"/>
      <family val="1"/>
      <charset val="204"/>
    </font>
    <font>
      <b/>
      <i/>
      <sz val="12"/>
      <name val="Arial"/>
      <family val="2"/>
      <charset val="204"/>
    </font>
    <font>
      <i/>
      <sz val="13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26"/>
      <color rgb="FF7030A0"/>
      <name val="Times New Roman"/>
      <family val="1"/>
      <charset val="204"/>
    </font>
    <font>
      <b/>
      <sz val="22"/>
      <color rgb="FF92D050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b/>
      <sz val="36"/>
      <color indexed="8"/>
      <name val="Times New Roman"/>
      <family val="1"/>
      <charset val="204"/>
    </font>
    <font>
      <b/>
      <sz val="36"/>
      <color rgb="FFFF0000"/>
      <name val="Times New Roman"/>
      <family val="1"/>
      <charset val="204"/>
    </font>
    <font>
      <sz val="13"/>
      <color indexed="10"/>
      <name val="Times New Roman"/>
      <family val="1"/>
      <charset val="204"/>
    </font>
    <font>
      <b/>
      <sz val="36"/>
      <color rgb="FF00B0F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3" tint="0.3999755851924192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AF2F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2FC9FF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6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</cellStyleXfs>
  <cellXfs count="1356">
    <xf numFmtId="0" fontId="0" fillId="0" borderId="0" xfId="0"/>
    <xf numFmtId="0" fontId="0" fillId="3" borderId="0" xfId="0" applyFill="1"/>
    <xf numFmtId="0" fontId="0" fillId="2" borderId="1" xfId="0" applyFill="1" applyBorder="1"/>
    <xf numFmtId="0" fontId="0" fillId="2" borderId="0" xfId="0" applyFill="1" applyBorder="1"/>
    <xf numFmtId="0" fontId="5" fillId="2" borderId="0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9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9" fillId="2" borderId="6" xfId="0" applyFont="1" applyFill="1" applyBorder="1" applyAlignment="1">
      <alignment horizontal="center" wrapText="1"/>
    </xf>
    <xf numFmtId="1" fontId="20" fillId="2" borderId="6" xfId="0" applyNumberFormat="1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165" fontId="22" fillId="2" borderId="6" xfId="0" applyNumberFormat="1" applyFont="1" applyFill="1" applyBorder="1" applyAlignment="1">
      <alignment horizontal="center" vertical="center"/>
    </xf>
    <xf numFmtId="165" fontId="22" fillId="2" borderId="7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center" wrapText="1"/>
    </xf>
    <xf numFmtId="1" fontId="20" fillId="2" borderId="9" xfId="0" applyNumberFormat="1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/>
    </xf>
    <xf numFmtId="165" fontId="22" fillId="2" borderId="9" xfId="0" applyNumberFormat="1" applyFont="1" applyFill="1" applyBorder="1" applyAlignment="1">
      <alignment horizontal="center" vertical="center"/>
    </xf>
    <xf numFmtId="165" fontId="22" fillId="2" borderId="10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/>
    </xf>
    <xf numFmtId="1" fontId="26" fillId="2" borderId="9" xfId="0" applyNumberFormat="1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41" fillId="2" borderId="9" xfId="0" applyFont="1" applyFill="1" applyBorder="1" applyAlignment="1">
      <alignment horizontal="center" wrapText="1"/>
    </xf>
    <xf numFmtId="0" fontId="44" fillId="2" borderId="9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center"/>
    </xf>
    <xf numFmtId="1" fontId="26" fillId="2" borderId="9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2" fontId="50" fillId="2" borderId="9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center" vertical="center" wrapText="1"/>
    </xf>
    <xf numFmtId="0" fontId="0" fillId="2" borderId="17" xfId="0" applyFill="1" applyBorder="1"/>
    <xf numFmtId="0" fontId="0" fillId="2" borderId="18" xfId="0" applyFill="1" applyBorder="1"/>
    <xf numFmtId="0" fontId="5" fillId="2" borderId="18" xfId="0" applyFont="1" applyFill="1" applyBorder="1" applyAlignment="1">
      <alignment horizontal="center" vertical="center" wrapText="1"/>
    </xf>
    <xf numFmtId="0" fontId="0" fillId="2" borderId="19" xfId="0" applyFill="1" applyBorder="1"/>
    <xf numFmtId="0" fontId="25" fillId="2" borderId="19" xfId="0" applyFont="1" applyFill="1" applyBorder="1" applyAlignment="1">
      <alignment vertical="center" wrapText="1"/>
    </xf>
    <xf numFmtId="0" fontId="25" fillId="2" borderId="18" xfId="0" applyFont="1" applyFill="1" applyBorder="1"/>
    <xf numFmtId="0" fontId="25" fillId="2" borderId="18" xfId="0" applyFont="1" applyFill="1" applyBorder="1" applyAlignment="1">
      <alignment vertical="center" wrapText="1"/>
    </xf>
    <xf numFmtId="0" fontId="25" fillId="2" borderId="17" xfId="0" applyFont="1" applyFill="1" applyBorder="1"/>
    <xf numFmtId="0" fontId="25" fillId="5" borderId="0" xfId="0" applyFont="1" applyFill="1"/>
    <xf numFmtId="0" fontId="8" fillId="2" borderId="1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5" fillId="2" borderId="0" xfId="0" applyFont="1" applyFill="1" applyBorder="1"/>
    <xf numFmtId="0" fontId="25" fillId="2" borderId="2" xfId="0" applyFont="1" applyFill="1" applyBorder="1"/>
    <xf numFmtId="0" fontId="58" fillId="2" borderId="1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59" fillId="2" borderId="9" xfId="0" applyFont="1" applyFill="1" applyBorder="1" applyAlignment="1">
      <alignment horizontal="center" wrapText="1"/>
    </xf>
    <xf numFmtId="165" fontId="22" fillId="2" borderId="24" xfId="0" applyNumberFormat="1" applyFont="1" applyFill="1" applyBorder="1" applyAlignment="1">
      <alignment horizontal="center" vertical="center"/>
    </xf>
    <xf numFmtId="165" fontId="22" fillId="2" borderId="25" xfId="0" applyNumberFormat="1" applyFont="1" applyFill="1" applyBorder="1" applyAlignment="1">
      <alignment horizontal="center" vertical="center"/>
    </xf>
    <xf numFmtId="1" fontId="59" fillId="2" borderId="9" xfId="0" applyNumberFormat="1" applyFont="1" applyFill="1" applyBorder="1" applyAlignment="1">
      <alignment horizontal="center" vertical="center" wrapText="1"/>
    </xf>
    <xf numFmtId="1" fontId="59" fillId="2" borderId="9" xfId="0" applyNumberFormat="1" applyFont="1" applyFill="1" applyBorder="1" applyAlignment="1">
      <alignment horizontal="center" wrapText="1"/>
    </xf>
    <xf numFmtId="165" fontId="22" fillId="2" borderId="26" xfId="0" applyNumberFormat="1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wrapText="1"/>
    </xf>
    <xf numFmtId="1" fontId="25" fillId="2" borderId="9" xfId="0" applyNumberFormat="1" applyFont="1" applyFill="1" applyBorder="1" applyAlignment="1">
      <alignment horizontal="center" vertical="center" wrapText="1"/>
    </xf>
    <xf numFmtId="1" fontId="65" fillId="2" borderId="9" xfId="0" applyNumberFormat="1" applyFont="1" applyFill="1" applyBorder="1" applyAlignment="1">
      <alignment horizontal="center" vertical="center" wrapText="1"/>
    </xf>
    <xf numFmtId="0" fontId="63" fillId="2" borderId="9" xfId="0" applyNumberFormat="1" applyFont="1" applyFill="1" applyBorder="1" applyAlignment="1">
      <alignment horizontal="center" vertical="center"/>
    </xf>
    <xf numFmtId="1" fontId="63" fillId="2" borderId="9" xfId="0" applyNumberFormat="1" applyFont="1" applyFill="1" applyBorder="1" applyAlignment="1">
      <alignment horizontal="center" vertical="center" wrapText="1"/>
    </xf>
    <xf numFmtId="49" fontId="25" fillId="2" borderId="8" xfId="0" applyNumberFormat="1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 wrapText="1"/>
    </xf>
    <xf numFmtId="1" fontId="50" fillId="2" borderId="29" xfId="0" applyNumberFormat="1" applyFont="1" applyFill="1" applyBorder="1" applyAlignment="1">
      <alignment horizontal="center" vertical="center" wrapText="1"/>
    </xf>
    <xf numFmtId="165" fontId="22" fillId="2" borderId="29" xfId="0" applyNumberFormat="1" applyFont="1" applyFill="1" applyBorder="1" applyAlignment="1">
      <alignment horizontal="center" vertical="center"/>
    </xf>
    <xf numFmtId="165" fontId="22" fillId="2" borderId="30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 wrapText="1"/>
    </xf>
    <xf numFmtId="0" fontId="25" fillId="2" borderId="0" xfId="0" applyFont="1" applyFill="1" applyBorder="1" applyAlignment="1">
      <alignment vertical="center" wrapText="1"/>
    </xf>
    <xf numFmtId="0" fontId="25" fillId="5" borderId="0" xfId="0" applyFont="1" applyFill="1" applyAlignment="1">
      <alignment vertical="center" wrapText="1"/>
    </xf>
    <xf numFmtId="0" fontId="0" fillId="7" borderId="0" xfId="0" applyFill="1"/>
    <xf numFmtId="0" fontId="0" fillId="7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65" fontId="68" fillId="2" borderId="2" xfId="0" applyNumberFormat="1" applyFont="1" applyFill="1" applyBorder="1" applyAlignment="1">
      <alignment horizontal="center" vertical="center" wrapText="1"/>
    </xf>
    <xf numFmtId="165" fontId="68" fillId="2" borderId="0" xfId="0" applyNumberFormat="1" applyFont="1" applyFill="1" applyBorder="1" applyAlignment="1">
      <alignment horizontal="center" vertical="center" wrapText="1"/>
    </xf>
    <xf numFmtId="165" fontId="68" fillId="2" borderId="1" xfId="0" applyNumberFormat="1" applyFont="1" applyFill="1" applyBorder="1" applyAlignment="1">
      <alignment horizontal="center" vertical="center" wrapText="1"/>
    </xf>
    <xf numFmtId="165" fontId="50" fillId="2" borderId="30" xfId="0" applyNumberFormat="1" applyFont="1" applyFill="1" applyBorder="1" applyAlignment="1">
      <alignment horizontal="center" vertical="center" wrapText="1"/>
    </xf>
    <xf numFmtId="165" fontId="50" fillId="2" borderId="29" xfId="0" applyNumberFormat="1" applyFont="1" applyFill="1" applyBorder="1" applyAlignment="1">
      <alignment horizontal="center" vertical="center" wrapText="1"/>
    </xf>
    <xf numFmtId="2" fontId="50" fillId="2" borderId="29" xfId="0" applyNumberFormat="1" applyFont="1" applyFill="1" applyBorder="1" applyAlignment="1">
      <alignment horizontal="center" vertical="center" wrapText="1"/>
    </xf>
    <xf numFmtId="0" fontId="69" fillId="2" borderId="9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vertical="center" wrapText="1"/>
    </xf>
    <xf numFmtId="0" fontId="44" fillId="2" borderId="9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vertical="center" wrapText="1"/>
    </xf>
    <xf numFmtId="0" fontId="25" fillId="7" borderId="0" xfId="0" applyFont="1" applyFill="1"/>
    <xf numFmtId="1" fontId="65" fillId="2" borderId="9" xfId="0" applyNumberFormat="1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vertical="center" wrapText="1"/>
    </xf>
    <xf numFmtId="1" fontId="18" fillId="2" borderId="9" xfId="0" applyNumberFormat="1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wrapText="1"/>
    </xf>
    <xf numFmtId="0" fontId="39" fillId="2" borderId="9" xfId="0" applyFont="1" applyFill="1" applyBorder="1" applyAlignment="1">
      <alignment horizontal="left" vertical="center" wrapText="1"/>
    </xf>
    <xf numFmtId="0" fontId="72" fillId="2" borderId="9" xfId="0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left" wrapText="1"/>
    </xf>
    <xf numFmtId="0" fontId="25" fillId="2" borderId="10" xfId="0" applyFont="1" applyFill="1" applyBorder="1"/>
    <xf numFmtId="0" fontId="25" fillId="2" borderId="9" xfId="0" applyFont="1" applyFill="1" applyBorder="1"/>
    <xf numFmtId="0" fontId="74" fillId="2" borderId="22" xfId="0" applyFont="1" applyFill="1" applyBorder="1" applyAlignment="1">
      <alignment horizontal="center" vertical="center"/>
    </xf>
    <xf numFmtId="0" fontId="74" fillId="2" borderId="21" xfId="0" applyFont="1" applyFill="1" applyBorder="1" applyAlignment="1">
      <alignment horizontal="center" vertical="center"/>
    </xf>
    <xf numFmtId="0" fontId="74" fillId="2" borderId="20" xfId="0" applyFont="1" applyFill="1" applyBorder="1" applyAlignment="1">
      <alignment horizontal="center" vertical="center"/>
    </xf>
    <xf numFmtId="0" fontId="0" fillId="2" borderId="18" xfId="0" applyFont="1" applyFill="1" applyBorder="1" applyAlignment="1">
      <alignment horizontal="center" vertical="center"/>
    </xf>
    <xf numFmtId="0" fontId="0" fillId="5" borderId="0" xfId="0" applyFill="1"/>
    <xf numFmtId="0" fontId="0" fillId="2" borderId="0" xfId="0" applyFill="1"/>
    <xf numFmtId="165" fontId="79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165" fontId="9" fillId="2" borderId="10" xfId="0" applyNumberFormat="1" applyFont="1" applyFill="1" applyBorder="1" applyAlignment="1">
      <alignment horizontal="center" vertical="center"/>
    </xf>
    <xf numFmtId="165" fontId="9" fillId="2" borderId="9" xfId="0" applyNumberFormat="1" applyFont="1" applyFill="1" applyBorder="1" applyAlignment="1">
      <alignment horizontal="center" vertical="center"/>
    </xf>
    <xf numFmtId="0" fontId="80" fillId="2" borderId="9" xfId="0" applyFont="1" applyFill="1" applyBorder="1" applyAlignment="1">
      <alignment horizontal="center" vertical="center"/>
    </xf>
    <xf numFmtId="1" fontId="25" fillId="2" borderId="9" xfId="0" applyNumberFormat="1" applyFont="1" applyFill="1" applyBorder="1" applyAlignment="1">
      <alignment horizontal="center" vertical="center"/>
    </xf>
    <xf numFmtId="0" fontId="59" fillId="2" borderId="34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59" fillId="2" borderId="9" xfId="0" applyFont="1" applyFill="1" applyBorder="1" applyAlignment="1">
      <alignment horizontal="left" vertical="center" wrapText="1"/>
    </xf>
    <xf numFmtId="0" fontId="72" fillId="2" borderId="33" xfId="0" applyFont="1" applyFill="1" applyBorder="1" applyAlignment="1">
      <alignment horizontal="left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23" xfId="0" applyFont="1" applyFill="1" applyBorder="1" applyAlignment="1">
      <alignment horizontal="left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1" fontId="24" fillId="2" borderId="9" xfId="0" applyNumberFormat="1" applyFont="1" applyFill="1" applyBorder="1" applyAlignment="1">
      <alignment horizontal="center" vertical="center" wrapText="1"/>
    </xf>
    <xf numFmtId="0" fontId="59" fillId="2" borderId="34" xfId="0" applyFont="1" applyFill="1" applyBorder="1" applyAlignment="1">
      <alignment horizontal="left" wrapText="1"/>
    </xf>
    <xf numFmtId="0" fontId="59" fillId="2" borderId="9" xfId="0" applyFont="1" applyFill="1" applyBorder="1" applyAlignment="1">
      <alignment wrapText="1"/>
    </xf>
    <xf numFmtId="1" fontId="18" fillId="2" borderId="9" xfId="0" applyNumberFormat="1" applyFont="1" applyFill="1" applyBorder="1" applyAlignment="1">
      <alignment horizontal="center" vertical="center"/>
    </xf>
    <xf numFmtId="0" fontId="72" fillId="2" borderId="9" xfId="0" applyFont="1" applyFill="1" applyBorder="1" applyAlignment="1">
      <alignment wrapText="1"/>
    </xf>
    <xf numFmtId="0" fontId="59" fillId="2" borderId="9" xfId="0" applyFont="1" applyFill="1" applyBorder="1" applyAlignment="1">
      <alignment horizontal="left" wrapText="1"/>
    </xf>
    <xf numFmtId="0" fontId="59" fillId="2" borderId="26" xfId="0" applyFont="1" applyFill="1" applyBorder="1" applyAlignment="1">
      <alignment horizontal="left" wrapText="1"/>
    </xf>
    <xf numFmtId="0" fontId="12" fillId="2" borderId="34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left" vertical="top" wrapText="1"/>
    </xf>
    <xf numFmtId="0" fontId="18" fillId="2" borderId="9" xfId="0" applyFont="1" applyFill="1" applyBorder="1" applyAlignment="1">
      <alignment horizontal="center" vertical="center" wrapText="1"/>
    </xf>
    <xf numFmtId="0" fontId="72" fillId="2" borderId="34" xfId="0" applyFont="1" applyFill="1" applyBorder="1" applyAlignment="1">
      <alignment horizontal="left" wrapText="1"/>
    </xf>
    <xf numFmtId="0" fontId="72" fillId="2" borderId="35" xfId="0" applyFont="1" applyFill="1" applyBorder="1" applyAlignment="1">
      <alignment horizontal="left" wrapText="1"/>
    </xf>
    <xf numFmtId="0" fontId="72" fillId="2" borderId="36" xfId="0" applyFont="1" applyFill="1" applyBorder="1" applyAlignment="1">
      <alignment horizontal="center" vertical="center" wrapText="1"/>
    </xf>
    <xf numFmtId="0" fontId="72" fillId="2" borderId="10" xfId="0" applyFont="1" applyFill="1" applyBorder="1" applyAlignment="1">
      <alignment horizontal="center" vertical="center" wrapText="1"/>
    </xf>
    <xf numFmtId="0" fontId="72" fillId="2" borderId="9" xfId="0" applyFont="1" applyFill="1" applyBorder="1" applyAlignment="1">
      <alignment vertical="center" wrapText="1"/>
    </xf>
    <xf numFmtId="0" fontId="72" fillId="2" borderId="37" xfId="0" applyFont="1" applyFill="1" applyBorder="1" applyAlignment="1">
      <alignment vertical="center" wrapText="1"/>
    </xf>
    <xf numFmtId="0" fontId="72" fillId="2" borderId="38" xfId="0" applyFont="1" applyFill="1" applyBorder="1" applyAlignment="1">
      <alignment vertical="center" wrapText="1"/>
    </xf>
    <xf numFmtId="0" fontId="72" fillId="2" borderId="6" xfId="0" applyFont="1" applyFill="1" applyBorder="1" applyAlignment="1">
      <alignment vertical="center" wrapText="1"/>
    </xf>
    <xf numFmtId="0" fontId="74" fillId="2" borderId="0" xfId="0" applyFont="1" applyFill="1" applyBorder="1" applyAlignment="1">
      <alignment horizontal="center"/>
    </xf>
    <xf numFmtId="0" fontId="9" fillId="2" borderId="29" xfId="0" applyNumberFormat="1" applyFont="1" applyFill="1" applyBorder="1" applyAlignment="1">
      <alignment horizontal="center" vertical="center" wrapText="1"/>
    </xf>
    <xf numFmtId="1" fontId="85" fillId="2" borderId="9" xfId="0" applyNumberFormat="1" applyFont="1" applyFill="1" applyBorder="1" applyAlignment="1">
      <alignment horizontal="center" vertical="center" wrapText="1"/>
    </xf>
    <xf numFmtId="0" fontId="69" fillId="2" borderId="32" xfId="0" applyFont="1" applyFill="1" applyBorder="1" applyAlignment="1">
      <alignment horizontal="left" wrapText="1"/>
    </xf>
    <xf numFmtId="0" fontId="39" fillId="2" borderId="23" xfId="0" applyFont="1" applyFill="1" applyBorder="1" applyAlignment="1">
      <alignment vertical="center" wrapText="1"/>
    </xf>
    <xf numFmtId="0" fontId="72" fillId="2" borderId="10" xfId="0" applyFont="1" applyFill="1" applyBorder="1" applyAlignment="1">
      <alignment vertical="center" wrapText="1"/>
    </xf>
    <xf numFmtId="0" fontId="74" fillId="2" borderId="17" xfId="0" applyFont="1" applyFill="1" applyBorder="1" applyAlignment="1">
      <alignment horizontal="center"/>
    </xf>
    <xf numFmtId="0" fontId="74" fillId="2" borderId="18" xfId="0" applyFont="1" applyFill="1" applyBorder="1" applyAlignment="1">
      <alignment horizontal="center"/>
    </xf>
    <xf numFmtId="0" fontId="74" fillId="2" borderId="19" xfId="0" applyFont="1" applyFill="1" applyBorder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vertical="center" wrapText="1"/>
    </xf>
    <xf numFmtId="0" fontId="25" fillId="2" borderId="2" xfId="0" applyFont="1" applyFill="1" applyBorder="1" applyAlignment="1">
      <alignment vertical="center" wrapText="1"/>
    </xf>
    <xf numFmtId="165" fontId="50" fillId="2" borderId="10" xfId="0" applyNumberFormat="1" applyFont="1" applyFill="1" applyBorder="1" applyAlignment="1">
      <alignment horizontal="center" vertical="center" wrapText="1"/>
    </xf>
    <xf numFmtId="165" fontId="50" fillId="2" borderId="9" xfId="0" applyNumberFormat="1" applyFont="1" applyFill="1" applyBorder="1" applyAlignment="1">
      <alignment horizontal="center" vertical="center" wrapText="1"/>
    </xf>
    <xf numFmtId="1" fontId="25" fillId="2" borderId="33" xfId="0" applyNumberFormat="1" applyFont="1" applyFill="1" applyBorder="1" applyAlignment="1">
      <alignment horizontal="center" vertical="center"/>
    </xf>
    <xf numFmtId="0" fontId="84" fillId="2" borderId="9" xfId="0" applyFont="1" applyFill="1" applyBorder="1" applyAlignment="1">
      <alignment horizontal="center" vertical="center" wrapText="1"/>
    </xf>
    <xf numFmtId="0" fontId="44" fillId="2" borderId="23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1" fontId="25" fillId="2" borderId="25" xfId="0" applyNumberFormat="1" applyFont="1" applyFill="1" applyBorder="1" applyAlignment="1">
      <alignment vertical="center" wrapText="1"/>
    </xf>
    <xf numFmtId="1" fontId="25" fillId="2" borderId="24" xfId="0" applyNumberFormat="1" applyFont="1" applyFill="1" applyBorder="1" applyAlignment="1">
      <alignment vertical="center" wrapText="1"/>
    </xf>
    <xf numFmtId="0" fontId="8" fillId="2" borderId="9" xfId="0" applyFont="1" applyFill="1" applyBorder="1" applyAlignment="1">
      <alignment horizontal="left"/>
    </xf>
    <xf numFmtId="0" fontId="8" fillId="2" borderId="23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 wrapText="1"/>
    </xf>
    <xf numFmtId="0" fontId="39" fillId="2" borderId="23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/>
    <xf numFmtId="0" fontId="39" fillId="2" borderId="23" xfId="0" applyFont="1" applyFill="1" applyBorder="1" applyAlignment="1">
      <alignment horizontal="left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1" fontId="20" fillId="2" borderId="33" xfId="0" applyNumberFormat="1" applyFont="1" applyFill="1" applyBorder="1" applyAlignment="1">
      <alignment horizontal="center" vertical="center"/>
    </xf>
    <xf numFmtId="1" fontId="20" fillId="2" borderId="9" xfId="0" applyNumberFormat="1" applyFont="1" applyFill="1" applyBorder="1" applyAlignment="1">
      <alignment horizontal="center" vertical="center"/>
    </xf>
    <xf numFmtId="1" fontId="16" fillId="2" borderId="9" xfId="0" applyNumberFormat="1" applyFont="1" applyFill="1" applyBorder="1" applyAlignment="1">
      <alignment horizontal="center" vertical="center" wrapText="1"/>
    </xf>
    <xf numFmtId="0" fontId="42" fillId="2" borderId="9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center"/>
    </xf>
    <xf numFmtId="0" fontId="88" fillId="2" borderId="9" xfId="0" applyFont="1" applyFill="1" applyBorder="1" applyAlignment="1">
      <alignment horizontal="center" vertical="center" wrapText="1"/>
    </xf>
    <xf numFmtId="0" fontId="89" fillId="2" borderId="23" xfId="0" applyFont="1" applyFill="1" applyBorder="1" applyAlignment="1">
      <alignment horizontal="left" vertical="center" wrapText="1"/>
    </xf>
    <xf numFmtId="0" fontId="23" fillId="2" borderId="23" xfId="0" applyFont="1" applyFill="1" applyBorder="1" applyAlignment="1">
      <alignment horizontal="left" vertical="center" wrapText="1"/>
    </xf>
    <xf numFmtId="0" fontId="89" fillId="2" borderId="8" xfId="0" applyFont="1" applyFill="1" applyBorder="1" applyAlignment="1">
      <alignment horizontal="left" vertical="center" wrapText="1"/>
    </xf>
    <xf numFmtId="1" fontId="16" fillId="2" borderId="33" xfId="0" applyNumberFormat="1" applyFont="1" applyFill="1" applyBorder="1" applyAlignment="1">
      <alignment horizontal="center" vertical="center" wrapText="1"/>
    </xf>
    <xf numFmtId="0" fontId="61" fillId="2" borderId="25" xfId="0" applyFont="1" applyFill="1" applyBorder="1" applyAlignment="1">
      <alignment vertical="center" wrapText="1"/>
    </xf>
    <xf numFmtId="0" fontId="61" fillId="2" borderId="24" xfId="0" applyFont="1" applyFill="1" applyBorder="1" applyAlignment="1">
      <alignment vertical="center" wrapText="1"/>
    </xf>
    <xf numFmtId="0" fontId="22" fillId="2" borderId="3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 wrapText="1"/>
    </xf>
    <xf numFmtId="0" fontId="71" fillId="2" borderId="8" xfId="0" applyFont="1" applyFill="1" applyBorder="1" applyAlignment="1">
      <alignment horizontal="left" vertical="center" wrapText="1"/>
    </xf>
    <xf numFmtId="1" fontId="63" fillId="2" borderId="33" xfId="0" applyNumberFormat="1" applyFont="1" applyFill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8" fillId="2" borderId="26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4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1" fontId="36" fillId="2" borderId="33" xfId="0" applyNumberFormat="1" applyFont="1" applyFill="1" applyBorder="1" applyAlignment="1">
      <alignment horizontal="center" vertical="center"/>
    </xf>
    <xf numFmtId="1" fontId="36" fillId="2" borderId="9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1" fontId="22" fillId="2" borderId="9" xfId="0" applyNumberFormat="1" applyFont="1" applyFill="1" applyBorder="1" applyAlignment="1">
      <alignment horizontal="center" vertical="center" wrapText="1"/>
    </xf>
    <xf numFmtId="0" fontId="88" fillId="2" borderId="8" xfId="0" applyFont="1" applyFill="1" applyBorder="1" applyAlignment="1">
      <alignment horizontal="left" vertical="center"/>
    </xf>
    <xf numFmtId="0" fontId="24" fillId="2" borderId="2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wrapText="1"/>
    </xf>
    <xf numFmtId="0" fontId="13" fillId="2" borderId="9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left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/>
    </xf>
    <xf numFmtId="0" fontId="74" fillId="2" borderId="0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25" fillId="3" borderId="2" xfId="0" applyFont="1" applyFill="1" applyBorder="1"/>
    <xf numFmtId="0" fontId="25" fillId="3" borderId="0" xfId="0" applyFont="1" applyFill="1" applyBorder="1"/>
    <xf numFmtId="0" fontId="25" fillId="3" borderId="0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17" xfId="0" applyFont="1" applyFill="1" applyBorder="1"/>
    <xf numFmtId="0" fontId="25" fillId="3" borderId="18" xfId="0" applyFont="1" applyFill="1" applyBorder="1"/>
    <xf numFmtId="0" fontId="25" fillId="3" borderId="18" xfId="0" applyFont="1" applyFill="1" applyBorder="1" applyAlignment="1">
      <alignment vertical="center" wrapText="1"/>
    </xf>
    <xf numFmtId="0" fontId="25" fillId="3" borderId="19" xfId="0" applyFont="1" applyFill="1" applyBorder="1" applyAlignment="1">
      <alignment vertical="center" wrapText="1"/>
    </xf>
    <xf numFmtId="0" fontId="25" fillId="7" borderId="0" xfId="0" applyFont="1" applyFill="1" applyBorder="1"/>
    <xf numFmtId="0" fontId="25" fillId="7" borderId="0" xfId="0" applyFont="1" applyFill="1" applyAlignment="1">
      <alignment vertical="center" wrapText="1"/>
    </xf>
    <xf numFmtId="0" fontId="25" fillId="2" borderId="0" xfId="0" applyFont="1" applyFill="1"/>
    <xf numFmtId="0" fontId="25" fillId="2" borderId="0" xfId="0" applyFont="1" applyFill="1" applyAlignment="1">
      <alignment vertical="center" wrapText="1"/>
    </xf>
    <xf numFmtId="165" fontId="79" fillId="0" borderId="16" xfId="0" applyNumberFormat="1" applyFont="1" applyFill="1" applyBorder="1" applyAlignment="1">
      <alignment horizontal="center" vertical="center" wrapText="1"/>
    </xf>
    <xf numFmtId="165" fontId="79" fillId="0" borderId="3" xfId="0" applyNumberFormat="1" applyFont="1" applyFill="1" applyBorder="1" applyAlignment="1">
      <alignment horizontal="center" vertical="center" wrapText="1"/>
    </xf>
    <xf numFmtId="0" fontId="8" fillId="0" borderId="55" xfId="0" applyFont="1" applyFill="1" applyBorder="1"/>
    <xf numFmtId="0" fontId="6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wrapText="1"/>
    </xf>
    <xf numFmtId="166" fontId="22" fillId="0" borderId="45" xfId="0" applyNumberFormat="1" applyFont="1" applyFill="1" applyBorder="1" applyAlignment="1">
      <alignment horizontal="center"/>
    </xf>
    <xf numFmtId="166" fontId="22" fillId="0" borderId="26" xfId="0" applyNumberFormat="1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/>
    <xf numFmtId="0" fontId="24" fillId="2" borderId="9" xfId="0" applyFont="1" applyFill="1" applyBorder="1" applyAlignment="1">
      <alignment horizontal="left" vertical="center" wrapText="1"/>
    </xf>
    <xf numFmtId="166" fontId="22" fillId="10" borderId="45" xfId="0" applyNumberFormat="1" applyFont="1" applyFill="1" applyBorder="1" applyAlignment="1">
      <alignment horizontal="center"/>
    </xf>
    <xf numFmtId="166" fontId="22" fillId="10" borderId="26" xfId="0" applyNumberFormat="1" applyFont="1" applyFill="1" applyBorder="1" applyAlignment="1">
      <alignment horizontal="center"/>
    </xf>
    <xf numFmtId="0" fontId="8" fillId="10" borderId="26" xfId="0" applyFont="1" applyFill="1" applyBorder="1" applyAlignment="1">
      <alignment horizontal="center"/>
    </xf>
    <xf numFmtId="1" fontId="20" fillId="10" borderId="9" xfId="0" applyNumberFormat="1" applyFont="1" applyFill="1" applyBorder="1" applyAlignment="1">
      <alignment horizontal="center" vertical="center"/>
    </xf>
    <xf numFmtId="0" fontId="16" fillId="10" borderId="9" xfId="0" applyFont="1" applyFill="1" applyBorder="1" applyAlignment="1">
      <alignment horizontal="center" vertical="center" wrapText="1"/>
    </xf>
    <xf numFmtId="0" fontId="19" fillId="10" borderId="9" xfId="0" applyFont="1" applyFill="1" applyBorder="1" applyAlignment="1">
      <alignment horizontal="center"/>
    </xf>
    <xf numFmtId="0" fontId="42" fillId="10" borderId="32" xfId="0" applyFont="1" applyFill="1" applyBorder="1" applyAlignment="1">
      <alignment horizontal="center" vertical="center" wrapText="1"/>
    </xf>
    <xf numFmtId="0" fontId="25" fillId="7" borderId="56" xfId="0" applyFont="1" applyFill="1" applyBorder="1" applyAlignment="1">
      <alignment wrapText="1"/>
    </xf>
    <xf numFmtId="1" fontId="25" fillId="0" borderId="57" xfId="0" applyNumberFormat="1" applyFont="1" applyFill="1" applyBorder="1" applyAlignment="1">
      <alignment horizontal="center" vertical="center" wrapText="1"/>
    </xf>
    <xf numFmtId="1" fontId="25" fillId="2" borderId="57" xfId="0" applyNumberFormat="1" applyFont="1" applyFill="1" applyBorder="1" applyAlignment="1">
      <alignment horizontal="center" vertical="center" wrapText="1"/>
    </xf>
    <xf numFmtId="1" fontId="102" fillId="2" borderId="9" xfId="0" applyNumberFormat="1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left" wrapText="1"/>
    </xf>
    <xf numFmtId="0" fontId="24" fillId="0" borderId="57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44" fillId="0" borderId="57" xfId="0" applyFont="1" applyFill="1" applyBorder="1" applyAlignment="1">
      <alignment horizontal="left" vertical="center" wrapText="1"/>
    </xf>
    <xf numFmtId="166" fontId="22" fillId="0" borderId="33" xfId="0" applyNumberFormat="1" applyFont="1" applyFill="1" applyBorder="1" applyAlignment="1">
      <alignment horizontal="center"/>
    </xf>
    <xf numFmtId="166" fontId="22" fillId="0" borderId="9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1" fontId="25" fillId="0" borderId="56" xfId="0" applyNumberFormat="1" applyFont="1" applyFill="1" applyBorder="1" applyAlignment="1">
      <alignment horizontal="center" vertical="center" wrapText="1"/>
    </xf>
    <xf numFmtId="1" fontId="25" fillId="2" borderId="56" xfId="0" applyNumberFormat="1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left" wrapText="1"/>
    </xf>
    <xf numFmtId="0" fontId="24" fillId="0" borderId="56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44" fillId="0" borderId="56" xfId="0" applyFont="1" applyFill="1" applyBorder="1" applyAlignment="1">
      <alignment horizontal="left" vertical="center" wrapText="1"/>
    </xf>
    <xf numFmtId="0" fontId="25" fillId="7" borderId="58" xfId="0" applyFont="1" applyFill="1" applyBorder="1"/>
    <xf numFmtId="1" fontId="25" fillId="0" borderId="58" xfId="0" applyNumberFormat="1" applyFont="1" applyFill="1" applyBorder="1" applyAlignment="1">
      <alignment horizontal="center" vertical="center"/>
    </xf>
    <xf numFmtId="1" fontId="25" fillId="2" borderId="58" xfId="0" applyNumberFormat="1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left" wrapText="1"/>
    </xf>
    <xf numFmtId="0" fontId="24" fillId="0" borderId="58" xfId="0" applyFont="1" applyFill="1" applyBorder="1" applyAlignment="1">
      <alignment horizontal="center" vertical="center" wrapText="1"/>
    </xf>
    <xf numFmtId="0" fontId="25" fillId="7" borderId="56" xfId="0" applyFont="1" applyFill="1" applyBorder="1"/>
    <xf numFmtId="1" fontId="25" fillId="0" borderId="56" xfId="0" applyNumberFormat="1" applyFont="1" applyFill="1" applyBorder="1" applyAlignment="1">
      <alignment horizontal="center" vertical="center"/>
    </xf>
    <xf numFmtId="1" fontId="25" fillId="2" borderId="56" xfId="0" applyNumberFormat="1" applyFont="1" applyFill="1" applyBorder="1" applyAlignment="1">
      <alignment horizontal="center" vertical="center"/>
    </xf>
    <xf numFmtId="1" fontId="25" fillId="0" borderId="45" xfId="0" applyNumberFormat="1" applyFont="1" applyFill="1" applyBorder="1" applyAlignment="1">
      <alignment horizontal="center" vertical="center"/>
    </xf>
    <xf numFmtId="1" fontId="25" fillId="0" borderId="26" xfId="0" applyNumberFormat="1" applyFont="1" applyFill="1" applyBorder="1" applyAlignment="1">
      <alignment horizontal="center" vertical="center"/>
    </xf>
    <xf numFmtId="1" fontId="25" fillId="2" borderId="26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left" wrapText="1"/>
    </xf>
    <xf numFmtId="0" fontId="24" fillId="0" borderId="26" xfId="0" applyFont="1" applyFill="1" applyBorder="1" applyAlignment="1">
      <alignment horizontal="center" vertical="center" wrapText="1"/>
    </xf>
    <xf numFmtId="1" fontId="25" fillId="0" borderId="33" xfId="0" applyNumberFormat="1" applyFont="1" applyFill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/>
    </xf>
    <xf numFmtId="0" fontId="25" fillId="0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wrapText="1"/>
    </xf>
    <xf numFmtId="0" fontId="22" fillId="0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/>
    <xf numFmtId="0" fontId="44" fillId="0" borderId="9" xfId="0" applyFont="1" applyFill="1" applyBorder="1" applyAlignment="1">
      <alignment horizontal="left" vertical="center" wrapText="1"/>
    </xf>
    <xf numFmtId="0" fontId="0" fillId="0" borderId="9" xfId="0" applyFill="1" applyBorder="1"/>
    <xf numFmtId="166" fontId="22" fillId="10" borderId="33" xfId="0" applyNumberFormat="1" applyFont="1" applyFill="1" applyBorder="1" applyAlignment="1">
      <alignment horizontal="center"/>
    </xf>
    <xf numFmtId="166" fontId="22" fillId="10" borderId="9" xfId="0" applyNumberFormat="1" applyFont="1" applyFill="1" applyBorder="1" applyAlignment="1">
      <alignment horizontal="center"/>
    </xf>
    <xf numFmtId="0" fontId="8" fillId="10" borderId="9" xfId="0" applyFont="1" applyFill="1" applyBorder="1" applyAlignment="1">
      <alignment horizontal="center"/>
    </xf>
    <xf numFmtId="1" fontId="102" fillId="10" borderId="33" xfId="0" applyNumberFormat="1" applyFont="1" applyFill="1" applyBorder="1" applyAlignment="1">
      <alignment horizontal="center" vertical="center"/>
    </xf>
    <xf numFmtId="1" fontId="102" fillId="10" borderId="9" xfId="0" applyNumberFormat="1" applyFont="1" applyFill="1" applyBorder="1" applyAlignment="1">
      <alignment horizontal="center" vertical="center"/>
    </xf>
    <xf numFmtId="1" fontId="102" fillId="10" borderId="9" xfId="0" applyNumberFormat="1" applyFont="1" applyFill="1" applyBorder="1" applyAlignment="1">
      <alignment horizontal="center" vertical="center" wrapText="1"/>
    </xf>
    <xf numFmtId="0" fontId="102" fillId="10" borderId="9" xfId="0" applyFont="1" applyFill="1" applyBorder="1" applyAlignment="1">
      <alignment horizontal="center" vertical="center" wrapText="1"/>
    </xf>
    <xf numFmtId="0" fontId="102" fillId="10" borderId="9" xfId="0" applyFont="1" applyFill="1" applyBorder="1" applyAlignment="1">
      <alignment horizontal="left" vertical="center" wrapText="1"/>
    </xf>
    <xf numFmtId="0" fontId="8" fillId="10" borderId="9" xfId="0" applyFont="1" applyFill="1" applyBorder="1" applyAlignment="1">
      <alignment horizontal="left" wrapText="1"/>
    </xf>
    <xf numFmtId="0" fontId="22" fillId="10" borderId="9" xfId="0" applyFont="1" applyFill="1" applyBorder="1" applyAlignment="1">
      <alignment horizontal="center"/>
    </xf>
    <xf numFmtId="0" fontId="42" fillId="10" borderId="9" xfId="0" applyFont="1" applyFill="1" applyBorder="1" applyAlignment="1">
      <alignment horizontal="left" vertical="center" wrapText="1"/>
    </xf>
    <xf numFmtId="0" fontId="81" fillId="10" borderId="9" xfId="0" applyFont="1" applyFill="1" applyBorder="1" applyAlignment="1">
      <alignment horizontal="center" wrapText="1"/>
    </xf>
    <xf numFmtId="0" fontId="102" fillId="10" borderId="33" xfId="0" applyFont="1" applyFill="1" applyBorder="1" applyAlignment="1">
      <alignment vertical="center" wrapText="1"/>
    </xf>
    <xf numFmtId="0" fontId="59" fillId="0" borderId="9" xfId="0" applyFont="1" applyFill="1" applyBorder="1" applyAlignment="1">
      <alignment horizontal="left" wrapText="1"/>
    </xf>
    <xf numFmtId="0" fontId="69" fillId="0" borderId="9" xfId="0" applyFont="1" applyFill="1" applyBorder="1" applyAlignment="1">
      <alignment horizontal="center" vertical="center" wrapText="1"/>
    </xf>
    <xf numFmtId="0" fontId="44" fillId="0" borderId="9" xfId="0" applyFont="1" applyFill="1" applyBorder="1" applyAlignment="1">
      <alignment horizontal="center" vertical="center" wrapText="1"/>
    </xf>
    <xf numFmtId="0" fontId="44" fillId="0" borderId="9" xfId="0" applyFont="1" applyFill="1" applyBorder="1" applyAlignment="1">
      <alignment horizontal="center" wrapText="1"/>
    </xf>
    <xf numFmtId="0" fontId="104" fillId="0" borderId="9" xfId="0" applyFont="1" applyFill="1" applyBorder="1" applyAlignment="1">
      <alignment horizontal="center" vertical="center" wrapText="1"/>
    </xf>
    <xf numFmtId="0" fontId="69" fillId="2" borderId="32" xfId="0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center" wrapText="1"/>
    </xf>
    <xf numFmtId="1" fontId="65" fillId="0" borderId="9" xfId="0" applyNumberFormat="1" applyFont="1" applyFill="1" applyBorder="1" applyAlignment="1">
      <alignment horizontal="center" vertical="center" wrapText="1"/>
    </xf>
    <xf numFmtId="0" fontId="44" fillId="0" borderId="9" xfId="0" applyFont="1" applyFill="1" applyBorder="1" applyAlignment="1">
      <alignment horizontal="left" wrapText="1"/>
    </xf>
    <xf numFmtId="0" fontId="18" fillId="0" borderId="9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 wrapText="1"/>
    </xf>
    <xf numFmtId="0" fontId="59" fillId="0" borderId="9" xfId="0" applyNumberFormat="1" applyFont="1" applyFill="1" applyBorder="1" applyAlignment="1">
      <alignment horizontal="left" wrapText="1"/>
    </xf>
    <xf numFmtId="1" fontId="105" fillId="0" borderId="33" xfId="0" applyNumberFormat="1" applyFont="1" applyFill="1" applyBorder="1" applyAlignment="1">
      <alignment horizontal="center" vertical="center" wrapText="1"/>
    </xf>
    <xf numFmtId="1" fontId="105" fillId="0" borderId="9" xfId="0" applyNumberFormat="1" applyFont="1" applyFill="1" applyBorder="1" applyAlignment="1">
      <alignment horizontal="center" vertical="center" wrapText="1"/>
    </xf>
    <xf numFmtId="0" fontId="105" fillId="0" borderId="9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left" wrapText="1"/>
    </xf>
    <xf numFmtId="0" fontId="106" fillId="0" borderId="9" xfId="0" applyFont="1" applyFill="1" applyBorder="1" applyAlignment="1">
      <alignment horizontal="center" wrapText="1"/>
    </xf>
    <xf numFmtId="1" fontId="65" fillId="0" borderId="33" xfId="0" applyNumberFormat="1" applyFont="1" applyFill="1" applyBorder="1" applyAlignment="1">
      <alignment horizontal="center" vertical="center"/>
    </xf>
    <xf numFmtId="1" fontId="65" fillId="0" borderId="9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72" fillId="0" borderId="9" xfId="0" applyFont="1" applyFill="1" applyBorder="1" applyAlignment="1">
      <alignment horizontal="left" wrapText="1"/>
    </xf>
    <xf numFmtId="0" fontId="25" fillId="7" borderId="29" xfId="0" applyFont="1" applyFill="1" applyBorder="1"/>
    <xf numFmtId="0" fontId="6" fillId="0" borderId="30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9" fillId="0" borderId="68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25" fillId="7" borderId="18" xfId="0" applyFont="1" applyFill="1" applyBorder="1"/>
    <xf numFmtId="0" fontId="25" fillId="7" borderId="0" xfId="0" applyFont="1" applyFill="1" applyAlignment="1">
      <alignment wrapText="1"/>
    </xf>
    <xf numFmtId="1" fontId="50" fillId="2" borderId="9" xfId="0" applyNumberFormat="1" applyFont="1" applyFill="1" applyBorder="1" applyAlignment="1">
      <alignment horizontal="center" vertical="center" wrapText="1"/>
    </xf>
    <xf numFmtId="1" fontId="18" fillId="2" borderId="33" xfId="0" applyNumberFormat="1" applyFont="1" applyFill="1" applyBorder="1" applyAlignment="1">
      <alignment horizontal="center" vertical="center" wrapText="1"/>
    </xf>
    <xf numFmtId="0" fontId="113" fillId="2" borderId="9" xfId="0" applyFont="1" applyFill="1" applyBorder="1" applyAlignment="1">
      <alignment horizontal="center" vertical="center" wrapText="1"/>
    </xf>
    <xf numFmtId="0" fontId="39" fillId="2" borderId="32" xfId="0" applyFont="1" applyFill="1" applyBorder="1" applyAlignment="1">
      <alignment horizontal="center" vertical="center" wrapText="1"/>
    </xf>
    <xf numFmtId="0" fontId="84" fillId="2" borderId="8" xfId="0" applyFont="1" applyFill="1" applyBorder="1" applyAlignment="1">
      <alignment horizontal="left" vertical="center" wrapText="1"/>
    </xf>
    <xf numFmtId="1" fontId="25" fillId="2" borderId="33" xfId="0" applyNumberFormat="1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69" fillId="2" borderId="8" xfId="0" applyFont="1" applyFill="1" applyBorder="1" applyAlignment="1">
      <alignment horizontal="left" vertical="center" wrapText="1"/>
    </xf>
    <xf numFmtId="0" fontId="4" fillId="2" borderId="80" xfId="0" applyFont="1" applyFill="1" applyBorder="1" applyAlignment="1">
      <alignment horizontal="center" vertical="center"/>
    </xf>
    <xf numFmtId="0" fontId="4" fillId="2" borderId="81" xfId="0" applyFont="1" applyFill="1" applyBorder="1" applyAlignment="1">
      <alignment horizontal="center" vertical="center"/>
    </xf>
    <xf numFmtId="0" fontId="4" fillId="2" borderId="82" xfId="0" applyFont="1" applyFill="1" applyBorder="1" applyAlignment="1">
      <alignment horizontal="center" vertical="center"/>
    </xf>
    <xf numFmtId="1" fontId="25" fillId="2" borderId="34" xfId="0" applyNumberFormat="1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left" vertical="center" wrapText="1"/>
    </xf>
    <xf numFmtId="165" fontId="22" fillId="2" borderId="83" xfId="0" applyNumberFormat="1" applyFont="1" applyFill="1" applyBorder="1" applyAlignment="1">
      <alignment horizontal="center" vertical="center"/>
    </xf>
    <xf numFmtId="165" fontId="22" fillId="2" borderId="34" xfId="0" applyNumberFormat="1" applyFont="1" applyFill="1" applyBorder="1" applyAlignment="1">
      <alignment horizontal="center" vertical="center"/>
    </xf>
    <xf numFmtId="0" fontId="21" fillId="2" borderId="34" xfId="0" applyFont="1" applyFill="1" applyBorder="1" applyAlignment="1">
      <alignment horizontal="center" vertical="center"/>
    </xf>
    <xf numFmtId="1" fontId="25" fillId="2" borderId="43" xfId="0" applyNumberFormat="1" applyFont="1" applyFill="1" applyBorder="1" applyAlignment="1">
      <alignment horizontal="center" vertical="center"/>
    </xf>
    <xf numFmtId="1" fontId="25" fillId="2" borderId="34" xfId="0" applyNumberFormat="1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vertical="center" wrapText="1"/>
    </xf>
    <xf numFmtId="0" fontId="6" fillId="2" borderId="84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0" fontId="9" fillId="2" borderId="85" xfId="0" applyFont="1" applyFill="1" applyBorder="1" applyAlignment="1">
      <alignment horizontal="center" vertical="center" wrapText="1"/>
    </xf>
    <xf numFmtId="0" fontId="69" fillId="7" borderId="0" xfId="0" applyFont="1" applyFill="1" applyBorder="1" applyAlignment="1">
      <alignment horizontal="center" vertical="center" wrapText="1"/>
    </xf>
    <xf numFmtId="1" fontId="25" fillId="7" borderId="0" xfId="0" applyNumberFormat="1" applyFont="1" applyFill="1" applyBorder="1" applyAlignment="1">
      <alignment horizontal="center" vertical="center"/>
    </xf>
    <xf numFmtId="1" fontId="25" fillId="7" borderId="0" xfId="0" applyNumberFormat="1" applyFont="1" applyFill="1" applyBorder="1" applyAlignment="1">
      <alignment horizontal="center" vertical="center" wrapText="1"/>
    </xf>
    <xf numFmtId="0" fontId="114" fillId="7" borderId="0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left" vertical="center" wrapText="1"/>
    </xf>
    <xf numFmtId="0" fontId="22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vertical="center" wrapText="1"/>
    </xf>
    <xf numFmtId="0" fontId="8" fillId="7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/>
    <xf numFmtId="1" fontId="20" fillId="7" borderId="0" xfId="0" applyNumberFormat="1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/>
    </xf>
    <xf numFmtId="1" fontId="18" fillId="7" borderId="0" xfId="0" applyNumberFormat="1" applyFont="1" applyFill="1" applyBorder="1" applyAlignment="1">
      <alignment horizontal="center" vertical="center" wrapText="1"/>
    </xf>
    <xf numFmtId="0" fontId="113" fillId="7" borderId="0" xfId="0" applyFont="1" applyFill="1" applyBorder="1" applyAlignment="1">
      <alignment horizontal="center" vertical="center" wrapText="1"/>
    </xf>
    <xf numFmtId="0" fontId="39" fillId="7" borderId="0" xfId="0" applyFont="1" applyFill="1" applyBorder="1" applyAlignment="1">
      <alignment horizontal="center" vertical="center" wrapText="1"/>
    </xf>
    <xf numFmtId="0" fontId="84" fillId="7" borderId="0" xfId="0" applyFont="1" applyFill="1" applyBorder="1" applyAlignment="1">
      <alignment horizontal="left" vertical="center" wrapText="1"/>
    </xf>
    <xf numFmtId="0" fontId="25" fillId="7" borderId="0" xfId="0" applyFont="1" applyFill="1" applyBorder="1" applyAlignment="1">
      <alignment horizontal="center"/>
    </xf>
    <xf numFmtId="0" fontId="39" fillId="7" borderId="0" xfId="0" applyFont="1" applyFill="1" applyBorder="1" applyAlignment="1">
      <alignment horizontal="left" vertical="center" wrapText="1"/>
    </xf>
    <xf numFmtId="1" fontId="85" fillId="7" borderId="0" xfId="0" applyNumberFormat="1" applyFont="1" applyFill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 vertical="center" wrapText="1"/>
    </xf>
    <xf numFmtId="0" fontId="44" fillId="7" borderId="0" xfId="0" applyFont="1" applyFill="1" applyBorder="1" applyAlignment="1">
      <alignment horizontal="left" vertical="center" wrapText="1"/>
    </xf>
    <xf numFmtId="0" fontId="69" fillId="7" borderId="0" xfId="0" applyFont="1" applyFill="1" applyBorder="1" applyAlignment="1">
      <alignment horizontal="left" vertical="center" wrapText="1"/>
    </xf>
    <xf numFmtId="0" fontId="25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left" vertical="center" wrapText="1"/>
    </xf>
    <xf numFmtId="0" fontId="63" fillId="7" borderId="0" xfId="0" applyFont="1" applyFill="1" applyBorder="1" applyAlignment="1">
      <alignment horizontal="left" wrapText="1"/>
    </xf>
    <xf numFmtId="0" fontId="63" fillId="7" borderId="0" xfId="0" applyFont="1" applyFill="1" applyBorder="1" applyAlignment="1">
      <alignment horizontal="center" vertical="center" wrapText="1"/>
    </xf>
    <xf numFmtId="0" fontId="63" fillId="7" borderId="0" xfId="0" applyFont="1" applyFill="1" applyBorder="1" applyAlignment="1">
      <alignment vertical="center" wrapText="1"/>
    </xf>
    <xf numFmtId="1" fontId="63" fillId="7" borderId="0" xfId="0" applyNumberFormat="1" applyFont="1" applyFill="1" applyBorder="1" applyAlignment="1">
      <alignment horizontal="center" vertical="center" wrapText="1"/>
    </xf>
    <xf numFmtId="0" fontId="63" fillId="7" borderId="0" xfId="0" applyFont="1" applyFill="1" applyBorder="1" applyAlignment="1">
      <alignment wrapText="1"/>
    </xf>
    <xf numFmtId="0" fontId="11" fillId="7" borderId="0" xfId="0" applyFont="1" applyFill="1" applyBorder="1" applyAlignment="1">
      <alignment horizontal="center" vertical="center" wrapText="1"/>
    </xf>
    <xf numFmtId="0" fontId="65" fillId="7" borderId="0" xfId="0" applyFont="1" applyFill="1" applyBorder="1" applyAlignment="1">
      <alignment horizontal="left" vertical="center" wrapText="1"/>
    </xf>
    <xf numFmtId="1" fontId="65" fillId="7" borderId="0" xfId="0" applyNumberFormat="1" applyFont="1" applyFill="1" applyBorder="1" applyAlignment="1">
      <alignment horizontal="center" vertical="center" wrapText="1"/>
    </xf>
    <xf numFmtId="1" fontId="45" fillId="7" borderId="0" xfId="0" applyNumberFormat="1" applyFont="1" applyFill="1" applyBorder="1" applyAlignment="1">
      <alignment horizontal="center" vertical="center" wrapText="1"/>
    </xf>
    <xf numFmtId="0" fontId="100" fillId="7" borderId="0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horizontal="center" vertical="center"/>
    </xf>
    <xf numFmtId="1" fontId="69" fillId="7" borderId="0" xfId="0" applyNumberFormat="1" applyFont="1" applyFill="1" applyBorder="1" applyAlignment="1">
      <alignment horizontal="center" vertical="center" wrapText="1"/>
    </xf>
    <xf numFmtId="1" fontId="102" fillId="7" borderId="0" xfId="0" applyNumberFormat="1" applyFont="1" applyFill="1" applyBorder="1" applyAlignment="1">
      <alignment horizontal="center" vertical="center" wrapText="1"/>
    </xf>
    <xf numFmtId="0" fontId="45" fillId="7" borderId="0" xfId="0" applyFont="1" applyFill="1" applyBorder="1" applyAlignment="1">
      <alignment horizontal="left" wrapText="1"/>
    </xf>
    <xf numFmtId="0" fontId="69" fillId="7" borderId="0" xfId="0" applyFont="1" applyFill="1" applyBorder="1" applyAlignment="1">
      <alignment horizontal="left" wrapText="1"/>
    </xf>
    <xf numFmtId="0" fontId="69" fillId="7" borderId="0" xfId="0" applyFont="1" applyFill="1" applyBorder="1" applyAlignment="1">
      <alignment horizontal="center" vertical="center"/>
    </xf>
    <xf numFmtId="0" fontId="69" fillId="7" borderId="0" xfId="0" applyFont="1" applyFill="1" applyBorder="1" applyAlignment="1">
      <alignment vertical="center"/>
    </xf>
    <xf numFmtId="0" fontId="45" fillId="7" borderId="0" xfId="0" applyFont="1" applyFill="1" applyBorder="1" applyAlignment="1">
      <alignment horizontal="center" wrapText="1"/>
    </xf>
    <xf numFmtId="0" fontId="69" fillId="7" borderId="0" xfId="0" applyFont="1" applyFill="1" applyBorder="1" applyAlignment="1">
      <alignment vertical="center" wrapText="1"/>
    </xf>
    <xf numFmtId="1" fontId="24" fillId="7" borderId="0" xfId="0" applyNumberFormat="1" applyFont="1" applyFill="1" applyBorder="1" applyAlignment="1">
      <alignment horizontal="center" vertical="center" wrapText="1"/>
    </xf>
    <xf numFmtId="0" fontId="22" fillId="7" borderId="0" xfId="0" applyFont="1" applyFill="1" applyBorder="1" applyAlignment="1"/>
    <xf numFmtId="0" fontId="13" fillId="7" borderId="0" xfId="0" applyFont="1" applyFill="1" applyBorder="1" applyAlignment="1">
      <alignment horizontal="left" vertical="center" wrapText="1"/>
    </xf>
    <xf numFmtId="0" fontId="85" fillId="7" borderId="0" xfId="0" applyFont="1" applyFill="1" applyBorder="1" applyAlignment="1">
      <alignment horizontal="center" vertical="center" wrapText="1"/>
    </xf>
    <xf numFmtId="0" fontId="118" fillId="7" borderId="0" xfId="0" applyFont="1" applyFill="1" applyBorder="1" applyAlignment="1">
      <alignment horizontal="center" wrapText="1"/>
    </xf>
    <xf numFmtId="1" fontId="16" fillId="7" borderId="0" xfId="0" applyNumberFormat="1" applyFont="1" applyFill="1" applyBorder="1" applyAlignment="1">
      <alignment horizontal="center" vertical="center" wrapText="1"/>
    </xf>
    <xf numFmtId="0" fontId="84" fillId="7" borderId="0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center"/>
    </xf>
    <xf numFmtId="0" fontId="23" fillId="7" borderId="0" xfId="0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left" vertical="center" wrapText="1"/>
    </xf>
    <xf numFmtId="0" fontId="24" fillId="7" borderId="0" xfId="0" applyFont="1" applyFill="1" applyBorder="1" applyAlignment="1">
      <alignment horizontal="left" vertical="center" wrapText="1"/>
    </xf>
    <xf numFmtId="0" fontId="44" fillId="7" borderId="0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horizontal="left" vertical="center" wrapText="1"/>
    </xf>
    <xf numFmtId="1" fontId="119" fillId="7" borderId="0" xfId="0" applyNumberFormat="1" applyFont="1" applyFill="1" applyBorder="1" applyAlignment="1">
      <alignment horizontal="center" vertical="center" wrapText="1"/>
    </xf>
    <xf numFmtId="0" fontId="119" fillId="7" borderId="0" xfId="0" applyFont="1" applyFill="1" applyBorder="1" applyAlignment="1">
      <alignment horizontal="center" vertical="center" wrapText="1"/>
    </xf>
    <xf numFmtId="0" fontId="120" fillId="7" borderId="0" xfId="0" applyFont="1" applyFill="1" applyBorder="1" applyAlignment="1">
      <alignment horizontal="center" wrapText="1"/>
    </xf>
    <xf numFmtId="0" fontId="121" fillId="7" borderId="0" xfId="0" applyFont="1" applyFill="1" applyBorder="1" applyAlignment="1">
      <alignment horizontal="center" vertical="center" wrapText="1"/>
    </xf>
    <xf numFmtId="0" fontId="122" fillId="7" borderId="0" xfId="0" applyFont="1" applyFill="1" applyBorder="1" applyAlignment="1">
      <alignment horizontal="left" vertical="center" wrapText="1"/>
    </xf>
    <xf numFmtId="1" fontId="20" fillId="7" borderId="0" xfId="0" applyNumberFormat="1" applyFont="1" applyFill="1" applyBorder="1" applyAlignment="1">
      <alignment horizontal="center" vertical="center" wrapText="1"/>
    </xf>
    <xf numFmtId="0" fontId="42" fillId="7" borderId="0" xfId="0" applyFont="1" applyFill="1" applyBorder="1" applyAlignment="1">
      <alignment horizontal="center" vertical="center" wrapText="1"/>
    </xf>
    <xf numFmtId="0" fontId="16" fillId="7" borderId="0" xfId="0" applyFont="1" applyFill="1" applyBorder="1" applyAlignment="1">
      <alignment horizontal="center" vertical="center" wrapText="1"/>
    </xf>
    <xf numFmtId="0" fontId="45" fillId="7" borderId="0" xfId="0" applyFont="1" applyFill="1" applyBorder="1" applyAlignment="1">
      <alignment horizontal="center" vertical="center" wrapText="1"/>
    </xf>
    <xf numFmtId="1" fontId="24" fillId="7" borderId="0" xfId="0" applyNumberFormat="1" applyFont="1" applyFill="1" applyBorder="1" applyAlignment="1">
      <alignment horizontal="center" vertical="center"/>
    </xf>
    <xf numFmtId="0" fontId="123" fillId="7" borderId="0" xfId="0" applyFont="1" applyFill="1" applyBorder="1" applyAlignment="1">
      <alignment horizontal="left" vertical="center" wrapText="1"/>
    </xf>
    <xf numFmtId="0" fontId="65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wrapText="1"/>
    </xf>
    <xf numFmtId="0" fontId="20" fillId="7" borderId="0" xfId="0" applyFont="1" applyFill="1" applyBorder="1" applyAlignment="1">
      <alignment horizontal="left" vertical="center" wrapText="1"/>
    </xf>
    <xf numFmtId="0" fontId="65" fillId="7" borderId="0" xfId="0" applyFont="1" applyFill="1" applyBorder="1" applyAlignment="1">
      <alignment horizontal="left" wrapText="1"/>
    </xf>
    <xf numFmtId="0" fontId="65" fillId="7" borderId="0" xfId="0" applyFont="1" applyFill="1" applyBorder="1" applyAlignment="1">
      <alignment vertical="center" wrapText="1"/>
    </xf>
    <xf numFmtId="0" fontId="65" fillId="7" borderId="0" xfId="0" applyFont="1" applyFill="1" applyBorder="1" applyAlignment="1">
      <alignment wrapText="1"/>
    </xf>
    <xf numFmtId="0" fontId="88" fillId="7" borderId="0" xfId="0" applyFont="1" applyFill="1" applyBorder="1" applyAlignment="1">
      <alignment vertical="center" wrapText="1"/>
    </xf>
    <xf numFmtId="0" fontId="44" fillId="7" borderId="0" xfId="0" applyFont="1" applyFill="1" applyBorder="1" applyAlignment="1">
      <alignment horizontal="center" wrapText="1"/>
    </xf>
    <xf numFmtId="0" fontId="8" fillId="7" borderId="0" xfId="0" applyFont="1" applyFill="1" applyBorder="1" applyAlignment="1">
      <alignment horizontal="left" vertical="center"/>
    </xf>
    <xf numFmtId="0" fontId="25" fillId="7" borderId="0" xfId="0" applyFont="1" applyFill="1" applyBorder="1" applyAlignment="1">
      <alignment horizontal="left" wrapText="1"/>
    </xf>
    <xf numFmtId="0" fontId="0" fillId="7" borderId="0" xfId="0" applyFill="1" applyBorder="1" applyAlignment="1">
      <alignment horizontal="left" wrapText="1"/>
    </xf>
    <xf numFmtId="0" fontId="25" fillId="7" borderId="0" xfId="0" applyFont="1" applyFill="1" applyBorder="1" applyAlignment="1">
      <alignment horizontal="left"/>
    </xf>
    <xf numFmtId="0" fontId="39" fillId="7" borderId="0" xfId="0" applyFont="1" applyFill="1" applyBorder="1" applyAlignment="1">
      <alignment vertical="center" wrapText="1"/>
    </xf>
    <xf numFmtId="0" fontId="18" fillId="7" borderId="0" xfId="0" applyFont="1" applyFill="1" applyBorder="1" applyAlignment="1">
      <alignment horizontal="left" vertical="center" wrapText="1"/>
    </xf>
    <xf numFmtId="0" fontId="63" fillId="7" borderId="0" xfId="0" applyFont="1" applyFill="1" applyBorder="1"/>
    <xf numFmtId="1" fontId="102" fillId="7" borderId="0" xfId="0" applyNumberFormat="1" applyFont="1" applyFill="1" applyBorder="1" applyAlignment="1">
      <alignment horizontal="center" vertical="center"/>
    </xf>
    <xf numFmtId="0" fontId="63" fillId="7" borderId="0" xfId="0" applyFont="1" applyFill="1" applyBorder="1" applyAlignment="1"/>
    <xf numFmtId="0" fontId="63" fillId="7" borderId="0" xfId="0" applyFont="1" applyFill="1" applyBorder="1" applyAlignment="1">
      <alignment horizontal="left" vertical="center" wrapText="1"/>
    </xf>
    <xf numFmtId="0" fontId="11" fillId="7" borderId="0" xfId="0" applyFont="1" applyFill="1" applyBorder="1" applyAlignment="1">
      <alignment horizontal="left" vertical="center" wrapText="1"/>
    </xf>
    <xf numFmtId="0" fontId="59" fillId="7" borderId="0" xfId="0" applyFont="1" applyFill="1" applyBorder="1" applyAlignment="1">
      <alignment horizontal="left" vertical="center" wrapText="1"/>
    </xf>
    <xf numFmtId="0" fontId="72" fillId="7" borderId="0" xfId="0" applyFont="1" applyFill="1" applyBorder="1" applyAlignment="1">
      <alignment vertical="center" wrapText="1"/>
    </xf>
    <xf numFmtId="0" fontId="72" fillId="7" borderId="0" xfId="0" applyFont="1" applyFill="1" applyBorder="1" applyAlignment="1">
      <alignment horizontal="left" vertical="center" wrapText="1"/>
    </xf>
    <xf numFmtId="0" fontId="12" fillId="7" borderId="0" xfId="0" applyFont="1" applyFill="1" applyBorder="1" applyAlignment="1">
      <alignment horizontal="left" vertical="center" wrapText="1"/>
    </xf>
    <xf numFmtId="0" fontId="0" fillId="7" borderId="0" xfId="0" applyFill="1" applyBorder="1" applyAlignment="1">
      <alignment horizontal="center"/>
    </xf>
    <xf numFmtId="0" fontId="124" fillId="7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vertical="center"/>
    </xf>
    <xf numFmtId="0" fontId="8" fillId="7" borderId="0" xfId="0" applyFont="1" applyFill="1" applyBorder="1" applyAlignment="1"/>
    <xf numFmtId="0" fontId="6" fillId="7" borderId="0" xfId="0" applyFont="1" applyFill="1" applyBorder="1" applyAlignment="1">
      <alignment horizontal="center" vertical="center" wrapText="1"/>
    </xf>
    <xf numFmtId="0" fontId="89" fillId="7" borderId="0" xfId="0" applyFont="1" applyFill="1" applyBorder="1" applyAlignment="1">
      <alignment horizontal="left" vertical="center" wrapText="1"/>
    </xf>
    <xf numFmtId="0" fontId="41" fillId="7" borderId="0" xfId="0" applyFont="1" applyFill="1" applyBorder="1" applyAlignment="1">
      <alignment horizontal="center" wrapText="1"/>
    </xf>
    <xf numFmtId="0" fontId="23" fillId="7" borderId="0" xfId="0" applyFont="1" applyFill="1" applyBorder="1" applyAlignment="1">
      <alignment horizontal="center" wrapText="1"/>
    </xf>
    <xf numFmtId="0" fontId="124" fillId="7" borderId="0" xfId="0" applyFont="1" applyFill="1" applyBorder="1" applyAlignment="1">
      <alignment horizontal="center" wrapText="1"/>
    </xf>
    <xf numFmtId="0" fontId="62" fillId="7" borderId="0" xfId="0" applyFont="1" applyFill="1" applyBorder="1" applyAlignment="1">
      <alignment horizontal="center" wrapText="1"/>
    </xf>
    <xf numFmtId="0" fontId="6" fillId="7" borderId="0" xfId="0" applyNumberFormat="1" applyFont="1" applyFill="1" applyBorder="1" applyAlignment="1">
      <alignment horizontal="left" vertical="center"/>
    </xf>
    <xf numFmtId="0" fontId="6" fillId="7" borderId="0" xfId="0" applyNumberFormat="1" applyFont="1" applyFill="1" applyBorder="1" applyAlignment="1">
      <alignment horizontal="left" vertical="center" wrapText="1"/>
    </xf>
    <xf numFmtId="0" fontId="6" fillId="7" borderId="0" xfId="0" applyNumberFormat="1" applyFont="1" applyFill="1" applyBorder="1" applyAlignment="1">
      <alignment horizontal="left" vertical="top" wrapText="1"/>
    </xf>
    <xf numFmtId="0" fontId="125" fillId="7" borderId="0" xfId="0" applyFont="1" applyFill="1" applyBorder="1" applyAlignment="1">
      <alignment horizontal="center"/>
    </xf>
    <xf numFmtId="0" fontId="125" fillId="7" borderId="0" xfId="0" applyFont="1" applyFill="1" applyBorder="1" applyAlignment="1">
      <alignment horizontal="center" wrapText="1"/>
    </xf>
    <xf numFmtId="0" fontId="13" fillId="7" borderId="0" xfId="0" applyFont="1" applyFill="1" applyBorder="1" applyAlignment="1">
      <alignment horizontal="center" vertical="center" wrapText="1"/>
    </xf>
    <xf numFmtId="165" fontId="22" fillId="7" borderId="0" xfId="0" applyNumberFormat="1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1" fontId="18" fillId="7" borderId="0" xfId="0" applyNumberFormat="1" applyFont="1" applyFill="1" applyBorder="1" applyAlignment="1">
      <alignment horizontal="center" vertical="center"/>
    </xf>
    <xf numFmtId="165" fontId="9" fillId="7" borderId="0" xfId="0" applyNumberFormat="1" applyFont="1" applyFill="1" applyBorder="1" applyAlignment="1">
      <alignment horizontal="center" vertical="center"/>
    </xf>
    <xf numFmtId="0" fontId="80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top" wrapText="1"/>
    </xf>
    <xf numFmtId="0" fontId="23" fillId="7" borderId="0" xfId="0" applyFont="1" applyFill="1" applyBorder="1"/>
    <xf numFmtId="0" fontId="5" fillId="7" borderId="0" xfId="0" applyFont="1" applyFill="1" applyBorder="1" applyAlignment="1">
      <alignment horizontal="center"/>
    </xf>
    <xf numFmtId="0" fontId="126" fillId="7" borderId="0" xfId="0" applyFont="1" applyFill="1" applyBorder="1" applyAlignment="1">
      <alignment horizontal="center" wrapText="1"/>
    </xf>
    <xf numFmtId="0" fontId="0" fillId="7" borderId="0" xfId="0" applyFill="1" applyBorder="1" applyAlignment="1"/>
    <xf numFmtId="0" fontId="0" fillId="7" borderId="0" xfId="0" applyFill="1" applyBorder="1"/>
    <xf numFmtId="0" fontId="81" fillId="7" borderId="0" xfId="0" applyFont="1" applyFill="1" applyBorder="1" applyAlignment="1">
      <alignment horizontal="center"/>
    </xf>
    <xf numFmtId="0" fontId="102" fillId="7" borderId="0" xfId="0" applyFont="1" applyFill="1" applyBorder="1" applyAlignment="1">
      <alignment horizontal="center" vertical="center" wrapText="1"/>
    </xf>
    <xf numFmtId="0" fontId="102" fillId="7" borderId="0" xfId="0" applyFont="1" applyFill="1" applyBorder="1" applyAlignment="1">
      <alignment horizontal="left" vertical="center" wrapText="1"/>
    </xf>
    <xf numFmtId="0" fontId="42" fillId="7" borderId="0" xfId="0" applyFont="1" applyFill="1" applyBorder="1" applyAlignment="1">
      <alignment horizontal="left" vertical="center" wrapText="1"/>
    </xf>
    <xf numFmtId="0" fontId="81" fillId="7" borderId="0" xfId="0" applyFont="1" applyFill="1" applyBorder="1" applyAlignment="1">
      <alignment horizontal="center" wrapText="1"/>
    </xf>
    <xf numFmtId="0" fontId="102" fillId="7" borderId="0" xfId="0" applyFont="1" applyFill="1" applyBorder="1" applyAlignment="1">
      <alignment vertical="center" wrapText="1"/>
    </xf>
    <xf numFmtId="0" fontId="84" fillId="7" borderId="0" xfId="0" applyFont="1" applyFill="1" applyBorder="1" applyAlignment="1">
      <alignment horizontal="center" wrapText="1"/>
    </xf>
    <xf numFmtId="0" fontId="44" fillId="7" borderId="0" xfId="0" applyFont="1" applyFill="1" applyBorder="1" applyAlignment="1">
      <alignment horizontal="left" wrapText="1"/>
    </xf>
    <xf numFmtId="1" fontId="105" fillId="7" borderId="0" xfId="0" applyNumberFormat="1" applyFont="1" applyFill="1" applyBorder="1" applyAlignment="1">
      <alignment horizontal="center" vertical="center" wrapText="1"/>
    </xf>
    <xf numFmtId="0" fontId="105" fillId="7" borderId="0" xfId="0" applyFont="1" applyFill="1" applyBorder="1" applyAlignment="1">
      <alignment horizontal="center" vertical="center" wrapText="1"/>
    </xf>
    <xf numFmtId="0" fontId="106" fillId="7" borderId="0" xfId="0" applyFont="1" applyFill="1" applyBorder="1" applyAlignment="1">
      <alignment horizontal="center" wrapText="1"/>
    </xf>
    <xf numFmtId="0" fontId="107" fillId="7" borderId="0" xfId="0" applyFont="1" applyFill="1" applyBorder="1" applyAlignment="1">
      <alignment horizontal="left" vertical="center" wrapText="1"/>
    </xf>
    <xf numFmtId="1" fontId="65" fillId="7" borderId="0" xfId="0" applyNumberFormat="1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wrapText="1"/>
    </xf>
    <xf numFmtId="0" fontId="127" fillId="7" borderId="0" xfId="0" applyFont="1" applyFill="1" applyBorder="1" applyAlignment="1">
      <alignment horizontal="center" wrapText="1"/>
    </xf>
    <xf numFmtId="0" fontId="128" fillId="7" borderId="0" xfId="0" applyFont="1" applyFill="1" applyBorder="1" applyAlignment="1">
      <alignment horizontal="center" wrapText="1"/>
    </xf>
    <xf numFmtId="0" fontId="0" fillId="7" borderId="0" xfId="0" applyFill="1" applyBorder="1" applyAlignment="1">
      <alignment horizontal="left"/>
    </xf>
    <xf numFmtId="0" fontId="129" fillId="7" borderId="0" xfId="0" applyFont="1" applyFill="1" applyBorder="1" applyAlignment="1">
      <alignment vertical="center" wrapText="1"/>
    </xf>
    <xf numFmtId="0" fontId="25" fillId="7" borderId="0" xfId="0" applyFont="1" applyFill="1" applyBorder="1" applyAlignment="1">
      <alignment vertical="center" wrapText="1"/>
    </xf>
    <xf numFmtId="0" fontId="25" fillId="7" borderId="0" xfId="0" applyFont="1" applyFill="1" applyBorder="1" applyAlignment="1">
      <alignment horizontal="left" vertical="center"/>
    </xf>
    <xf numFmtId="0" fontId="39" fillId="7" borderId="0" xfId="0" applyFont="1" applyFill="1" applyBorder="1" applyAlignment="1">
      <alignment horizontal="left" vertical="center"/>
    </xf>
    <xf numFmtId="0" fontId="130" fillId="7" borderId="0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/>
    </xf>
    <xf numFmtId="0" fontId="91" fillId="7" borderId="0" xfId="0" applyFont="1" applyFill="1" applyBorder="1" applyAlignment="1">
      <alignment horizontal="left" vertical="center" wrapText="1"/>
    </xf>
    <xf numFmtId="0" fontId="0" fillId="7" borderId="0" xfId="0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/>
    </xf>
    <xf numFmtId="1" fontId="22" fillId="7" borderId="0" xfId="0" applyNumberFormat="1" applyFont="1" applyFill="1" applyBorder="1" applyAlignment="1">
      <alignment horizontal="center" vertical="center" wrapText="1"/>
    </xf>
    <xf numFmtId="0" fontId="88" fillId="7" borderId="0" xfId="0" applyFont="1" applyFill="1" applyBorder="1" applyAlignment="1">
      <alignment horizontal="left" vertical="center"/>
    </xf>
    <xf numFmtId="0" fontId="24" fillId="7" borderId="0" xfId="0" applyFont="1" applyFill="1" applyBorder="1" applyAlignment="1">
      <alignment vertical="center" wrapText="1"/>
    </xf>
    <xf numFmtId="0" fontId="129" fillId="7" borderId="0" xfId="0" applyFont="1" applyFill="1" applyBorder="1"/>
    <xf numFmtId="0" fontId="24" fillId="7" borderId="0" xfId="0" applyFont="1" applyFill="1" applyBorder="1" applyAlignment="1">
      <alignment horizontal="center" wrapText="1"/>
    </xf>
    <xf numFmtId="0" fontId="129" fillId="7" borderId="0" xfId="0" applyFont="1" applyFill="1" applyBorder="1" applyAlignment="1"/>
    <xf numFmtId="0" fontId="9" fillId="7" borderId="0" xfId="0" applyFont="1" applyFill="1" applyBorder="1"/>
    <xf numFmtId="0" fontId="45" fillId="7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100" fillId="2" borderId="9" xfId="0" applyFont="1" applyFill="1" applyBorder="1" applyAlignment="1">
      <alignment horizontal="center" vertical="center" wrapText="1"/>
    </xf>
    <xf numFmtId="167" fontId="63" fillId="2" borderId="33" xfId="1" applyNumberFormat="1" applyFont="1" applyFill="1" applyBorder="1" applyAlignment="1">
      <alignment horizontal="center" vertical="center" wrapText="1"/>
    </xf>
    <xf numFmtId="167" fontId="63" fillId="2" borderId="9" xfId="1" applyNumberFormat="1" applyFont="1" applyFill="1" applyBorder="1" applyAlignment="1">
      <alignment horizontal="center" vertical="center" wrapText="1"/>
    </xf>
    <xf numFmtId="0" fontId="129" fillId="2" borderId="9" xfId="0" applyFont="1" applyFill="1" applyBorder="1"/>
    <xf numFmtId="0" fontId="69" fillId="2" borderId="23" xfId="0" applyFont="1" applyFill="1" applyBorder="1" applyAlignment="1">
      <alignment horizontal="left" vertical="center" wrapText="1"/>
    </xf>
    <xf numFmtId="1" fontId="13" fillId="2" borderId="9" xfId="0" applyNumberFormat="1" applyFont="1" applyFill="1" applyBorder="1" applyAlignment="1">
      <alignment horizontal="center" vertical="center"/>
    </xf>
    <xf numFmtId="1" fontId="84" fillId="2" borderId="9" xfId="0" applyNumberFormat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left" vertical="center" wrapText="1"/>
    </xf>
    <xf numFmtId="0" fontId="74" fillId="2" borderId="44" xfId="0" applyFont="1" applyFill="1" applyBorder="1" applyAlignment="1">
      <alignment horizontal="center" vertical="center"/>
    </xf>
    <xf numFmtId="0" fontId="74" fillId="2" borderId="35" xfId="0" applyFont="1" applyFill="1" applyBorder="1" applyAlignment="1">
      <alignment horizontal="center" vertical="center"/>
    </xf>
    <xf numFmtId="0" fontId="74" fillId="2" borderId="90" xfId="0" applyFont="1" applyFill="1" applyBorder="1" applyAlignment="1">
      <alignment horizontal="center" vertical="center"/>
    </xf>
    <xf numFmtId="0" fontId="74" fillId="2" borderId="41" xfId="0" applyFont="1" applyFill="1" applyBorder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2" fillId="2" borderId="0" xfId="0" applyFont="1" applyFill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" fontId="45" fillId="2" borderId="9" xfId="0" applyNumberFormat="1" applyFont="1" applyFill="1" applyBorder="1" applyAlignment="1">
      <alignment horizontal="center" vertical="center" wrapText="1"/>
    </xf>
    <xf numFmtId="0" fontId="18" fillId="2" borderId="32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left" vertical="center" wrapText="1"/>
    </xf>
    <xf numFmtId="1" fontId="85" fillId="2" borderId="33" xfId="0" applyNumberFormat="1" applyFont="1" applyFill="1" applyBorder="1" applyAlignment="1">
      <alignment horizontal="center" vertical="center" wrapText="1"/>
    </xf>
    <xf numFmtId="0" fontId="85" fillId="2" borderId="9" xfId="0" applyFont="1" applyFill="1" applyBorder="1" applyAlignment="1">
      <alignment horizontal="center" vertical="center" wrapText="1"/>
    </xf>
    <xf numFmtId="0" fontId="118" fillId="2" borderId="9" xfId="0" applyFont="1" applyFill="1" applyBorder="1" applyAlignment="1">
      <alignment horizontal="center" wrapText="1"/>
    </xf>
    <xf numFmtId="0" fontId="19" fillId="2" borderId="34" xfId="0" applyFont="1" applyFill="1" applyBorder="1" applyAlignment="1">
      <alignment horizontal="center"/>
    </xf>
    <xf numFmtId="0" fontId="84" fillId="2" borderId="27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24" fillId="2" borderId="8" xfId="0" applyFont="1" applyFill="1" applyBorder="1" applyAlignment="1">
      <alignment horizontal="left" vertical="center" wrapText="1"/>
    </xf>
    <xf numFmtId="0" fontId="25" fillId="2" borderId="23" xfId="0" applyFont="1" applyFill="1" applyBorder="1" applyAlignment="1">
      <alignment horizontal="left" vertical="center" wrapText="1"/>
    </xf>
    <xf numFmtId="1" fontId="45" fillId="2" borderId="33" xfId="0" applyNumberFormat="1" applyFont="1" applyFill="1" applyBorder="1" applyAlignment="1">
      <alignment horizontal="center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84" fillId="2" borderId="32" xfId="0" applyFont="1" applyFill="1" applyBorder="1" applyAlignment="1">
      <alignment horizontal="center" vertical="center" wrapText="1"/>
    </xf>
    <xf numFmtId="0" fontId="42" fillId="2" borderId="32" xfId="0" applyFont="1" applyFill="1" applyBorder="1" applyAlignment="1">
      <alignment horizontal="center" vertical="center" wrapText="1"/>
    </xf>
    <xf numFmtId="0" fontId="45" fillId="2" borderId="32" xfId="0" applyFont="1" applyFill="1" applyBorder="1" applyAlignment="1">
      <alignment horizontal="center" vertical="center" wrapText="1"/>
    </xf>
    <xf numFmtId="1" fontId="20" fillId="2" borderId="33" xfId="0" applyNumberFormat="1" applyFont="1" applyFill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1" fontId="24" fillId="2" borderId="33" xfId="0" applyNumberFormat="1" applyFont="1" applyFill="1" applyBorder="1" applyAlignment="1">
      <alignment horizontal="center" vertical="center"/>
    </xf>
    <xf numFmtId="0" fontId="123" fillId="2" borderId="9" xfId="0" applyFont="1" applyFill="1" applyBorder="1" applyAlignment="1">
      <alignment horizontal="left" vertical="center" wrapText="1"/>
    </xf>
    <xf numFmtId="0" fontId="59" fillId="2" borderId="32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59" fillId="2" borderId="9" xfId="0" applyFont="1" applyFill="1" applyBorder="1" applyAlignment="1">
      <alignment horizontal="center" vertical="center" wrapText="1"/>
    </xf>
    <xf numFmtId="0" fontId="8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79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165" fontId="79" fillId="2" borderId="29" xfId="0" applyNumberFormat="1" applyFont="1" applyFill="1" applyBorder="1" applyAlignment="1">
      <alignment horizontal="center" vertical="center" wrapText="1"/>
    </xf>
    <xf numFmtId="3" fontId="81" fillId="2" borderId="9" xfId="0" applyNumberFormat="1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left" wrapText="1"/>
    </xf>
    <xf numFmtId="0" fontId="22" fillId="2" borderId="9" xfId="0" applyFont="1" applyFill="1" applyBorder="1" applyAlignment="1">
      <alignment horizontal="left" vertical="center" wrapText="1"/>
    </xf>
    <xf numFmtId="0" fontId="65" fillId="2" borderId="9" xfId="0" applyFont="1" applyFill="1" applyBorder="1" applyAlignment="1">
      <alignment horizontal="center" vertical="center" wrapText="1"/>
    </xf>
    <xf numFmtId="0" fontId="100" fillId="2" borderId="9" xfId="0" applyFont="1" applyFill="1" applyBorder="1" applyAlignment="1">
      <alignment horizontal="left" vertical="center" wrapText="1"/>
    </xf>
    <xf numFmtId="0" fontId="72" fillId="2" borderId="9" xfId="0" applyFont="1" applyFill="1" applyBorder="1" applyAlignment="1">
      <alignment horizontal="left" vertical="center" wrapText="1"/>
    </xf>
    <xf numFmtId="0" fontId="72" fillId="2" borderId="26" xfId="0" applyFont="1" applyFill="1" applyBorder="1" applyAlignment="1">
      <alignment vertical="center" wrapText="1"/>
    </xf>
    <xf numFmtId="0" fontId="74" fillId="2" borderId="21" xfId="0" applyFont="1" applyFill="1" applyBorder="1" applyAlignment="1">
      <alignment horizontal="center"/>
    </xf>
    <xf numFmtId="0" fontId="13" fillId="2" borderId="9" xfId="0" applyFont="1" applyFill="1" applyBorder="1" applyAlignment="1">
      <alignment vertical="center" wrapText="1"/>
    </xf>
    <xf numFmtId="0" fontId="61" fillId="2" borderId="10" xfId="0" applyFont="1" applyFill="1" applyBorder="1" applyAlignment="1">
      <alignment vertical="center" wrapText="1"/>
    </xf>
    <xf numFmtId="0" fontId="61" fillId="2" borderId="9" xfId="0" applyFont="1" applyFill="1" applyBorder="1" applyAlignment="1">
      <alignment vertical="center" wrapText="1"/>
    </xf>
    <xf numFmtId="0" fontId="22" fillId="2" borderId="9" xfId="0" applyFont="1" applyFill="1" applyBorder="1"/>
    <xf numFmtId="0" fontId="13" fillId="2" borderId="9" xfId="0" applyFont="1" applyFill="1" applyBorder="1" applyAlignment="1">
      <alignment horizontal="center" wrapText="1"/>
    </xf>
    <xf numFmtId="0" fontId="9" fillId="2" borderId="9" xfId="0" applyFont="1" applyFill="1" applyBorder="1"/>
    <xf numFmtId="0" fontId="6" fillId="2" borderId="9" xfId="0" applyFont="1" applyFill="1" applyBorder="1" applyAlignment="1">
      <alignment horizontal="left" vertical="center" wrapText="1"/>
    </xf>
    <xf numFmtId="0" fontId="45" fillId="2" borderId="8" xfId="0" applyFont="1" applyFill="1" applyBorder="1" applyAlignment="1">
      <alignment horizontal="left" vertical="center" wrapText="1"/>
    </xf>
    <xf numFmtId="1" fontId="24" fillId="2" borderId="34" xfId="0" applyNumberFormat="1" applyFont="1" applyFill="1" applyBorder="1" applyAlignment="1">
      <alignment horizontal="center" vertical="center"/>
    </xf>
    <xf numFmtId="0" fontId="9" fillId="2" borderId="34" xfId="0" applyFont="1" applyFill="1" applyBorder="1"/>
    <xf numFmtId="0" fontId="24" fillId="2" borderId="20" xfId="0" applyFont="1" applyFill="1" applyBorder="1" applyAlignment="1">
      <alignment horizontal="left" vertical="center" wrapText="1"/>
    </xf>
    <xf numFmtId="0" fontId="129" fillId="2" borderId="34" xfId="0" applyFont="1" applyFill="1" applyBorder="1"/>
    <xf numFmtId="0" fontId="8" fillId="2" borderId="23" xfId="0" applyFont="1" applyFill="1" applyBorder="1" applyAlignment="1">
      <alignment vertical="center" wrapText="1"/>
    </xf>
    <xf numFmtId="0" fontId="61" fillId="2" borderId="9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vertical="center" wrapText="1"/>
    </xf>
    <xf numFmtId="0" fontId="138" fillId="2" borderId="25" xfId="0" applyFont="1" applyFill="1" applyBorder="1" applyAlignment="1">
      <alignment vertical="center" wrapText="1"/>
    </xf>
    <xf numFmtId="0" fontId="138" fillId="2" borderId="24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vertical="center" wrapText="1"/>
    </xf>
    <xf numFmtId="0" fontId="25" fillId="2" borderId="8" xfId="0" applyFont="1" applyFill="1" applyBorder="1" applyAlignment="1">
      <alignment vertical="center" wrapText="1"/>
    </xf>
    <xf numFmtId="0" fontId="25" fillId="3" borderId="83" xfId="0" applyFont="1" applyFill="1" applyBorder="1"/>
    <xf numFmtId="0" fontId="25" fillId="3" borderId="34" xfId="0" applyFont="1" applyFill="1" applyBorder="1"/>
    <xf numFmtId="0" fontId="25" fillId="3" borderId="34" xfId="0" applyFont="1" applyFill="1" applyBorder="1" applyAlignment="1">
      <alignment vertical="center" wrapText="1"/>
    </xf>
    <xf numFmtId="0" fontId="25" fillId="3" borderId="36" xfId="0" applyFont="1" applyFill="1" applyBorder="1" applyAlignment="1">
      <alignment vertical="center" wrapText="1"/>
    </xf>
    <xf numFmtId="0" fontId="25" fillId="3" borderId="37" xfId="0" applyFont="1" applyFill="1" applyBorder="1"/>
    <xf numFmtId="0" fontId="25" fillId="3" borderId="38" xfId="0" applyFont="1" applyFill="1" applyBorder="1"/>
    <xf numFmtId="0" fontId="25" fillId="3" borderId="38" xfId="0" applyFont="1" applyFill="1" applyBorder="1" applyAlignment="1">
      <alignment vertical="center" wrapText="1"/>
    </xf>
    <xf numFmtId="0" fontId="25" fillId="3" borderId="39" xfId="0" applyFont="1" applyFill="1" applyBorder="1" applyAlignment="1">
      <alignment vertical="center" wrapText="1"/>
    </xf>
    <xf numFmtId="0" fontId="8" fillId="2" borderId="0" xfId="0" applyFont="1" applyFill="1" applyBorder="1"/>
    <xf numFmtId="0" fontId="99" fillId="2" borderId="0" xfId="0" applyFont="1" applyFill="1" applyAlignment="1">
      <alignment horizontal="center" vertical="center"/>
    </xf>
    <xf numFmtId="165" fontId="62" fillId="0" borderId="91" xfId="0" applyNumberFormat="1" applyFont="1" applyFill="1" applyBorder="1" applyAlignment="1">
      <alignment horizontal="center" vertical="center" wrapText="1"/>
    </xf>
    <xf numFmtId="165" fontId="62" fillId="0" borderId="92" xfId="0" applyNumberFormat="1" applyFont="1" applyFill="1" applyBorder="1" applyAlignment="1">
      <alignment horizontal="center" vertical="center" wrapText="1"/>
    </xf>
    <xf numFmtId="165" fontId="62" fillId="0" borderId="93" xfId="0" applyNumberFormat="1" applyFont="1" applyFill="1" applyBorder="1" applyAlignment="1">
      <alignment horizontal="center" vertical="center" wrapText="1"/>
    </xf>
    <xf numFmtId="0" fontId="8" fillId="0" borderId="94" xfId="0" applyFont="1" applyFill="1" applyBorder="1"/>
    <xf numFmtId="0" fontId="6" fillId="0" borderId="91" xfId="0" applyFont="1" applyFill="1" applyBorder="1" applyAlignment="1">
      <alignment horizontal="center" vertical="center" wrapText="1"/>
    </xf>
    <xf numFmtId="0" fontId="6" fillId="0" borderId="92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5" xfId="0" applyFont="1" applyFill="1" applyBorder="1" applyAlignment="1">
      <alignment horizontal="center" vertical="center" wrapText="1"/>
    </xf>
    <xf numFmtId="165" fontId="22" fillId="2" borderId="97" xfId="0" applyNumberFormat="1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22" fillId="2" borderId="98" xfId="0" applyFont="1" applyFill="1" applyBorder="1" applyAlignment="1">
      <alignment horizontal="left" vertical="center" wrapText="1"/>
    </xf>
    <xf numFmtId="165" fontId="22" fillId="2" borderId="99" xfId="0" applyNumberFormat="1" applyFont="1" applyFill="1" applyBorder="1" applyAlignment="1">
      <alignment horizontal="center" vertical="center"/>
    </xf>
    <xf numFmtId="165" fontId="22" fillId="0" borderId="99" xfId="0" applyNumberFormat="1" applyFont="1" applyFill="1" applyBorder="1" applyAlignment="1">
      <alignment horizontal="center" vertical="center"/>
    </xf>
    <xf numFmtId="165" fontId="22" fillId="0" borderId="9" xfId="0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24" fillId="2" borderId="9" xfId="0" applyFont="1" applyFill="1" applyBorder="1" applyAlignment="1">
      <alignment horizontal="center"/>
    </xf>
    <xf numFmtId="0" fontId="8" fillId="2" borderId="98" xfId="0" applyFont="1" applyFill="1" applyBorder="1" applyAlignment="1">
      <alignment horizontal="left" vertical="center" wrapText="1"/>
    </xf>
    <xf numFmtId="165" fontId="22" fillId="10" borderId="99" xfId="0" applyNumberFormat="1" applyFont="1" applyFill="1" applyBorder="1" applyAlignment="1">
      <alignment horizontal="center" vertical="center"/>
    </xf>
    <xf numFmtId="165" fontId="22" fillId="10" borderId="9" xfId="0" applyNumberFormat="1" applyFont="1" applyFill="1" applyBorder="1" applyAlignment="1">
      <alignment horizontal="center" vertical="center"/>
    </xf>
    <xf numFmtId="0" fontId="21" fillId="10" borderId="9" xfId="0" applyFont="1" applyFill="1" applyBorder="1" applyAlignment="1">
      <alignment horizontal="center" vertical="center"/>
    </xf>
    <xf numFmtId="1" fontId="20" fillId="10" borderId="9" xfId="0" applyNumberFormat="1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61" fillId="2" borderId="100" xfId="0" applyFont="1" applyFill="1" applyBorder="1" applyAlignment="1">
      <alignment vertical="center" wrapText="1"/>
    </xf>
    <xf numFmtId="0" fontId="69" fillId="2" borderId="98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vertical="center"/>
    </xf>
    <xf numFmtId="0" fontId="69" fillId="2" borderId="101" xfId="0" applyFont="1" applyFill="1" applyBorder="1" applyAlignment="1">
      <alignment horizontal="left" vertical="center" wrapText="1"/>
    </xf>
    <xf numFmtId="0" fontId="8" fillId="2" borderId="34" xfId="0" applyFont="1" applyFill="1" applyBorder="1" applyAlignment="1"/>
    <xf numFmtId="1" fontId="16" fillId="10" borderId="9" xfId="0" applyNumberFormat="1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wrapText="1"/>
    </xf>
    <xf numFmtId="0" fontId="6" fillId="10" borderId="9" xfId="0" applyFont="1" applyFill="1" applyBorder="1" applyAlignment="1">
      <alignment horizontal="center" vertical="center" wrapText="1"/>
    </xf>
    <xf numFmtId="0" fontId="89" fillId="10" borderId="24" xfId="0" applyFont="1" applyFill="1" applyBorder="1" applyAlignment="1">
      <alignment horizontal="left" vertical="center" wrapText="1"/>
    </xf>
    <xf numFmtId="0" fontId="89" fillId="10" borderId="101" xfId="0" applyFont="1" applyFill="1" applyBorder="1" applyAlignment="1">
      <alignment horizontal="left" vertical="center" wrapText="1"/>
    </xf>
    <xf numFmtId="0" fontId="23" fillId="10" borderId="9" xfId="0" applyFont="1" applyFill="1" applyBorder="1" applyAlignment="1">
      <alignment horizontal="center" wrapText="1"/>
    </xf>
    <xf numFmtId="0" fontId="8" fillId="10" borderId="9" xfId="0" applyFont="1" applyFill="1" applyBorder="1" applyAlignment="1">
      <alignment horizontal="center" wrapText="1"/>
    </xf>
    <xf numFmtId="0" fontId="124" fillId="10" borderId="9" xfId="0" applyFont="1" applyFill="1" applyBorder="1" applyAlignment="1">
      <alignment horizontal="center" wrapText="1"/>
    </xf>
    <xf numFmtId="0" fontId="62" fillId="2" borderId="9" xfId="0" applyFont="1" applyFill="1" applyBorder="1" applyAlignment="1">
      <alignment horizontal="center" vertical="center" wrapText="1"/>
    </xf>
    <xf numFmtId="0" fontId="100" fillId="2" borderId="32" xfId="0" applyFont="1" applyFill="1" applyBorder="1" applyAlignment="1">
      <alignment horizontal="center" vertical="center" wrapText="1"/>
    </xf>
    <xf numFmtId="0" fontId="6" fillId="11" borderId="9" xfId="0" applyNumberFormat="1" applyFont="1" applyFill="1" applyBorder="1" applyAlignment="1">
      <alignment horizontal="left" vertical="center"/>
    </xf>
    <xf numFmtId="0" fontId="11" fillId="2" borderId="32" xfId="0" applyFont="1" applyFill="1" applyBorder="1" applyAlignment="1">
      <alignment horizontal="center" vertical="center" wrapText="1"/>
    </xf>
    <xf numFmtId="0" fontId="6" fillId="2" borderId="98" xfId="0" applyNumberFormat="1" applyFont="1" applyFill="1" applyBorder="1" applyAlignment="1">
      <alignment horizontal="left" vertical="center"/>
    </xf>
    <xf numFmtId="0" fontId="62" fillId="2" borderId="26" xfId="0" applyFont="1" applyFill="1" applyBorder="1" applyAlignment="1">
      <alignment horizontal="center" wrapText="1"/>
    </xf>
    <xf numFmtId="0" fontId="18" fillId="2" borderId="27" xfId="0" applyFont="1" applyFill="1" applyBorder="1" applyAlignment="1">
      <alignment horizontal="center" vertical="center" wrapText="1"/>
    </xf>
    <xf numFmtId="0" fontId="6" fillId="2" borderId="98" xfId="0" applyNumberFormat="1" applyFont="1" applyFill="1" applyBorder="1" applyAlignment="1">
      <alignment horizontal="left" vertical="center" wrapText="1"/>
    </xf>
    <xf numFmtId="0" fontId="62" fillId="2" borderId="9" xfId="0" applyFont="1" applyFill="1" applyBorder="1" applyAlignment="1">
      <alignment horizontal="center" wrapText="1"/>
    </xf>
    <xf numFmtId="0" fontId="41" fillId="2" borderId="26" xfId="0" applyFont="1" applyFill="1" applyBorder="1" applyAlignment="1">
      <alignment horizontal="center" wrapText="1"/>
    </xf>
    <xf numFmtId="0" fontId="63" fillId="2" borderId="32" xfId="0" applyFont="1" applyFill="1" applyBorder="1" applyAlignment="1">
      <alignment horizontal="center" vertical="center" wrapText="1"/>
    </xf>
    <xf numFmtId="0" fontId="62" fillId="2" borderId="34" xfId="0" applyFont="1" applyFill="1" applyBorder="1" applyAlignment="1">
      <alignment horizontal="center" vertical="center" wrapText="1"/>
    </xf>
    <xf numFmtId="0" fontId="6" fillId="2" borderId="98" xfId="0" applyNumberFormat="1" applyFont="1" applyFill="1" applyBorder="1" applyAlignment="1">
      <alignment horizontal="left" vertical="top" wrapText="1"/>
    </xf>
    <xf numFmtId="0" fontId="62" fillId="2" borderId="35" xfId="0" applyFont="1" applyFill="1" applyBorder="1" applyAlignment="1">
      <alignment horizontal="center" vertical="center" wrapText="1"/>
    </xf>
    <xf numFmtId="0" fontId="62" fillId="2" borderId="26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44" fillId="2" borderId="24" xfId="0" applyFont="1" applyFill="1" applyBorder="1" applyAlignment="1">
      <alignment horizontal="left" vertical="center" wrapText="1"/>
    </xf>
    <xf numFmtId="0" fontId="44" fillId="2" borderId="101" xfId="0" applyFont="1" applyFill="1" applyBorder="1" applyAlignment="1">
      <alignment horizontal="left" vertical="center" wrapText="1"/>
    </xf>
    <xf numFmtId="0" fontId="125" fillId="2" borderId="9" xfId="0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horizontal="left" vertical="center" wrapText="1"/>
    </xf>
    <xf numFmtId="0" fontId="39" fillId="2" borderId="98" xfId="0" applyFont="1" applyFill="1" applyBorder="1" applyAlignment="1">
      <alignment horizontal="left" vertical="center" wrapText="1"/>
    </xf>
    <xf numFmtId="0" fontId="125" fillId="2" borderId="9" xfId="0" applyFont="1" applyFill="1" applyBorder="1" applyAlignment="1">
      <alignment horizontal="center" vertical="center" wrapText="1"/>
    </xf>
    <xf numFmtId="0" fontId="69" fillId="2" borderId="32" xfId="0" applyFont="1" applyFill="1" applyBorder="1" applyAlignment="1">
      <alignment horizontal="left" vertical="center" wrapText="1"/>
    </xf>
    <xf numFmtId="0" fontId="124" fillId="10" borderId="34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horizontal="left" vertical="center" wrapText="1"/>
    </xf>
    <xf numFmtId="0" fontId="8" fillId="10" borderId="101" xfId="0" applyFont="1" applyFill="1" applyBorder="1" applyAlignment="1">
      <alignment horizontal="left" vertical="center" wrapText="1"/>
    </xf>
    <xf numFmtId="0" fontId="124" fillId="10" borderId="35" xfId="0" applyFont="1" applyFill="1" applyBorder="1" applyAlignment="1">
      <alignment horizontal="center" vertical="center" wrapText="1"/>
    </xf>
    <xf numFmtId="0" fontId="124" fillId="10" borderId="26" xfId="0" applyFont="1" applyFill="1" applyBorder="1" applyAlignment="1">
      <alignment horizontal="center" vertical="center" wrapText="1"/>
    </xf>
    <xf numFmtId="3" fontId="9" fillId="2" borderId="99" xfId="0" applyNumberFormat="1" applyFont="1" applyFill="1" applyBorder="1" applyAlignment="1">
      <alignment horizontal="center" vertical="center"/>
    </xf>
    <xf numFmtId="3" fontId="9" fillId="2" borderId="9" xfId="0" applyNumberFormat="1" applyFont="1" applyFill="1" applyBorder="1" applyAlignment="1">
      <alignment horizontal="center" vertical="center"/>
    </xf>
    <xf numFmtId="0" fontId="59" fillId="2" borderId="101" xfId="0" applyFont="1" applyFill="1" applyBorder="1" applyAlignment="1">
      <alignment vertical="center" wrapText="1"/>
    </xf>
    <xf numFmtId="0" fontId="65" fillId="2" borderId="9" xfId="0" applyFont="1" applyFill="1" applyBorder="1" applyAlignment="1">
      <alignment wrapText="1"/>
    </xf>
    <xf numFmtId="0" fontId="59" fillId="2" borderId="101" xfId="0" applyFont="1" applyFill="1" applyBorder="1" applyAlignment="1">
      <alignment horizontal="left" vertical="center" wrapText="1"/>
    </xf>
    <xf numFmtId="0" fontId="63" fillId="2" borderId="9" xfId="0" applyFont="1" applyFill="1" applyBorder="1" applyAlignment="1">
      <alignment wrapText="1"/>
    </xf>
    <xf numFmtId="0" fontId="8" fillId="2" borderId="33" xfId="0" applyFont="1" applyFill="1" applyBorder="1" applyAlignment="1">
      <alignment vertical="center" wrapText="1"/>
    </xf>
    <xf numFmtId="0" fontId="8" fillId="2" borderId="98" xfId="0" applyFont="1" applyFill="1" applyBorder="1" applyAlignment="1">
      <alignment horizontal="left" vertical="center"/>
    </xf>
    <xf numFmtId="0" fontId="44" fillId="2" borderId="98" xfId="0" applyFont="1" applyFill="1" applyBorder="1" applyAlignment="1">
      <alignment horizontal="left" vertical="center" wrapText="1"/>
    </xf>
    <xf numFmtId="0" fontId="84" fillId="2" borderId="9" xfId="0" applyFont="1" applyFill="1" applyBorder="1" applyAlignment="1">
      <alignment horizontal="left" wrapText="1"/>
    </xf>
    <xf numFmtId="0" fontId="84" fillId="2" borderId="98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 wrapText="1"/>
    </xf>
    <xf numFmtId="0" fontId="69" fillId="2" borderId="9" xfId="0" applyFont="1" applyFill="1" applyBorder="1" applyAlignment="1">
      <alignment vertical="center" wrapText="1"/>
    </xf>
    <xf numFmtId="0" fontId="39" fillId="2" borderId="101" xfId="0" applyFont="1" applyFill="1" applyBorder="1" applyAlignment="1">
      <alignment vertical="center" wrapText="1"/>
    </xf>
    <xf numFmtId="0" fontId="72" fillId="2" borderId="9" xfId="0" applyFont="1" applyFill="1" applyBorder="1" applyAlignment="1">
      <alignment horizontal="left" wrapText="1"/>
    </xf>
    <xf numFmtId="0" fontId="63" fillId="2" borderId="9" xfId="0" applyFont="1" applyFill="1" applyBorder="1" applyAlignment="1">
      <alignment horizontal="left" wrapText="1"/>
    </xf>
    <xf numFmtId="0" fontId="63" fillId="2" borderId="98" xfId="0" applyFont="1" applyFill="1" applyBorder="1" applyAlignment="1">
      <alignment vertical="center" wrapText="1"/>
    </xf>
    <xf numFmtId="0" fontId="18" fillId="2" borderId="98" xfId="0" applyFont="1" applyFill="1" applyBorder="1" applyAlignment="1">
      <alignment horizontal="left" vertical="center" wrapText="1"/>
    </xf>
    <xf numFmtId="0" fontId="72" fillId="2" borderId="9" xfId="0" applyFont="1" applyFill="1" applyBorder="1" applyAlignment="1">
      <alignment horizontal="left"/>
    </xf>
    <xf numFmtId="0" fontId="65" fillId="2" borderId="98" xfId="0" applyFont="1" applyFill="1" applyBorder="1" applyAlignment="1">
      <alignment vertical="center" wrapText="1"/>
    </xf>
    <xf numFmtId="1" fontId="102" fillId="2" borderId="9" xfId="0" applyNumberFormat="1" applyFont="1" applyFill="1" applyBorder="1" applyAlignment="1">
      <alignment horizontal="center" vertical="center"/>
    </xf>
    <xf numFmtId="0" fontId="65" fillId="2" borderId="101" xfId="0" applyFont="1" applyFill="1" applyBorder="1" applyAlignment="1">
      <alignment horizontal="left" vertical="center" wrapText="1"/>
    </xf>
    <xf numFmtId="0" fontId="63" fillId="2" borderId="101" xfId="0" applyFont="1" applyFill="1" applyBorder="1" applyAlignment="1">
      <alignment horizontal="left" vertical="center" wrapText="1"/>
    </xf>
    <xf numFmtId="0" fontId="11" fillId="2" borderId="101" xfId="0" applyFont="1" applyFill="1" applyBorder="1" applyAlignment="1">
      <alignment horizontal="left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59" fillId="2" borderId="105" xfId="0" applyFont="1" applyFill="1" applyBorder="1" applyAlignment="1">
      <alignment horizontal="left" vertical="center" wrapText="1"/>
    </xf>
    <xf numFmtId="0" fontId="72" fillId="2" borderId="98" xfId="0" applyFont="1" applyFill="1" applyBorder="1" applyAlignment="1">
      <alignment vertical="center" wrapText="1"/>
    </xf>
    <xf numFmtId="0" fontId="59" fillId="2" borderId="98" xfId="0" applyFont="1" applyFill="1" applyBorder="1" applyAlignment="1">
      <alignment horizontal="left" vertical="center" wrapText="1"/>
    </xf>
    <xf numFmtId="0" fontId="72" fillId="2" borderId="98" xfId="0" applyFont="1" applyFill="1" applyBorder="1" applyAlignment="1">
      <alignment horizontal="left" vertical="center" wrapText="1"/>
    </xf>
    <xf numFmtId="0" fontId="12" fillId="2" borderId="101" xfId="0" applyFont="1" applyFill="1" applyBorder="1" applyAlignment="1">
      <alignment horizontal="left" vertical="center" wrapText="1"/>
    </xf>
    <xf numFmtId="0" fontId="44" fillId="2" borderId="9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1" fontId="25" fillId="2" borderId="33" xfId="0" applyNumberFormat="1" applyFont="1" applyFill="1" applyBorder="1" applyAlignment="1">
      <alignment horizontal="center" vertical="center"/>
    </xf>
    <xf numFmtId="0" fontId="59" fillId="2" borderId="26" xfId="0" applyFont="1" applyFill="1" applyBorder="1" applyAlignment="1">
      <alignment horizontal="left" wrapText="1"/>
    </xf>
    <xf numFmtId="0" fontId="39" fillId="2" borderId="9" xfId="0" applyFont="1" applyFill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63" fillId="2" borderId="32" xfId="0" applyFont="1" applyFill="1" applyBorder="1" applyAlignment="1">
      <alignment wrapText="1"/>
    </xf>
    <xf numFmtId="0" fontId="72" fillId="2" borderId="34" xfId="0" applyFont="1" applyFill="1" applyBorder="1" applyAlignment="1">
      <alignment horizontal="center" vertical="center" wrapText="1"/>
    </xf>
    <xf numFmtId="0" fontId="6" fillId="2" borderId="104" xfId="0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1" fontId="63" fillId="2" borderId="9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wrapText="1"/>
    </xf>
    <xf numFmtId="1" fontId="25" fillId="2" borderId="9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9" fillId="2" borderId="104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42" fillId="2" borderId="9" xfId="0" applyFont="1" applyFill="1" applyBorder="1" applyAlignment="1">
      <alignment horizontal="center" vertical="center" wrapText="1"/>
    </xf>
    <xf numFmtId="0" fontId="143" fillId="2" borderId="9" xfId="0" applyFont="1" applyFill="1" applyBorder="1" applyAlignment="1">
      <alignment horizontal="center" vertical="center" wrapText="1"/>
    </xf>
    <xf numFmtId="1" fontId="100" fillId="2" borderId="9" xfId="0" applyNumberFormat="1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left" vertical="center" wrapText="1"/>
    </xf>
    <xf numFmtId="1" fontId="63" fillId="2" borderId="9" xfId="0" applyNumberFormat="1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0" fontId="62" fillId="2" borderId="35" xfId="0" applyFont="1" applyFill="1" applyBorder="1" applyAlignment="1">
      <alignment horizontal="center" wrapText="1"/>
    </xf>
    <xf numFmtId="1" fontId="63" fillId="2" borderId="9" xfId="0" applyNumberFormat="1" applyFont="1" applyFill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1" fontId="63" fillId="2" borderId="9" xfId="0" applyNumberFormat="1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/>
    </xf>
    <xf numFmtId="0" fontId="25" fillId="2" borderId="9" xfId="0" applyFont="1" applyFill="1" applyBorder="1" applyAlignment="1">
      <alignment horizontal="center" vertical="center" wrapText="1"/>
    </xf>
    <xf numFmtId="1" fontId="63" fillId="2" borderId="9" xfId="0" applyNumberFormat="1" applyFont="1" applyFill="1" applyBorder="1" applyAlignment="1">
      <alignment horizontal="center" vertical="center" wrapText="1"/>
    </xf>
    <xf numFmtId="0" fontId="38" fillId="2" borderId="9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left" vertical="center" wrapText="1"/>
    </xf>
    <xf numFmtId="0" fontId="65" fillId="2" borderId="34" xfId="0" applyFont="1" applyFill="1" applyBorder="1" applyAlignment="1">
      <alignment horizontal="center" wrapText="1"/>
    </xf>
    <xf numFmtId="0" fontId="144" fillId="2" borderId="9" xfId="0" applyFont="1" applyFill="1" applyBorder="1" applyAlignment="1">
      <alignment horizontal="center" vertical="center"/>
    </xf>
    <xf numFmtId="165" fontId="81" fillId="2" borderId="9" xfId="0" applyNumberFormat="1" applyFont="1" applyFill="1" applyBorder="1" applyAlignment="1">
      <alignment horizontal="center" vertical="center"/>
    </xf>
    <xf numFmtId="165" fontId="81" fillId="2" borderId="99" xfId="0" applyNumberFormat="1" applyFont="1" applyFill="1" applyBorder="1" applyAlignment="1">
      <alignment horizontal="center" vertical="center"/>
    </xf>
    <xf numFmtId="0" fontId="0" fillId="12" borderId="9" xfId="0" applyFill="1" applyBorder="1"/>
    <xf numFmtId="0" fontId="37" fillId="12" borderId="9" xfId="0" applyFont="1" applyFill="1" applyBorder="1" applyAlignment="1">
      <alignment horizontal="center" vertical="center" wrapText="1"/>
    </xf>
    <xf numFmtId="0" fontId="140" fillId="12" borderId="9" xfId="0" applyFont="1" applyFill="1" applyBorder="1" applyAlignment="1">
      <alignment horizontal="center" vertical="center" wrapText="1"/>
    </xf>
    <xf numFmtId="0" fontId="2" fillId="12" borderId="9" xfId="0" applyFont="1" applyFill="1" applyBorder="1"/>
    <xf numFmtId="0" fontId="0" fillId="0" borderId="9" xfId="0" applyNumberFormat="1" applyFont="1" applyBorder="1"/>
    <xf numFmtId="0" fontId="0" fillId="13" borderId="9" xfId="0" applyFill="1" applyBorder="1"/>
    <xf numFmtId="0" fontId="146" fillId="14" borderId="9" xfId="0" applyFont="1" applyFill="1" applyBorder="1"/>
    <xf numFmtId="0" fontId="146" fillId="14" borderId="9" xfId="0" applyNumberFormat="1" applyFont="1" applyFill="1" applyBorder="1"/>
    <xf numFmtId="0" fontId="84" fillId="2" borderId="34" xfId="0" applyFont="1" applyFill="1" applyBorder="1" applyAlignment="1">
      <alignment horizontal="left" wrapText="1"/>
    </xf>
    <xf numFmtId="1" fontId="63" fillId="2" borderId="9" xfId="0" applyNumberFormat="1" applyFont="1" applyFill="1" applyBorder="1" applyAlignment="1">
      <alignment horizontal="center" vertical="center" wrapText="1"/>
    </xf>
    <xf numFmtId="1" fontId="25" fillId="2" borderId="33" xfId="0" applyNumberFormat="1" applyFont="1" applyFill="1" applyBorder="1" applyAlignment="1">
      <alignment horizontal="center" vertical="center"/>
    </xf>
    <xf numFmtId="0" fontId="25" fillId="2" borderId="40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center"/>
    </xf>
    <xf numFmtId="1" fontId="18" fillId="2" borderId="9" xfId="0" applyNumberFormat="1" applyFont="1" applyFill="1" applyBorder="1" applyAlignment="1">
      <alignment vertical="center" wrapText="1"/>
    </xf>
    <xf numFmtId="1" fontId="65" fillId="2" borderId="9" xfId="0" applyNumberFormat="1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vertical="center" wrapText="1"/>
    </xf>
    <xf numFmtId="0" fontId="21" fillId="2" borderId="9" xfId="0" applyFont="1" applyFill="1" applyBorder="1" applyAlignment="1">
      <alignment horizontal="center" vertical="center"/>
    </xf>
    <xf numFmtId="165" fontId="22" fillId="2" borderId="9" xfId="0" applyNumberFormat="1" applyFont="1" applyFill="1" applyBorder="1" applyAlignment="1">
      <alignment horizontal="center" vertical="center"/>
    </xf>
    <xf numFmtId="165" fontId="22" fillId="2" borderId="10" xfId="0" applyNumberFormat="1" applyFont="1" applyFill="1" applyBorder="1" applyAlignment="1">
      <alignment horizontal="center" vertical="center"/>
    </xf>
    <xf numFmtId="0" fontId="25" fillId="7" borderId="0" xfId="0" applyFont="1" applyFill="1"/>
    <xf numFmtId="0" fontId="6" fillId="2" borderId="9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left" vertical="center" wrapText="1"/>
    </xf>
    <xf numFmtId="1" fontId="20" fillId="2" borderId="9" xfId="0" applyNumberFormat="1" applyFont="1" applyFill="1" applyBorder="1" applyAlignment="1">
      <alignment vertical="center" wrapText="1"/>
    </xf>
    <xf numFmtId="1" fontId="20" fillId="2" borderId="9" xfId="0" applyNumberFormat="1" applyFont="1" applyFill="1" applyBorder="1" applyAlignment="1">
      <alignment vertical="center"/>
    </xf>
    <xf numFmtId="1" fontId="65" fillId="2" borderId="26" xfId="0" applyNumberFormat="1" applyFont="1" applyFill="1" applyBorder="1" applyAlignment="1">
      <alignment horizontal="center" vertical="center" wrapText="1"/>
    </xf>
    <xf numFmtId="1" fontId="65" fillId="2" borderId="26" xfId="0" applyNumberFormat="1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0" fontId="148" fillId="0" borderId="0" xfId="0" applyFont="1" applyAlignment="1">
      <alignment horizontal="center" vertical="center" wrapText="1"/>
    </xf>
    <xf numFmtId="0" fontId="145" fillId="0" borderId="0" xfId="0" applyFont="1" applyAlignment="1">
      <alignment horizontal="center"/>
    </xf>
    <xf numFmtId="0" fontId="5" fillId="13" borderId="9" xfId="0" applyFont="1" applyFill="1" applyBorder="1" applyAlignment="1">
      <alignment horizontal="center"/>
    </xf>
    <xf numFmtId="1" fontId="65" fillId="2" borderId="33" xfId="0" applyNumberFormat="1" applyFont="1" applyFill="1" applyBorder="1" applyAlignment="1">
      <alignment horizontal="center" vertical="center" wrapText="1"/>
    </xf>
    <xf numFmtId="1" fontId="65" fillId="2" borderId="24" xfId="0" applyNumberFormat="1" applyFont="1" applyFill="1" applyBorder="1" applyAlignment="1">
      <alignment horizontal="center" vertical="center" wrapText="1"/>
    </xf>
    <xf numFmtId="1" fontId="65" fillId="2" borderId="32" xfId="0" applyNumberFormat="1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center" wrapText="1"/>
    </xf>
    <xf numFmtId="0" fontId="39" fillId="2" borderId="9" xfId="0" applyFont="1" applyFill="1" applyBorder="1" applyAlignment="1">
      <alignment horizontal="center" vertical="center" wrapText="1"/>
    </xf>
    <xf numFmtId="0" fontId="39" fillId="2" borderId="9" xfId="0" applyFont="1" applyFill="1" applyBorder="1" applyAlignment="1">
      <alignment horizontal="left" vertical="center" wrapText="1"/>
    </xf>
    <xf numFmtId="1" fontId="18" fillId="2" borderId="33" xfId="0" applyNumberFormat="1" applyFont="1" applyFill="1" applyBorder="1" applyAlignment="1">
      <alignment horizontal="center" vertical="center" wrapText="1"/>
    </xf>
    <xf numFmtId="1" fontId="18" fillId="2" borderId="32" xfId="0" applyNumberFormat="1" applyFont="1" applyFill="1" applyBorder="1" applyAlignment="1">
      <alignment horizontal="center" vertical="center" wrapText="1"/>
    </xf>
    <xf numFmtId="1" fontId="65" fillId="2" borderId="33" xfId="0" applyNumberFormat="1" applyFont="1" applyFill="1" applyBorder="1" applyAlignment="1">
      <alignment horizontal="center" vertical="center"/>
    </xf>
    <xf numFmtId="1" fontId="65" fillId="2" borderId="32" xfId="0" applyNumberFormat="1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wrapText="1"/>
    </xf>
    <xf numFmtId="0" fontId="39" fillId="2" borderId="35" xfId="0" applyFont="1" applyFill="1" applyBorder="1" applyAlignment="1">
      <alignment horizontal="center" wrapText="1"/>
    </xf>
    <xf numFmtId="0" fontId="39" fillId="2" borderId="34" xfId="0" applyFont="1" applyFill="1" applyBorder="1" applyAlignment="1">
      <alignment horizontal="center" wrapText="1"/>
    </xf>
    <xf numFmtId="0" fontId="39" fillId="2" borderId="26" xfId="0" applyFont="1" applyFill="1" applyBorder="1" applyAlignment="1">
      <alignment horizontal="center" vertical="center" wrapText="1"/>
    </xf>
    <xf numFmtId="0" fontId="39" fillId="2" borderId="35" xfId="0" applyFont="1" applyFill="1" applyBorder="1" applyAlignment="1">
      <alignment horizontal="center" vertical="center" wrapText="1"/>
    </xf>
    <xf numFmtId="0" fontId="39" fillId="2" borderId="34" xfId="0" applyFont="1" applyFill="1" applyBorder="1" applyAlignment="1">
      <alignment horizontal="center" vertical="center" wrapText="1"/>
    </xf>
    <xf numFmtId="0" fontId="77" fillId="2" borderId="1" xfId="0" applyFont="1" applyFill="1" applyBorder="1" applyAlignment="1">
      <alignment horizontal="center"/>
    </xf>
    <xf numFmtId="0" fontId="76" fillId="2" borderId="0" xfId="0" applyFont="1" applyFill="1" applyBorder="1" applyAlignment="1">
      <alignment horizontal="center"/>
    </xf>
    <xf numFmtId="0" fontId="76" fillId="2" borderId="2" xfId="0" applyFont="1" applyFill="1" applyBorder="1" applyAlignment="1">
      <alignment horizontal="center"/>
    </xf>
    <xf numFmtId="0" fontId="48" fillId="4" borderId="19" xfId="0" applyFont="1" applyFill="1" applyBorder="1" applyAlignment="1">
      <alignment horizontal="center" vertical="center" wrapText="1"/>
    </xf>
    <xf numFmtId="0" fontId="48" fillId="4" borderId="18" xfId="0" applyFont="1" applyFill="1" applyBorder="1" applyAlignment="1">
      <alignment horizontal="center" vertical="center" wrapText="1"/>
    </xf>
    <xf numFmtId="0" fontId="48" fillId="4" borderId="31" xfId="0" applyFont="1" applyFill="1" applyBorder="1" applyAlignment="1">
      <alignment horizontal="center" vertical="center" wrapText="1"/>
    </xf>
    <xf numFmtId="0" fontId="48" fillId="4" borderId="14" xfId="0" applyFont="1" applyFill="1" applyBorder="1" applyAlignment="1">
      <alignment horizontal="center" vertical="center" wrapText="1"/>
    </xf>
    <xf numFmtId="0" fontId="48" fillId="4" borderId="15" xfId="0" applyFont="1" applyFill="1" applyBorder="1" applyAlignment="1">
      <alignment horizontal="center" vertical="center" wrapText="1"/>
    </xf>
    <xf numFmtId="0" fontId="48" fillId="4" borderId="2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61" fillId="2" borderId="33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horizontal="center" vertical="center" wrapText="1"/>
    </xf>
    <xf numFmtId="0" fontId="61" fillId="2" borderId="32" xfId="0" applyFont="1" applyFill="1" applyBorder="1" applyAlignment="1">
      <alignment horizontal="center" vertical="center" wrapText="1"/>
    </xf>
    <xf numFmtId="0" fontId="73" fillId="2" borderId="8" xfId="0" applyFont="1" applyFill="1" applyBorder="1" applyAlignment="1">
      <alignment horizontal="center" vertical="center" wrapText="1"/>
    </xf>
    <xf numFmtId="0" fontId="73" fillId="2" borderId="9" xfId="0" applyFont="1" applyFill="1" applyBorder="1" applyAlignment="1">
      <alignment horizontal="center" vertical="center" wrapText="1"/>
    </xf>
    <xf numFmtId="0" fontId="61" fillId="2" borderId="2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75" fillId="2" borderId="20" xfId="0" applyFont="1" applyFill="1" applyBorder="1" applyAlignment="1">
      <alignment horizontal="center" vertical="center"/>
    </xf>
    <xf numFmtId="0" fontId="75" fillId="2" borderId="21" xfId="0" applyFont="1" applyFill="1" applyBorder="1" applyAlignment="1">
      <alignment horizontal="center" vertical="center"/>
    </xf>
    <xf numFmtId="0" fontId="75" fillId="2" borderId="22" xfId="0" applyFont="1" applyFill="1" applyBorder="1" applyAlignment="1">
      <alignment horizontal="center" vertical="center"/>
    </xf>
    <xf numFmtId="0" fontId="74" fillId="2" borderId="12" xfId="0" applyFont="1" applyFill="1" applyBorder="1" applyAlignment="1">
      <alignment horizontal="center" vertical="center"/>
    </xf>
    <xf numFmtId="0" fontId="74" fillId="2" borderId="13" xfId="0" applyFont="1" applyFill="1" applyBorder="1" applyAlignment="1">
      <alignment horizontal="center" vertical="center"/>
    </xf>
    <xf numFmtId="0" fontId="74" fillId="2" borderId="21" xfId="0" applyFont="1" applyFill="1" applyBorder="1" applyAlignment="1">
      <alignment horizontal="center" vertical="center"/>
    </xf>
    <xf numFmtId="0" fontId="74" fillId="2" borderId="22" xfId="0" applyFont="1" applyFill="1" applyBorder="1" applyAlignment="1">
      <alignment horizontal="center" vertical="center"/>
    </xf>
    <xf numFmtId="0" fontId="53" fillId="4" borderId="14" xfId="0" applyFont="1" applyFill="1" applyBorder="1" applyAlignment="1">
      <alignment horizontal="center" vertical="center"/>
    </xf>
    <xf numFmtId="0" fontId="53" fillId="4" borderId="15" xfId="0" applyFont="1" applyFill="1" applyBorder="1" applyAlignment="1">
      <alignment horizontal="center" vertical="center"/>
    </xf>
    <xf numFmtId="0" fontId="53" fillId="4" borderId="16" xfId="0" applyFont="1" applyFill="1" applyBorder="1" applyAlignment="1">
      <alignment horizontal="center" vertical="center"/>
    </xf>
    <xf numFmtId="165" fontId="68" fillId="2" borderId="19" xfId="0" applyNumberFormat="1" applyFont="1" applyFill="1" applyBorder="1" applyAlignment="1">
      <alignment horizontal="center" vertical="center" wrapText="1"/>
    </xf>
    <xf numFmtId="165" fontId="68" fillId="2" borderId="18" xfId="0" applyNumberFormat="1" applyFont="1" applyFill="1" applyBorder="1" applyAlignment="1">
      <alignment horizontal="center" vertical="center" wrapText="1"/>
    </xf>
    <xf numFmtId="165" fontId="68" fillId="2" borderId="17" xfId="0" applyNumberFormat="1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/>
    </xf>
    <xf numFmtId="0" fontId="52" fillId="2" borderId="0" xfId="0" applyFont="1" applyFill="1" applyBorder="1" applyAlignment="1">
      <alignment horizontal="center" vertical="center"/>
    </xf>
    <xf numFmtId="0" fontId="52" fillId="2" borderId="2" xfId="0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horizontal="center" vertical="center"/>
    </xf>
    <xf numFmtId="0" fontId="53" fillId="4" borderId="2" xfId="0" applyFont="1" applyFill="1" applyBorder="1" applyAlignment="1">
      <alignment horizontal="center" vertical="center"/>
    </xf>
    <xf numFmtId="0" fontId="147" fillId="2" borderId="23" xfId="0" applyFont="1" applyFill="1" applyBorder="1" applyAlignment="1">
      <alignment horizontal="center" vertical="center" wrapText="1"/>
    </xf>
    <xf numFmtId="0" fontId="147" fillId="2" borderId="24" xfId="0" applyFont="1" applyFill="1" applyBorder="1" applyAlignment="1">
      <alignment horizontal="center" vertical="center" wrapText="1"/>
    </xf>
    <xf numFmtId="0" fontId="147" fillId="2" borderId="25" xfId="0" applyFont="1" applyFill="1" applyBorder="1" applyAlignment="1">
      <alignment horizontal="center" vertical="center" wrapText="1"/>
    </xf>
    <xf numFmtId="0" fontId="61" fillId="2" borderId="25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1" fontId="11" fillId="2" borderId="33" xfId="0" applyNumberFormat="1" applyFont="1" applyFill="1" applyBorder="1" applyAlignment="1">
      <alignment horizontal="center" vertical="center" wrapText="1"/>
    </xf>
    <xf numFmtId="1" fontId="11" fillId="2" borderId="32" xfId="0" applyNumberFormat="1" applyFont="1" applyFill="1" applyBorder="1" applyAlignment="1">
      <alignment horizontal="center" vertical="center" wrapText="1"/>
    </xf>
    <xf numFmtId="0" fontId="44" fillId="7" borderId="0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center" vertical="center"/>
    </xf>
    <xf numFmtId="0" fontId="74" fillId="2" borderId="0" xfId="0" applyFont="1" applyFill="1" applyBorder="1" applyAlignment="1">
      <alignment horizontal="center" vertical="center"/>
    </xf>
    <xf numFmtId="0" fontId="74" fillId="2" borderId="2" xfId="0" applyFont="1" applyFill="1" applyBorder="1" applyAlignment="1">
      <alignment horizontal="center" vertical="center"/>
    </xf>
    <xf numFmtId="0" fontId="74" fillId="2" borderId="41" xfId="0" applyFont="1" applyFill="1" applyBorder="1" applyAlignment="1">
      <alignment horizontal="center" vertical="center"/>
    </xf>
    <xf numFmtId="0" fontId="74" fillId="2" borderId="35" xfId="0" applyFont="1" applyFill="1" applyBorder="1" applyAlignment="1">
      <alignment horizontal="center" vertical="center"/>
    </xf>
    <xf numFmtId="0" fontId="74" fillId="2" borderId="54" xfId="0" applyFont="1" applyFill="1" applyBorder="1" applyAlignment="1">
      <alignment horizontal="center" vertical="center"/>
    </xf>
    <xf numFmtId="0" fontId="74" fillId="2" borderId="20" xfId="0" applyFont="1" applyFill="1" applyBorder="1" applyAlignment="1">
      <alignment horizontal="center" vertical="center"/>
    </xf>
    <xf numFmtId="0" fontId="63" fillId="7" borderId="0" xfId="0" applyFont="1" applyFill="1" applyBorder="1" applyAlignment="1">
      <alignment horizontal="left" wrapText="1"/>
    </xf>
    <xf numFmtId="0" fontId="81" fillId="7" borderId="0" xfId="0" applyFont="1" applyFill="1" applyBorder="1" applyAlignment="1">
      <alignment horizontal="left"/>
    </xf>
    <xf numFmtId="0" fontId="65" fillId="7" borderId="0" xfId="0" applyFont="1" applyFill="1" applyBorder="1" applyAlignment="1">
      <alignment horizontal="left" wrapText="1"/>
    </xf>
    <xf numFmtId="0" fontId="65" fillId="7" borderId="0" xfId="0" applyFont="1" applyFill="1" applyBorder="1" applyAlignment="1">
      <alignment horizontal="left"/>
    </xf>
    <xf numFmtId="0" fontId="63" fillId="7" borderId="0" xfId="0" applyFont="1" applyFill="1" applyBorder="1" applyAlignment="1">
      <alignment horizontal="left"/>
    </xf>
    <xf numFmtId="0" fontId="101" fillId="7" borderId="0" xfId="0" applyFont="1" applyFill="1" applyBorder="1" applyAlignment="1">
      <alignment horizontal="center" vertical="center" wrapText="1"/>
    </xf>
    <xf numFmtId="0" fontId="81" fillId="7" borderId="0" xfId="0" applyFont="1" applyFill="1" applyBorder="1" applyAlignment="1">
      <alignment horizontal="left" wrapText="1"/>
    </xf>
    <xf numFmtId="0" fontId="115" fillId="7" borderId="0" xfId="0" applyFont="1" applyFill="1" applyBorder="1" applyAlignment="1">
      <alignment horizontal="center" vertical="center" wrapText="1"/>
    </xf>
    <xf numFmtId="0" fontId="125" fillId="7" borderId="0" xfId="0" applyFont="1" applyFill="1" applyBorder="1" applyAlignment="1">
      <alignment horizontal="center" wrapText="1"/>
    </xf>
    <xf numFmtId="0" fontId="44" fillId="7" borderId="0" xfId="0" applyFont="1" applyFill="1" applyBorder="1" applyAlignment="1">
      <alignment horizontal="center" vertical="center" wrapText="1"/>
    </xf>
    <xf numFmtId="0" fontId="84" fillId="7" borderId="0" xfId="0" applyFont="1" applyFill="1" applyBorder="1" applyAlignment="1">
      <alignment horizontal="center" wrapText="1"/>
    </xf>
    <xf numFmtId="0" fontId="125" fillId="7" borderId="0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 vertical="top" wrapText="1"/>
    </xf>
    <xf numFmtId="0" fontId="13" fillId="2" borderId="34" xfId="0" applyFont="1" applyFill="1" applyBorder="1" applyAlignment="1">
      <alignment horizontal="center" vertical="top" wrapText="1"/>
    </xf>
    <xf numFmtId="0" fontId="126" fillId="7" borderId="0" xfId="0" applyFont="1" applyFill="1" applyBorder="1" applyAlignment="1">
      <alignment horizontal="center" wrapText="1"/>
    </xf>
    <xf numFmtId="1" fontId="25" fillId="7" borderId="0" xfId="0" applyNumberFormat="1" applyFont="1" applyFill="1" applyBorder="1" applyAlignment="1">
      <alignment horizontal="center" vertical="center"/>
    </xf>
    <xf numFmtId="1" fontId="25" fillId="7" borderId="0" xfId="0" applyNumberFormat="1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20" fillId="7" borderId="0" xfId="0" applyFont="1" applyFill="1" applyBorder="1" applyAlignment="1">
      <alignment horizontal="left" vertical="center" wrapText="1"/>
    </xf>
    <xf numFmtId="0" fontId="62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/>
    </xf>
    <xf numFmtId="0" fontId="63" fillId="7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center" wrapText="1"/>
    </xf>
    <xf numFmtId="0" fontId="20" fillId="7" borderId="0" xfId="0" applyFont="1" applyFill="1" applyBorder="1" applyAlignment="1">
      <alignment horizontal="center" wrapText="1"/>
    </xf>
    <xf numFmtId="0" fontId="124" fillId="7" borderId="0" xfId="0" applyFont="1" applyFill="1" applyBorder="1" applyAlignment="1">
      <alignment horizontal="center" wrapText="1"/>
    </xf>
    <xf numFmtId="0" fontId="69" fillId="7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0" fontId="118" fillId="7" borderId="0" xfId="0" applyFont="1" applyFill="1" applyBorder="1" applyAlignment="1">
      <alignment horizontal="center" wrapText="1"/>
    </xf>
    <xf numFmtId="0" fontId="116" fillId="7" borderId="0" xfId="0" applyFont="1" applyFill="1" applyBorder="1" applyAlignment="1">
      <alignment horizontal="center" vertical="center" wrapText="1"/>
    </xf>
    <xf numFmtId="0" fontId="117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vertical="center" wrapText="1"/>
    </xf>
    <xf numFmtId="0" fontId="120" fillId="7" borderId="0" xfId="0" applyFont="1" applyFill="1" applyBorder="1" applyAlignment="1">
      <alignment horizontal="center" wrapText="1"/>
    </xf>
    <xf numFmtId="0" fontId="8" fillId="7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left" vertical="center" wrapText="1"/>
    </xf>
    <xf numFmtId="0" fontId="114" fillId="7" borderId="0" xfId="0" applyFont="1" applyFill="1" applyBorder="1" applyAlignment="1">
      <alignment horizontal="center"/>
    </xf>
    <xf numFmtId="0" fontId="25" fillId="7" borderId="0" xfId="0" applyFont="1" applyFill="1" applyBorder="1" applyAlignment="1"/>
    <xf numFmtId="0" fontId="41" fillId="7" borderId="0" xfId="0" applyFont="1" applyFill="1" applyBorder="1" applyAlignment="1">
      <alignment horizontal="center" wrapText="1"/>
    </xf>
    <xf numFmtId="0" fontId="19" fillId="7" borderId="0" xfId="0" applyFont="1" applyFill="1" applyBorder="1" applyAlignment="1">
      <alignment horizontal="center" wrapText="1"/>
    </xf>
    <xf numFmtId="0" fontId="65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44" fillId="7" borderId="0" xfId="0" applyFont="1" applyFill="1" applyBorder="1" applyAlignment="1">
      <alignment horizontal="left" wrapText="1"/>
    </xf>
    <xf numFmtId="0" fontId="72" fillId="7" borderId="0" xfId="0" applyFont="1" applyFill="1" applyBorder="1" applyAlignment="1">
      <alignment horizontal="center" wrapText="1"/>
    </xf>
    <xf numFmtId="0" fontId="81" fillId="7" borderId="0" xfId="0" applyFont="1" applyFill="1" applyBorder="1" applyAlignment="1">
      <alignment horizontal="center" wrapText="1"/>
    </xf>
    <xf numFmtId="1" fontId="20" fillId="7" borderId="0" xfId="0" applyNumberFormat="1" applyFont="1" applyFill="1" applyBorder="1" applyAlignment="1">
      <alignment horizontal="center" vertical="center"/>
    </xf>
    <xf numFmtId="1" fontId="20" fillId="7" borderId="0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left" vertical="center" wrapText="1"/>
    </xf>
    <xf numFmtId="0" fontId="131" fillId="7" borderId="0" xfId="0" applyFont="1" applyFill="1" applyBorder="1" applyAlignment="1">
      <alignment horizontal="center" vertical="center" wrapText="1"/>
    </xf>
    <xf numFmtId="0" fontId="91" fillId="7" borderId="0" xfId="0" applyFont="1" applyFill="1" applyBorder="1" applyAlignment="1">
      <alignment horizontal="left" vertical="center" wrapText="1"/>
    </xf>
    <xf numFmtId="0" fontId="23" fillId="7" borderId="0" xfId="0" applyFont="1" applyFill="1" applyBorder="1" applyAlignment="1">
      <alignment horizontal="left" vertical="center" wrapText="1"/>
    </xf>
    <xf numFmtId="0" fontId="106" fillId="7" borderId="0" xfId="0" applyFont="1" applyFill="1" applyBorder="1" applyAlignment="1">
      <alignment horizontal="center" wrapText="1"/>
    </xf>
    <xf numFmtId="0" fontId="128" fillId="7" borderId="0" xfId="0" applyFont="1" applyFill="1" applyBorder="1" applyAlignment="1">
      <alignment horizontal="center" wrapText="1"/>
    </xf>
    <xf numFmtId="0" fontId="127" fillId="7" borderId="0" xfId="0" applyFont="1" applyFill="1" applyBorder="1" applyAlignment="1">
      <alignment horizontal="center" wrapText="1"/>
    </xf>
    <xf numFmtId="0" fontId="0" fillId="7" borderId="0" xfId="0" applyFill="1" applyBorder="1" applyAlignment="1">
      <alignment horizontal="left"/>
    </xf>
    <xf numFmtId="0" fontId="7" fillId="2" borderId="26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132" fillId="7" borderId="0" xfId="0" applyFont="1" applyFill="1" applyBorder="1" applyAlignment="1">
      <alignment horizontal="center" vertical="center" wrapText="1"/>
    </xf>
    <xf numFmtId="0" fontId="101" fillId="2" borderId="23" xfId="0" applyFont="1" applyFill="1" applyBorder="1" applyAlignment="1">
      <alignment horizontal="center" vertical="center" wrapText="1"/>
    </xf>
    <xf numFmtId="0" fontId="101" fillId="2" borderId="24" xfId="0" applyFont="1" applyFill="1" applyBorder="1" applyAlignment="1">
      <alignment horizontal="center" vertical="center" wrapText="1"/>
    </xf>
    <xf numFmtId="0" fontId="101" fillId="2" borderId="32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/>
    </xf>
    <xf numFmtId="0" fontId="84" fillId="2" borderId="26" xfId="0" applyFont="1" applyFill="1" applyBorder="1" applyAlignment="1">
      <alignment horizontal="center" vertical="top" wrapText="1"/>
    </xf>
    <xf numFmtId="0" fontId="9" fillId="2" borderId="35" xfId="0" applyFont="1" applyFill="1" applyBorder="1" applyAlignment="1">
      <alignment horizontal="center" vertical="top" wrapText="1"/>
    </xf>
    <xf numFmtId="0" fontId="9" fillId="2" borderId="34" xfId="0" applyFont="1" applyFill="1" applyBorder="1" applyAlignment="1">
      <alignment horizontal="center" vertical="top" wrapText="1"/>
    </xf>
    <xf numFmtId="0" fontId="6" fillId="2" borderId="42" xfId="0" applyFont="1" applyFill="1" applyBorder="1" applyAlignment="1">
      <alignment horizontal="center" vertical="top" wrapText="1"/>
    </xf>
    <xf numFmtId="0" fontId="6" fillId="2" borderId="36" xfId="0" applyFont="1" applyFill="1" applyBorder="1" applyAlignment="1">
      <alignment horizontal="center" vertical="top" wrapText="1"/>
    </xf>
    <xf numFmtId="0" fontId="101" fillId="2" borderId="8" xfId="0" applyFont="1" applyFill="1" applyBorder="1" applyAlignment="1">
      <alignment horizontal="center" vertical="center" wrapText="1"/>
    </xf>
    <xf numFmtId="0" fontId="133" fillId="2" borderId="9" xfId="0" applyFont="1" applyFill="1" applyBorder="1" applyAlignment="1">
      <alignment horizontal="center" vertical="center" wrapText="1"/>
    </xf>
    <xf numFmtId="0" fontId="84" fillId="2" borderId="26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0" fontId="102" fillId="7" borderId="0" xfId="0" applyFont="1" applyFill="1" applyBorder="1" applyAlignment="1">
      <alignment horizontal="left" vertical="center" wrapText="1"/>
    </xf>
    <xf numFmtId="0" fontId="25" fillId="7" borderId="0" xfId="0" applyFont="1" applyFill="1" applyBorder="1" applyAlignment="1">
      <alignment horizontal="left" vertical="center" wrapText="1"/>
    </xf>
    <xf numFmtId="0" fontId="48" fillId="4" borderId="11" xfId="0" applyFont="1" applyFill="1" applyBorder="1" applyAlignment="1">
      <alignment horizontal="center" vertical="center" wrapText="1"/>
    </xf>
    <xf numFmtId="0" fontId="48" fillId="4" borderId="12" xfId="0" applyFont="1" applyFill="1" applyBorder="1" applyAlignment="1">
      <alignment horizontal="center" vertical="center" wrapText="1"/>
    </xf>
    <xf numFmtId="0" fontId="48" fillId="4" borderId="27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left" wrapText="1"/>
    </xf>
    <xf numFmtId="0" fontId="25" fillId="7" borderId="0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top" wrapText="1"/>
    </xf>
    <xf numFmtId="0" fontId="84" fillId="2" borderId="34" xfId="0" applyFont="1" applyFill="1" applyBorder="1" applyAlignment="1">
      <alignment horizontal="center" vertical="center" wrapText="1"/>
    </xf>
    <xf numFmtId="0" fontId="84" fillId="2" borderId="34" xfId="0" applyFont="1" applyFill="1" applyBorder="1" applyAlignment="1">
      <alignment horizontal="center" vertical="top" wrapText="1"/>
    </xf>
    <xf numFmtId="0" fontId="25" fillId="2" borderId="33" xfId="0" applyFont="1" applyFill="1" applyBorder="1" applyAlignment="1">
      <alignment horizontal="center"/>
    </xf>
    <xf numFmtId="0" fontId="25" fillId="2" borderId="24" xfId="0" applyFont="1" applyFill="1" applyBorder="1" applyAlignment="1">
      <alignment horizontal="center"/>
    </xf>
    <xf numFmtId="0" fontId="25" fillId="2" borderId="25" xfId="0" applyFont="1" applyFill="1" applyBorder="1" applyAlignment="1">
      <alignment horizontal="center"/>
    </xf>
    <xf numFmtId="0" fontId="84" fillId="2" borderId="35" xfId="0" applyFont="1" applyFill="1" applyBorder="1" applyAlignment="1">
      <alignment horizontal="center" vertical="top" wrapText="1"/>
    </xf>
    <xf numFmtId="0" fontId="6" fillId="2" borderId="26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101" fillId="2" borderId="25" xfId="0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horizontal="center"/>
    </xf>
    <xf numFmtId="0" fontId="78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2" fillId="2" borderId="39" xfId="0" applyFont="1" applyFill="1" applyBorder="1" applyAlignment="1">
      <alignment horizontal="center" vertical="center" wrapText="1"/>
    </xf>
    <xf numFmtId="0" fontId="72" fillId="2" borderId="36" xfId="0" applyFont="1" applyFill="1" applyBorder="1" applyAlignment="1">
      <alignment horizontal="center" vertical="center" wrapText="1"/>
    </xf>
    <xf numFmtId="0" fontId="72" fillId="2" borderId="38" xfId="0" applyFont="1" applyFill="1" applyBorder="1" applyAlignment="1">
      <alignment horizontal="center" vertical="center" wrapText="1"/>
    </xf>
    <xf numFmtId="0" fontId="72" fillId="2" borderId="34" xfId="0" applyFont="1" applyFill="1" applyBorder="1" applyAlignment="1">
      <alignment horizontal="center" vertical="center" wrapText="1"/>
    </xf>
    <xf numFmtId="0" fontId="48" fillId="6" borderId="11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48" fillId="6" borderId="14" xfId="0" applyFont="1" applyFill="1" applyBorder="1" applyAlignment="1">
      <alignment horizontal="center" vertical="center" wrapText="1"/>
    </xf>
    <xf numFmtId="0" fontId="48" fillId="6" borderId="15" xfId="0" applyFont="1" applyFill="1" applyBorder="1" applyAlignment="1">
      <alignment horizontal="center" vertical="center" wrapText="1"/>
    </xf>
    <xf numFmtId="0" fontId="81" fillId="2" borderId="38" xfId="0" applyFont="1" applyFill="1" applyBorder="1" applyAlignment="1">
      <alignment horizontal="center" vertical="center" wrapText="1"/>
    </xf>
    <xf numFmtId="0" fontId="81" fillId="2" borderId="34" xfId="0" applyFont="1" applyFill="1" applyBorder="1" applyAlignment="1">
      <alignment horizontal="center" vertical="center" wrapText="1"/>
    </xf>
    <xf numFmtId="0" fontId="59" fillId="2" borderId="26" xfId="0" applyFont="1" applyFill="1" applyBorder="1" applyAlignment="1">
      <alignment horizontal="left" wrapText="1"/>
    </xf>
    <xf numFmtId="0" fontId="59" fillId="2" borderId="35" xfId="0" applyFont="1" applyFill="1" applyBorder="1" applyAlignment="1">
      <alignment horizontal="left"/>
    </xf>
    <xf numFmtId="0" fontId="59" fillId="2" borderId="34" xfId="0" applyFont="1" applyFill="1" applyBorder="1" applyAlignment="1">
      <alignment horizontal="left"/>
    </xf>
    <xf numFmtId="0" fontId="72" fillId="2" borderId="26" xfId="0" applyFont="1" applyFill="1" applyBorder="1" applyAlignment="1">
      <alignment horizontal="left" wrapText="1"/>
    </xf>
    <xf numFmtId="0" fontId="81" fillId="2" borderId="35" xfId="0" applyFont="1" applyFill="1" applyBorder="1" applyAlignment="1">
      <alignment horizontal="left" wrapText="1"/>
    </xf>
    <xf numFmtId="0" fontId="81" fillId="2" borderId="34" xfId="0" applyFont="1" applyFill="1" applyBorder="1" applyAlignment="1">
      <alignment horizontal="left" wrapText="1"/>
    </xf>
    <xf numFmtId="0" fontId="81" fillId="2" borderId="34" xfId="0" applyFont="1" applyFill="1" applyBorder="1" applyAlignment="1">
      <alignment horizontal="left"/>
    </xf>
    <xf numFmtId="0" fontId="49" fillId="2" borderId="18" xfId="0" applyFont="1" applyFill="1" applyBorder="1" applyAlignment="1">
      <alignment horizontal="center" vertical="center" wrapText="1"/>
    </xf>
    <xf numFmtId="0" fontId="74" fillId="2" borderId="21" xfId="0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 vertical="center" wrapText="1"/>
    </xf>
    <xf numFmtId="0" fontId="83" fillId="6" borderId="0" xfId="0" applyFont="1" applyFill="1" applyAlignment="1">
      <alignment horizontal="center" vertical="center"/>
    </xf>
    <xf numFmtId="0" fontId="48" fillId="6" borderId="27" xfId="0" applyFont="1" applyFill="1" applyBorder="1" applyAlignment="1">
      <alignment horizontal="center" vertical="center" wrapText="1"/>
    </xf>
    <xf numFmtId="0" fontId="48" fillId="6" borderId="28" xfId="0" applyFont="1" applyFill="1" applyBorder="1" applyAlignment="1">
      <alignment horizontal="center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/>
    </xf>
    <xf numFmtId="0" fontId="7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61" fillId="2" borderId="8" xfId="0" applyFont="1" applyFill="1" applyBorder="1" applyAlignment="1">
      <alignment horizontal="center" vertical="center" wrapText="1"/>
    </xf>
    <xf numFmtId="0" fontId="61" fillId="2" borderId="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2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 wrapText="1"/>
    </xf>
    <xf numFmtId="0" fontId="25" fillId="2" borderId="24" xfId="0" applyFont="1" applyFill="1" applyBorder="1" applyAlignment="1">
      <alignment horizontal="center" vertical="center" wrapText="1"/>
    </xf>
    <xf numFmtId="0" fontId="25" fillId="2" borderId="25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38" fillId="2" borderId="23" xfId="0" applyFont="1" applyFill="1" applyBorder="1" applyAlignment="1">
      <alignment horizontal="center" vertical="center" wrapText="1"/>
    </xf>
    <xf numFmtId="0" fontId="138" fillId="2" borderId="24" xfId="0" applyFont="1" applyFill="1" applyBorder="1" applyAlignment="1">
      <alignment horizontal="center" vertical="center" wrapText="1"/>
    </xf>
    <xf numFmtId="165" fontId="68" fillId="2" borderId="1" xfId="0" applyNumberFormat="1" applyFont="1" applyFill="1" applyBorder="1" applyAlignment="1">
      <alignment horizontal="center" vertical="center" wrapText="1"/>
    </xf>
    <xf numFmtId="165" fontId="68" fillId="2" borderId="0" xfId="0" applyNumberFormat="1" applyFont="1" applyFill="1" applyBorder="1" applyAlignment="1">
      <alignment horizontal="center" vertical="center" wrapText="1"/>
    </xf>
    <xf numFmtId="165" fontId="68" fillId="2" borderId="2" xfId="0" applyNumberFormat="1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/>
    </xf>
    <xf numFmtId="0" fontId="25" fillId="4" borderId="15" xfId="0" applyFont="1" applyFill="1" applyBorder="1" applyAlignment="1">
      <alignment horizontal="center" vertical="center"/>
    </xf>
    <xf numFmtId="0" fontId="25" fillId="4" borderId="16" xfId="0" applyFont="1" applyFill="1" applyBorder="1" applyAlignment="1">
      <alignment horizontal="center" vertical="center"/>
    </xf>
    <xf numFmtId="0" fontId="48" fillId="4" borderId="20" xfId="0" applyFont="1" applyFill="1" applyBorder="1" applyAlignment="1">
      <alignment horizontal="center" vertical="center" wrapText="1"/>
    </xf>
    <xf numFmtId="0" fontId="48" fillId="4" borderId="21" xfId="0" applyFont="1" applyFill="1" applyBorder="1" applyAlignment="1">
      <alignment horizontal="center" vertical="center" wrapText="1"/>
    </xf>
    <xf numFmtId="0" fontId="48" fillId="4" borderId="40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left" vertical="center" wrapText="1"/>
    </xf>
    <xf numFmtId="0" fontId="6" fillId="2" borderId="32" xfId="0" applyFont="1" applyFill="1" applyBorder="1" applyAlignment="1">
      <alignment horizontal="left" vertical="center" wrapText="1"/>
    </xf>
    <xf numFmtId="0" fontId="23" fillId="10" borderId="33" xfId="0" applyFont="1" applyFill="1" applyBorder="1" applyAlignment="1">
      <alignment horizontal="left" vertical="center" wrapText="1"/>
    </xf>
    <xf numFmtId="0" fontId="23" fillId="10" borderId="32" xfId="0" applyFont="1" applyFill="1" applyBorder="1" applyAlignment="1">
      <alignment horizontal="left" vertical="center" wrapText="1"/>
    </xf>
    <xf numFmtId="0" fontId="25" fillId="2" borderId="33" xfId="0" applyFont="1" applyFill="1" applyBorder="1" applyAlignment="1">
      <alignment horizontal="left" vertical="center" wrapText="1"/>
    </xf>
    <xf numFmtId="0" fontId="25" fillId="2" borderId="32" xfId="0" applyFont="1" applyFill="1" applyBorder="1" applyAlignment="1">
      <alignment horizontal="left" vertical="center" wrapText="1"/>
    </xf>
    <xf numFmtId="0" fontId="8" fillId="2" borderId="33" xfId="0" applyFont="1" applyFill="1" applyBorder="1" applyAlignment="1">
      <alignment horizontal="left" vertical="center" wrapText="1"/>
    </xf>
    <xf numFmtId="0" fontId="8" fillId="2" borderId="32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9" xfId="0" applyBorder="1" applyAlignment="1">
      <alignment horizontal="center" wrapText="1"/>
    </xf>
    <xf numFmtId="0" fontId="25" fillId="0" borderId="33" xfId="0" applyFont="1" applyFill="1" applyBorder="1" applyAlignment="1">
      <alignment horizontal="left" vertical="center" wrapText="1"/>
    </xf>
    <xf numFmtId="0" fontId="25" fillId="0" borderId="32" xfId="0" applyFont="1" applyFill="1" applyBorder="1" applyAlignment="1">
      <alignment horizontal="left" vertical="center" wrapText="1"/>
    </xf>
    <xf numFmtId="0" fontId="69" fillId="0" borderId="33" xfId="0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left" vertical="center" wrapText="1"/>
    </xf>
    <xf numFmtId="0" fontId="8" fillId="0" borderId="65" xfId="0" applyFont="1" applyFill="1" applyBorder="1" applyAlignment="1">
      <alignment horizontal="left" vertical="center" wrapText="1"/>
    </xf>
    <xf numFmtId="0" fontId="8" fillId="0" borderId="64" xfId="0" applyFont="1" applyFill="1" applyBorder="1" applyAlignment="1">
      <alignment horizontal="left" vertical="center" wrapText="1"/>
    </xf>
    <xf numFmtId="0" fontId="8" fillId="0" borderId="61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left" vertical="center" wrapText="1"/>
    </xf>
    <xf numFmtId="0" fontId="8" fillId="0" borderId="63" xfId="0" applyFont="1" applyFill="1" applyBorder="1" applyAlignment="1">
      <alignment horizontal="left" vertical="center" wrapText="1"/>
    </xf>
    <xf numFmtId="0" fontId="8" fillId="0" borderId="62" xfId="0" applyFont="1" applyFill="1" applyBorder="1" applyAlignment="1">
      <alignment horizontal="left" vertical="center" wrapText="1"/>
    </xf>
    <xf numFmtId="0" fontId="44" fillId="0" borderId="33" xfId="0" applyFont="1" applyFill="1" applyBorder="1" applyAlignment="1">
      <alignment horizontal="left" vertical="center" wrapText="1"/>
    </xf>
    <xf numFmtId="0" fontId="44" fillId="0" borderId="32" xfId="0" applyFont="1" applyFill="1" applyBorder="1" applyAlignment="1">
      <alignment horizontal="left" vertical="center" wrapText="1"/>
    </xf>
    <xf numFmtId="0" fontId="39" fillId="0" borderId="33" xfId="0" applyFont="1" applyFill="1" applyBorder="1" applyAlignment="1">
      <alignment horizontal="left" vertical="center" wrapText="1"/>
    </xf>
    <xf numFmtId="0" fontId="101" fillId="0" borderId="33" xfId="0" applyFont="1" applyFill="1" applyBorder="1" applyAlignment="1">
      <alignment horizontal="center" vertical="center" wrapText="1"/>
    </xf>
    <xf numFmtId="0" fontId="101" fillId="0" borderId="24" xfId="0" applyFont="1" applyFill="1" applyBorder="1" applyAlignment="1">
      <alignment horizontal="center" vertical="center" wrapText="1"/>
    </xf>
    <xf numFmtId="0" fontId="104" fillId="0" borderId="24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44" fillId="0" borderId="9" xfId="0" applyFont="1" applyFill="1" applyBorder="1" applyAlignment="1">
      <alignment horizontal="center" wrapText="1"/>
    </xf>
    <xf numFmtId="0" fontId="107" fillId="0" borderId="33" xfId="0" applyFont="1" applyFill="1" applyBorder="1" applyAlignment="1">
      <alignment horizontal="left" vertical="center" wrapText="1"/>
    </xf>
    <xf numFmtId="0" fontId="107" fillId="0" borderId="32" xfId="0" applyFont="1" applyFill="1" applyBorder="1" applyAlignment="1">
      <alignment horizontal="left" vertical="center" wrapText="1"/>
    </xf>
    <xf numFmtId="0" fontId="49" fillId="2" borderId="0" xfId="0" applyFont="1" applyFill="1" applyBorder="1" applyAlignment="1">
      <alignment horizontal="center" vertical="center"/>
    </xf>
    <xf numFmtId="0" fontId="49" fillId="0" borderId="0" xfId="0" applyFont="1" applyAlignment="1"/>
    <xf numFmtId="0" fontId="25" fillId="7" borderId="0" xfId="0" applyFont="1" applyFill="1" applyAlignment="1">
      <alignment vertical="center" wrapText="1"/>
    </xf>
    <xf numFmtId="0" fontId="0" fillId="7" borderId="0" xfId="0" applyFill="1" applyAlignment="1"/>
    <xf numFmtId="0" fontId="25" fillId="0" borderId="0" xfId="0" applyFont="1" applyFill="1" applyAlignment="1">
      <alignment vertical="center" wrapText="1"/>
    </xf>
    <xf numFmtId="0" fontId="0" fillId="0" borderId="0" xfId="0" applyAlignment="1"/>
    <xf numFmtId="0" fontId="49" fillId="2" borderId="0" xfId="0" applyFont="1" applyFill="1" applyAlignment="1">
      <alignment horizontal="center"/>
    </xf>
    <xf numFmtId="0" fontId="98" fillId="0" borderId="0" xfId="0" applyFont="1" applyAlignment="1">
      <alignment horizontal="center"/>
    </xf>
    <xf numFmtId="0" fontId="48" fillId="8" borderId="0" xfId="0" applyFont="1" applyFill="1" applyAlignment="1">
      <alignment horizontal="center" vertical="center" wrapText="1"/>
    </xf>
    <xf numFmtId="0" fontId="97" fillId="8" borderId="0" xfId="0" applyFont="1" applyFill="1" applyAlignment="1">
      <alignment horizontal="center" vertical="center"/>
    </xf>
    <xf numFmtId="0" fontId="44" fillId="2" borderId="33" xfId="0" applyFont="1" applyFill="1" applyBorder="1" applyAlignment="1">
      <alignment horizontal="left" vertical="center" wrapText="1"/>
    </xf>
    <xf numFmtId="0" fontId="44" fillId="2" borderId="32" xfId="0" applyFont="1" applyFill="1" applyBorder="1" applyAlignment="1">
      <alignment horizontal="left" vertical="center" wrapText="1"/>
    </xf>
    <xf numFmtId="0" fontId="101" fillId="2" borderId="33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 wrapText="1"/>
    </xf>
    <xf numFmtId="0" fontId="44" fillId="0" borderId="34" xfId="0" applyFont="1" applyFill="1" applyBorder="1" applyAlignment="1">
      <alignment horizontal="center" wrapText="1"/>
    </xf>
    <xf numFmtId="0" fontId="84" fillId="0" borderId="9" xfId="0" applyFont="1" applyFill="1" applyBorder="1" applyAlignment="1">
      <alignment horizontal="center" wrapText="1"/>
    </xf>
    <xf numFmtId="0" fontId="44" fillId="0" borderId="35" xfId="0" applyFont="1" applyFill="1" applyBorder="1" applyAlignment="1">
      <alignment horizontal="center" wrapText="1"/>
    </xf>
    <xf numFmtId="0" fontId="75" fillId="0" borderId="0" xfId="0" applyFont="1" applyFill="1" applyBorder="1" applyAlignment="1">
      <alignment wrapText="1"/>
    </xf>
    <xf numFmtId="0" fontId="109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6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wrapText="1"/>
    </xf>
    <xf numFmtId="0" fontId="72" fillId="0" borderId="35" xfId="0" applyFont="1" applyFill="1" applyBorder="1" applyAlignment="1">
      <alignment horizontal="center" wrapText="1"/>
    </xf>
    <xf numFmtId="0" fontId="81" fillId="0" borderId="35" xfId="0" applyFont="1" applyFill="1" applyBorder="1" applyAlignment="1">
      <alignment horizontal="center" wrapText="1"/>
    </xf>
    <xf numFmtId="0" fontId="81" fillId="0" borderId="34" xfId="0" applyFont="1" applyFill="1" applyBorder="1" applyAlignment="1">
      <alignment horizontal="center" wrapText="1"/>
    </xf>
    <xf numFmtId="0" fontId="72" fillId="0" borderId="33" xfId="0" applyFont="1" applyFill="1" applyBorder="1" applyAlignment="1">
      <alignment horizontal="left" vertical="center" wrapText="1"/>
    </xf>
    <xf numFmtId="0" fontId="72" fillId="0" borderId="32" xfId="0" applyFont="1" applyFill="1" applyBorder="1" applyAlignment="1">
      <alignment horizontal="left" vertical="center" wrapText="1"/>
    </xf>
    <xf numFmtId="0" fontId="65" fillId="0" borderId="33" xfId="0" applyFont="1" applyFill="1" applyBorder="1" applyAlignment="1">
      <alignment horizontal="left" vertical="center" wrapText="1"/>
    </xf>
    <xf numFmtId="0" fontId="65" fillId="0" borderId="32" xfId="0" applyFont="1" applyFill="1" applyBorder="1" applyAlignment="1">
      <alignment horizontal="left"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32" xfId="0" applyFont="1" applyFill="1" applyBorder="1" applyAlignment="1">
      <alignment horizontal="left" vertical="center" wrapText="1"/>
    </xf>
    <xf numFmtId="0" fontId="6" fillId="0" borderId="52" xfId="0" applyFont="1" applyFill="1" applyBorder="1" applyAlignment="1">
      <alignment horizontal="center" vertical="center"/>
    </xf>
    <xf numFmtId="0" fontId="6" fillId="0" borderId="70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vertical="center" wrapText="1"/>
    </xf>
    <xf numFmtId="0" fontId="6" fillId="0" borderId="74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65" fillId="0" borderId="67" xfId="0" applyFont="1" applyFill="1" applyBorder="1" applyAlignment="1">
      <alignment horizontal="left" vertical="center" wrapText="1"/>
    </xf>
    <xf numFmtId="0" fontId="65" fillId="0" borderId="66" xfId="0" applyFont="1" applyFill="1" applyBorder="1" applyAlignment="1">
      <alignment horizontal="left" vertical="center" wrapText="1"/>
    </xf>
    <xf numFmtId="0" fontId="63" fillId="0" borderId="33" xfId="0" applyFont="1" applyFill="1" applyBorder="1" applyAlignment="1">
      <alignment horizontal="left" vertical="center" wrapText="1"/>
    </xf>
    <xf numFmtId="0" fontId="63" fillId="0" borderId="32" xfId="0" applyFont="1" applyFill="1" applyBorder="1" applyAlignment="1">
      <alignment horizontal="left" vertical="center" wrapText="1"/>
    </xf>
    <xf numFmtId="0" fontId="110" fillId="0" borderId="0" xfId="0" applyFont="1" applyFill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48" fillId="9" borderId="0" xfId="0" applyFont="1" applyFill="1" applyBorder="1" applyAlignment="1">
      <alignment horizontal="center" vertical="center" wrapText="1"/>
    </xf>
    <xf numFmtId="0" fontId="99" fillId="9" borderId="0" xfId="0" applyFont="1" applyFill="1" applyBorder="1" applyAlignment="1">
      <alignment horizontal="center" vertical="center"/>
    </xf>
    <xf numFmtId="0" fontId="99" fillId="9" borderId="0" xfId="0" applyFont="1" applyFill="1" applyAlignment="1">
      <alignment horizontal="center" vertical="center"/>
    </xf>
    <xf numFmtId="0" fontId="7" fillId="0" borderId="76" xfId="0" applyFont="1" applyFill="1" applyBorder="1" applyAlignment="1">
      <alignment horizontal="center" vertical="center" wrapText="1"/>
    </xf>
    <xf numFmtId="0" fontId="7" fillId="0" borderId="69" xfId="0" applyFont="1" applyFill="1" applyBorder="1" applyAlignment="1">
      <alignment horizontal="center" vertical="center" wrapText="1"/>
    </xf>
    <xf numFmtId="0" fontId="25" fillId="0" borderId="75" xfId="0" applyFont="1" applyFill="1" applyBorder="1" applyAlignment="1">
      <alignment horizontal="center"/>
    </xf>
    <xf numFmtId="0" fontId="25" fillId="0" borderId="74" xfId="0" applyFont="1" applyFill="1" applyBorder="1" applyAlignment="1">
      <alignment horizontal="center"/>
    </xf>
    <xf numFmtId="0" fontId="25" fillId="0" borderId="73" xfId="0" applyFont="1" applyFill="1" applyBorder="1" applyAlignment="1">
      <alignment horizontal="center"/>
    </xf>
    <xf numFmtId="0" fontId="8" fillId="0" borderId="56" xfId="0" applyFont="1" applyFill="1" applyBorder="1" applyAlignment="1">
      <alignment horizontal="center" wrapText="1"/>
    </xf>
    <xf numFmtId="0" fontId="0" fillId="0" borderId="57" xfId="0" applyFill="1" applyBorder="1"/>
    <xf numFmtId="0" fontId="106" fillId="0" borderId="26" xfId="0" applyFont="1" applyFill="1" applyBorder="1" applyAlignment="1">
      <alignment horizontal="center" wrapText="1"/>
    </xf>
    <xf numFmtId="0" fontId="106" fillId="0" borderId="35" xfId="0" applyFont="1" applyFill="1" applyBorder="1" applyAlignment="1">
      <alignment horizontal="center" wrapText="1"/>
    </xf>
    <xf numFmtId="0" fontId="106" fillId="0" borderId="34" xfId="0" applyFont="1" applyFill="1" applyBorder="1" applyAlignment="1">
      <alignment horizontal="center" wrapText="1"/>
    </xf>
    <xf numFmtId="0" fontId="59" fillId="0" borderId="33" xfId="0" applyFont="1" applyFill="1" applyBorder="1" applyAlignment="1">
      <alignment horizontal="left" vertical="center" wrapText="1"/>
    </xf>
    <xf numFmtId="0" fontId="59" fillId="0" borderId="32" xfId="0" applyFont="1" applyFill="1" applyBorder="1" applyAlignment="1">
      <alignment horizontal="left" vertical="center" wrapText="1"/>
    </xf>
    <xf numFmtId="0" fontId="8" fillId="2" borderId="42" xfId="0" applyFont="1" applyFill="1" applyBorder="1" applyAlignment="1">
      <alignment horizontal="left" vertical="center" wrapText="1"/>
    </xf>
    <xf numFmtId="0" fontId="8" fillId="2" borderId="41" xfId="0" applyFont="1" applyFill="1" applyBorder="1" applyAlignment="1">
      <alignment horizontal="left" vertical="center" wrapText="1"/>
    </xf>
    <xf numFmtId="0" fontId="8" fillId="2" borderId="36" xfId="0" applyFont="1" applyFill="1" applyBorder="1" applyAlignment="1">
      <alignment horizontal="left" vertical="center" wrapText="1"/>
    </xf>
    <xf numFmtId="0" fontId="72" fillId="2" borderId="26" xfId="0" applyFont="1" applyFill="1" applyBorder="1" applyAlignment="1">
      <alignment horizontal="center" vertical="center" wrapText="1"/>
    </xf>
    <xf numFmtId="0" fontId="72" fillId="2" borderId="35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 vertical="center" wrapText="1"/>
    </xf>
    <xf numFmtId="1" fontId="25" fillId="2" borderId="33" xfId="0" applyNumberFormat="1" applyFont="1" applyFill="1" applyBorder="1" applyAlignment="1">
      <alignment horizontal="center" vertical="center" wrapText="1"/>
    </xf>
    <xf numFmtId="1" fontId="25" fillId="2" borderId="24" xfId="0" applyNumberFormat="1" applyFont="1" applyFill="1" applyBorder="1" applyAlignment="1">
      <alignment horizontal="center" vertical="center" wrapText="1"/>
    </xf>
    <xf numFmtId="0" fontId="87" fillId="2" borderId="9" xfId="0" applyFont="1" applyFill="1" applyBorder="1" applyAlignment="1">
      <alignment horizontal="center" wrapText="1"/>
    </xf>
    <xf numFmtId="0" fontId="86" fillId="2" borderId="9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vertical="center" wrapText="1"/>
    </xf>
    <xf numFmtId="0" fontId="8" fillId="2" borderId="26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0" fontId="42" fillId="2" borderId="26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left" vertical="center" wrapText="1"/>
    </xf>
    <xf numFmtId="0" fontId="8" fillId="2" borderId="34" xfId="0" applyFont="1" applyFill="1" applyBorder="1" applyAlignment="1">
      <alignment horizontal="left" vertical="center" wrapText="1"/>
    </xf>
    <xf numFmtId="0" fontId="19" fillId="2" borderId="26" xfId="0" applyFont="1" applyFill="1" applyBorder="1" applyAlignment="1">
      <alignment horizontal="center"/>
    </xf>
    <xf numFmtId="0" fontId="19" fillId="2" borderId="35" xfId="0" applyFont="1" applyFill="1" applyBorder="1" applyAlignment="1">
      <alignment horizontal="center"/>
    </xf>
    <xf numFmtId="0" fontId="19" fillId="2" borderId="34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3" fillId="2" borderId="8" xfId="0" applyFont="1" applyFill="1" applyBorder="1" applyAlignment="1">
      <alignment horizontal="left" vertical="center" wrapText="1"/>
    </xf>
    <xf numFmtId="0" fontId="19" fillId="2" borderId="26" xfId="0" applyFont="1" applyFill="1" applyBorder="1" applyAlignment="1">
      <alignment horizontal="center" wrapText="1"/>
    </xf>
    <xf numFmtId="0" fontId="19" fillId="2" borderId="35" xfId="0" applyFont="1" applyFill="1" applyBorder="1" applyAlignment="1">
      <alignment horizontal="center" wrapText="1"/>
    </xf>
    <xf numFmtId="0" fontId="19" fillId="2" borderId="34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left" wrapText="1"/>
    </xf>
    <xf numFmtId="0" fontId="8" fillId="2" borderId="34" xfId="0" applyFont="1" applyFill="1" applyBorder="1" applyAlignment="1">
      <alignment horizontal="left" wrapText="1"/>
    </xf>
    <xf numFmtId="0" fontId="8" fillId="2" borderId="26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left" wrapText="1"/>
    </xf>
    <xf numFmtId="0" fontId="91" fillId="2" borderId="8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center" vertical="center"/>
    </xf>
    <xf numFmtId="0" fontId="20" fillId="2" borderId="35" xfId="0" applyFont="1" applyFill="1" applyBorder="1" applyAlignment="1">
      <alignment horizontal="center" wrapText="1"/>
    </xf>
    <xf numFmtId="0" fontId="20" fillId="2" borderId="34" xfId="0" applyFont="1" applyFill="1" applyBorder="1" applyAlignment="1">
      <alignment horizontal="center" wrapText="1"/>
    </xf>
    <xf numFmtId="0" fontId="13" fillId="2" borderId="26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34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75" fillId="2" borderId="41" xfId="0" applyFont="1" applyFill="1" applyBorder="1" applyAlignment="1">
      <alignment horizontal="center" vertical="center"/>
    </xf>
    <xf numFmtId="0" fontId="75" fillId="2" borderId="35" xfId="0" applyFont="1" applyFill="1" applyBorder="1" applyAlignment="1">
      <alignment horizontal="center" vertical="center"/>
    </xf>
    <xf numFmtId="0" fontId="75" fillId="2" borderId="54" xfId="0" applyFont="1" applyFill="1" applyBorder="1" applyAlignment="1">
      <alignment horizontal="center" vertical="center"/>
    </xf>
    <xf numFmtId="0" fontId="7" fillId="2" borderId="52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8" fillId="2" borderId="52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left" wrapText="1"/>
    </xf>
    <xf numFmtId="0" fontId="63" fillId="2" borderId="35" xfId="0" applyFont="1" applyFill="1" applyBorder="1" applyAlignment="1">
      <alignment horizontal="left"/>
    </xf>
    <xf numFmtId="0" fontId="63" fillId="2" borderId="34" xfId="0" applyFont="1" applyFill="1" applyBorder="1" applyAlignment="1">
      <alignment horizontal="left"/>
    </xf>
    <xf numFmtId="0" fontId="63" fillId="2" borderId="35" xfId="0" applyFont="1" applyFill="1" applyBorder="1" applyAlignment="1">
      <alignment horizontal="left" wrapText="1"/>
    </xf>
    <xf numFmtId="0" fontId="63" fillId="2" borderId="34" xfId="0" applyFont="1" applyFill="1" applyBorder="1" applyAlignment="1">
      <alignment horizontal="left" wrapText="1"/>
    </xf>
    <xf numFmtId="0" fontId="137" fillId="2" borderId="33" xfId="0" applyFont="1" applyFill="1" applyBorder="1" applyAlignment="1">
      <alignment horizontal="center" vertical="center" wrapText="1"/>
    </xf>
    <xf numFmtId="0" fontId="137" fillId="2" borderId="24" xfId="0" applyFont="1" applyFill="1" applyBorder="1" applyAlignment="1">
      <alignment horizontal="center" vertical="center" wrapText="1"/>
    </xf>
    <xf numFmtId="0" fontId="137" fillId="2" borderId="32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35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left"/>
    </xf>
    <xf numFmtId="0" fontId="8" fillId="2" borderId="35" xfId="0" applyFont="1" applyFill="1" applyBorder="1" applyAlignment="1">
      <alignment horizontal="left"/>
    </xf>
    <xf numFmtId="0" fontId="8" fillId="2" borderId="34" xfId="0" applyFont="1" applyFill="1" applyBorder="1" applyAlignment="1">
      <alignment horizontal="left"/>
    </xf>
    <xf numFmtId="0" fontId="65" fillId="2" borderId="26" xfId="0" applyFont="1" applyFill="1" applyBorder="1" applyAlignment="1">
      <alignment horizontal="center" vertical="center" wrapText="1"/>
    </xf>
    <xf numFmtId="0" fontId="65" fillId="2" borderId="34" xfId="0" applyFont="1" applyFill="1" applyBorder="1" applyAlignment="1">
      <alignment horizontal="center" vertical="center" wrapText="1"/>
    </xf>
    <xf numFmtId="0" fontId="137" fillId="2" borderId="24" xfId="0" applyFont="1" applyFill="1" applyBorder="1" applyAlignment="1">
      <alignment horizontal="center" wrapText="1"/>
    </xf>
    <xf numFmtId="0" fontId="137" fillId="2" borderId="32" xfId="0" applyFont="1" applyFill="1" applyBorder="1" applyAlignment="1">
      <alignment horizontal="center" wrapText="1"/>
    </xf>
    <xf numFmtId="0" fontId="72" fillId="2" borderId="26" xfId="0" applyFont="1" applyFill="1" applyBorder="1" applyAlignment="1">
      <alignment wrapText="1"/>
    </xf>
    <xf numFmtId="0" fontId="72" fillId="2" borderId="35" xfId="0" applyFont="1" applyFill="1" applyBorder="1" applyAlignment="1">
      <alignment wrapText="1"/>
    </xf>
    <xf numFmtId="0" fontId="72" fillId="2" borderId="34" xfId="0" applyFont="1" applyFill="1" applyBorder="1" applyAlignment="1">
      <alignment wrapText="1"/>
    </xf>
    <xf numFmtId="0" fontId="65" fillId="2" borderId="35" xfId="0" applyFont="1" applyFill="1" applyBorder="1" applyAlignment="1">
      <alignment horizontal="center" vertical="center" wrapText="1"/>
    </xf>
    <xf numFmtId="0" fontId="84" fillId="2" borderId="26" xfId="0" applyFont="1" applyFill="1" applyBorder="1" applyAlignment="1">
      <alignment horizontal="left" wrapText="1"/>
    </xf>
    <xf numFmtId="0" fontId="84" fillId="2" borderId="35" xfId="0" applyFont="1" applyFill="1" applyBorder="1" applyAlignment="1">
      <alignment horizontal="left" wrapText="1"/>
    </xf>
    <xf numFmtId="0" fontId="84" fillId="2" borderId="34" xfId="0" applyFont="1" applyFill="1" applyBorder="1" applyAlignment="1">
      <alignment horizontal="left" wrapText="1"/>
    </xf>
    <xf numFmtId="0" fontId="65" fillId="2" borderId="26" xfId="0" applyFont="1" applyFill="1" applyBorder="1" applyAlignment="1">
      <alignment horizontal="left" wrapText="1"/>
    </xf>
    <xf numFmtId="0" fontId="65" fillId="2" borderId="35" xfId="0" applyFont="1" applyFill="1" applyBorder="1" applyAlignment="1">
      <alignment horizontal="left"/>
    </xf>
    <xf numFmtId="0" fontId="65" fillId="2" borderId="34" xfId="0" applyFont="1" applyFill="1" applyBorder="1" applyAlignment="1">
      <alignment horizontal="left"/>
    </xf>
    <xf numFmtId="0" fontId="72" fillId="2" borderId="27" xfId="0" applyFont="1" applyFill="1" applyBorder="1" applyAlignment="1">
      <alignment horizontal="center" vertical="center" wrapText="1"/>
    </xf>
    <xf numFmtId="0" fontId="72" fillId="2" borderId="40" xfId="0" applyFont="1" applyFill="1" applyBorder="1" applyAlignment="1">
      <alignment horizontal="center" vertical="center" wrapText="1"/>
    </xf>
    <xf numFmtId="0" fontId="81" fillId="2" borderId="26" xfId="0" applyFont="1" applyFill="1" applyBorder="1" applyAlignment="1">
      <alignment horizontal="center" vertical="center" wrapText="1"/>
    </xf>
    <xf numFmtId="0" fontId="112" fillId="4" borderId="14" xfId="3" applyFont="1" applyFill="1" applyBorder="1" applyAlignment="1" applyProtection="1">
      <alignment horizontal="center" vertical="center"/>
    </xf>
    <xf numFmtId="0" fontId="48" fillId="4" borderId="15" xfId="0" applyFont="1" applyFill="1" applyBorder="1" applyAlignment="1">
      <alignment horizontal="center" vertical="center"/>
    </xf>
    <xf numFmtId="0" fontId="48" fillId="4" borderId="16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5" fontId="51" fillId="2" borderId="11" xfId="0" applyNumberFormat="1" applyFont="1" applyFill="1" applyBorder="1" applyAlignment="1">
      <alignment horizontal="center" vertical="center" wrapText="1"/>
    </xf>
    <xf numFmtId="165" fontId="51" fillId="2" borderId="12" xfId="0" applyNumberFormat="1" applyFont="1" applyFill="1" applyBorder="1" applyAlignment="1">
      <alignment horizontal="center" vertical="center" wrapText="1"/>
    </xf>
    <xf numFmtId="165" fontId="51" fillId="2" borderId="0" xfId="0" applyNumberFormat="1" applyFont="1" applyFill="1" applyBorder="1" applyAlignment="1">
      <alignment horizontal="center" vertical="center" wrapText="1"/>
    </xf>
    <xf numFmtId="165" fontId="51" fillId="2" borderId="2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/>
    </xf>
    <xf numFmtId="0" fontId="8" fillId="2" borderId="79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8" fillId="2" borderId="103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wrapText="1"/>
    </xf>
    <xf numFmtId="0" fontId="41" fillId="2" borderId="35" xfId="0" applyFont="1" applyFill="1" applyBorder="1" applyAlignment="1">
      <alignment horizontal="center" wrapText="1"/>
    </xf>
    <xf numFmtId="0" fontId="41" fillId="2" borderId="34" xfId="0" applyFont="1" applyFill="1" applyBorder="1" applyAlignment="1">
      <alignment horizontal="center" wrapText="1"/>
    </xf>
    <xf numFmtId="0" fontId="65" fillId="2" borderId="26" xfId="0" applyFont="1" applyFill="1" applyBorder="1" applyAlignment="1">
      <alignment horizontal="center" wrapText="1"/>
    </xf>
    <xf numFmtId="0" fontId="65" fillId="2" borderId="34" xfId="0" applyFont="1" applyFill="1" applyBorder="1" applyAlignment="1">
      <alignment horizontal="center" wrapText="1"/>
    </xf>
    <xf numFmtId="0" fontId="0" fillId="2" borderId="26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75" fillId="0" borderId="0" xfId="0" applyFont="1" applyFill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48" fillId="8" borderId="96" xfId="0" applyFont="1" applyFill="1" applyBorder="1" applyAlignment="1">
      <alignment horizontal="center" vertical="center" wrapText="1"/>
    </xf>
    <xf numFmtId="0" fontId="99" fillId="8" borderId="96" xfId="0" applyFont="1" applyFill="1" applyBorder="1" applyAlignment="1">
      <alignment horizontal="center" vertical="center"/>
    </xf>
    <xf numFmtId="0" fontId="99" fillId="8" borderId="0" xfId="0" applyFont="1" applyFill="1" applyAlignment="1">
      <alignment horizontal="center" vertical="center"/>
    </xf>
    <xf numFmtId="0" fontId="63" fillId="2" borderId="9" xfId="0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2" fillId="2" borderId="26" xfId="0" applyFont="1" applyFill="1" applyBorder="1" applyAlignment="1">
      <alignment horizontal="center" wrapText="1"/>
    </xf>
    <xf numFmtId="0" fontId="62" fillId="2" borderId="35" xfId="0" applyFont="1" applyFill="1" applyBorder="1" applyAlignment="1">
      <alignment horizontal="center" wrapText="1"/>
    </xf>
    <xf numFmtId="0" fontId="62" fillId="2" borderId="34" xfId="0" applyFont="1" applyFill="1" applyBorder="1" applyAlignment="1">
      <alignment horizontal="center" wrapText="1"/>
    </xf>
    <xf numFmtId="0" fontId="62" fillId="2" borderId="9" xfId="0" applyFont="1" applyFill="1" applyBorder="1" applyAlignment="1">
      <alignment horizontal="center" wrapText="1"/>
    </xf>
    <xf numFmtId="0" fontId="125" fillId="2" borderId="9" xfId="0" applyFont="1" applyFill="1" applyBorder="1" applyAlignment="1">
      <alignment horizontal="center" wrapText="1"/>
    </xf>
    <xf numFmtId="0" fontId="125" fillId="2" borderId="9" xfId="0" applyFont="1" applyFill="1" applyBorder="1" applyAlignment="1">
      <alignment horizontal="center"/>
    </xf>
    <xf numFmtId="0" fontId="23" fillId="10" borderId="9" xfId="0" applyFont="1" applyFill="1" applyBorder="1" applyAlignment="1">
      <alignment horizontal="center" wrapText="1"/>
    </xf>
    <xf numFmtId="0" fontId="20" fillId="10" borderId="9" xfId="0" applyFont="1" applyFill="1" applyBorder="1" applyAlignment="1">
      <alignment horizontal="center" wrapText="1"/>
    </xf>
    <xf numFmtId="0" fontId="8" fillId="2" borderId="26" xfId="0" applyFont="1" applyFill="1" applyBorder="1" applyAlignment="1">
      <alignment horizontal="center" wrapText="1"/>
    </xf>
    <xf numFmtId="0" fontId="63" fillId="2" borderId="35" xfId="0" applyFont="1" applyFill="1" applyBorder="1" applyAlignment="1">
      <alignment horizontal="center" wrapText="1"/>
    </xf>
    <xf numFmtId="0" fontId="63" fillId="2" borderId="34" xfId="0" applyFont="1" applyFill="1" applyBorder="1" applyAlignment="1">
      <alignment horizontal="center" wrapText="1"/>
    </xf>
    <xf numFmtId="0" fontId="124" fillId="10" borderId="26" xfId="0" applyFont="1" applyFill="1" applyBorder="1" applyAlignment="1">
      <alignment horizontal="center" wrapText="1"/>
    </xf>
    <xf numFmtId="0" fontId="124" fillId="10" borderId="35" xfId="0" applyFont="1" applyFill="1" applyBorder="1" applyAlignment="1">
      <alignment horizontal="center" wrapText="1"/>
    </xf>
    <xf numFmtId="0" fontId="124" fillId="10" borderId="34" xfId="0" applyFont="1" applyFill="1" applyBorder="1" applyAlignment="1">
      <alignment horizontal="center" wrapText="1"/>
    </xf>
    <xf numFmtId="0" fontId="6" fillId="2" borderId="104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1" fontId="44" fillId="2" borderId="8" xfId="0" applyNumberFormat="1" applyFont="1" applyFill="1" applyBorder="1" applyAlignment="1">
      <alignment horizontal="left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wrapText="1"/>
    </xf>
    <xf numFmtId="1" fontId="0" fillId="2" borderId="9" xfId="0" applyNumberFormat="1" applyFill="1" applyBorder="1" applyAlignment="1">
      <alignment wrapText="1"/>
    </xf>
    <xf numFmtId="1" fontId="63" fillId="2" borderId="9" xfId="0" applyNumberFormat="1" applyFont="1" applyFill="1" applyBorder="1" applyAlignment="1">
      <alignment horizontal="center" vertical="center" wrapText="1"/>
    </xf>
    <xf numFmtId="1" fontId="64" fillId="2" borderId="9" xfId="0" applyNumberFormat="1" applyFont="1" applyFill="1" applyBorder="1" applyAlignment="1">
      <alignment horizontal="center" vertical="center" wrapText="1"/>
    </xf>
    <xf numFmtId="0" fontId="67" fillId="6" borderId="1" xfId="0" applyFont="1" applyFill="1" applyBorder="1" applyAlignment="1">
      <alignment horizontal="center" vertical="center" wrapText="1"/>
    </xf>
    <xf numFmtId="0" fontId="67" fillId="6" borderId="0" xfId="0" applyFont="1" applyFill="1" applyBorder="1" applyAlignment="1">
      <alignment horizontal="center" vertical="center"/>
    </xf>
    <xf numFmtId="0" fontId="67" fillId="6" borderId="2" xfId="0" applyFont="1" applyFill="1" applyBorder="1" applyAlignment="1">
      <alignment horizontal="center" vertical="center"/>
    </xf>
    <xf numFmtId="0" fontId="60" fillId="2" borderId="23" xfId="0" applyFont="1" applyFill="1" applyBorder="1" applyAlignment="1">
      <alignment horizontal="center" vertical="center" wrapText="1"/>
    </xf>
    <xf numFmtId="0" fontId="60" fillId="2" borderId="24" xfId="0" applyFont="1" applyFill="1" applyBorder="1" applyAlignment="1">
      <alignment horizontal="center" vertical="center" wrapText="1"/>
    </xf>
    <xf numFmtId="0" fontId="53" fillId="6" borderId="11" xfId="0" applyFont="1" applyFill="1" applyBorder="1" applyAlignment="1">
      <alignment horizontal="center" vertical="center" wrapText="1"/>
    </xf>
    <xf numFmtId="0" fontId="53" fillId="6" borderId="12" xfId="0" applyFont="1" applyFill="1" applyBorder="1" applyAlignment="1">
      <alignment horizontal="center" vertical="center" wrapText="1"/>
    </xf>
    <xf numFmtId="0" fontId="53" fillId="6" borderId="27" xfId="0" applyFont="1" applyFill="1" applyBorder="1" applyAlignment="1">
      <alignment horizontal="center" vertical="center" wrapText="1"/>
    </xf>
    <xf numFmtId="0" fontId="53" fillId="6" borderId="14" xfId="0" applyFont="1" applyFill="1" applyBorder="1" applyAlignment="1">
      <alignment horizontal="center" vertical="center" wrapText="1"/>
    </xf>
    <xf numFmtId="0" fontId="53" fillId="6" borderId="15" xfId="0" applyFont="1" applyFill="1" applyBorder="1" applyAlignment="1">
      <alignment horizontal="center" vertical="center" wrapText="1"/>
    </xf>
    <xf numFmtId="0" fontId="53" fillId="6" borderId="28" xfId="0" applyFont="1" applyFill="1" applyBorder="1" applyAlignment="1">
      <alignment horizontal="center" vertical="center" wrapText="1"/>
    </xf>
    <xf numFmtId="165" fontId="66" fillId="2" borderId="1" xfId="0" applyNumberFormat="1" applyFont="1" applyFill="1" applyBorder="1" applyAlignment="1">
      <alignment horizontal="center" vertical="center"/>
    </xf>
    <xf numFmtId="165" fontId="66" fillId="2" borderId="0" xfId="0" applyNumberFormat="1" applyFont="1" applyFill="1" applyBorder="1" applyAlignment="1">
      <alignment horizontal="center" vertical="center"/>
    </xf>
    <xf numFmtId="165" fontId="66" fillId="2" borderId="2" xfId="0" applyNumberFormat="1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1" fillId="2" borderId="2" xfId="0" applyFont="1" applyFill="1" applyBorder="1" applyAlignment="1">
      <alignment horizontal="center"/>
    </xf>
    <xf numFmtId="1" fontId="62" fillId="2" borderId="9" xfId="0" applyNumberFormat="1" applyFont="1" applyFill="1" applyBorder="1" applyAlignment="1">
      <alignment horizontal="center" wrapText="1"/>
    </xf>
    <xf numFmtId="1" fontId="59" fillId="2" borderId="9" xfId="0" applyNumberFormat="1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wrapText="1"/>
    </xf>
    <xf numFmtId="0" fontId="0" fillId="2" borderId="9" xfId="0" applyFill="1" applyBorder="1" applyAlignment="1">
      <alignment wrapText="1"/>
    </xf>
    <xf numFmtId="0" fontId="0" fillId="2" borderId="9" xfId="0" applyFill="1" applyBorder="1" applyAlignment="1">
      <alignment horizontal="center" wrapText="1"/>
    </xf>
    <xf numFmtId="0" fontId="60" fillId="2" borderId="8" xfId="0" applyFont="1" applyFill="1" applyBorder="1" applyAlignment="1">
      <alignment horizontal="center" vertical="center" wrapText="1"/>
    </xf>
    <xf numFmtId="0" fontId="60" fillId="2" borderId="9" xfId="0" applyFont="1" applyFill="1" applyBorder="1" applyAlignment="1">
      <alignment horizontal="center" vertical="center" wrapText="1"/>
    </xf>
    <xf numFmtId="0" fontId="60" fillId="2" borderId="10" xfId="0" applyFont="1" applyFill="1" applyBorder="1" applyAlignment="1">
      <alignment horizontal="center" vertical="center" wrapText="1"/>
    </xf>
    <xf numFmtId="0" fontId="61" fillId="2" borderId="10" xfId="0" applyFont="1" applyFill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/>
    </xf>
    <xf numFmtId="0" fontId="57" fillId="2" borderId="0" xfId="0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20" xfId="0" applyFont="1" applyFill="1" applyBorder="1" applyAlignment="1">
      <alignment horizontal="center" vertical="center"/>
    </xf>
    <xf numFmtId="0" fontId="58" fillId="2" borderId="21" xfId="0" applyFont="1" applyFill="1" applyBorder="1" applyAlignment="1">
      <alignment horizontal="center" vertical="center"/>
    </xf>
    <xf numFmtId="0" fontId="58" fillId="2" borderId="2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59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59" fillId="2" borderId="10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165" fontId="51" fillId="2" borderId="19" xfId="0" applyNumberFormat="1" applyFont="1" applyFill="1" applyBorder="1" applyAlignment="1">
      <alignment horizontal="center" vertical="center"/>
    </xf>
    <xf numFmtId="165" fontId="51" fillId="2" borderId="18" xfId="0" applyNumberFormat="1" applyFont="1" applyFill="1" applyBorder="1" applyAlignment="1">
      <alignment horizontal="center" vertical="center"/>
    </xf>
    <xf numFmtId="165" fontId="51" fillId="2" borderId="17" xfId="0" applyNumberFormat="1" applyFont="1" applyFill="1" applyBorder="1" applyAlignment="1">
      <alignment horizontal="center" vertical="center"/>
    </xf>
    <xf numFmtId="1" fontId="25" fillId="2" borderId="33" xfId="0" applyNumberFormat="1" applyFont="1" applyFill="1" applyBorder="1" applyAlignment="1">
      <alignment horizontal="center" vertical="center"/>
    </xf>
    <xf numFmtId="1" fontId="25" fillId="2" borderId="24" xfId="0" applyNumberFormat="1" applyFont="1" applyFill="1" applyBorder="1" applyAlignment="1">
      <alignment horizontal="center" vertical="center"/>
    </xf>
    <xf numFmtId="0" fontId="17" fillId="2" borderId="42" xfId="0" applyFont="1" applyFill="1" applyBorder="1" applyAlignment="1">
      <alignment horizontal="left" vertical="center" wrapText="1"/>
    </xf>
    <xf numFmtId="0" fontId="17" fillId="2" borderId="36" xfId="0" applyFont="1" applyFill="1" applyBorder="1" applyAlignment="1">
      <alignment horizontal="left" vertical="center" wrapText="1"/>
    </xf>
    <xf numFmtId="0" fontId="20" fillId="2" borderId="26" xfId="0" applyFont="1" applyFill="1" applyBorder="1" applyAlignment="1">
      <alignment horizontal="center" wrapText="1"/>
    </xf>
    <xf numFmtId="0" fontId="20" fillId="2" borderId="34" xfId="0" applyFont="1" applyFill="1" applyBorder="1" applyAlignment="1">
      <alignment horizontal="center"/>
    </xf>
    <xf numFmtId="0" fontId="118" fillId="2" borderId="9" xfId="0" applyFont="1" applyFill="1" applyBorder="1" applyAlignment="1">
      <alignment horizontal="center" wrapText="1"/>
    </xf>
    <xf numFmtId="0" fontId="48" fillId="4" borderId="23" xfId="0" applyFont="1" applyFill="1" applyBorder="1" applyAlignment="1">
      <alignment horizontal="center" vertical="center" wrapText="1"/>
    </xf>
    <xf numFmtId="0" fontId="48" fillId="4" borderId="24" xfId="0" applyFont="1" applyFill="1" applyBorder="1" applyAlignment="1">
      <alignment horizontal="center" vertical="center" wrapText="1"/>
    </xf>
    <xf numFmtId="0" fontId="48" fillId="4" borderId="32" xfId="0" applyFont="1" applyFill="1" applyBorder="1" applyAlignment="1">
      <alignment horizontal="center" vertical="center" wrapText="1"/>
    </xf>
    <xf numFmtId="165" fontId="51" fillId="2" borderId="13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vertical="center" wrapText="1"/>
    </xf>
    <xf numFmtId="0" fontId="25" fillId="2" borderId="9" xfId="0" applyFont="1" applyFill="1" applyBorder="1" applyAlignment="1"/>
    <xf numFmtId="0" fontId="7" fillId="2" borderId="104" xfId="0" applyFont="1" applyFill="1" applyBorder="1" applyAlignment="1">
      <alignment horizontal="center" vertical="center" wrapText="1"/>
    </xf>
    <xf numFmtId="0" fontId="6" fillId="2" borderId="104" xfId="0" applyFont="1" applyFill="1" applyBorder="1" applyAlignment="1">
      <alignment horizontal="center" vertical="center"/>
    </xf>
    <xf numFmtId="0" fontId="6" fillId="2" borderId="10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48" fillId="4" borderId="8" xfId="0" applyFont="1" applyFill="1" applyBorder="1" applyAlignment="1">
      <alignment horizontal="center" vertical="center" wrapText="1"/>
    </xf>
    <xf numFmtId="0" fontId="48" fillId="4" borderId="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left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left" vertical="center" wrapText="1"/>
    </xf>
    <xf numFmtId="0" fontId="44" fillId="2" borderId="9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left" vertical="center" wrapText="1"/>
    </xf>
    <xf numFmtId="0" fontId="27" fillId="2" borderId="9" xfId="0" applyFont="1" applyFill="1" applyBorder="1" applyAlignment="1">
      <alignment horizontal="left" vertical="center" wrapText="1"/>
    </xf>
    <xf numFmtId="0" fontId="58" fillId="2" borderId="0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center"/>
    </xf>
    <xf numFmtId="0" fontId="114" fillId="2" borderId="9" xfId="0" applyFont="1" applyFill="1" applyBorder="1" applyAlignment="1">
      <alignment horizontal="center"/>
    </xf>
    <xf numFmtId="0" fontId="7" fillId="2" borderId="85" xfId="0" applyFont="1" applyFill="1" applyBorder="1" applyAlignment="1">
      <alignment horizontal="center" vertical="center" wrapText="1"/>
    </xf>
    <xf numFmtId="0" fontId="8" fillId="2" borderId="89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6" fillId="2" borderId="85" xfId="0" applyFont="1" applyFill="1" applyBorder="1" applyAlignment="1">
      <alignment horizontal="center" vertical="center"/>
    </xf>
    <xf numFmtId="0" fontId="6" fillId="2" borderId="85" xfId="0" applyFont="1" applyFill="1" applyBorder="1" applyAlignment="1">
      <alignment horizontal="center" vertical="center" wrapText="1"/>
    </xf>
    <xf numFmtId="0" fontId="6" fillId="2" borderId="86" xfId="0" applyFont="1" applyFill="1" applyBorder="1" applyAlignment="1">
      <alignment horizontal="center" vertical="center" wrapText="1"/>
    </xf>
    <xf numFmtId="0" fontId="8" fillId="2" borderId="85" xfId="0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Финансовый" xfId="1" builtinId="3"/>
    <cellStyle name="常规_Sheet2" xfId="2"/>
  </cellStyles>
  <dxfs count="0"/>
  <tableStyles count="0" defaultTableStyle="TableStyleMedium9" defaultPivotStyle="PivotStyleLight16"/>
  <colors>
    <mruColors>
      <color rgb="FF3E5A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9.jpeg"/><Relationship Id="rId18" Type="http://schemas.openxmlformats.org/officeDocument/2006/relationships/image" Target="../media/image324.jpeg"/><Relationship Id="rId26" Type="http://schemas.openxmlformats.org/officeDocument/2006/relationships/image" Target="../media/image332.png"/><Relationship Id="rId39" Type="http://schemas.openxmlformats.org/officeDocument/2006/relationships/image" Target="../media/image345.jpeg"/><Relationship Id="rId3" Type="http://schemas.openxmlformats.org/officeDocument/2006/relationships/image" Target="../media/image309.jpeg"/><Relationship Id="rId21" Type="http://schemas.openxmlformats.org/officeDocument/2006/relationships/image" Target="../media/image327.png"/><Relationship Id="rId34" Type="http://schemas.openxmlformats.org/officeDocument/2006/relationships/image" Target="../media/image340.png"/><Relationship Id="rId42" Type="http://schemas.openxmlformats.org/officeDocument/2006/relationships/image" Target="../media/image348.jpeg"/><Relationship Id="rId47" Type="http://schemas.openxmlformats.org/officeDocument/2006/relationships/image" Target="../media/image353.jpeg"/><Relationship Id="rId50" Type="http://schemas.openxmlformats.org/officeDocument/2006/relationships/image" Target="../media/image356.jpeg"/><Relationship Id="rId7" Type="http://schemas.openxmlformats.org/officeDocument/2006/relationships/image" Target="../media/image313.jpeg"/><Relationship Id="rId12" Type="http://schemas.openxmlformats.org/officeDocument/2006/relationships/image" Target="../media/image318.jpeg"/><Relationship Id="rId17" Type="http://schemas.openxmlformats.org/officeDocument/2006/relationships/image" Target="../media/image323.jpeg"/><Relationship Id="rId25" Type="http://schemas.openxmlformats.org/officeDocument/2006/relationships/image" Target="../media/image331.png"/><Relationship Id="rId33" Type="http://schemas.openxmlformats.org/officeDocument/2006/relationships/image" Target="../media/image339.png"/><Relationship Id="rId38" Type="http://schemas.openxmlformats.org/officeDocument/2006/relationships/image" Target="../media/image344.png"/><Relationship Id="rId46" Type="http://schemas.openxmlformats.org/officeDocument/2006/relationships/image" Target="../media/image352.jpeg"/><Relationship Id="rId2" Type="http://schemas.openxmlformats.org/officeDocument/2006/relationships/image" Target="../media/image308.jpeg"/><Relationship Id="rId16" Type="http://schemas.openxmlformats.org/officeDocument/2006/relationships/image" Target="../media/image322.jpeg"/><Relationship Id="rId20" Type="http://schemas.openxmlformats.org/officeDocument/2006/relationships/image" Target="../media/image326.png"/><Relationship Id="rId29" Type="http://schemas.openxmlformats.org/officeDocument/2006/relationships/image" Target="../media/image335.png"/><Relationship Id="rId41" Type="http://schemas.openxmlformats.org/officeDocument/2006/relationships/image" Target="../media/image347.jpeg"/><Relationship Id="rId1" Type="http://schemas.openxmlformats.org/officeDocument/2006/relationships/image" Target="../media/image307.jpeg"/><Relationship Id="rId6" Type="http://schemas.openxmlformats.org/officeDocument/2006/relationships/image" Target="../media/image312.jpeg"/><Relationship Id="rId11" Type="http://schemas.openxmlformats.org/officeDocument/2006/relationships/image" Target="../media/image317.jpeg"/><Relationship Id="rId24" Type="http://schemas.openxmlformats.org/officeDocument/2006/relationships/image" Target="../media/image330.png"/><Relationship Id="rId32" Type="http://schemas.openxmlformats.org/officeDocument/2006/relationships/image" Target="../media/image338.png"/><Relationship Id="rId37" Type="http://schemas.openxmlformats.org/officeDocument/2006/relationships/image" Target="../media/image343.png"/><Relationship Id="rId40" Type="http://schemas.openxmlformats.org/officeDocument/2006/relationships/image" Target="../media/image346.jpeg"/><Relationship Id="rId45" Type="http://schemas.openxmlformats.org/officeDocument/2006/relationships/image" Target="../media/image351.jpeg"/><Relationship Id="rId5" Type="http://schemas.openxmlformats.org/officeDocument/2006/relationships/image" Target="../media/image311.jpeg"/><Relationship Id="rId15" Type="http://schemas.openxmlformats.org/officeDocument/2006/relationships/image" Target="../media/image321.png"/><Relationship Id="rId23" Type="http://schemas.openxmlformats.org/officeDocument/2006/relationships/image" Target="../media/image329.png"/><Relationship Id="rId28" Type="http://schemas.openxmlformats.org/officeDocument/2006/relationships/image" Target="../media/image334.png"/><Relationship Id="rId36" Type="http://schemas.openxmlformats.org/officeDocument/2006/relationships/image" Target="../media/image342.png"/><Relationship Id="rId49" Type="http://schemas.openxmlformats.org/officeDocument/2006/relationships/image" Target="../media/image355.jpeg"/><Relationship Id="rId10" Type="http://schemas.openxmlformats.org/officeDocument/2006/relationships/image" Target="../media/image316.jpeg"/><Relationship Id="rId19" Type="http://schemas.openxmlformats.org/officeDocument/2006/relationships/image" Target="../media/image325.png"/><Relationship Id="rId31" Type="http://schemas.openxmlformats.org/officeDocument/2006/relationships/image" Target="../media/image337.png"/><Relationship Id="rId44" Type="http://schemas.openxmlformats.org/officeDocument/2006/relationships/image" Target="../media/image350.jpeg"/><Relationship Id="rId4" Type="http://schemas.openxmlformats.org/officeDocument/2006/relationships/image" Target="../media/image310.jpeg"/><Relationship Id="rId9" Type="http://schemas.openxmlformats.org/officeDocument/2006/relationships/image" Target="../media/image315.jpeg"/><Relationship Id="rId14" Type="http://schemas.openxmlformats.org/officeDocument/2006/relationships/image" Target="../media/image320.jpeg"/><Relationship Id="rId22" Type="http://schemas.openxmlformats.org/officeDocument/2006/relationships/image" Target="../media/image328.png"/><Relationship Id="rId27" Type="http://schemas.openxmlformats.org/officeDocument/2006/relationships/image" Target="../media/image333.png"/><Relationship Id="rId30" Type="http://schemas.openxmlformats.org/officeDocument/2006/relationships/image" Target="../media/image336.png"/><Relationship Id="rId35" Type="http://schemas.openxmlformats.org/officeDocument/2006/relationships/image" Target="../media/image341.png"/><Relationship Id="rId43" Type="http://schemas.openxmlformats.org/officeDocument/2006/relationships/image" Target="../media/image349.png"/><Relationship Id="rId48" Type="http://schemas.openxmlformats.org/officeDocument/2006/relationships/image" Target="../media/image354.jpeg"/><Relationship Id="rId8" Type="http://schemas.openxmlformats.org/officeDocument/2006/relationships/image" Target="../media/image31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7.jpeg"/><Relationship Id="rId13" Type="http://schemas.openxmlformats.org/officeDocument/2006/relationships/image" Target="../media/image362.jpeg"/><Relationship Id="rId3" Type="http://schemas.openxmlformats.org/officeDocument/2006/relationships/image" Target="../media/image106.jpeg"/><Relationship Id="rId7" Type="http://schemas.openxmlformats.org/officeDocument/2006/relationships/image" Target="../media/image268.png"/><Relationship Id="rId12" Type="http://schemas.openxmlformats.org/officeDocument/2006/relationships/image" Target="../media/image361.jpeg"/><Relationship Id="rId2" Type="http://schemas.openxmlformats.org/officeDocument/2006/relationships/image" Target="../media/image25.png"/><Relationship Id="rId16" Type="http://schemas.openxmlformats.org/officeDocument/2006/relationships/image" Target="../media/image288.jpeg"/><Relationship Id="rId1" Type="http://schemas.openxmlformats.org/officeDocument/2006/relationships/image" Target="../media/image24.png"/><Relationship Id="rId6" Type="http://schemas.openxmlformats.org/officeDocument/2006/relationships/image" Target="../media/image270.jpeg"/><Relationship Id="rId11" Type="http://schemas.openxmlformats.org/officeDocument/2006/relationships/image" Target="../media/image360.jpeg"/><Relationship Id="rId5" Type="http://schemas.openxmlformats.org/officeDocument/2006/relationships/image" Target="../media/image269.png"/><Relationship Id="rId15" Type="http://schemas.openxmlformats.org/officeDocument/2006/relationships/image" Target="../media/image364.jpeg"/><Relationship Id="rId10" Type="http://schemas.openxmlformats.org/officeDocument/2006/relationships/image" Target="../media/image359.jpeg"/><Relationship Id="rId4" Type="http://schemas.openxmlformats.org/officeDocument/2006/relationships/image" Target="../media/image267.jpeg"/><Relationship Id="rId9" Type="http://schemas.openxmlformats.org/officeDocument/2006/relationships/image" Target="../media/image358.jpeg"/><Relationship Id="rId14" Type="http://schemas.openxmlformats.org/officeDocument/2006/relationships/image" Target="../media/image36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2.jpeg"/><Relationship Id="rId13" Type="http://schemas.openxmlformats.org/officeDocument/2006/relationships/image" Target="../media/image24.png"/><Relationship Id="rId18" Type="http://schemas.openxmlformats.org/officeDocument/2006/relationships/image" Target="../media/image379.png"/><Relationship Id="rId26" Type="http://schemas.openxmlformats.org/officeDocument/2006/relationships/image" Target="../media/image387.jpeg"/><Relationship Id="rId3" Type="http://schemas.openxmlformats.org/officeDocument/2006/relationships/image" Target="../media/image367.jpeg"/><Relationship Id="rId21" Type="http://schemas.openxmlformats.org/officeDocument/2006/relationships/image" Target="../media/image382.jpeg"/><Relationship Id="rId7" Type="http://schemas.openxmlformats.org/officeDocument/2006/relationships/image" Target="../media/image371.jpeg"/><Relationship Id="rId12" Type="http://schemas.openxmlformats.org/officeDocument/2006/relationships/image" Target="../media/image376.png"/><Relationship Id="rId17" Type="http://schemas.openxmlformats.org/officeDocument/2006/relationships/image" Target="../media/image378.jpeg"/><Relationship Id="rId25" Type="http://schemas.openxmlformats.org/officeDocument/2006/relationships/image" Target="../media/image386.jpeg"/><Relationship Id="rId2" Type="http://schemas.openxmlformats.org/officeDocument/2006/relationships/image" Target="../media/image366.jpeg"/><Relationship Id="rId16" Type="http://schemas.openxmlformats.org/officeDocument/2006/relationships/image" Target="../media/image377.jpeg"/><Relationship Id="rId20" Type="http://schemas.openxmlformats.org/officeDocument/2006/relationships/image" Target="../media/image381.png"/><Relationship Id="rId29" Type="http://schemas.openxmlformats.org/officeDocument/2006/relationships/image" Target="../media/image390.jpeg"/><Relationship Id="rId1" Type="http://schemas.openxmlformats.org/officeDocument/2006/relationships/image" Target="../media/image365.jpeg"/><Relationship Id="rId6" Type="http://schemas.openxmlformats.org/officeDocument/2006/relationships/image" Target="../media/image370.jpeg"/><Relationship Id="rId11" Type="http://schemas.openxmlformats.org/officeDocument/2006/relationships/image" Target="../media/image375.png"/><Relationship Id="rId24" Type="http://schemas.openxmlformats.org/officeDocument/2006/relationships/image" Target="../media/image385.png"/><Relationship Id="rId5" Type="http://schemas.openxmlformats.org/officeDocument/2006/relationships/image" Target="../media/image369.jpeg"/><Relationship Id="rId15" Type="http://schemas.openxmlformats.org/officeDocument/2006/relationships/image" Target="../media/image106.jpeg"/><Relationship Id="rId23" Type="http://schemas.openxmlformats.org/officeDocument/2006/relationships/image" Target="../media/image384.jpeg"/><Relationship Id="rId28" Type="http://schemas.openxmlformats.org/officeDocument/2006/relationships/image" Target="../media/image389.jpeg"/><Relationship Id="rId10" Type="http://schemas.openxmlformats.org/officeDocument/2006/relationships/image" Target="../media/image374.jpeg"/><Relationship Id="rId19" Type="http://schemas.openxmlformats.org/officeDocument/2006/relationships/image" Target="../media/image380.png"/><Relationship Id="rId4" Type="http://schemas.openxmlformats.org/officeDocument/2006/relationships/image" Target="../media/image368.jpeg"/><Relationship Id="rId9" Type="http://schemas.openxmlformats.org/officeDocument/2006/relationships/image" Target="../media/image373.jpeg"/><Relationship Id="rId14" Type="http://schemas.openxmlformats.org/officeDocument/2006/relationships/image" Target="../media/image302.png"/><Relationship Id="rId22" Type="http://schemas.openxmlformats.org/officeDocument/2006/relationships/image" Target="../media/image383.jpeg"/><Relationship Id="rId27" Type="http://schemas.openxmlformats.org/officeDocument/2006/relationships/image" Target="../media/image388.jpeg"/><Relationship Id="rId30" Type="http://schemas.openxmlformats.org/officeDocument/2006/relationships/image" Target="../media/image287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1.jpeg"/><Relationship Id="rId18" Type="http://schemas.openxmlformats.org/officeDocument/2006/relationships/image" Target="../media/image406.jpeg"/><Relationship Id="rId26" Type="http://schemas.openxmlformats.org/officeDocument/2006/relationships/image" Target="../media/image414.jpeg"/><Relationship Id="rId39" Type="http://schemas.openxmlformats.org/officeDocument/2006/relationships/image" Target="../media/image426.jpeg"/><Relationship Id="rId21" Type="http://schemas.openxmlformats.org/officeDocument/2006/relationships/image" Target="../media/image409.jpeg"/><Relationship Id="rId34" Type="http://schemas.openxmlformats.org/officeDocument/2006/relationships/image" Target="../media/image422.png"/><Relationship Id="rId42" Type="http://schemas.openxmlformats.org/officeDocument/2006/relationships/image" Target="../media/image429.png"/><Relationship Id="rId47" Type="http://schemas.openxmlformats.org/officeDocument/2006/relationships/image" Target="../media/image434.png"/><Relationship Id="rId50" Type="http://schemas.openxmlformats.org/officeDocument/2006/relationships/image" Target="../media/image302.png"/><Relationship Id="rId55" Type="http://schemas.openxmlformats.org/officeDocument/2006/relationships/image" Target="../media/image438.jpeg"/><Relationship Id="rId7" Type="http://schemas.openxmlformats.org/officeDocument/2006/relationships/image" Target="../media/image395.jpeg"/><Relationship Id="rId12" Type="http://schemas.openxmlformats.org/officeDocument/2006/relationships/image" Target="../media/image400.jpeg"/><Relationship Id="rId17" Type="http://schemas.openxmlformats.org/officeDocument/2006/relationships/image" Target="../media/image405.jpeg"/><Relationship Id="rId25" Type="http://schemas.openxmlformats.org/officeDocument/2006/relationships/image" Target="../media/image413.jpeg"/><Relationship Id="rId33" Type="http://schemas.openxmlformats.org/officeDocument/2006/relationships/image" Target="../media/image421.png"/><Relationship Id="rId38" Type="http://schemas.openxmlformats.org/officeDocument/2006/relationships/image" Target="../media/image425.png"/><Relationship Id="rId46" Type="http://schemas.openxmlformats.org/officeDocument/2006/relationships/image" Target="../media/image433.jpeg"/><Relationship Id="rId2" Type="http://schemas.openxmlformats.org/officeDocument/2006/relationships/image" Target="../media/image280.jpeg"/><Relationship Id="rId16" Type="http://schemas.openxmlformats.org/officeDocument/2006/relationships/image" Target="../media/image404.jpeg"/><Relationship Id="rId20" Type="http://schemas.openxmlformats.org/officeDocument/2006/relationships/image" Target="../media/image408.jpeg"/><Relationship Id="rId29" Type="http://schemas.openxmlformats.org/officeDocument/2006/relationships/image" Target="../media/image417.jpeg"/><Relationship Id="rId41" Type="http://schemas.openxmlformats.org/officeDocument/2006/relationships/image" Target="../media/image428.png"/><Relationship Id="rId54" Type="http://schemas.openxmlformats.org/officeDocument/2006/relationships/image" Target="../media/image437.jpeg"/><Relationship Id="rId1" Type="http://schemas.openxmlformats.org/officeDocument/2006/relationships/image" Target="../media/image279.jpeg"/><Relationship Id="rId6" Type="http://schemas.openxmlformats.org/officeDocument/2006/relationships/image" Target="../media/image394.jpeg"/><Relationship Id="rId11" Type="http://schemas.openxmlformats.org/officeDocument/2006/relationships/image" Target="../media/image399.jpeg"/><Relationship Id="rId24" Type="http://schemas.openxmlformats.org/officeDocument/2006/relationships/image" Target="../media/image412.png"/><Relationship Id="rId32" Type="http://schemas.openxmlformats.org/officeDocument/2006/relationships/image" Target="../media/image420.jpeg"/><Relationship Id="rId37" Type="http://schemas.openxmlformats.org/officeDocument/2006/relationships/image" Target="../media/image300.png"/><Relationship Id="rId40" Type="http://schemas.openxmlformats.org/officeDocument/2006/relationships/image" Target="../media/image427.png"/><Relationship Id="rId45" Type="http://schemas.openxmlformats.org/officeDocument/2006/relationships/image" Target="../media/image432.jpeg"/><Relationship Id="rId53" Type="http://schemas.openxmlformats.org/officeDocument/2006/relationships/image" Target="../media/image436.jpeg"/><Relationship Id="rId58" Type="http://schemas.openxmlformats.org/officeDocument/2006/relationships/image" Target="../media/image441.jpeg"/><Relationship Id="rId5" Type="http://schemas.openxmlformats.org/officeDocument/2006/relationships/image" Target="../media/image393.png"/><Relationship Id="rId15" Type="http://schemas.openxmlformats.org/officeDocument/2006/relationships/image" Target="../media/image403.jpeg"/><Relationship Id="rId23" Type="http://schemas.openxmlformats.org/officeDocument/2006/relationships/image" Target="../media/image411.jpeg"/><Relationship Id="rId28" Type="http://schemas.openxmlformats.org/officeDocument/2006/relationships/image" Target="../media/image416.jpeg"/><Relationship Id="rId36" Type="http://schemas.openxmlformats.org/officeDocument/2006/relationships/image" Target="../media/image424.png"/><Relationship Id="rId49" Type="http://schemas.openxmlformats.org/officeDocument/2006/relationships/image" Target="../media/image24.png"/><Relationship Id="rId57" Type="http://schemas.openxmlformats.org/officeDocument/2006/relationships/image" Target="../media/image440.jpeg"/><Relationship Id="rId10" Type="http://schemas.openxmlformats.org/officeDocument/2006/relationships/image" Target="../media/image398.png"/><Relationship Id="rId19" Type="http://schemas.openxmlformats.org/officeDocument/2006/relationships/image" Target="../media/image407.jpeg"/><Relationship Id="rId31" Type="http://schemas.openxmlformats.org/officeDocument/2006/relationships/image" Target="../media/image419.png"/><Relationship Id="rId44" Type="http://schemas.openxmlformats.org/officeDocument/2006/relationships/image" Target="../media/image431.png"/><Relationship Id="rId52" Type="http://schemas.openxmlformats.org/officeDocument/2006/relationships/image" Target="../media/image106.jpeg"/><Relationship Id="rId4" Type="http://schemas.openxmlformats.org/officeDocument/2006/relationships/image" Target="../media/image392.jpeg"/><Relationship Id="rId9" Type="http://schemas.openxmlformats.org/officeDocument/2006/relationships/image" Target="../media/image397.png"/><Relationship Id="rId14" Type="http://schemas.openxmlformats.org/officeDocument/2006/relationships/image" Target="../media/image402.jpeg"/><Relationship Id="rId22" Type="http://schemas.openxmlformats.org/officeDocument/2006/relationships/image" Target="../media/image410.jpeg"/><Relationship Id="rId27" Type="http://schemas.openxmlformats.org/officeDocument/2006/relationships/image" Target="../media/image415.jpeg"/><Relationship Id="rId30" Type="http://schemas.openxmlformats.org/officeDocument/2006/relationships/image" Target="../media/image418.jpeg"/><Relationship Id="rId35" Type="http://schemas.openxmlformats.org/officeDocument/2006/relationships/image" Target="../media/image423.png"/><Relationship Id="rId43" Type="http://schemas.openxmlformats.org/officeDocument/2006/relationships/image" Target="../media/image430.png"/><Relationship Id="rId48" Type="http://schemas.openxmlformats.org/officeDocument/2006/relationships/image" Target="../media/image435.png"/><Relationship Id="rId56" Type="http://schemas.openxmlformats.org/officeDocument/2006/relationships/image" Target="../media/image439.jpeg"/><Relationship Id="rId8" Type="http://schemas.openxmlformats.org/officeDocument/2006/relationships/image" Target="../media/image396.jpeg"/><Relationship Id="rId51" Type="http://schemas.openxmlformats.org/officeDocument/2006/relationships/image" Target="../media/image98.jpeg"/><Relationship Id="rId3" Type="http://schemas.openxmlformats.org/officeDocument/2006/relationships/image" Target="../media/image39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9.jpeg"/><Relationship Id="rId13" Type="http://schemas.openxmlformats.org/officeDocument/2006/relationships/image" Target="../media/image454.jpeg"/><Relationship Id="rId18" Type="http://schemas.openxmlformats.org/officeDocument/2006/relationships/image" Target="../media/image459.png"/><Relationship Id="rId3" Type="http://schemas.openxmlformats.org/officeDocument/2006/relationships/image" Target="../media/image444.jpeg"/><Relationship Id="rId21" Type="http://schemas.openxmlformats.org/officeDocument/2006/relationships/image" Target="../media/image460.jpeg"/><Relationship Id="rId7" Type="http://schemas.openxmlformats.org/officeDocument/2006/relationships/image" Target="../media/image448.jpeg"/><Relationship Id="rId12" Type="http://schemas.openxmlformats.org/officeDocument/2006/relationships/image" Target="../media/image453.jpeg"/><Relationship Id="rId17" Type="http://schemas.openxmlformats.org/officeDocument/2006/relationships/image" Target="../media/image458.jpeg"/><Relationship Id="rId25" Type="http://schemas.openxmlformats.org/officeDocument/2006/relationships/image" Target="../media/image287.jpeg"/><Relationship Id="rId2" Type="http://schemas.openxmlformats.org/officeDocument/2006/relationships/image" Target="../media/image443.jpeg"/><Relationship Id="rId16" Type="http://schemas.openxmlformats.org/officeDocument/2006/relationships/image" Target="../media/image457.jpeg"/><Relationship Id="rId20" Type="http://schemas.openxmlformats.org/officeDocument/2006/relationships/image" Target="../media/image106.jpeg"/><Relationship Id="rId1" Type="http://schemas.openxmlformats.org/officeDocument/2006/relationships/image" Target="../media/image442.jpeg"/><Relationship Id="rId6" Type="http://schemas.openxmlformats.org/officeDocument/2006/relationships/image" Target="../media/image447.jpeg"/><Relationship Id="rId11" Type="http://schemas.openxmlformats.org/officeDocument/2006/relationships/image" Target="../media/image452.jpeg"/><Relationship Id="rId24" Type="http://schemas.openxmlformats.org/officeDocument/2006/relationships/image" Target="../media/image463.jpeg"/><Relationship Id="rId5" Type="http://schemas.openxmlformats.org/officeDocument/2006/relationships/image" Target="../media/image446.jpeg"/><Relationship Id="rId15" Type="http://schemas.openxmlformats.org/officeDocument/2006/relationships/image" Target="../media/image456.jpeg"/><Relationship Id="rId23" Type="http://schemas.openxmlformats.org/officeDocument/2006/relationships/image" Target="../media/image462.jpeg"/><Relationship Id="rId10" Type="http://schemas.openxmlformats.org/officeDocument/2006/relationships/image" Target="../media/image451.jpeg"/><Relationship Id="rId19" Type="http://schemas.openxmlformats.org/officeDocument/2006/relationships/image" Target="../media/image302.png"/><Relationship Id="rId4" Type="http://schemas.openxmlformats.org/officeDocument/2006/relationships/image" Target="../media/image445.jpeg"/><Relationship Id="rId9" Type="http://schemas.openxmlformats.org/officeDocument/2006/relationships/image" Target="../media/image450.jpeg"/><Relationship Id="rId14" Type="http://schemas.openxmlformats.org/officeDocument/2006/relationships/image" Target="../media/image455.jpeg"/><Relationship Id="rId22" Type="http://schemas.openxmlformats.org/officeDocument/2006/relationships/image" Target="../media/image46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1.jpeg"/><Relationship Id="rId13" Type="http://schemas.openxmlformats.org/officeDocument/2006/relationships/image" Target="../media/image476.png"/><Relationship Id="rId18" Type="http://schemas.openxmlformats.org/officeDocument/2006/relationships/image" Target="../media/image481.png"/><Relationship Id="rId26" Type="http://schemas.openxmlformats.org/officeDocument/2006/relationships/image" Target="../media/image489.png"/><Relationship Id="rId39" Type="http://schemas.openxmlformats.org/officeDocument/2006/relationships/image" Target="../media/image501.jpeg"/><Relationship Id="rId3" Type="http://schemas.openxmlformats.org/officeDocument/2006/relationships/image" Target="../media/image466.jpeg"/><Relationship Id="rId21" Type="http://schemas.openxmlformats.org/officeDocument/2006/relationships/image" Target="../media/image484.png"/><Relationship Id="rId34" Type="http://schemas.openxmlformats.org/officeDocument/2006/relationships/image" Target="../media/image496.jpeg"/><Relationship Id="rId42" Type="http://schemas.openxmlformats.org/officeDocument/2006/relationships/image" Target="../media/image106.jpeg"/><Relationship Id="rId47" Type="http://schemas.openxmlformats.org/officeDocument/2006/relationships/image" Target="../media/image506.jpeg"/><Relationship Id="rId7" Type="http://schemas.openxmlformats.org/officeDocument/2006/relationships/image" Target="../media/image470.jpeg"/><Relationship Id="rId12" Type="http://schemas.openxmlformats.org/officeDocument/2006/relationships/image" Target="../media/image475.png"/><Relationship Id="rId17" Type="http://schemas.openxmlformats.org/officeDocument/2006/relationships/image" Target="../media/image480.png"/><Relationship Id="rId25" Type="http://schemas.openxmlformats.org/officeDocument/2006/relationships/image" Target="../media/image488.png"/><Relationship Id="rId33" Type="http://schemas.openxmlformats.org/officeDocument/2006/relationships/image" Target="../media/image495.jpeg"/><Relationship Id="rId38" Type="http://schemas.openxmlformats.org/officeDocument/2006/relationships/image" Target="../media/image500.png"/><Relationship Id="rId46" Type="http://schemas.openxmlformats.org/officeDocument/2006/relationships/image" Target="../media/image505.jpeg"/><Relationship Id="rId2" Type="http://schemas.openxmlformats.org/officeDocument/2006/relationships/image" Target="../media/image465.jpeg"/><Relationship Id="rId16" Type="http://schemas.openxmlformats.org/officeDocument/2006/relationships/image" Target="../media/image479.png"/><Relationship Id="rId20" Type="http://schemas.openxmlformats.org/officeDocument/2006/relationships/image" Target="../media/image483.png"/><Relationship Id="rId29" Type="http://schemas.openxmlformats.org/officeDocument/2006/relationships/image" Target="../media/image491.png"/><Relationship Id="rId41" Type="http://schemas.openxmlformats.org/officeDocument/2006/relationships/image" Target="../media/image302.png"/><Relationship Id="rId1" Type="http://schemas.openxmlformats.org/officeDocument/2006/relationships/image" Target="../media/image464.jpeg"/><Relationship Id="rId6" Type="http://schemas.openxmlformats.org/officeDocument/2006/relationships/image" Target="../media/image469.jpeg"/><Relationship Id="rId11" Type="http://schemas.openxmlformats.org/officeDocument/2006/relationships/image" Target="../media/image474.jpeg"/><Relationship Id="rId24" Type="http://schemas.openxmlformats.org/officeDocument/2006/relationships/image" Target="../media/image487.jpeg"/><Relationship Id="rId32" Type="http://schemas.openxmlformats.org/officeDocument/2006/relationships/image" Target="../media/image494.jpeg"/><Relationship Id="rId37" Type="http://schemas.openxmlformats.org/officeDocument/2006/relationships/image" Target="../media/image499.png"/><Relationship Id="rId40" Type="http://schemas.openxmlformats.org/officeDocument/2006/relationships/image" Target="../media/image459.png"/><Relationship Id="rId45" Type="http://schemas.openxmlformats.org/officeDocument/2006/relationships/image" Target="../media/image504.jpeg"/><Relationship Id="rId5" Type="http://schemas.openxmlformats.org/officeDocument/2006/relationships/image" Target="../media/image468.jpeg"/><Relationship Id="rId15" Type="http://schemas.openxmlformats.org/officeDocument/2006/relationships/image" Target="../media/image478.png"/><Relationship Id="rId23" Type="http://schemas.openxmlformats.org/officeDocument/2006/relationships/image" Target="../media/image486.png"/><Relationship Id="rId28" Type="http://schemas.openxmlformats.org/officeDocument/2006/relationships/image" Target="../media/image490.png"/><Relationship Id="rId36" Type="http://schemas.openxmlformats.org/officeDocument/2006/relationships/image" Target="../media/image498.png"/><Relationship Id="rId10" Type="http://schemas.openxmlformats.org/officeDocument/2006/relationships/image" Target="../media/image473.jpeg"/><Relationship Id="rId19" Type="http://schemas.openxmlformats.org/officeDocument/2006/relationships/image" Target="../media/image482.png"/><Relationship Id="rId31" Type="http://schemas.openxmlformats.org/officeDocument/2006/relationships/image" Target="../media/image493.jpeg"/><Relationship Id="rId44" Type="http://schemas.openxmlformats.org/officeDocument/2006/relationships/image" Target="../media/image503.jpeg"/><Relationship Id="rId4" Type="http://schemas.openxmlformats.org/officeDocument/2006/relationships/image" Target="../media/image467.jpeg"/><Relationship Id="rId9" Type="http://schemas.openxmlformats.org/officeDocument/2006/relationships/image" Target="../media/image472.jpeg"/><Relationship Id="rId14" Type="http://schemas.openxmlformats.org/officeDocument/2006/relationships/image" Target="../media/image477.png"/><Relationship Id="rId22" Type="http://schemas.openxmlformats.org/officeDocument/2006/relationships/image" Target="../media/image485.png"/><Relationship Id="rId27" Type="http://schemas.openxmlformats.org/officeDocument/2006/relationships/image" Target="../media/image392.jpeg"/><Relationship Id="rId30" Type="http://schemas.openxmlformats.org/officeDocument/2006/relationships/image" Target="../media/image492.jpeg"/><Relationship Id="rId35" Type="http://schemas.openxmlformats.org/officeDocument/2006/relationships/image" Target="../media/image497.jpeg"/><Relationship Id="rId43" Type="http://schemas.openxmlformats.org/officeDocument/2006/relationships/image" Target="../media/image50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8.png"/><Relationship Id="rId7" Type="http://schemas.openxmlformats.org/officeDocument/2006/relationships/image" Target="../media/image512.jpeg"/><Relationship Id="rId2" Type="http://schemas.openxmlformats.org/officeDocument/2006/relationships/image" Target="../media/image24.png"/><Relationship Id="rId1" Type="http://schemas.openxmlformats.org/officeDocument/2006/relationships/image" Target="../media/image507.jpeg"/><Relationship Id="rId6" Type="http://schemas.openxmlformats.org/officeDocument/2006/relationships/image" Target="../media/image511.jpeg"/><Relationship Id="rId5" Type="http://schemas.openxmlformats.org/officeDocument/2006/relationships/image" Target="../media/image510.jpeg"/><Relationship Id="rId4" Type="http://schemas.openxmlformats.org/officeDocument/2006/relationships/image" Target="../media/image50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24.png"/><Relationship Id="rId18" Type="http://schemas.openxmlformats.org/officeDocument/2006/relationships/image" Target="../media/image45.jpeg"/><Relationship Id="rId3" Type="http://schemas.openxmlformats.org/officeDocument/2006/relationships/image" Target="../media/image33.jpeg"/><Relationship Id="rId21" Type="http://schemas.openxmlformats.org/officeDocument/2006/relationships/image" Target="../media/image48.jpe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4.jpeg"/><Relationship Id="rId25" Type="http://schemas.openxmlformats.org/officeDocument/2006/relationships/image" Target="../media/image52.jpg"/><Relationship Id="rId2" Type="http://schemas.openxmlformats.org/officeDocument/2006/relationships/image" Target="../media/image32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31.jpe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51.jpeg"/><Relationship Id="rId5" Type="http://schemas.openxmlformats.org/officeDocument/2006/relationships/image" Target="../media/image34.png"/><Relationship Id="rId15" Type="http://schemas.openxmlformats.org/officeDocument/2006/relationships/image" Target="../media/image42.jpeg"/><Relationship Id="rId23" Type="http://schemas.openxmlformats.org/officeDocument/2006/relationships/image" Target="../media/image50.jpe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file:///D:\photo\Small\5140491_1.jpg" TargetMode="External"/><Relationship Id="rId9" Type="http://schemas.openxmlformats.org/officeDocument/2006/relationships/image" Target="../media/image38.png"/><Relationship Id="rId14" Type="http://schemas.openxmlformats.org/officeDocument/2006/relationships/image" Target="../media/image25.png"/><Relationship Id="rId22" Type="http://schemas.openxmlformats.org/officeDocument/2006/relationships/image" Target="../media/image4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jpe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jpeg"/><Relationship Id="rId5" Type="http://schemas.openxmlformats.org/officeDocument/2006/relationships/image" Target="../media/image57.png"/><Relationship Id="rId10" Type="http://schemas.openxmlformats.org/officeDocument/2006/relationships/image" Target="../media/image62.pn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3" Type="http://schemas.openxmlformats.org/officeDocument/2006/relationships/image" Target="../media/image67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23.jpeg"/><Relationship Id="rId11" Type="http://schemas.openxmlformats.org/officeDocument/2006/relationships/image" Target="../media/image74.png"/><Relationship Id="rId5" Type="http://schemas.openxmlformats.org/officeDocument/2006/relationships/image" Target="../media/image69.jpeg"/><Relationship Id="rId10" Type="http://schemas.openxmlformats.org/officeDocument/2006/relationships/image" Target="../media/image73.png"/><Relationship Id="rId4" Type="http://schemas.openxmlformats.org/officeDocument/2006/relationships/image" Target="../media/image68.jpeg"/><Relationship Id="rId9" Type="http://schemas.openxmlformats.org/officeDocument/2006/relationships/image" Target="../media/image7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99.png"/><Relationship Id="rId3" Type="http://schemas.openxmlformats.org/officeDocument/2006/relationships/image" Target="../media/image78.png"/><Relationship Id="rId21" Type="http://schemas.openxmlformats.org/officeDocument/2006/relationships/image" Target="../media/image24.png"/><Relationship Id="rId34" Type="http://schemas.openxmlformats.org/officeDocument/2006/relationships/image" Target="../media/image107.jpeg"/><Relationship Id="rId7" Type="http://schemas.openxmlformats.org/officeDocument/2006/relationships/image" Target="../media/image82.pn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25" Type="http://schemas.openxmlformats.org/officeDocument/2006/relationships/image" Target="../media/image98.jpeg"/><Relationship Id="rId33" Type="http://schemas.openxmlformats.org/officeDocument/2006/relationships/image" Target="../media/image106.jpeg"/><Relationship Id="rId2" Type="http://schemas.openxmlformats.org/officeDocument/2006/relationships/image" Target="../media/image77.png"/><Relationship Id="rId16" Type="http://schemas.openxmlformats.org/officeDocument/2006/relationships/image" Target="../media/image91.jpeg"/><Relationship Id="rId20" Type="http://schemas.openxmlformats.org/officeDocument/2006/relationships/image" Target="../media/image95.png"/><Relationship Id="rId29" Type="http://schemas.openxmlformats.org/officeDocument/2006/relationships/image" Target="../media/image102.jpeg"/><Relationship Id="rId1" Type="http://schemas.openxmlformats.org/officeDocument/2006/relationships/image" Target="../media/image76.png"/><Relationship Id="rId6" Type="http://schemas.openxmlformats.org/officeDocument/2006/relationships/image" Target="../media/image81.png"/><Relationship Id="rId11" Type="http://schemas.openxmlformats.org/officeDocument/2006/relationships/image" Target="../media/image86.jpeg"/><Relationship Id="rId24" Type="http://schemas.openxmlformats.org/officeDocument/2006/relationships/image" Target="../media/image97.jpeg"/><Relationship Id="rId32" Type="http://schemas.openxmlformats.org/officeDocument/2006/relationships/image" Target="../media/image105.jpeg"/><Relationship Id="rId5" Type="http://schemas.openxmlformats.org/officeDocument/2006/relationships/image" Target="../media/image80.png"/><Relationship Id="rId15" Type="http://schemas.openxmlformats.org/officeDocument/2006/relationships/image" Target="../media/image90.jpeg"/><Relationship Id="rId23" Type="http://schemas.openxmlformats.org/officeDocument/2006/relationships/image" Target="../media/image96.png"/><Relationship Id="rId28" Type="http://schemas.openxmlformats.org/officeDocument/2006/relationships/image" Target="../media/image101.jpeg"/><Relationship Id="rId36" Type="http://schemas.openxmlformats.org/officeDocument/2006/relationships/image" Target="../media/image109.jpeg"/><Relationship Id="rId10" Type="http://schemas.openxmlformats.org/officeDocument/2006/relationships/image" Target="../media/image85.png"/><Relationship Id="rId19" Type="http://schemas.openxmlformats.org/officeDocument/2006/relationships/image" Target="../media/image94.png"/><Relationship Id="rId31" Type="http://schemas.openxmlformats.org/officeDocument/2006/relationships/image" Target="../media/image104.jpeg"/><Relationship Id="rId4" Type="http://schemas.openxmlformats.org/officeDocument/2006/relationships/image" Target="../media/image79.png"/><Relationship Id="rId9" Type="http://schemas.openxmlformats.org/officeDocument/2006/relationships/image" Target="../media/image84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35" Type="http://schemas.openxmlformats.org/officeDocument/2006/relationships/image" Target="../media/image10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2.png"/><Relationship Id="rId18" Type="http://schemas.openxmlformats.org/officeDocument/2006/relationships/image" Target="../media/image127.png"/><Relationship Id="rId26" Type="http://schemas.openxmlformats.org/officeDocument/2006/relationships/image" Target="../media/image135.jpeg"/><Relationship Id="rId39" Type="http://schemas.openxmlformats.org/officeDocument/2006/relationships/image" Target="../media/image147.png"/><Relationship Id="rId21" Type="http://schemas.openxmlformats.org/officeDocument/2006/relationships/image" Target="../media/image130.png"/><Relationship Id="rId34" Type="http://schemas.openxmlformats.org/officeDocument/2006/relationships/image" Target="../media/image142.png"/><Relationship Id="rId42" Type="http://schemas.openxmlformats.org/officeDocument/2006/relationships/image" Target="../media/image150.jpeg"/><Relationship Id="rId47" Type="http://schemas.openxmlformats.org/officeDocument/2006/relationships/image" Target="../media/image155.jpeg"/><Relationship Id="rId50" Type="http://schemas.openxmlformats.org/officeDocument/2006/relationships/image" Target="../media/image158.png"/><Relationship Id="rId55" Type="http://schemas.openxmlformats.org/officeDocument/2006/relationships/image" Target="../media/image163.jpeg"/><Relationship Id="rId7" Type="http://schemas.openxmlformats.org/officeDocument/2006/relationships/image" Target="../media/image116.png"/><Relationship Id="rId12" Type="http://schemas.openxmlformats.org/officeDocument/2006/relationships/image" Target="../media/image121.png"/><Relationship Id="rId17" Type="http://schemas.openxmlformats.org/officeDocument/2006/relationships/image" Target="../media/image126.png"/><Relationship Id="rId25" Type="http://schemas.openxmlformats.org/officeDocument/2006/relationships/image" Target="../media/image134.jpeg"/><Relationship Id="rId33" Type="http://schemas.openxmlformats.org/officeDocument/2006/relationships/image" Target="../media/image106.jpeg"/><Relationship Id="rId38" Type="http://schemas.openxmlformats.org/officeDocument/2006/relationships/image" Target="../media/image146.png"/><Relationship Id="rId46" Type="http://schemas.openxmlformats.org/officeDocument/2006/relationships/image" Target="../media/image154.jpeg"/><Relationship Id="rId59" Type="http://schemas.openxmlformats.org/officeDocument/2006/relationships/image" Target="../media/image167.jpeg"/><Relationship Id="rId2" Type="http://schemas.openxmlformats.org/officeDocument/2006/relationships/image" Target="../media/image111.jpeg"/><Relationship Id="rId16" Type="http://schemas.openxmlformats.org/officeDocument/2006/relationships/image" Target="../media/image125.png"/><Relationship Id="rId20" Type="http://schemas.openxmlformats.org/officeDocument/2006/relationships/image" Target="../media/image129.png"/><Relationship Id="rId29" Type="http://schemas.openxmlformats.org/officeDocument/2006/relationships/image" Target="../media/image138.png"/><Relationship Id="rId41" Type="http://schemas.openxmlformats.org/officeDocument/2006/relationships/image" Target="../media/image149.jpeg"/><Relationship Id="rId54" Type="http://schemas.openxmlformats.org/officeDocument/2006/relationships/image" Target="../media/image162.jpeg"/><Relationship Id="rId1" Type="http://schemas.openxmlformats.org/officeDocument/2006/relationships/image" Target="../media/image110.jpeg"/><Relationship Id="rId6" Type="http://schemas.openxmlformats.org/officeDocument/2006/relationships/image" Target="../media/image115.png"/><Relationship Id="rId11" Type="http://schemas.openxmlformats.org/officeDocument/2006/relationships/image" Target="../media/image120.png"/><Relationship Id="rId24" Type="http://schemas.openxmlformats.org/officeDocument/2006/relationships/image" Target="../media/image133.png"/><Relationship Id="rId32" Type="http://schemas.openxmlformats.org/officeDocument/2006/relationships/image" Target="../media/image141.jpeg"/><Relationship Id="rId37" Type="http://schemas.openxmlformats.org/officeDocument/2006/relationships/image" Target="../media/image145.png"/><Relationship Id="rId40" Type="http://schemas.openxmlformats.org/officeDocument/2006/relationships/image" Target="../media/image148.png"/><Relationship Id="rId45" Type="http://schemas.openxmlformats.org/officeDocument/2006/relationships/image" Target="../media/image153.jpeg"/><Relationship Id="rId53" Type="http://schemas.openxmlformats.org/officeDocument/2006/relationships/image" Target="../media/image161.jpeg"/><Relationship Id="rId58" Type="http://schemas.openxmlformats.org/officeDocument/2006/relationships/image" Target="../media/image166.jpeg"/><Relationship Id="rId5" Type="http://schemas.openxmlformats.org/officeDocument/2006/relationships/image" Target="../media/image114.png"/><Relationship Id="rId15" Type="http://schemas.openxmlformats.org/officeDocument/2006/relationships/image" Target="../media/image124.png"/><Relationship Id="rId23" Type="http://schemas.openxmlformats.org/officeDocument/2006/relationships/image" Target="../media/image132.png"/><Relationship Id="rId28" Type="http://schemas.openxmlformats.org/officeDocument/2006/relationships/image" Target="../media/image137.png"/><Relationship Id="rId36" Type="http://schemas.openxmlformats.org/officeDocument/2006/relationships/image" Target="../media/image144.png"/><Relationship Id="rId49" Type="http://schemas.openxmlformats.org/officeDocument/2006/relationships/image" Target="../media/image157.jpeg"/><Relationship Id="rId57" Type="http://schemas.openxmlformats.org/officeDocument/2006/relationships/image" Target="../media/image165.png"/><Relationship Id="rId10" Type="http://schemas.openxmlformats.org/officeDocument/2006/relationships/image" Target="../media/image119.png"/><Relationship Id="rId19" Type="http://schemas.openxmlformats.org/officeDocument/2006/relationships/image" Target="../media/image128.png"/><Relationship Id="rId31" Type="http://schemas.openxmlformats.org/officeDocument/2006/relationships/image" Target="../media/image140.jpeg"/><Relationship Id="rId44" Type="http://schemas.openxmlformats.org/officeDocument/2006/relationships/image" Target="../media/image152.jpeg"/><Relationship Id="rId52" Type="http://schemas.openxmlformats.org/officeDocument/2006/relationships/image" Target="../media/image160.jpeg"/><Relationship Id="rId4" Type="http://schemas.openxmlformats.org/officeDocument/2006/relationships/image" Target="../media/image113.jpeg"/><Relationship Id="rId9" Type="http://schemas.openxmlformats.org/officeDocument/2006/relationships/image" Target="../media/image118.png"/><Relationship Id="rId14" Type="http://schemas.openxmlformats.org/officeDocument/2006/relationships/image" Target="../media/image123.png"/><Relationship Id="rId22" Type="http://schemas.openxmlformats.org/officeDocument/2006/relationships/image" Target="../media/image131.png"/><Relationship Id="rId27" Type="http://schemas.openxmlformats.org/officeDocument/2006/relationships/image" Target="../media/image136.png"/><Relationship Id="rId30" Type="http://schemas.openxmlformats.org/officeDocument/2006/relationships/image" Target="../media/image139.jpeg"/><Relationship Id="rId35" Type="http://schemas.openxmlformats.org/officeDocument/2006/relationships/image" Target="../media/image143.png"/><Relationship Id="rId43" Type="http://schemas.openxmlformats.org/officeDocument/2006/relationships/image" Target="../media/image151.jpeg"/><Relationship Id="rId48" Type="http://schemas.openxmlformats.org/officeDocument/2006/relationships/image" Target="../media/image156.jpeg"/><Relationship Id="rId56" Type="http://schemas.openxmlformats.org/officeDocument/2006/relationships/image" Target="../media/image164.jpeg"/><Relationship Id="rId8" Type="http://schemas.openxmlformats.org/officeDocument/2006/relationships/image" Target="../media/image117.png"/><Relationship Id="rId51" Type="http://schemas.openxmlformats.org/officeDocument/2006/relationships/image" Target="../media/image159.jpeg"/><Relationship Id="rId3" Type="http://schemas.openxmlformats.org/officeDocument/2006/relationships/image" Target="../media/image112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0.png"/><Relationship Id="rId18" Type="http://schemas.openxmlformats.org/officeDocument/2006/relationships/image" Target="../media/image185.jpeg"/><Relationship Id="rId26" Type="http://schemas.openxmlformats.org/officeDocument/2006/relationships/image" Target="../media/image193.png"/><Relationship Id="rId39" Type="http://schemas.openxmlformats.org/officeDocument/2006/relationships/image" Target="../media/image206.png"/><Relationship Id="rId21" Type="http://schemas.openxmlformats.org/officeDocument/2006/relationships/image" Target="../media/image188.png"/><Relationship Id="rId34" Type="http://schemas.openxmlformats.org/officeDocument/2006/relationships/image" Target="../media/image201.png"/><Relationship Id="rId42" Type="http://schemas.openxmlformats.org/officeDocument/2006/relationships/image" Target="../media/image209.jpeg"/><Relationship Id="rId47" Type="http://schemas.openxmlformats.org/officeDocument/2006/relationships/image" Target="../media/image214.png"/><Relationship Id="rId50" Type="http://schemas.openxmlformats.org/officeDocument/2006/relationships/image" Target="../media/image217.jpeg"/><Relationship Id="rId55" Type="http://schemas.openxmlformats.org/officeDocument/2006/relationships/image" Target="../media/image222.png"/><Relationship Id="rId63" Type="http://schemas.openxmlformats.org/officeDocument/2006/relationships/image" Target="../media/image229.jpeg"/><Relationship Id="rId68" Type="http://schemas.openxmlformats.org/officeDocument/2006/relationships/image" Target="../media/image234.jpeg"/><Relationship Id="rId7" Type="http://schemas.openxmlformats.org/officeDocument/2006/relationships/image" Target="../media/image174.png"/><Relationship Id="rId71" Type="http://schemas.openxmlformats.org/officeDocument/2006/relationships/image" Target="../media/image237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9" Type="http://schemas.openxmlformats.org/officeDocument/2006/relationships/image" Target="../media/image196.jpeg"/><Relationship Id="rId1" Type="http://schemas.openxmlformats.org/officeDocument/2006/relationships/image" Target="../media/image168.jpe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24" Type="http://schemas.openxmlformats.org/officeDocument/2006/relationships/image" Target="../media/image191.jpeg"/><Relationship Id="rId32" Type="http://schemas.openxmlformats.org/officeDocument/2006/relationships/image" Target="../media/image199.jpeg"/><Relationship Id="rId37" Type="http://schemas.openxmlformats.org/officeDocument/2006/relationships/image" Target="../media/image204.png"/><Relationship Id="rId40" Type="http://schemas.openxmlformats.org/officeDocument/2006/relationships/image" Target="../media/image207.jpeg"/><Relationship Id="rId45" Type="http://schemas.openxmlformats.org/officeDocument/2006/relationships/image" Target="../media/image212.jpeg"/><Relationship Id="rId53" Type="http://schemas.openxmlformats.org/officeDocument/2006/relationships/image" Target="../media/image220.png"/><Relationship Id="rId58" Type="http://schemas.openxmlformats.org/officeDocument/2006/relationships/image" Target="../media/image24.png"/><Relationship Id="rId66" Type="http://schemas.openxmlformats.org/officeDocument/2006/relationships/image" Target="../media/image232.jpe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23" Type="http://schemas.openxmlformats.org/officeDocument/2006/relationships/image" Target="../media/image190.png"/><Relationship Id="rId28" Type="http://schemas.openxmlformats.org/officeDocument/2006/relationships/image" Target="../media/image195.jpeg"/><Relationship Id="rId36" Type="http://schemas.openxmlformats.org/officeDocument/2006/relationships/image" Target="../media/image203.png"/><Relationship Id="rId49" Type="http://schemas.openxmlformats.org/officeDocument/2006/relationships/image" Target="../media/image216.png"/><Relationship Id="rId57" Type="http://schemas.openxmlformats.org/officeDocument/2006/relationships/image" Target="../media/image224.jpeg"/><Relationship Id="rId61" Type="http://schemas.openxmlformats.org/officeDocument/2006/relationships/image" Target="../media/image227.jpe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31" Type="http://schemas.openxmlformats.org/officeDocument/2006/relationships/image" Target="../media/image198.jpeg"/><Relationship Id="rId44" Type="http://schemas.openxmlformats.org/officeDocument/2006/relationships/image" Target="../media/image211.jpeg"/><Relationship Id="rId52" Type="http://schemas.openxmlformats.org/officeDocument/2006/relationships/image" Target="../media/image219.png"/><Relationship Id="rId60" Type="http://schemas.openxmlformats.org/officeDocument/2006/relationships/image" Target="../media/image226.jpeg"/><Relationship Id="rId65" Type="http://schemas.openxmlformats.org/officeDocument/2006/relationships/image" Target="../media/image231.jpe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jpeg"/><Relationship Id="rId22" Type="http://schemas.openxmlformats.org/officeDocument/2006/relationships/image" Target="../media/image189.jpeg"/><Relationship Id="rId27" Type="http://schemas.openxmlformats.org/officeDocument/2006/relationships/image" Target="../media/image194.png"/><Relationship Id="rId30" Type="http://schemas.openxmlformats.org/officeDocument/2006/relationships/image" Target="../media/image197.jpeg"/><Relationship Id="rId35" Type="http://schemas.openxmlformats.org/officeDocument/2006/relationships/image" Target="../media/image202.png"/><Relationship Id="rId43" Type="http://schemas.openxmlformats.org/officeDocument/2006/relationships/image" Target="../media/image210.jpeg"/><Relationship Id="rId48" Type="http://schemas.openxmlformats.org/officeDocument/2006/relationships/image" Target="../media/image215.png"/><Relationship Id="rId56" Type="http://schemas.openxmlformats.org/officeDocument/2006/relationships/image" Target="../media/image223.png"/><Relationship Id="rId64" Type="http://schemas.openxmlformats.org/officeDocument/2006/relationships/image" Target="../media/image230.jpeg"/><Relationship Id="rId69" Type="http://schemas.openxmlformats.org/officeDocument/2006/relationships/image" Target="../media/image235.png"/><Relationship Id="rId8" Type="http://schemas.openxmlformats.org/officeDocument/2006/relationships/image" Target="../media/image175.jpeg"/><Relationship Id="rId51" Type="http://schemas.openxmlformats.org/officeDocument/2006/relationships/image" Target="../media/image218.jpeg"/><Relationship Id="rId3" Type="http://schemas.openxmlformats.org/officeDocument/2006/relationships/image" Target="../media/image170.jpeg"/><Relationship Id="rId12" Type="http://schemas.openxmlformats.org/officeDocument/2006/relationships/image" Target="../media/image179.jpeg"/><Relationship Id="rId17" Type="http://schemas.openxmlformats.org/officeDocument/2006/relationships/image" Target="../media/image184.jpeg"/><Relationship Id="rId25" Type="http://schemas.openxmlformats.org/officeDocument/2006/relationships/image" Target="../media/image192.png"/><Relationship Id="rId33" Type="http://schemas.openxmlformats.org/officeDocument/2006/relationships/image" Target="../media/image200.png"/><Relationship Id="rId38" Type="http://schemas.openxmlformats.org/officeDocument/2006/relationships/image" Target="../media/image205.png"/><Relationship Id="rId46" Type="http://schemas.openxmlformats.org/officeDocument/2006/relationships/image" Target="../media/image213.jpeg"/><Relationship Id="rId59" Type="http://schemas.openxmlformats.org/officeDocument/2006/relationships/image" Target="../media/image225.png"/><Relationship Id="rId67" Type="http://schemas.openxmlformats.org/officeDocument/2006/relationships/image" Target="../media/image233.png"/><Relationship Id="rId20" Type="http://schemas.openxmlformats.org/officeDocument/2006/relationships/image" Target="../media/image187.png"/><Relationship Id="rId41" Type="http://schemas.openxmlformats.org/officeDocument/2006/relationships/image" Target="../media/image208.jpeg"/><Relationship Id="rId54" Type="http://schemas.openxmlformats.org/officeDocument/2006/relationships/image" Target="../media/image221.png"/><Relationship Id="rId62" Type="http://schemas.openxmlformats.org/officeDocument/2006/relationships/image" Target="../media/image228.jpeg"/><Relationship Id="rId70" Type="http://schemas.openxmlformats.org/officeDocument/2006/relationships/image" Target="../media/image236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8.png"/><Relationship Id="rId18" Type="http://schemas.openxmlformats.org/officeDocument/2006/relationships/image" Target="../media/image253.jpeg"/><Relationship Id="rId26" Type="http://schemas.openxmlformats.org/officeDocument/2006/relationships/image" Target="../media/image261.png"/><Relationship Id="rId39" Type="http://schemas.openxmlformats.org/officeDocument/2006/relationships/image" Target="../media/image273.png"/><Relationship Id="rId21" Type="http://schemas.openxmlformats.org/officeDocument/2006/relationships/image" Target="../media/image256.jpeg"/><Relationship Id="rId34" Type="http://schemas.openxmlformats.org/officeDocument/2006/relationships/image" Target="../media/image268.png"/><Relationship Id="rId42" Type="http://schemas.openxmlformats.org/officeDocument/2006/relationships/image" Target="../media/image276.png"/><Relationship Id="rId47" Type="http://schemas.openxmlformats.org/officeDocument/2006/relationships/image" Target="../media/image281.jpeg"/><Relationship Id="rId50" Type="http://schemas.openxmlformats.org/officeDocument/2006/relationships/image" Target="../media/image284.png"/><Relationship Id="rId55" Type="http://schemas.openxmlformats.org/officeDocument/2006/relationships/image" Target="../media/image289.jpeg"/><Relationship Id="rId7" Type="http://schemas.openxmlformats.org/officeDocument/2006/relationships/image" Target="../media/image242.png"/><Relationship Id="rId12" Type="http://schemas.openxmlformats.org/officeDocument/2006/relationships/image" Target="../media/image247.png"/><Relationship Id="rId17" Type="http://schemas.openxmlformats.org/officeDocument/2006/relationships/image" Target="../media/image252.png"/><Relationship Id="rId25" Type="http://schemas.openxmlformats.org/officeDocument/2006/relationships/image" Target="../media/image260.png"/><Relationship Id="rId33" Type="http://schemas.openxmlformats.org/officeDocument/2006/relationships/image" Target="../media/image267.jpeg"/><Relationship Id="rId38" Type="http://schemas.openxmlformats.org/officeDocument/2006/relationships/image" Target="../media/image272.png"/><Relationship Id="rId46" Type="http://schemas.openxmlformats.org/officeDocument/2006/relationships/image" Target="../media/image280.jpeg"/><Relationship Id="rId2" Type="http://schemas.openxmlformats.org/officeDocument/2006/relationships/image" Target="../media/image25.png"/><Relationship Id="rId16" Type="http://schemas.openxmlformats.org/officeDocument/2006/relationships/image" Target="../media/image251.png"/><Relationship Id="rId20" Type="http://schemas.openxmlformats.org/officeDocument/2006/relationships/image" Target="../media/image255.jpeg"/><Relationship Id="rId29" Type="http://schemas.openxmlformats.org/officeDocument/2006/relationships/image" Target="../media/image106.jpeg"/><Relationship Id="rId41" Type="http://schemas.openxmlformats.org/officeDocument/2006/relationships/image" Target="../media/image275.png"/><Relationship Id="rId54" Type="http://schemas.openxmlformats.org/officeDocument/2006/relationships/image" Target="../media/image288.jpeg"/><Relationship Id="rId1" Type="http://schemas.openxmlformats.org/officeDocument/2006/relationships/image" Target="../media/image24.png"/><Relationship Id="rId6" Type="http://schemas.openxmlformats.org/officeDocument/2006/relationships/image" Target="../media/image241.png"/><Relationship Id="rId11" Type="http://schemas.openxmlformats.org/officeDocument/2006/relationships/image" Target="../media/image246.png"/><Relationship Id="rId24" Type="http://schemas.openxmlformats.org/officeDocument/2006/relationships/image" Target="../media/image259.jpeg"/><Relationship Id="rId32" Type="http://schemas.openxmlformats.org/officeDocument/2006/relationships/image" Target="../media/image266.png"/><Relationship Id="rId37" Type="http://schemas.openxmlformats.org/officeDocument/2006/relationships/image" Target="../media/image271.jpeg"/><Relationship Id="rId40" Type="http://schemas.openxmlformats.org/officeDocument/2006/relationships/image" Target="../media/image274.png"/><Relationship Id="rId45" Type="http://schemas.openxmlformats.org/officeDocument/2006/relationships/image" Target="../media/image279.jpeg"/><Relationship Id="rId53" Type="http://schemas.openxmlformats.org/officeDocument/2006/relationships/image" Target="../media/image287.jpeg"/><Relationship Id="rId58" Type="http://schemas.openxmlformats.org/officeDocument/2006/relationships/image" Target="../media/image292.jpg"/><Relationship Id="rId5" Type="http://schemas.openxmlformats.org/officeDocument/2006/relationships/image" Target="../media/image240.png"/><Relationship Id="rId15" Type="http://schemas.openxmlformats.org/officeDocument/2006/relationships/image" Target="../media/image250.png"/><Relationship Id="rId23" Type="http://schemas.openxmlformats.org/officeDocument/2006/relationships/image" Target="../media/image258.jpeg"/><Relationship Id="rId28" Type="http://schemas.openxmlformats.org/officeDocument/2006/relationships/image" Target="../media/image263.jpeg"/><Relationship Id="rId36" Type="http://schemas.openxmlformats.org/officeDocument/2006/relationships/image" Target="../media/image270.jpeg"/><Relationship Id="rId49" Type="http://schemas.openxmlformats.org/officeDocument/2006/relationships/image" Target="../media/image283.jpeg"/><Relationship Id="rId57" Type="http://schemas.openxmlformats.org/officeDocument/2006/relationships/image" Target="../media/image291.jpg"/><Relationship Id="rId10" Type="http://schemas.openxmlformats.org/officeDocument/2006/relationships/image" Target="../media/image245.png"/><Relationship Id="rId19" Type="http://schemas.openxmlformats.org/officeDocument/2006/relationships/image" Target="../media/image254.jpeg"/><Relationship Id="rId31" Type="http://schemas.openxmlformats.org/officeDocument/2006/relationships/image" Target="../media/image265.png"/><Relationship Id="rId44" Type="http://schemas.openxmlformats.org/officeDocument/2006/relationships/image" Target="../media/image278.jpeg"/><Relationship Id="rId52" Type="http://schemas.openxmlformats.org/officeDocument/2006/relationships/image" Target="../media/image286.jpeg"/><Relationship Id="rId4" Type="http://schemas.openxmlformats.org/officeDocument/2006/relationships/image" Target="../media/image239.jpeg"/><Relationship Id="rId9" Type="http://schemas.openxmlformats.org/officeDocument/2006/relationships/image" Target="../media/image244.png"/><Relationship Id="rId14" Type="http://schemas.openxmlformats.org/officeDocument/2006/relationships/image" Target="../media/image249.png"/><Relationship Id="rId22" Type="http://schemas.openxmlformats.org/officeDocument/2006/relationships/image" Target="../media/image257.jpeg"/><Relationship Id="rId27" Type="http://schemas.openxmlformats.org/officeDocument/2006/relationships/image" Target="../media/image262.png"/><Relationship Id="rId30" Type="http://schemas.openxmlformats.org/officeDocument/2006/relationships/image" Target="../media/image264.png"/><Relationship Id="rId35" Type="http://schemas.openxmlformats.org/officeDocument/2006/relationships/image" Target="../media/image269.png"/><Relationship Id="rId43" Type="http://schemas.openxmlformats.org/officeDocument/2006/relationships/image" Target="../media/image277.jpeg"/><Relationship Id="rId48" Type="http://schemas.openxmlformats.org/officeDocument/2006/relationships/image" Target="../media/image282.jpeg"/><Relationship Id="rId56" Type="http://schemas.openxmlformats.org/officeDocument/2006/relationships/image" Target="../media/image290.jpeg"/><Relationship Id="rId8" Type="http://schemas.openxmlformats.org/officeDocument/2006/relationships/image" Target="../media/image243.jpeg"/><Relationship Id="rId51" Type="http://schemas.openxmlformats.org/officeDocument/2006/relationships/image" Target="../media/image285.jpeg"/><Relationship Id="rId3" Type="http://schemas.openxmlformats.org/officeDocument/2006/relationships/image" Target="../media/image23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0.png"/><Relationship Id="rId13" Type="http://schemas.openxmlformats.org/officeDocument/2006/relationships/image" Target="../media/image106.jpeg"/><Relationship Id="rId3" Type="http://schemas.openxmlformats.org/officeDocument/2006/relationships/image" Target="../media/image295.jpeg"/><Relationship Id="rId7" Type="http://schemas.openxmlformats.org/officeDocument/2006/relationships/image" Target="../media/image299.jpeg"/><Relationship Id="rId12" Type="http://schemas.openxmlformats.org/officeDocument/2006/relationships/image" Target="../media/image98.jpeg"/><Relationship Id="rId17" Type="http://schemas.openxmlformats.org/officeDocument/2006/relationships/image" Target="../media/image306.jpeg"/><Relationship Id="rId2" Type="http://schemas.openxmlformats.org/officeDocument/2006/relationships/image" Target="../media/image294.png"/><Relationship Id="rId16" Type="http://schemas.openxmlformats.org/officeDocument/2006/relationships/image" Target="../media/image305.jpeg"/><Relationship Id="rId1" Type="http://schemas.openxmlformats.org/officeDocument/2006/relationships/image" Target="../media/image293.jpeg"/><Relationship Id="rId6" Type="http://schemas.openxmlformats.org/officeDocument/2006/relationships/image" Target="../media/image298.jpeg"/><Relationship Id="rId11" Type="http://schemas.openxmlformats.org/officeDocument/2006/relationships/image" Target="../media/image302.png"/><Relationship Id="rId5" Type="http://schemas.openxmlformats.org/officeDocument/2006/relationships/image" Target="../media/image297.jpeg"/><Relationship Id="rId15" Type="http://schemas.openxmlformats.org/officeDocument/2006/relationships/image" Target="../media/image304.jpeg"/><Relationship Id="rId10" Type="http://schemas.openxmlformats.org/officeDocument/2006/relationships/image" Target="../media/image24.png"/><Relationship Id="rId4" Type="http://schemas.openxmlformats.org/officeDocument/2006/relationships/image" Target="../media/image296.jpeg"/><Relationship Id="rId9" Type="http://schemas.openxmlformats.org/officeDocument/2006/relationships/image" Target="../media/image301.png"/><Relationship Id="rId14" Type="http://schemas.openxmlformats.org/officeDocument/2006/relationships/image" Target="../media/image3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0</xdr:colOff>
      <xdr:row>4</xdr:row>
      <xdr:rowOff>171450</xdr:rowOff>
    </xdr:to>
    <xdr:pic>
      <xdr:nvPicPr>
        <xdr:cNvPr id="2" name="Picture 18" descr="27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8800" y="76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4</xdr:row>
      <xdr:rowOff>0</xdr:rowOff>
    </xdr:from>
    <xdr:to>
      <xdr:col>2</xdr:col>
      <xdr:colOff>1050471</xdr:colOff>
      <xdr:row>4</xdr:row>
      <xdr:rowOff>0</xdr:rowOff>
    </xdr:to>
    <xdr:pic>
      <xdr:nvPicPr>
        <xdr:cNvPr id="3" name="Рисунок 29" descr="УДСК Весёлые старты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200" y="762000"/>
          <a:ext cx="61232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0</xdr:colOff>
      <xdr:row>35</xdr:row>
      <xdr:rowOff>981075</xdr:rowOff>
    </xdr:to>
    <xdr:pic>
      <xdr:nvPicPr>
        <xdr:cNvPr id="5" name="Рисунок 335" descr="C:\Users\Игорь Борисович\Desktop\Дачная продукция\УДСК Карусель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57600" y="9254118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36</xdr:row>
      <xdr:rowOff>108957</xdr:rowOff>
    </xdr:from>
    <xdr:to>
      <xdr:col>6</xdr:col>
      <xdr:colOff>0</xdr:colOff>
      <xdr:row>36</xdr:row>
      <xdr:rowOff>861432</xdr:rowOff>
    </xdr:to>
    <xdr:pic>
      <xdr:nvPicPr>
        <xdr:cNvPr id="6" name="Рисунок 291" descr="Фото_щит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57600" y="7919457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0</xdr:colOff>
      <xdr:row>35</xdr:row>
      <xdr:rowOff>171450</xdr:rowOff>
    </xdr:to>
    <xdr:pic>
      <xdr:nvPicPr>
        <xdr:cNvPr id="7" name="Picture 18" descr="27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57600" y="9144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0</xdr:colOff>
      <xdr:row>35</xdr:row>
      <xdr:rowOff>990600</xdr:rowOff>
    </xdr:to>
    <xdr:pic>
      <xdr:nvPicPr>
        <xdr:cNvPr id="8" name="Рисунок 62" descr="Турник разноуровневый №1-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57600" y="8859411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574674</xdr:colOff>
      <xdr:row>22</xdr:row>
      <xdr:rowOff>174625</xdr:rowOff>
    </xdr:from>
    <xdr:to>
      <xdr:col>2</xdr:col>
      <xdr:colOff>1854199</xdr:colOff>
      <xdr:row>22</xdr:row>
      <xdr:rowOff>1136650</xdr:rowOff>
    </xdr:to>
    <xdr:pic>
      <xdr:nvPicPr>
        <xdr:cNvPr id="12" name="Рисунок 38" descr="IСтолик Дачный 2015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93874" y="5318125"/>
          <a:ext cx="317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523874</xdr:colOff>
      <xdr:row>23</xdr:row>
      <xdr:rowOff>387350</xdr:rowOff>
    </xdr:from>
    <xdr:to>
      <xdr:col>2</xdr:col>
      <xdr:colOff>2184400</xdr:colOff>
      <xdr:row>23</xdr:row>
      <xdr:rowOff>1422400</xdr:rowOff>
    </xdr:to>
    <xdr:pic>
      <xdr:nvPicPr>
        <xdr:cNvPr id="13" name="Рисунок 39" descr="Скамья дачная 2015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43074" y="5521325"/>
          <a:ext cx="88901" cy="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40</xdr:row>
      <xdr:rowOff>0</xdr:rowOff>
    </xdr:from>
    <xdr:to>
      <xdr:col>2</xdr:col>
      <xdr:colOff>615496</xdr:colOff>
      <xdr:row>40</xdr:row>
      <xdr:rowOff>0</xdr:rowOff>
    </xdr:to>
    <xdr:pic>
      <xdr:nvPicPr>
        <xdr:cNvPr id="15" name="Рисунок 29" descr="УДСК Весёлые старты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200" y="10668000"/>
          <a:ext cx="60597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0</xdr:colOff>
      <xdr:row>35</xdr:row>
      <xdr:rowOff>1143000</xdr:rowOff>
    </xdr:to>
    <xdr:pic>
      <xdr:nvPicPr>
        <xdr:cNvPr id="16" name="Рисунок 23" descr="УДСК Ветерок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57600" y="93853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914400</xdr:colOff>
      <xdr:row>27</xdr:row>
      <xdr:rowOff>0</xdr:rowOff>
    </xdr:from>
    <xdr:to>
      <xdr:col>3</xdr:col>
      <xdr:colOff>101600</xdr:colOff>
      <xdr:row>28</xdr:row>
      <xdr:rowOff>274026</xdr:rowOff>
    </xdr:to>
    <xdr:pic>
      <xdr:nvPicPr>
        <xdr:cNvPr id="18" name="Рисунок 17" descr="Беседка Радуга без людей со столом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H="1">
          <a:off x="1828800" y="6291208"/>
          <a:ext cx="101600" cy="18916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14</xdr:row>
      <xdr:rowOff>177522</xdr:rowOff>
    </xdr:from>
    <xdr:to>
      <xdr:col>2</xdr:col>
      <xdr:colOff>2133600</xdr:colOff>
      <xdr:row>14</xdr:row>
      <xdr:rowOff>1854216</xdr:rowOff>
    </xdr:to>
    <xdr:pic>
      <xdr:nvPicPr>
        <xdr:cNvPr id="19" name="Рисунок 18" descr="Семейная 5 (со столом, шторками, мягкие сиденья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24000" y="3035022"/>
          <a:ext cx="304800" cy="981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27</xdr:row>
      <xdr:rowOff>1320800</xdr:rowOff>
    </xdr:from>
    <xdr:to>
      <xdr:col>2</xdr:col>
      <xdr:colOff>1244600</xdr:colOff>
      <xdr:row>28</xdr:row>
      <xdr:rowOff>952500</xdr:rowOff>
    </xdr:to>
    <xdr:pic>
      <xdr:nvPicPr>
        <xdr:cNvPr id="24" name="Рисунок 23" descr="Радуга с сетко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95400" y="6473825"/>
          <a:ext cx="530225" cy="193674"/>
        </a:xfrm>
        <a:prstGeom prst="rect">
          <a:avLst/>
        </a:prstGeom>
      </xdr:spPr>
    </xdr:pic>
    <xdr:clientData/>
  </xdr:twoCellAnchor>
  <xdr:twoCellAnchor editAs="oneCell">
    <xdr:from>
      <xdr:col>2</xdr:col>
      <xdr:colOff>450850</xdr:colOff>
      <xdr:row>30</xdr:row>
      <xdr:rowOff>1117600</xdr:rowOff>
    </xdr:from>
    <xdr:to>
      <xdr:col>2</xdr:col>
      <xdr:colOff>2190750</xdr:colOff>
      <xdr:row>32</xdr:row>
      <xdr:rowOff>735434</xdr:rowOff>
    </xdr:to>
    <xdr:pic>
      <xdr:nvPicPr>
        <xdr:cNvPr id="27" name="Рисунок 26" descr="02 Беседка Люкс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32100" y="59982100"/>
          <a:ext cx="1739900" cy="196098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29</xdr:row>
      <xdr:rowOff>139422</xdr:rowOff>
    </xdr:from>
    <xdr:to>
      <xdr:col>2</xdr:col>
      <xdr:colOff>1739900</xdr:colOff>
      <xdr:row>29</xdr:row>
      <xdr:rowOff>1711341</xdr:rowOff>
    </xdr:to>
    <xdr:pic>
      <xdr:nvPicPr>
        <xdr:cNvPr id="29" name="Рисунок 28" descr="Семейная 5 (со столом, шторками, мягкие сиденья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3700" y="6997422"/>
          <a:ext cx="161925" cy="479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13</xdr:row>
      <xdr:rowOff>381000</xdr:rowOff>
    </xdr:from>
    <xdr:to>
      <xdr:col>2</xdr:col>
      <xdr:colOff>2514305</xdr:colOff>
      <xdr:row>13</xdr:row>
      <xdr:rowOff>2679413</xdr:rowOff>
    </xdr:to>
    <xdr:pic>
      <xdr:nvPicPr>
        <xdr:cNvPr id="31" name="Рисунок 30" descr="Качели Бабочка без людей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71600" y="2667000"/>
          <a:ext cx="456905" cy="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18</xdr:row>
      <xdr:rowOff>431800</xdr:rowOff>
    </xdr:from>
    <xdr:to>
      <xdr:col>2</xdr:col>
      <xdr:colOff>2463505</xdr:colOff>
      <xdr:row>18</xdr:row>
      <xdr:rowOff>2730213</xdr:rowOff>
    </xdr:to>
    <xdr:pic>
      <xdr:nvPicPr>
        <xdr:cNvPr id="32" name="Рисунок 31" descr="Качели детские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0800" y="4003675"/>
          <a:ext cx="50453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469900</xdr:rowOff>
    </xdr:from>
    <xdr:to>
      <xdr:col>2</xdr:col>
      <xdr:colOff>2501605</xdr:colOff>
      <xdr:row>19</xdr:row>
      <xdr:rowOff>2768313</xdr:rowOff>
    </xdr:to>
    <xdr:pic>
      <xdr:nvPicPr>
        <xdr:cNvPr id="35" name="Рисунок 34" descr="Качели Бабочка без людей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58900" y="4194175"/>
          <a:ext cx="46643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20</xdr:row>
      <xdr:rowOff>431800</xdr:rowOff>
    </xdr:from>
    <xdr:to>
      <xdr:col>2</xdr:col>
      <xdr:colOff>2476205</xdr:colOff>
      <xdr:row>20</xdr:row>
      <xdr:rowOff>2730213</xdr:rowOff>
    </xdr:to>
    <xdr:pic>
      <xdr:nvPicPr>
        <xdr:cNvPr id="38" name="Рисунок 37" descr="Качели-кровать разлoженная без людей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33500" y="4765675"/>
          <a:ext cx="495005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38</xdr:row>
      <xdr:rowOff>127001</xdr:rowOff>
    </xdr:from>
    <xdr:to>
      <xdr:col>2</xdr:col>
      <xdr:colOff>2324101</xdr:colOff>
      <xdr:row>38</xdr:row>
      <xdr:rowOff>1622391</xdr:rowOff>
    </xdr:to>
    <xdr:pic>
      <xdr:nvPicPr>
        <xdr:cNvPr id="39" name="Рисунок 38" descr="Ворота футбольные детские малые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473201" y="8318501"/>
          <a:ext cx="355600" cy="666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39</xdr:row>
      <xdr:rowOff>127001</xdr:rowOff>
    </xdr:from>
    <xdr:to>
      <xdr:col>2</xdr:col>
      <xdr:colOff>2463799</xdr:colOff>
      <xdr:row>39</xdr:row>
      <xdr:rowOff>1807771</xdr:rowOff>
    </xdr:to>
    <xdr:pic>
      <xdr:nvPicPr>
        <xdr:cNvPr id="40" name="Рисунок 39" descr="Ворота Absolutechampion большие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33500" y="8509001"/>
          <a:ext cx="492124" cy="6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36</xdr:row>
      <xdr:rowOff>25400</xdr:rowOff>
    </xdr:from>
    <xdr:to>
      <xdr:col>2</xdr:col>
      <xdr:colOff>2336800</xdr:colOff>
      <xdr:row>36</xdr:row>
      <xdr:rowOff>1778000</xdr:rowOff>
    </xdr:to>
    <xdr:pic>
      <xdr:nvPicPr>
        <xdr:cNvPr id="49" name="Рисунок 48" descr="Щит баскетбольный малый 285х400.pn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98600" y="7835900"/>
          <a:ext cx="333375" cy="161925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37</xdr:row>
      <xdr:rowOff>101600</xdr:rowOff>
    </xdr:from>
    <xdr:to>
      <xdr:col>2</xdr:col>
      <xdr:colOff>2324100</xdr:colOff>
      <xdr:row>37</xdr:row>
      <xdr:rowOff>2184400</xdr:rowOff>
    </xdr:to>
    <xdr:pic>
      <xdr:nvPicPr>
        <xdr:cNvPr id="50" name="Рисунок 49" descr="Щит баскетбольный большой 680х450.jpg"/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11300" y="8102600"/>
          <a:ext cx="317500" cy="92075"/>
        </a:xfrm>
        <a:prstGeom prst="rect">
          <a:avLst/>
        </a:prstGeom>
      </xdr:spPr>
    </xdr:pic>
    <xdr:clientData/>
  </xdr:twoCellAnchor>
  <xdr:twoCellAnchor>
    <xdr:from>
      <xdr:col>7</xdr:col>
      <xdr:colOff>34637</xdr:colOff>
      <xdr:row>40</xdr:row>
      <xdr:rowOff>428997</xdr:rowOff>
    </xdr:from>
    <xdr:to>
      <xdr:col>9</xdr:col>
      <xdr:colOff>501484</xdr:colOff>
      <xdr:row>40</xdr:row>
      <xdr:rowOff>1114797</xdr:rowOff>
    </xdr:to>
    <xdr:sp macro="" textlink="">
      <xdr:nvSpPr>
        <xdr:cNvPr id="51" name="Стрелка вправо 50"/>
        <xdr:cNvSpPr/>
      </xdr:nvSpPr>
      <xdr:spPr>
        <a:xfrm>
          <a:off x="4301837" y="11620872"/>
          <a:ext cx="1686047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14</xdr:col>
      <xdr:colOff>1073727</xdr:colOff>
      <xdr:row>7</xdr:row>
      <xdr:rowOff>34636</xdr:rowOff>
    </xdr:to>
    <xdr:pic>
      <xdr:nvPicPr>
        <xdr:cNvPr id="52" name="Рисунок 51" descr="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952500"/>
          <a:ext cx="9141402" cy="415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14</xdr:col>
      <xdr:colOff>1056409</xdr:colOff>
      <xdr:row>8</xdr:row>
      <xdr:rowOff>0</xdr:rowOff>
    </xdr:to>
    <xdr:pic>
      <xdr:nvPicPr>
        <xdr:cNvPr id="53" name="Рисунок 52" descr="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333500"/>
          <a:ext cx="9143134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1056409</xdr:colOff>
      <xdr:row>9</xdr:row>
      <xdr:rowOff>4371</xdr:rowOff>
    </xdr:to>
    <xdr:pic>
      <xdr:nvPicPr>
        <xdr:cNvPr id="54" name="Рисунок 53" descr="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524000"/>
          <a:ext cx="9143134" cy="194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1056409</xdr:colOff>
      <xdr:row>43</xdr:row>
      <xdr:rowOff>4940300</xdr:rowOff>
    </xdr:to>
    <xdr:pic>
      <xdr:nvPicPr>
        <xdr:cNvPr id="57" name="Рисунок 56" descr="Доставка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2001500"/>
          <a:ext cx="9143134" cy="1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0</xdr:row>
      <xdr:rowOff>0</xdr:rowOff>
    </xdr:from>
    <xdr:to>
      <xdr:col>14</xdr:col>
      <xdr:colOff>1073727</xdr:colOff>
      <xdr:row>0</xdr:row>
      <xdr:rowOff>656854</xdr:rowOff>
    </xdr:to>
    <xdr:pic>
      <xdr:nvPicPr>
        <xdr:cNvPr id="60" name="Рисунок 59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318" y="0"/>
          <a:ext cx="9124084" cy="190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658091</xdr:rowOff>
    </xdr:from>
    <xdr:to>
      <xdr:col>14</xdr:col>
      <xdr:colOff>1073702</xdr:colOff>
      <xdr:row>3</xdr:row>
      <xdr:rowOff>138545</xdr:rowOff>
    </xdr:to>
    <xdr:pic>
      <xdr:nvPicPr>
        <xdr:cNvPr id="61" name="Рисунок 60" descr="Лого АЧ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91366"/>
          <a:ext cx="9141377" cy="51867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35</xdr:row>
      <xdr:rowOff>138546</xdr:rowOff>
    </xdr:from>
    <xdr:to>
      <xdr:col>2</xdr:col>
      <xdr:colOff>1149197</xdr:colOff>
      <xdr:row>35</xdr:row>
      <xdr:rowOff>1662546</xdr:rowOff>
    </xdr:to>
    <xdr:pic>
      <xdr:nvPicPr>
        <xdr:cNvPr id="41" name="Рисунок 40" descr="ДСК скала 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11136" y="78537955"/>
          <a:ext cx="1010652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1101436</xdr:colOff>
      <xdr:row>35</xdr:row>
      <xdr:rowOff>1014845</xdr:rowOff>
    </xdr:from>
    <xdr:to>
      <xdr:col>2</xdr:col>
      <xdr:colOff>2438400</xdr:colOff>
      <xdr:row>35</xdr:row>
      <xdr:rowOff>2876550</xdr:rowOff>
    </xdr:to>
    <xdr:pic>
      <xdr:nvPicPr>
        <xdr:cNvPr id="42" name="Рисунок 263" descr="скала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482686" y="62908295"/>
          <a:ext cx="1336964" cy="1861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-1</xdr:rowOff>
    </xdr:from>
    <xdr:to>
      <xdr:col>14</xdr:col>
      <xdr:colOff>1047749</xdr:colOff>
      <xdr:row>44</xdr:row>
      <xdr:rowOff>4463820</xdr:rowOff>
    </xdr:to>
    <xdr:pic>
      <xdr:nvPicPr>
        <xdr:cNvPr id="43" name="Рисунок 42" descr="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89082562"/>
          <a:ext cx="18240374" cy="4463821"/>
        </a:xfrm>
        <a:prstGeom prst="rect">
          <a:avLst/>
        </a:prstGeom>
      </xdr:spPr>
    </xdr:pic>
    <xdr:clientData/>
  </xdr:twoCellAnchor>
  <xdr:twoCellAnchor editAs="oneCell">
    <xdr:from>
      <xdr:col>2</xdr:col>
      <xdr:colOff>178497</xdr:colOff>
      <xdr:row>25</xdr:row>
      <xdr:rowOff>258104</xdr:rowOff>
    </xdr:from>
    <xdr:to>
      <xdr:col>2</xdr:col>
      <xdr:colOff>2489518</xdr:colOff>
      <xdr:row>25</xdr:row>
      <xdr:rowOff>2076450</xdr:rowOff>
    </xdr:to>
    <xdr:pic>
      <xdr:nvPicPr>
        <xdr:cNvPr id="44" name="Рисунок 332" descr="C:\Users\Игорь Борисович\Desktop\Дачная продукция\столик Венеция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59747" y="52340804"/>
          <a:ext cx="2311021" cy="1818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165100</xdr:colOff>
      <xdr:row>15</xdr:row>
      <xdr:rowOff>127000</xdr:rowOff>
    </xdr:from>
    <xdr:ext cx="1739900" cy="1960984"/>
    <xdr:pic>
      <xdr:nvPicPr>
        <xdr:cNvPr id="36" name="Рисунок 35" descr="02 Беседка Люкс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6350" y="54438550"/>
          <a:ext cx="1739900" cy="1960984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</xdr:row>
      <xdr:rowOff>0</xdr:rowOff>
    </xdr:from>
    <xdr:ext cx="0" cy="981075"/>
    <xdr:pic>
      <xdr:nvPicPr>
        <xdr:cNvPr id="37" name="Рисунок 335" descr="C:\Users\Игорь Борисович\Desktop\Дачная продукция\УДСК Карусель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63150" y="68922900"/>
          <a:ext cx="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16</xdr:row>
      <xdr:rowOff>0</xdr:rowOff>
    </xdr:from>
    <xdr:ext cx="0" cy="171450"/>
    <xdr:pic>
      <xdr:nvPicPr>
        <xdr:cNvPr id="45" name="Picture 18" descr="27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63150" y="689229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16</xdr:row>
      <xdr:rowOff>0</xdr:rowOff>
    </xdr:from>
    <xdr:ext cx="0" cy="990600"/>
    <xdr:pic>
      <xdr:nvPicPr>
        <xdr:cNvPr id="46" name="Рисунок 62" descr="Турник разноуровневый №1-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63150" y="68922900"/>
          <a:ext cx="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16</xdr:row>
      <xdr:rowOff>0</xdr:rowOff>
    </xdr:from>
    <xdr:ext cx="0" cy="1143000"/>
    <xdr:pic>
      <xdr:nvPicPr>
        <xdr:cNvPr id="47" name="Рисунок 23" descr="УДСК Ветерок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63150" y="689229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138545</xdr:colOff>
      <xdr:row>16</xdr:row>
      <xdr:rowOff>138546</xdr:rowOff>
    </xdr:from>
    <xdr:ext cx="1010652" cy="1524000"/>
    <xdr:pic>
      <xdr:nvPicPr>
        <xdr:cNvPr id="48" name="Рисунок 47" descr="ДСК скала 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19795" y="69061446"/>
          <a:ext cx="1010652" cy="1524000"/>
        </a:xfrm>
        <a:prstGeom prst="rect">
          <a:avLst/>
        </a:prstGeom>
      </xdr:spPr>
    </xdr:pic>
    <xdr:clientData/>
  </xdr:oneCellAnchor>
  <xdr:oneCellAnchor>
    <xdr:from>
      <xdr:col>2</xdr:col>
      <xdr:colOff>1101436</xdr:colOff>
      <xdr:row>16</xdr:row>
      <xdr:rowOff>729095</xdr:rowOff>
    </xdr:from>
    <xdr:ext cx="1336964" cy="1861705"/>
    <xdr:pic>
      <xdr:nvPicPr>
        <xdr:cNvPr id="55" name="Рисунок 263" descr="скала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482686" y="31952045"/>
          <a:ext cx="1336964" cy="1861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348476</xdr:colOff>
      <xdr:row>24</xdr:row>
      <xdr:rowOff>34848</xdr:rowOff>
    </xdr:from>
    <xdr:to>
      <xdr:col>2</xdr:col>
      <xdr:colOff>1567954</xdr:colOff>
      <xdr:row>24</xdr:row>
      <xdr:rowOff>847833</xdr:rowOff>
    </xdr:to>
    <xdr:pic>
      <xdr:nvPicPr>
        <xdr:cNvPr id="58" name="Рисунок 57" descr="gamak_2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72626" y="18903873"/>
          <a:ext cx="1219478" cy="8129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546537</xdr:colOff>
      <xdr:row>49</xdr:row>
      <xdr:rowOff>25791</xdr:rowOff>
    </xdr:from>
    <xdr:to>
      <xdr:col>3</xdr:col>
      <xdr:colOff>2175312</xdr:colOff>
      <xdr:row>51</xdr:row>
      <xdr:rowOff>49670</xdr:rowOff>
    </xdr:to>
    <xdr:pic>
      <xdr:nvPicPr>
        <xdr:cNvPr id="2" name="Рисунок 286" descr="Z:\Чайка Денис\Каталог\Нарезка\7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019"/>
        <a:stretch>
          <a:fillRect/>
        </a:stretch>
      </xdr:blipFill>
      <xdr:spPr bwMode="auto">
        <a:xfrm>
          <a:off x="2375337" y="8788791"/>
          <a:ext cx="66675" cy="404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656171</xdr:colOff>
      <xdr:row>90</xdr:row>
      <xdr:rowOff>240722</xdr:rowOff>
    </xdr:from>
    <xdr:to>
      <xdr:col>3</xdr:col>
      <xdr:colOff>2095500</xdr:colOff>
      <xdr:row>92</xdr:row>
      <xdr:rowOff>171450</xdr:rowOff>
    </xdr:to>
    <xdr:pic>
      <xdr:nvPicPr>
        <xdr:cNvPr id="3" name="Рисунок 6" descr="Диск50 PL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0855" t="4530" r="10487" b="9641"/>
        <a:stretch>
          <a:fillRect/>
        </a:stretch>
      </xdr:blipFill>
      <xdr:spPr bwMode="auto">
        <a:xfrm>
          <a:off x="6218771" y="89394722"/>
          <a:ext cx="1439329" cy="902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1035916</xdr:colOff>
      <xdr:row>98</xdr:row>
      <xdr:rowOff>69850</xdr:rowOff>
    </xdr:from>
    <xdr:to>
      <xdr:col>3</xdr:col>
      <xdr:colOff>1978891</xdr:colOff>
      <xdr:row>98</xdr:row>
      <xdr:rowOff>679450</xdr:rowOff>
    </xdr:to>
    <xdr:pic>
      <xdr:nvPicPr>
        <xdr:cNvPr id="4" name="Рисунок 5" descr="Диск25 PL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9914" t="5643" r="23502" b="6367"/>
        <a:stretch>
          <a:fillRect/>
        </a:stretch>
      </xdr:blipFill>
      <xdr:spPr bwMode="auto">
        <a:xfrm>
          <a:off x="2436091" y="1378585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759715</xdr:colOff>
      <xdr:row>99</xdr:row>
      <xdr:rowOff>69272</xdr:rowOff>
    </xdr:from>
    <xdr:to>
      <xdr:col>3</xdr:col>
      <xdr:colOff>1893190</xdr:colOff>
      <xdr:row>100</xdr:row>
      <xdr:rowOff>536378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348" t="13844" r="53058" b="5602"/>
        <a:stretch>
          <a:fillRect/>
        </a:stretch>
      </xdr:blipFill>
      <xdr:spPr bwMode="auto">
        <a:xfrm>
          <a:off x="2436115" y="13975772"/>
          <a:ext cx="0" cy="31470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500936</xdr:colOff>
      <xdr:row>93</xdr:row>
      <xdr:rowOff>186207</xdr:rowOff>
    </xdr:from>
    <xdr:to>
      <xdr:col>3</xdr:col>
      <xdr:colOff>2160816</xdr:colOff>
      <xdr:row>94</xdr:row>
      <xdr:rowOff>412249</xdr:rowOff>
    </xdr:to>
    <xdr:pic>
      <xdr:nvPicPr>
        <xdr:cNvPr id="6" name="Picture 32" descr="IR9103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7057" b="28162"/>
        <a:stretch>
          <a:fillRect/>
        </a:stretch>
      </xdr:blipFill>
      <xdr:spPr bwMode="auto">
        <a:xfrm>
          <a:off x="5853986" y="87911457"/>
          <a:ext cx="1659880" cy="607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891598</xdr:colOff>
      <xdr:row>95</xdr:row>
      <xdr:rowOff>558513</xdr:rowOff>
    </xdr:from>
    <xdr:to>
      <xdr:col>3</xdr:col>
      <xdr:colOff>1840923</xdr:colOff>
      <xdr:row>97</xdr:row>
      <xdr:rowOff>163356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158" r="6992" b="1550"/>
        <a:stretch>
          <a:fillRect/>
        </a:stretch>
      </xdr:blipFill>
      <xdr:spPr bwMode="auto">
        <a:xfrm>
          <a:off x="6244648" y="88950513"/>
          <a:ext cx="949325" cy="78594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756840</xdr:colOff>
      <xdr:row>104</xdr:row>
      <xdr:rowOff>186331</xdr:rowOff>
    </xdr:from>
    <xdr:to>
      <xdr:col>3</xdr:col>
      <xdr:colOff>2004615</xdr:colOff>
      <xdr:row>104</xdr:row>
      <xdr:rowOff>1029667</xdr:rowOff>
    </xdr:to>
    <xdr:pic>
      <xdr:nvPicPr>
        <xdr:cNvPr id="8" name="Picture 58" descr="24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2765" y="15235831"/>
          <a:ext cx="0" cy="5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824761</xdr:colOff>
      <xdr:row>105</xdr:row>
      <xdr:rowOff>139799</xdr:rowOff>
    </xdr:from>
    <xdr:to>
      <xdr:col>3</xdr:col>
      <xdr:colOff>2139211</xdr:colOff>
      <xdr:row>105</xdr:row>
      <xdr:rowOff>844649</xdr:rowOff>
    </xdr:to>
    <xdr:pic>
      <xdr:nvPicPr>
        <xdr:cNvPr id="9" name="Picture 59" descr="24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34486" y="15379799"/>
          <a:ext cx="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595375</xdr:colOff>
      <xdr:row>70</xdr:row>
      <xdr:rowOff>281791</xdr:rowOff>
    </xdr:from>
    <xdr:to>
      <xdr:col>3</xdr:col>
      <xdr:colOff>2081275</xdr:colOff>
      <xdr:row>72</xdr:row>
      <xdr:rowOff>403876</xdr:rowOff>
    </xdr:to>
    <xdr:pic>
      <xdr:nvPicPr>
        <xdr:cNvPr id="10" name="Рисунок 271" descr="Гриф5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24175" y="12188041"/>
          <a:ext cx="9525" cy="388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499361</xdr:colOff>
      <xdr:row>9</xdr:row>
      <xdr:rowOff>737371</xdr:rowOff>
    </xdr:from>
    <xdr:to>
      <xdr:col>3</xdr:col>
      <xdr:colOff>2727554</xdr:colOff>
      <xdr:row>11</xdr:row>
      <xdr:rowOff>734786</xdr:rowOff>
    </xdr:to>
    <xdr:pic>
      <xdr:nvPicPr>
        <xdr:cNvPr id="11" name="Рисунок 289" descr="ГАНТЕЛЯ №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28161" y="1908946"/>
          <a:ext cx="113643" cy="378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662750</xdr:colOff>
      <xdr:row>62</xdr:row>
      <xdr:rowOff>2478207</xdr:rowOff>
    </xdr:from>
    <xdr:to>
      <xdr:col>3</xdr:col>
      <xdr:colOff>2310575</xdr:colOff>
      <xdr:row>62</xdr:row>
      <xdr:rowOff>2602032</xdr:rowOff>
    </xdr:to>
    <xdr:pic>
      <xdr:nvPicPr>
        <xdr:cNvPr id="12" name="Рисунок 335" descr="C:\Users\Игорь Борисович\Desktop\для прайса тяж атлетика\Гриф с метал серединой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283" r="2509"/>
        <a:stretch>
          <a:fillRect/>
        </a:stretch>
      </xdr:blipFill>
      <xdr:spPr bwMode="auto">
        <a:xfrm>
          <a:off x="2434400" y="11431707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354438</xdr:colOff>
      <xdr:row>61</xdr:row>
      <xdr:rowOff>1092424</xdr:rowOff>
    </xdr:from>
    <xdr:to>
      <xdr:col>3</xdr:col>
      <xdr:colOff>1992738</xdr:colOff>
      <xdr:row>61</xdr:row>
      <xdr:rowOff>1282924</xdr:rowOff>
    </xdr:to>
    <xdr:pic>
      <xdr:nvPicPr>
        <xdr:cNvPr id="13" name="Рисунок 330" descr="C:\Users\Игорь Борисович\Desktop\для прайса тяж атлетика\Грифы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83238" y="11236549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652670</xdr:colOff>
      <xdr:row>67</xdr:row>
      <xdr:rowOff>65911</xdr:rowOff>
    </xdr:from>
    <xdr:to>
      <xdr:col>3</xdr:col>
      <xdr:colOff>2168979</xdr:colOff>
      <xdr:row>69</xdr:row>
      <xdr:rowOff>115550</xdr:rowOff>
    </xdr:to>
    <xdr:pic>
      <xdr:nvPicPr>
        <xdr:cNvPr id="14" name="Рисунок 274" descr="Гриф2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15270" y="82514311"/>
          <a:ext cx="1516309" cy="697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800077</xdr:colOff>
      <xdr:row>103</xdr:row>
      <xdr:rowOff>285384</xdr:rowOff>
    </xdr:from>
    <xdr:to>
      <xdr:col>3</xdr:col>
      <xdr:colOff>2419327</xdr:colOff>
      <xdr:row>103</xdr:row>
      <xdr:rowOff>999759</xdr:rowOff>
    </xdr:to>
    <xdr:pic>
      <xdr:nvPicPr>
        <xdr:cNvPr id="16" name="Picture 61" descr="24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b="8727"/>
        <a:stretch>
          <a:fillRect/>
        </a:stretch>
      </xdr:blipFill>
      <xdr:spPr bwMode="auto">
        <a:xfrm>
          <a:off x="2438377" y="1504913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1148940</xdr:colOff>
      <xdr:row>29</xdr:row>
      <xdr:rowOff>7283</xdr:rowOff>
    </xdr:from>
    <xdr:to>
      <xdr:col>3</xdr:col>
      <xdr:colOff>2316087</xdr:colOff>
      <xdr:row>30</xdr:row>
      <xdr:rowOff>289865</xdr:rowOff>
    </xdr:to>
    <xdr:pic>
      <xdr:nvPicPr>
        <xdr:cNvPr id="17" name="Рисунок 16" descr="гантели Мини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34815" y="5531783"/>
          <a:ext cx="5097" cy="377832"/>
        </a:xfrm>
        <a:prstGeom prst="rect">
          <a:avLst/>
        </a:prstGeom>
      </xdr:spPr>
    </xdr:pic>
    <xdr:clientData/>
  </xdr:twoCellAnchor>
  <xdr:twoCellAnchor editAs="oneCell">
    <xdr:from>
      <xdr:col>3</xdr:col>
      <xdr:colOff>906693</xdr:colOff>
      <xdr:row>20</xdr:row>
      <xdr:rowOff>103875</xdr:rowOff>
    </xdr:from>
    <xdr:to>
      <xdr:col>3</xdr:col>
      <xdr:colOff>2301907</xdr:colOff>
      <xdr:row>22</xdr:row>
      <xdr:rowOff>378701</xdr:rowOff>
    </xdr:to>
    <xdr:pic>
      <xdr:nvPicPr>
        <xdr:cNvPr id="18" name="Рисунок 17" descr="ufyn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40218" y="3913875"/>
          <a:ext cx="0" cy="465326"/>
        </a:xfrm>
        <a:prstGeom prst="rect">
          <a:avLst/>
        </a:prstGeom>
      </xdr:spPr>
    </xdr:pic>
    <xdr:clientData/>
  </xdr:twoCellAnchor>
  <xdr:twoCellAnchor editAs="oneCell">
    <xdr:from>
      <xdr:col>3</xdr:col>
      <xdr:colOff>677291</xdr:colOff>
      <xdr:row>17</xdr:row>
      <xdr:rowOff>94100</xdr:rowOff>
    </xdr:from>
    <xdr:to>
      <xdr:col>3</xdr:col>
      <xdr:colOff>2381059</xdr:colOff>
      <xdr:row>19</xdr:row>
      <xdr:rowOff>362410</xdr:rowOff>
    </xdr:to>
    <xdr:pic>
      <xdr:nvPicPr>
        <xdr:cNvPr id="19" name="Рисунок 18" descr="ufyn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39416" y="3332600"/>
          <a:ext cx="0" cy="477860"/>
        </a:xfrm>
        <a:prstGeom prst="rect">
          <a:avLst/>
        </a:prstGeom>
      </xdr:spPr>
    </xdr:pic>
    <xdr:clientData/>
  </xdr:twoCellAnchor>
  <xdr:twoCellAnchor editAs="oneCell">
    <xdr:from>
      <xdr:col>3</xdr:col>
      <xdr:colOff>813172</xdr:colOff>
      <xdr:row>23</xdr:row>
      <xdr:rowOff>162324</xdr:rowOff>
    </xdr:from>
    <xdr:to>
      <xdr:col>3</xdr:col>
      <xdr:colOff>2476692</xdr:colOff>
      <xdr:row>25</xdr:row>
      <xdr:rowOff>363558</xdr:rowOff>
    </xdr:to>
    <xdr:pic>
      <xdr:nvPicPr>
        <xdr:cNvPr id="20" name="Рисунок 19" descr="ubhz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41947" y="4543824"/>
          <a:ext cx="0" cy="410784"/>
        </a:xfrm>
        <a:prstGeom prst="rect">
          <a:avLst/>
        </a:prstGeom>
      </xdr:spPr>
    </xdr:pic>
    <xdr:clientData/>
  </xdr:twoCellAnchor>
  <xdr:twoCellAnchor editAs="oneCell">
    <xdr:from>
      <xdr:col>3</xdr:col>
      <xdr:colOff>382387</xdr:colOff>
      <xdr:row>13</xdr:row>
      <xdr:rowOff>461403</xdr:rowOff>
    </xdr:from>
    <xdr:to>
      <xdr:col>3</xdr:col>
      <xdr:colOff>1290752</xdr:colOff>
      <xdr:row>14</xdr:row>
      <xdr:rowOff>155584</xdr:rowOff>
    </xdr:to>
    <xdr:pic>
      <xdr:nvPicPr>
        <xdr:cNvPr id="21" name="Рисунок 20" descr="01_Разборна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11187" y="2671203"/>
          <a:ext cx="222565" cy="151381"/>
        </a:xfrm>
        <a:prstGeom prst="rect">
          <a:avLst/>
        </a:prstGeom>
      </xdr:spPr>
    </xdr:pic>
    <xdr:clientData/>
  </xdr:twoCellAnchor>
  <xdr:twoCellAnchor editAs="oneCell">
    <xdr:from>
      <xdr:col>3</xdr:col>
      <xdr:colOff>1174086</xdr:colOff>
      <xdr:row>14</xdr:row>
      <xdr:rowOff>398899</xdr:rowOff>
    </xdr:from>
    <xdr:to>
      <xdr:col>3</xdr:col>
      <xdr:colOff>2180248</xdr:colOff>
      <xdr:row>15</xdr:row>
      <xdr:rowOff>350735</xdr:rowOff>
    </xdr:to>
    <xdr:pic>
      <xdr:nvPicPr>
        <xdr:cNvPr id="22" name="Рисунок 21" descr="02_Разборная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40911" y="2856349"/>
          <a:ext cx="0" cy="189961"/>
        </a:xfrm>
        <a:prstGeom prst="rect">
          <a:avLst/>
        </a:prstGeom>
      </xdr:spPr>
    </xdr:pic>
    <xdr:clientData/>
  </xdr:twoCellAnchor>
  <xdr:twoCellAnchor editAs="oneCell">
    <xdr:from>
      <xdr:col>3</xdr:col>
      <xdr:colOff>646792</xdr:colOff>
      <xdr:row>13</xdr:row>
      <xdr:rowOff>717977</xdr:rowOff>
    </xdr:from>
    <xdr:to>
      <xdr:col>3</xdr:col>
      <xdr:colOff>1796143</xdr:colOff>
      <xdr:row>14</xdr:row>
      <xdr:rowOff>585108</xdr:rowOff>
    </xdr:to>
    <xdr:pic>
      <xdr:nvPicPr>
        <xdr:cNvPr id="23" name="Рисунок 22" descr="03_разборная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7492" y="2670602"/>
          <a:ext cx="0" cy="190981"/>
        </a:xfrm>
        <a:prstGeom prst="rect">
          <a:avLst/>
        </a:prstGeom>
      </xdr:spPr>
    </xdr:pic>
    <xdr:clientData/>
  </xdr:twoCellAnchor>
  <xdr:twoCellAnchor editAs="oneCell">
    <xdr:from>
      <xdr:col>3</xdr:col>
      <xdr:colOff>993202</xdr:colOff>
      <xdr:row>52</xdr:row>
      <xdr:rowOff>53306</xdr:rowOff>
    </xdr:from>
    <xdr:to>
      <xdr:col>3</xdr:col>
      <xdr:colOff>2000249</xdr:colOff>
      <xdr:row>52</xdr:row>
      <xdr:rowOff>1296047</xdr:rowOff>
    </xdr:to>
    <xdr:pic>
      <xdr:nvPicPr>
        <xdr:cNvPr id="24" name="Рисунок 23" descr="01__Гиря  желт. 8 кг.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41002" y="9387806"/>
          <a:ext cx="0" cy="137841"/>
        </a:xfrm>
        <a:prstGeom prst="rect">
          <a:avLst/>
        </a:prstGeom>
      </xdr:spPr>
    </xdr:pic>
    <xdr:clientData/>
  </xdr:twoCellAnchor>
  <xdr:twoCellAnchor editAs="oneCell">
    <xdr:from>
      <xdr:col>3</xdr:col>
      <xdr:colOff>1093422</xdr:colOff>
      <xdr:row>53</xdr:row>
      <xdr:rowOff>189237</xdr:rowOff>
    </xdr:from>
    <xdr:to>
      <xdr:col>3</xdr:col>
      <xdr:colOff>1914948</xdr:colOff>
      <xdr:row>53</xdr:row>
      <xdr:rowOff>1293586</xdr:rowOff>
    </xdr:to>
    <xdr:pic>
      <xdr:nvPicPr>
        <xdr:cNvPr id="25" name="Рисунок 24" descr="02_ Гиря красная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36447" y="9714237"/>
          <a:ext cx="237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932581</xdr:colOff>
      <xdr:row>55</xdr:row>
      <xdr:rowOff>52499</xdr:rowOff>
    </xdr:from>
    <xdr:to>
      <xdr:col>3</xdr:col>
      <xdr:colOff>1926494</xdr:colOff>
      <xdr:row>55</xdr:row>
      <xdr:rowOff>1410039</xdr:rowOff>
    </xdr:to>
    <xdr:pic>
      <xdr:nvPicPr>
        <xdr:cNvPr id="26" name="Рисунок 25" descr="04_ Гиря синяя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37531" y="9958499"/>
          <a:ext cx="3313" cy="138340"/>
        </a:xfrm>
        <a:prstGeom prst="rect">
          <a:avLst/>
        </a:prstGeom>
      </xdr:spPr>
    </xdr:pic>
    <xdr:clientData/>
  </xdr:twoCellAnchor>
  <xdr:twoCellAnchor editAs="oneCell">
    <xdr:from>
      <xdr:col>3</xdr:col>
      <xdr:colOff>1034775</xdr:colOff>
      <xdr:row>54</xdr:row>
      <xdr:rowOff>28909</xdr:rowOff>
    </xdr:from>
    <xdr:to>
      <xdr:col>3</xdr:col>
      <xdr:colOff>1943101</xdr:colOff>
      <xdr:row>54</xdr:row>
      <xdr:rowOff>1234792</xdr:rowOff>
    </xdr:to>
    <xdr:pic>
      <xdr:nvPicPr>
        <xdr:cNvPr id="27" name="Рисунок 26" descr="03_Гиря салат 16 кг.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34950" y="9744409"/>
          <a:ext cx="3451" cy="158133"/>
        </a:xfrm>
        <a:prstGeom prst="rect">
          <a:avLst/>
        </a:prstGeom>
      </xdr:spPr>
    </xdr:pic>
    <xdr:clientData/>
  </xdr:twoCellAnchor>
  <xdr:twoCellAnchor editAs="oneCell">
    <xdr:from>
      <xdr:col>3</xdr:col>
      <xdr:colOff>538369</xdr:colOff>
      <xdr:row>34</xdr:row>
      <xdr:rowOff>41411</xdr:rowOff>
    </xdr:from>
    <xdr:to>
      <xdr:col>3</xdr:col>
      <xdr:colOff>1408042</xdr:colOff>
      <xdr:row>34</xdr:row>
      <xdr:rowOff>922526</xdr:rowOff>
    </xdr:to>
    <xdr:pic>
      <xdr:nvPicPr>
        <xdr:cNvPr id="28" name="Рисунок 27" descr="09_ Гантель оранж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67169" y="6518411"/>
          <a:ext cx="69573" cy="147690"/>
        </a:xfrm>
        <a:prstGeom prst="rect">
          <a:avLst/>
        </a:prstGeom>
      </xdr:spPr>
    </xdr:pic>
    <xdr:clientData/>
  </xdr:twoCellAnchor>
  <xdr:twoCellAnchor editAs="oneCell">
    <xdr:from>
      <xdr:col>3</xdr:col>
      <xdr:colOff>552175</xdr:colOff>
      <xdr:row>35</xdr:row>
      <xdr:rowOff>82826</xdr:rowOff>
    </xdr:from>
    <xdr:to>
      <xdr:col>3</xdr:col>
      <xdr:colOff>1509477</xdr:colOff>
      <xdr:row>35</xdr:row>
      <xdr:rowOff>883478</xdr:rowOff>
    </xdr:to>
    <xdr:pic>
      <xdr:nvPicPr>
        <xdr:cNvPr id="29" name="Рисунок 28" descr="10_ Гантель серая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80975" y="6750326"/>
          <a:ext cx="61952" cy="105327"/>
        </a:xfrm>
        <a:prstGeom prst="rect">
          <a:avLst/>
        </a:prstGeom>
      </xdr:spPr>
    </xdr:pic>
    <xdr:clientData/>
  </xdr:twoCellAnchor>
  <xdr:twoCellAnchor editAs="oneCell">
    <xdr:from>
      <xdr:col>3</xdr:col>
      <xdr:colOff>612243</xdr:colOff>
      <xdr:row>36</xdr:row>
      <xdr:rowOff>547993</xdr:rowOff>
    </xdr:from>
    <xdr:to>
      <xdr:col>3</xdr:col>
      <xdr:colOff>2462893</xdr:colOff>
      <xdr:row>36</xdr:row>
      <xdr:rowOff>2233506</xdr:rowOff>
    </xdr:to>
    <xdr:pic>
      <xdr:nvPicPr>
        <xdr:cNvPr id="30" name="Рисунок 29" descr="11_ гантели с креплением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41043" y="7044043"/>
          <a:ext cx="0" cy="9113"/>
        </a:xfrm>
        <a:prstGeom prst="rect">
          <a:avLst/>
        </a:prstGeom>
      </xdr:spPr>
    </xdr:pic>
    <xdr:clientData/>
  </xdr:twoCellAnchor>
  <xdr:twoCellAnchor editAs="oneCell">
    <xdr:from>
      <xdr:col>3</xdr:col>
      <xdr:colOff>411566</xdr:colOff>
      <xdr:row>37</xdr:row>
      <xdr:rowOff>544679</xdr:rowOff>
    </xdr:from>
    <xdr:to>
      <xdr:col>3</xdr:col>
      <xdr:colOff>2824371</xdr:colOff>
      <xdr:row>37</xdr:row>
      <xdr:rowOff>1728106</xdr:rowOff>
    </xdr:to>
    <xdr:pic>
      <xdr:nvPicPr>
        <xdr:cNvPr id="31" name="Рисунок 30" descr="12__ Гантель с креплением черн. сер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240366" y="7240754"/>
          <a:ext cx="193480" cy="2327"/>
        </a:xfrm>
        <a:prstGeom prst="rect">
          <a:avLst/>
        </a:prstGeom>
      </xdr:spPr>
    </xdr:pic>
    <xdr:clientData/>
  </xdr:twoCellAnchor>
  <xdr:twoCellAnchor editAs="oneCell">
    <xdr:from>
      <xdr:col>3</xdr:col>
      <xdr:colOff>837869</xdr:colOff>
      <xdr:row>45</xdr:row>
      <xdr:rowOff>1095167</xdr:rowOff>
    </xdr:from>
    <xdr:to>
      <xdr:col>3</xdr:col>
      <xdr:colOff>2303542</xdr:colOff>
      <xdr:row>45</xdr:row>
      <xdr:rowOff>1796143</xdr:rowOff>
    </xdr:to>
    <xdr:pic>
      <xdr:nvPicPr>
        <xdr:cNvPr id="32" name="Рисунок 31" descr="15_ Гантель чугун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438069" y="8191292"/>
          <a:ext cx="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680357</xdr:colOff>
      <xdr:row>43</xdr:row>
      <xdr:rowOff>52679</xdr:rowOff>
    </xdr:from>
    <xdr:to>
      <xdr:col>3</xdr:col>
      <xdr:colOff>2544536</xdr:colOff>
      <xdr:row>43</xdr:row>
      <xdr:rowOff>1489016</xdr:rowOff>
    </xdr:to>
    <xdr:pic>
      <xdr:nvPicPr>
        <xdr:cNvPr id="33" name="Рисунок 32" descr="13_ Гантель разборная хром коробка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42482" y="7672679"/>
          <a:ext cx="0" cy="140937"/>
        </a:xfrm>
        <a:prstGeom prst="rect">
          <a:avLst/>
        </a:prstGeom>
      </xdr:spPr>
    </xdr:pic>
    <xdr:clientData/>
  </xdr:twoCellAnchor>
  <xdr:twoCellAnchor editAs="oneCell">
    <xdr:from>
      <xdr:col>3</xdr:col>
      <xdr:colOff>684520</xdr:colOff>
      <xdr:row>43</xdr:row>
      <xdr:rowOff>1411020</xdr:rowOff>
    </xdr:from>
    <xdr:to>
      <xdr:col>3</xdr:col>
      <xdr:colOff>2478431</xdr:colOff>
      <xdr:row>43</xdr:row>
      <xdr:rowOff>2276929</xdr:rowOff>
    </xdr:to>
    <xdr:pic>
      <xdr:nvPicPr>
        <xdr:cNvPr id="34" name="Рисунок 33" descr="13_Гантель разборная хром_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37120" y="7811820"/>
          <a:ext cx="32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45</xdr:row>
      <xdr:rowOff>34781</xdr:rowOff>
    </xdr:from>
    <xdr:to>
      <xdr:col>3</xdr:col>
      <xdr:colOff>2354035</xdr:colOff>
      <xdr:row>45</xdr:row>
      <xdr:rowOff>1045276</xdr:rowOff>
    </xdr:to>
    <xdr:pic>
      <xdr:nvPicPr>
        <xdr:cNvPr id="35" name="Рисунок 34" descr="15_ гантель чугун_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38400" y="8035781"/>
          <a:ext cx="1360" cy="153245"/>
        </a:xfrm>
        <a:prstGeom prst="rect">
          <a:avLst/>
        </a:prstGeom>
      </xdr:spPr>
    </xdr:pic>
    <xdr:clientData/>
  </xdr:twoCellAnchor>
  <xdr:twoCellAnchor editAs="oneCell">
    <xdr:from>
      <xdr:col>3</xdr:col>
      <xdr:colOff>632114</xdr:colOff>
      <xdr:row>32</xdr:row>
      <xdr:rowOff>69273</xdr:rowOff>
    </xdr:from>
    <xdr:to>
      <xdr:col>3</xdr:col>
      <xdr:colOff>1453557</xdr:colOff>
      <xdr:row>32</xdr:row>
      <xdr:rowOff>891887</xdr:rowOff>
    </xdr:to>
    <xdr:pic>
      <xdr:nvPicPr>
        <xdr:cNvPr id="36" name="Рисунок 35" descr="07___Гантель-салат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844887" y="37234091"/>
          <a:ext cx="821443" cy="822614"/>
        </a:xfrm>
        <a:prstGeom prst="rect">
          <a:avLst/>
        </a:prstGeom>
      </xdr:spPr>
    </xdr:pic>
    <xdr:clientData/>
  </xdr:twoCellAnchor>
  <xdr:twoCellAnchor editAs="oneCell">
    <xdr:from>
      <xdr:col>3</xdr:col>
      <xdr:colOff>606137</xdr:colOff>
      <xdr:row>33</xdr:row>
      <xdr:rowOff>115454</xdr:rowOff>
    </xdr:from>
    <xdr:to>
      <xdr:col>3</xdr:col>
      <xdr:colOff>1520874</xdr:colOff>
      <xdr:row>33</xdr:row>
      <xdr:rowOff>928554</xdr:rowOff>
    </xdr:to>
    <xdr:pic>
      <xdr:nvPicPr>
        <xdr:cNvPr id="37" name="Рисунок 36" descr="08_ гантель красн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434937" y="6401954"/>
          <a:ext cx="337" cy="7967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272145</xdr:colOff>
      <xdr:row>46</xdr:row>
      <xdr:rowOff>206076</xdr:rowOff>
    </xdr:from>
    <xdr:to>
      <xdr:col>3</xdr:col>
      <xdr:colOff>3048001</xdr:colOff>
      <xdr:row>46</xdr:row>
      <xdr:rowOff>1920285</xdr:rowOff>
    </xdr:to>
    <xdr:pic>
      <xdr:nvPicPr>
        <xdr:cNvPr id="38" name="Рисунок 37" descr="17_-набор-тяж-отл-50-кг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100945" y="8378526"/>
          <a:ext cx="33745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77106</xdr:colOff>
      <xdr:row>47</xdr:row>
      <xdr:rowOff>421822</xdr:rowOff>
    </xdr:from>
    <xdr:to>
      <xdr:col>3</xdr:col>
      <xdr:colOff>3062469</xdr:colOff>
      <xdr:row>47</xdr:row>
      <xdr:rowOff>1673678</xdr:rowOff>
    </xdr:to>
    <xdr:pic>
      <xdr:nvPicPr>
        <xdr:cNvPr id="39" name="Рисунок 38" descr="17_-набор-тяж-отл-25-кг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906" y="8575222"/>
          <a:ext cx="527913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1051213</xdr:colOff>
      <xdr:row>44</xdr:row>
      <xdr:rowOff>158886</xdr:rowOff>
    </xdr:from>
    <xdr:to>
      <xdr:col>3</xdr:col>
      <xdr:colOff>2462893</xdr:colOff>
      <xdr:row>44</xdr:row>
      <xdr:rowOff>1495051</xdr:rowOff>
    </xdr:to>
    <xdr:pic>
      <xdr:nvPicPr>
        <xdr:cNvPr id="40" name="Рисунок 39" descr="14_-Гантель-хром-с-черной-ручкой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41863" y="7969386"/>
          <a:ext cx="0" cy="31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904008</xdr:colOff>
      <xdr:row>3</xdr:row>
      <xdr:rowOff>473411</xdr:rowOff>
    </xdr:to>
    <xdr:pic>
      <xdr:nvPicPr>
        <xdr:cNvPr id="41" name="Рисунок 40" descr="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381000"/>
          <a:ext cx="8533533" cy="37816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3</xdr:row>
      <xdr:rowOff>536862</xdr:rowOff>
    </xdr:from>
    <xdr:to>
      <xdr:col>13</xdr:col>
      <xdr:colOff>869372</xdr:colOff>
      <xdr:row>3</xdr:row>
      <xdr:rowOff>2773349</xdr:rowOff>
    </xdr:to>
    <xdr:pic>
      <xdr:nvPicPr>
        <xdr:cNvPr id="42" name="Рисунок 41" descr="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9272" y="765462"/>
          <a:ext cx="84677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3013363</xdr:rowOff>
    </xdr:from>
    <xdr:to>
      <xdr:col>13</xdr:col>
      <xdr:colOff>938645</xdr:colOff>
      <xdr:row>4</xdr:row>
      <xdr:rowOff>1246908</xdr:rowOff>
    </xdr:to>
    <xdr:pic>
      <xdr:nvPicPr>
        <xdr:cNvPr id="43" name="Рисунок 42" descr="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765463"/>
          <a:ext cx="8530070" cy="186170"/>
        </a:xfrm>
        <a:prstGeom prst="rect">
          <a:avLst/>
        </a:prstGeom>
      </xdr:spPr>
    </xdr:pic>
    <xdr:clientData/>
  </xdr:twoCellAnchor>
  <xdr:twoCellAnchor>
    <xdr:from>
      <xdr:col>5</xdr:col>
      <xdr:colOff>467591</xdr:colOff>
      <xdr:row>107</xdr:row>
      <xdr:rowOff>132194</xdr:rowOff>
    </xdr:from>
    <xdr:to>
      <xdr:col>8</xdr:col>
      <xdr:colOff>146916</xdr:colOff>
      <xdr:row>107</xdr:row>
      <xdr:rowOff>987137</xdr:rowOff>
    </xdr:to>
    <xdr:sp macro="" textlink="">
      <xdr:nvSpPr>
        <xdr:cNvPr id="44" name="Стрелка вправо 43"/>
        <xdr:cNvSpPr/>
      </xdr:nvSpPr>
      <xdr:spPr>
        <a:xfrm>
          <a:off x="3515591" y="15753194"/>
          <a:ext cx="1508125" cy="54843"/>
        </a:xfrm>
        <a:prstGeom prst="rightArrow">
          <a:avLst/>
        </a:prstGeom>
        <a:solidFill>
          <a:schemeClr val="bg1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0</xdr:col>
      <xdr:colOff>69271</xdr:colOff>
      <xdr:row>108</xdr:row>
      <xdr:rowOff>744682</xdr:rowOff>
    </xdr:from>
    <xdr:to>
      <xdr:col>13</xdr:col>
      <xdr:colOff>886691</xdr:colOff>
      <xdr:row>109</xdr:row>
      <xdr:rowOff>5026599</xdr:rowOff>
    </xdr:to>
    <xdr:pic>
      <xdr:nvPicPr>
        <xdr:cNvPr id="45" name="Рисунок 44" descr="Без имени-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9271" y="16003732"/>
          <a:ext cx="8465995" cy="186167"/>
        </a:xfrm>
        <a:prstGeom prst="rect">
          <a:avLst/>
        </a:prstGeom>
      </xdr:spPr>
    </xdr:pic>
    <xdr:clientData/>
  </xdr:twoCellAnchor>
  <xdr:twoCellAnchor editAs="oneCell">
    <xdr:from>
      <xdr:col>3</xdr:col>
      <xdr:colOff>536863</xdr:colOff>
      <xdr:row>102</xdr:row>
      <xdr:rowOff>69273</xdr:rowOff>
    </xdr:from>
    <xdr:to>
      <xdr:col>3</xdr:col>
      <xdr:colOff>2545772</xdr:colOff>
      <xdr:row>103</xdr:row>
      <xdr:rowOff>190501</xdr:rowOff>
    </xdr:to>
    <xdr:pic>
      <xdr:nvPicPr>
        <xdr:cNvPr id="46" name="Рисунок 45" descr="black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365663" y="14737773"/>
          <a:ext cx="75334" cy="311728"/>
        </a:xfrm>
        <a:prstGeom prst="rect">
          <a:avLst/>
        </a:prstGeom>
      </xdr:spPr>
    </xdr:pic>
    <xdr:clientData/>
  </xdr:twoCellAnchor>
  <xdr:twoCellAnchor editAs="oneCell">
    <xdr:from>
      <xdr:col>3</xdr:col>
      <xdr:colOff>1073726</xdr:colOff>
      <xdr:row>56</xdr:row>
      <xdr:rowOff>519546</xdr:rowOff>
    </xdr:from>
    <xdr:to>
      <xdr:col>3</xdr:col>
      <xdr:colOff>2045855</xdr:colOff>
      <xdr:row>58</xdr:row>
      <xdr:rowOff>502227</xdr:rowOff>
    </xdr:to>
    <xdr:pic>
      <xdr:nvPicPr>
        <xdr:cNvPr id="49" name="Рисунок 48" descr="66448262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35801" y="10282671"/>
          <a:ext cx="579" cy="382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13</xdr:col>
      <xdr:colOff>955962</xdr:colOff>
      <xdr:row>113</xdr:row>
      <xdr:rowOff>214312</xdr:rowOff>
    </xdr:to>
    <xdr:pic>
      <xdr:nvPicPr>
        <xdr:cNvPr id="50" name="Рисунок 49" descr="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04013000"/>
          <a:ext cx="19359562" cy="547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1404966</xdr:rowOff>
    </xdr:from>
    <xdr:to>
      <xdr:col>13</xdr:col>
      <xdr:colOff>942975</xdr:colOff>
      <xdr:row>5</xdr:row>
      <xdr:rowOff>1714500</xdr:rowOff>
    </xdr:to>
    <xdr:pic>
      <xdr:nvPicPr>
        <xdr:cNvPr id="51" name="Рисунок 50" descr="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13692216"/>
          <a:ext cx="19335750" cy="550065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74</xdr:row>
      <xdr:rowOff>266700</xdr:rowOff>
    </xdr:from>
    <xdr:to>
      <xdr:col>3</xdr:col>
      <xdr:colOff>2232343</xdr:colOff>
      <xdr:row>77</xdr:row>
      <xdr:rowOff>19050</xdr:rowOff>
    </xdr:to>
    <xdr:pic>
      <xdr:nvPicPr>
        <xdr:cNvPr id="52" name="Рисунок 334" descr="P:\ОТДЕЛ ПРОДАЖ\Добреднев Игорь\!____Юрий Десигнер\Гриф\1_Диск 0.5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05550" y="84582000"/>
          <a:ext cx="1279843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647700</xdr:colOff>
      <xdr:row>85</xdr:row>
      <xdr:rowOff>247650</xdr:rowOff>
    </xdr:from>
    <xdr:to>
      <xdr:col>3</xdr:col>
      <xdr:colOff>2062163</xdr:colOff>
      <xdr:row>88</xdr:row>
      <xdr:rowOff>285750</xdr:rowOff>
    </xdr:to>
    <xdr:pic>
      <xdr:nvPicPr>
        <xdr:cNvPr id="53" name="Рисунок 5" descr="Диск25 PL0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l="9914" t="5643" r="23502" b="6367"/>
        <a:stretch>
          <a:fillRect/>
        </a:stretch>
      </xdr:blipFill>
      <xdr:spPr bwMode="auto">
        <a:xfrm>
          <a:off x="6210300" y="86620350"/>
          <a:ext cx="1414463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78</xdr:row>
      <xdr:rowOff>76200</xdr:rowOff>
    </xdr:from>
    <xdr:to>
      <xdr:col>3</xdr:col>
      <xdr:colOff>1847850</xdr:colOff>
      <xdr:row>81</xdr:row>
      <xdr:rowOff>247650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86448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740245</xdr:colOff>
      <xdr:row>82</xdr:row>
      <xdr:rowOff>161847</xdr:rowOff>
    </xdr:from>
    <xdr:to>
      <xdr:col>3</xdr:col>
      <xdr:colOff>1796037</xdr:colOff>
      <xdr:row>84</xdr:row>
      <xdr:rowOff>303239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199900" flipV="1">
          <a:off x="6302845" y="87829947"/>
          <a:ext cx="1055792" cy="1055792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65</xdr:row>
      <xdr:rowOff>361950</xdr:rowOff>
    </xdr:from>
    <xdr:to>
      <xdr:col>3</xdr:col>
      <xdr:colOff>2724151</xdr:colOff>
      <xdr:row>65</xdr:row>
      <xdr:rowOff>546614</xdr:rowOff>
    </xdr:to>
    <xdr:pic>
      <xdr:nvPicPr>
        <xdr:cNvPr id="54" name="Рисунок 335" descr="C:\Users\Игорь Борисович\Desktop\для прайса тяж атлетика\Гриф с метал серединой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283" r="2509"/>
        <a:stretch>
          <a:fillRect/>
        </a:stretch>
      </xdr:blipFill>
      <xdr:spPr bwMode="auto">
        <a:xfrm>
          <a:off x="5829301" y="81705450"/>
          <a:ext cx="2457450" cy="184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51954</xdr:rowOff>
    </xdr:from>
    <xdr:to>
      <xdr:col>13</xdr:col>
      <xdr:colOff>17318</xdr:colOff>
      <xdr:row>1</xdr:row>
      <xdr:rowOff>33399</xdr:rowOff>
    </xdr:to>
    <xdr:pic>
      <xdr:nvPicPr>
        <xdr:cNvPr id="2" name="Рисунок 1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954"/>
          <a:ext cx="7942118" cy="17194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</xdr:row>
      <xdr:rowOff>612321</xdr:rowOff>
    </xdr:from>
    <xdr:to>
      <xdr:col>10</xdr:col>
      <xdr:colOff>941367</xdr:colOff>
      <xdr:row>1</xdr:row>
      <xdr:rowOff>1782536</xdr:rowOff>
    </xdr:to>
    <xdr:pic>
      <xdr:nvPicPr>
        <xdr:cNvPr id="3" name="Рисунок 2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" y="383721"/>
          <a:ext cx="670399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</xdr:row>
      <xdr:rowOff>86590</xdr:rowOff>
    </xdr:from>
    <xdr:to>
      <xdr:col>12</xdr:col>
      <xdr:colOff>1073727</xdr:colOff>
      <xdr:row>1</xdr:row>
      <xdr:rowOff>1801089</xdr:rowOff>
    </xdr:to>
    <xdr:pic>
      <xdr:nvPicPr>
        <xdr:cNvPr id="4" name="Рисунок 3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" y="277090"/>
          <a:ext cx="7922199" cy="104774"/>
        </a:xfrm>
        <a:prstGeom prst="rect">
          <a:avLst/>
        </a:prstGeom>
      </xdr:spPr>
    </xdr:pic>
    <xdr:clientData/>
  </xdr:twoCellAnchor>
  <xdr:twoCellAnchor>
    <xdr:from>
      <xdr:col>4</xdr:col>
      <xdr:colOff>665019</xdr:colOff>
      <xdr:row>17</xdr:row>
      <xdr:rowOff>644235</xdr:rowOff>
    </xdr:from>
    <xdr:to>
      <xdr:col>7</xdr:col>
      <xdr:colOff>538597</xdr:colOff>
      <xdr:row>17</xdr:row>
      <xdr:rowOff>1330035</xdr:rowOff>
    </xdr:to>
    <xdr:sp macro="" textlink="">
      <xdr:nvSpPr>
        <xdr:cNvPr id="5" name="Стрелка вправо 4"/>
        <xdr:cNvSpPr/>
      </xdr:nvSpPr>
      <xdr:spPr>
        <a:xfrm>
          <a:off x="3046269" y="2663535"/>
          <a:ext cx="1759528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20</xdr:row>
      <xdr:rowOff>17316</xdr:rowOff>
    </xdr:from>
    <xdr:to>
      <xdr:col>13</xdr:col>
      <xdr:colOff>0</xdr:colOff>
      <xdr:row>20</xdr:row>
      <xdr:rowOff>5091545</xdr:rowOff>
    </xdr:to>
    <xdr:pic>
      <xdr:nvPicPr>
        <xdr:cNvPr id="6" name="Рисунок 5" descr="Без имени-1 (4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065316"/>
          <a:ext cx="7924800" cy="168854"/>
        </a:xfrm>
        <a:prstGeom prst="rect">
          <a:avLst/>
        </a:prstGeom>
      </xdr:spPr>
    </xdr:pic>
    <xdr:clientData/>
  </xdr:twoCellAnchor>
  <xdr:twoCellAnchor editAs="oneCell">
    <xdr:from>
      <xdr:col>2</xdr:col>
      <xdr:colOff>219694</xdr:colOff>
      <xdr:row>13</xdr:row>
      <xdr:rowOff>308264</xdr:rowOff>
    </xdr:from>
    <xdr:to>
      <xdr:col>2</xdr:col>
      <xdr:colOff>3446317</xdr:colOff>
      <xdr:row>13</xdr:row>
      <xdr:rowOff>2511138</xdr:rowOff>
    </xdr:to>
    <xdr:pic>
      <xdr:nvPicPr>
        <xdr:cNvPr id="7" name="Рисунок 61" descr="IRSB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38894" y="2098964"/>
          <a:ext cx="38817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138546</xdr:colOff>
      <xdr:row>15</xdr:row>
      <xdr:rowOff>47626</xdr:rowOff>
    </xdr:from>
    <xdr:to>
      <xdr:col>2</xdr:col>
      <xdr:colOff>3411682</xdr:colOff>
      <xdr:row>15</xdr:row>
      <xdr:rowOff>3322830</xdr:rowOff>
    </xdr:to>
    <xdr:pic>
      <xdr:nvPicPr>
        <xdr:cNvPr id="8" name="Рисунок 7" descr="1135107-17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05671" y="44719876"/>
          <a:ext cx="3273136" cy="3275204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</xdr:colOff>
      <xdr:row>16</xdr:row>
      <xdr:rowOff>86590</xdr:rowOff>
    </xdr:from>
    <xdr:to>
      <xdr:col>2</xdr:col>
      <xdr:colOff>3550228</xdr:colOff>
      <xdr:row>16</xdr:row>
      <xdr:rowOff>2742045</xdr:rowOff>
    </xdr:to>
    <xdr:pic>
      <xdr:nvPicPr>
        <xdr:cNvPr id="9" name="Рисунок 8" descr="e6a639cfdd43eb7de5daa3b55fc4064d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05791" y="2372590"/>
          <a:ext cx="520412" cy="102755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640772</xdr:colOff>
      <xdr:row>9</xdr:row>
      <xdr:rowOff>17317</xdr:rowOff>
    </xdr:from>
    <xdr:to>
      <xdr:col>2</xdr:col>
      <xdr:colOff>2944090</xdr:colOff>
      <xdr:row>9</xdr:row>
      <xdr:rowOff>2320635</xdr:rowOff>
    </xdr:to>
    <xdr:pic>
      <xdr:nvPicPr>
        <xdr:cNvPr id="10" name="Рисунок 9" descr="cosfer_ab_roller_mekik_ve_egzersiz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31397" y="1731817"/>
          <a:ext cx="0" cy="169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1108365</xdr:rowOff>
    </xdr:from>
    <xdr:to>
      <xdr:col>13</xdr:col>
      <xdr:colOff>0</xdr:colOff>
      <xdr:row>4</xdr:row>
      <xdr:rowOff>658091</xdr:rowOff>
    </xdr:to>
    <xdr:pic>
      <xdr:nvPicPr>
        <xdr:cNvPr id="11" name="Рисунок 10" descr="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574965"/>
          <a:ext cx="7924800" cy="37840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4</xdr:row>
      <xdr:rowOff>4364181</xdr:rowOff>
    </xdr:from>
    <xdr:to>
      <xdr:col>13</xdr:col>
      <xdr:colOff>-1</xdr:colOff>
      <xdr:row>5</xdr:row>
      <xdr:rowOff>2520371</xdr:rowOff>
    </xdr:to>
    <xdr:pic>
      <xdr:nvPicPr>
        <xdr:cNvPr id="12" name="Рисунок 11" descr="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954" y="954231"/>
          <a:ext cx="7872845" cy="185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762000</xdr:rowOff>
    </xdr:from>
    <xdr:to>
      <xdr:col>13</xdr:col>
      <xdr:colOff>0</xdr:colOff>
      <xdr:row>4</xdr:row>
      <xdr:rowOff>4177145</xdr:rowOff>
    </xdr:to>
    <xdr:pic>
      <xdr:nvPicPr>
        <xdr:cNvPr id="13" name="Рисунок 12" descr="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52500"/>
          <a:ext cx="79248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13</xdr:col>
      <xdr:colOff>0</xdr:colOff>
      <xdr:row>21</xdr:row>
      <xdr:rowOff>4704300</xdr:rowOff>
    </xdr:to>
    <xdr:pic>
      <xdr:nvPicPr>
        <xdr:cNvPr id="14" name="Рисунок 13" descr="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3238500"/>
          <a:ext cx="7924800" cy="189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13</xdr:col>
      <xdr:colOff>0</xdr:colOff>
      <xdr:row>22</xdr:row>
      <xdr:rowOff>5160818</xdr:rowOff>
    </xdr:to>
    <xdr:pic>
      <xdr:nvPicPr>
        <xdr:cNvPr id="15" name="Рисунок 14" descr="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3429000"/>
          <a:ext cx="7924800" cy="188768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415636</xdr:colOff>
      <xdr:row>11</xdr:row>
      <xdr:rowOff>242454</xdr:rowOff>
    </xdr:from>
    <xdr:to>
      <xdr:col>2</xdr:col>
      <xdr:colOff>2545773</xdr:colOff>
      <xdr:row>11</xdr:row>
      <xdr:rowOff>2372591</xdr:rowOff>
    </xdr:to>
    <xdr:pic>
      <xdr:nvPicPr>
        <xdr:cNvPr id="17" name="Рисунок 16" descr="fc5820ef7932290bb565f26caff4cec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69772" y="28800136"/>
          <a:ext cx="2130137" cy="2130137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398318</xdr:colOff>
      <xdr:row>10</xdr:row>
      <xdr:rowOff>329044</xdr:rowOff>
    </xdr:from>
    <xdr:to>
      <xdr:col>2</xdr:col>
      <xdr:colOff>2820700</xdr:colOff>
      <xdr:row>10</xdr:row>
      <xdr:rowOff>2482273</xdr:rowOff>
    </xdr:to>
    <xdr:pic>
      <xdr:nvPicPr>
        <xdr:cNvPr id="18" name="Рисунок 17" descr="министепер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52454" y="26011908"/>
          <a:ext cx="2422382" cy="2153229"/>
        </a:xfrm>
        <a:prstGeom prst="rect">
          <a:avLst/>
        </a:prstGeom>
      </xdr:spPr>
    </xdr:pic>
    <xdr:clientData/>
  </xdr:twoCellAnchor>
  <xdr:twoCellAnchor editAs="oneCell">
    <xdr:from>
      <xdr:col>2</xdr:col>
      <xdr:colOff>606137</xdr:colOff>
      <xdr:row>12</xdr:row>
      <xdr:rowOff>138545</xdr:rowOff>
    </xdr:from>
    <xdr:to>
      <xdr:col>2</xdr:col>
      <xdr:colOff>2805546</xdr:colOff>
      <xdr:row>12</xdr:row>
      <xdr:rowOff>2388807</xdr:rowOff>
    </xdr:to>
    <xdr:pic>
      <xdr:nvPicPr>
        <xdr:cNvPr id="19" name="Рисунок 150" descr="делюкс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0950" b="9633"/>
        <a:stretch>
          <a:fillRect/>
        </a:stretch>
      </xdr:blipFill>
      <xdr:spPr bwMode="auto">
        <a:xfrm>
          <a:off x="4260273" y="31571045"/>
          <a:ext cx="2199409" cy="2250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238123</xdr:colOff>
      <xdr:row>14</xdr:row>
      <xdr:rowOff>523876</xdr:rowOff>
    </xdr:from>
    <xdr:to>
      <xdr:col>2</xdr:col>
      <xdr:colOff>3048336</xdr:colOff>
      <xdr:row>14</xdr:row>
      <xdr:rowOff>3000376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8" y="40005001"/>
          <a:ext cx="2810213" cy="2476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725020</xdr:colOff>
      <xdr:row>97</xdr:row>
      <xdr:rowOff>65555</xdr:rowOff>
    </xdr:from>
    <xdr:to>
      <xdr:col>2</xdr:col>
      <xdr:colOff>1858495</xdr:colOff>
      <xdr:row>97</xdr:row>
      <xdr:rowOff>941855</xdr:rowOff>
    </xdr:to>
    <xdr:pic>
      <xdr:nvPicPr>
        <xdr:cNvPr id="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3945" y="61530380"/>
          <a:ext cx="113347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95</xdr:row>
      <xdr:rowOff>57150</xdr:rowOff>
    </xdr:from>
    <xdr:to>
      <xdr:col>2</xdr:col>
      <xdr:colOff>1905000</xdr:colOff>
      <xdr:row>95</xdr:row>
      <xdr:rowOff>928409</xdr:rowOff>
    </xdr:to>
    <xdr:pic>
      <xdr:nvPicPr>
        <xdr:cNvPr id="3" name="Рисунок 29" descr="Z:\!Игорь!\от Михаила\недостающие фотки в прайсе одежда и обувь\JH-06Royal_red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0" y="59540775"/>
          <a:ext cx="1209675" cy="87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94</xdr:row>
      <xdr:rowOff>19050</xdr:rowOff>
    </xdr:from>
    <xdr:to>
      <xdr:col>2</xdr:col>
      <xdr:colOff>1914525</xdr:colOff>
      <xdr:row>94</xdr:row>
      <xdr:rowOff>904875</xdr:rowOff>
    </xdr:to>
    <xdr:pic>
      <xdr:nvPicPr>
        <xdr:cNvPr id="4" name="Рисунок 31" descr="Z:\!Игорь!\от Михаила\недостающие фотки в прайсе одежда и обувь\ORM-033W black_red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33775" y="58521600"/>
          <a:ext cx="1209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96</xdr:row>
      <xdr:rowOff>85725</xdr:rowOff>
    </xdr:from>
    <xdr:to>
      <xdr:col>2</xdr:col>
      <xdr:colOff>1924050</xdr:colOff>
      <xdr:row>96</xdr:row>
      <xdr:rowOff>976031</xdr:rowOff>
    </xdr:to>
    <xdr:pic>
      <xdr:nvPicPr>
        <xdr:cNvPr id="5" name="Рисунок 291" descr="C:\Documents and Settings\Альпинист\Рабочий стол\Новая папка\44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62350" y="60559950"/>
          <a:ext cx="1190625" cy="890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92</xdr:row>
      <xdr:rowOff>76200</xdr:rowOff>
    </xdr:from>
    <xdr:to>
      <xdr:col>2</xdr:col>
      <xdr:colOff>1714500</xdr:colOff>
      <xdr:row>92</xdr:row>
      <xdr:rowOff>956982</xdr:rowOff>
    </xdr:to>
    <xdr:pic>
      <xdr:nvPicPr>
        <xdr:cNvPr id="6" name="Рисунок 310" descr="C:\Documents and Settings\Альпинист\Рабочий стол\Новая папка\99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05200" y="55559325"/>
          <a:ext cx="1038225" cy="880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93</xdr:row>
      <xdr:rowOff>66675</xdr:rowOff>
    </xdr:from>
    <xdr:to>
      <xdr:col>2</xdr:col>
      <xdr:colOff>1876425</xdr:colOff>
      <xdr:row>93</xdr:row>
      <xdr:rowOff>838200</xdr:rowOff>
    </xdr:to>
    <xdr:pic>
      <xdr:nvPicPr>
        <xdr:cNvPr id="8" name="Рисунок 313" descr="C:\Documents and Settings\Альпинист\Рабочий стол\Новая папка\1313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38525" y="56597550"/>
          <a:ext cx="1266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615778</xdr:colOff>
      <xdr:row>91</xdr:row>
      <xdr:rowOff>147766</xdr:rowOff>
    </xdr:from>
    <xdr:to>
      <xdr:col>2</xdr:col>
      <xdr:colOff>1625428</xdr:colOff>
      <xdr:row>91</xdr:row>
      <xdr:rowOff>976441</xdr:rowOff>
    </xdr:to>
    <xdr:pic>
      <xdr:nvPicPr>
        <xdr:cNvPr id="10" name="Рисунок 320" descr="C:\Documents and Settings\Альпинист\Рабочий стол\Новая папка\1414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44703" y="52668616"/>
          <a:ext cx="10096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482600</xdr:colOff>
      <xdr:row>31</xdr:row>
      <xdr:rowOff>6350</xdr:rowOff>
    </xdr:from>
    <xdr:to>
      <xdr:col>2</xdr:col>
      <xdr:colOff>1187450</xdr:colOff>
      <xdr:row>37</xdr:row>
      <xdr:rowOff>0</xdr:rowOff>
    </xdr:to>
    <xdr:pic>
      <xdr:nvPicPr>
        <xdr:cNvPr id="12" name="Рисунок 13" descr="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36662" t="3795" r="31998" b="8316"/>
        <a:stretch>
          <a:fillRect/>
        </a:stretch>
      </xdr:blipFill>
      <xdr:spPr bwMode="auto">
        <a:xfrm>
          <a:off x="3311525" y="25419050"/>
          <a:ext cx="7048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295909</xdr:colOff>
      <xdr:row>37</xdr:row>
      <xdr:rowOff>237671</xdr:rowOff>
    </xdr:from>
    <xdr:to>
      <xdr:col>2</xdr:col>
      <xdr:colOff>1593207</xdr:colOff>
      <xdr:row>48</xdr:row>
      <xdr:rowOff>10467</xdr:rowOff>
    </xdr:to>
    <xdr:pic>
      <xdr:nvPicPr>
        <xdr:cNvPr id="13" name="Рисунок 18" descr="wts-y2843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3224" t="5135" r="31036" b="3976"/>
        <a:stretch>
          <a:fillRect/>
        </a:stretch>
      </xdr:blipFill>
      <xdr:spPr bwMode="auto">
        <a:xfrm>
          <a:off x="3132475" y="21705556"/>
          <a:ext cx="1297298" cy="2651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69</xdr:row>
      <xdr:rowOff>0</xdr:rowOff>
    </xdr:from>
    <xdr:to>
      <xdr:col>2</xdr:col>
      <xdr:colOff>685800</xdr:colOff>
      <xdr:row>74</xdr:row>
      <xdr:rowOff>165716</xdr:rowOff>
    </xdr:to>
    <xdr:pic>
      <xdr:nvPicPr>
        <xdr:cNvPr id="14" name="Рисунок 34" descr="17.jpg"/>
        <xdr:cNvPicPr>
          <a:picLocks noChangeAspect="1"/>
        </xdr:cNvPicPr>
      </xdr:nvPicPr>
      <xdr:blipFill>
        <a:blip xmlns:r="http://schemas.openxmlformats.org/officeDocument/2006/relationships" r:embed="rId10"/>
        <a:srcRect l="17577" r="17786"/>
        <a:stretch>
          <a:fillRect/>
        </a:stretch>
      </xdr:blipFill>
      <xdr:spPr bwMode="auto">
        <a:xfrm>
          <a:off x="3514725" y="38842950"/>
          <a:ext cx="0" cy="1458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819150</xdr:colOff>
      <xdr:row>98</xdr:row>
      <xdr:rowOff>9525</xdr:rowOff>
    </xdr:from>
    <xdr:to>
      <xdr:col>2</xdr:col>
      <xdr:colOff>1933575</xdr:colOff>
      <xdr:row>99</xdr:row>
      <xdr:rowOff>19051</xdr:rowOff>
    </xdr:to>
    <xdr:pic>
      <xdr:nvPicPr>
        <xdr:cNvPr id="15" name="Рисунок 85" descr="Артикул YD 181W Royal Red Whit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48075" y="62436375"/>
          <a:ext cx="1114425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100</xdr:row>
      <xdr:rowOff>38100</xdr:rowOff>
    </xdr:from>
    <xdr:to>
      <xdr:col>2</xdr:col>
      <xdr:colOff>1704975</xdr:colOff>
      <xdr:row>100</xdr:row>
      <xdr:rowOff>904875</xdr:rowOff>
    </xdr:to>
    <xdr:pic>
      <xdr:nvPicPr>
        <xdr:cNvPr id="21" name="Рисунок 100" descr="Артикул YD 178 Black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48025" y="68656200"/>
          <a:ext cx="1285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918882</xdr:colOff>
      <xdr:row>1</xdr:row>
      <xdr:rowOff>3269</xdr:rowOff>
    </xdr:to>
    <xdr:pic>
      <xdr:nvPicPr>
        <xdr:cNvPr id="23" name="Рисунок 22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10434357" cy="679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8</xdr:col>
      <xdr:colOff>918883</xdr:colOff>
      <xdr:row>1</xdr:row>
      <xdr:rowOff>828791</xdr:rowOff>
    </xdr:to>
    <xdr:pic>
      <xdr:nvPicPr>
        <xdr:cNvPr id="24" name="Рисунок 23" descr="Лого АЧ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676275"/>
          <a:ext cx="10434358" cy="828791"/>
        </a:xfrm>
        <a:prstGeom prst="rect">
          <a:avLst/>
        </a:prstGeom>
      </xdr:spPr>
    </xdr:pic>
    <xdr:clientData/>
  </xdr:twoCellAnchor>
  <xdr:twoCellAnchor>
    <xdr:from>
      <xdr:col>4</xdr:col>
      <xdr:colOff>312965</xdr:colOff>
      <xdr:row>102</xdr:row>
      <xdr:rowOff>176892</xdr:rowOff>
    </xdr:from>
    <xdr:to>
      <xdr:col>5</xdr:col>
      <xdr:colOff>789215</xdr:colOff>
      <xdr:row>102</xdr:row>
      <xdr:rowOff>726621</xdr:rowOff>
    </xdr:to>
    <xdr:sp macro="" textlink="">
      <xdr:nvSpPr>
        <xdr:cNvPr id="25" name="Стрелка вправо 24"/>
        <xdr:cNvSpPr/>
      </xdr:nvSpPr>
      <xdr:spPr>
        <a:xfrm>
          <a:off x="6113690" y="69852267"/>
          <a:ext cx="1562100" cy="549729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105</xdr:row>
      <xdr:rowOff>0</xdr:rowOff>
    </xdr:from>
    <xdr:to>
      <xdr:col>8</xdr:col>
      <xdr:colOff>907677</xdr:colOff>
      <xdr:row>106</xdr:row>
      <xdr:rowOff>279</xdr:rowOff>
    </xdr:to>
    <xdr:pic>
      <xdr:nvPicPr>
        <xdr:cNvPr id="26" name="Рисунок 25" descr="Доставк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71761350"/>
          <a:ext cx="10423152" cy="3267354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12</xdr:row>
      <xdr:rowOff>100855</xdr:rowOff>
    </xdr:from>
    <xdr:to>
      <xdr:col>2</xdr:col>
      <xdr:colOff>1926902</xdr:colOff>
      <xdr:row>19</xdr:row>
      <xdr:rowOff>235323</xdr:rowOff>
    </xdr:to>
    <xdr:pic>
      <xdr:nvPicPr>
        <xdr:cNvPr id="27" name="Рисунок 26" descr="wts-y2846l_gor_kos_z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97013" y="13969255"/>
          <a:ext cx="1758814" cy="2353793"/>
        </a:xfrm>
        <a:prstGeom prst="rect">
          <a:avLst/>
        </a:prstGeom>
      </xdr:spPr>
    </xdr:pic>
    <xdr:clientData/>
  </xdr:twoCellAnchor>
  <xdr:twoCellAnchor editAs="oneCell">
    <xdr:from>
      <xdr:col>2</xdr:col>
      <xdr:colOff>275098</xdr:colOff>
      <xdr:row>20</xdr:row>
      <xdr:rowOff>57506</xdr:rowOff>
    </xdr:from>
    <xdr:to>
      <xdr:col>2</xdr:col>
      <xdr:colOff>1643324</xdr:colOff>
      <xdr:row>23</xdr:row>
      <xdr:rowOff>355272</xdr:rowOff>
    </xdr:to>
    <xdr:pic>
      <xdr:nvPicPr>
        <xdr:cNvPr id="29" name="Рисунок 28" descr="0b004dc0-a278-11e2-9219-1c6f65cd8def_0b004dc2-a278-11e2-9219-1c6f65cd8def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11664" y="16679154"/>
          <a:ext cx="1368226" cy="1375871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24</xdr:row>
      <xdr:rowOff>78440</xdr:rowOff>
    </xdr:from>
    <xdr:to>
      <xdr:col>2</xdr:col>
      <xdr:colOff>1848971</xdr:colOff>
      <xdr:row>30</xdr:row>
      <xdr:rowOff>201704</xdr:rowOff>
    </xdr:to>
    <xdr:pic>
      <xdr:nvPicPr>
        <xdr:cNvPr id="31" name="Рисунок 30" descr="b9fed4b1-b297-11e0-b582-00261858af77_b9fed4b3-b297-11e0-b582-00261858af77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08219" y="23690915"/>
          <a:ext cx="1669677" cy="1666314"/>
        </a:xfrm>
        <a:prstGeom prst="rect">
          <a:avLst/>
        </a:prstGeom>
      </xdr:spPr>
    </xdr:pic>
    <xdr:clientData/>
  </xdr:twoCellAnchor>
  <xdr:twoCellAnchor editAs="oneCell">
    <xdr:from>
      <xdr:col>2</xdr:col>
      <xdr:colOff>385943</xdr:colOff>
      <xdr:row>50</xdr:row>
      <xdr:rowOff>254011</xdr:rowOff>
    </xdr:from>
    <xdr:to>
      <xdr:col>2</xdr:col>
      <xdr:colOff>910632</xdr:colOff>
      <xdr:row>55</xdr:row>
      <xdr:rowOff>62137</xdr:rowOff>
    </xdr:to>
    <xdr:pic>
      <xdr:nvPicPr>
        <xdr:cNvPr id="33" name="Рисунок 32" descr="IMG_4325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22509" y="25123681"/>
          <a:ext cx="524689" cy="111650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55</xdr:row>
      <xdr:rowOff>9525</xdr:rowOff>
    </xdr:from>
    <xdr:to>
      <xdr:col>2</xdr:col>
      <xdr:colOff>1504950</xdr:colOff>
      <xdr:row>62</xdr:row>
      <xdr:rowOff>3497</xdr:rowOff>
    </xdr:to>
    <xdr:pic>
      <xdr:nvPicPr>
        <xdr:cNvPr id="34" name="Рисунок 33" descr="WTS-K1852L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90901" y="34585275"/>
          <a:ext cx="942974" cy="181324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63</xdr:row>
      <xdr:rowOff>38100</xdr:rowOff>
    </xdr:from>
    <xdr:to>
      <xdr:col>2</xdr:col>
      <xdr:colOff>1409701</xdr:colOff>
      <xdr:row>68</xdr:row>
      <xdr:rowOff>85723</xdr:rowOff>
    </xdr:to>
    <xdr:pic>
      <xdr:nvPicPr>
        <xdr:cNvPr id="35" name="Рисунок 34" descr="m4_mi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05176" y="36756975"/>
          <a:ext cx="933450" cy="180974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69</xdr:row>
      <xdr:rowOff>19050</xdr:rowOff>
    </xdr:from>
    <xdr:to>
      <xdr:col>2</xdr:col>
      <xdr:colOff>1543051</xdr:colOff>
      <xdr:row>75</xdr:row>
      <xdr:rowOff>247649</xdr:rowOff>
    </xdr:to>
    <xdr:pic>
      <xdr:nvPicPr>
        <xdr:cNvPr id="36" name="Рисунок 35" descr="WTS-F2692W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86126" y="40557450"/>
          <a:ext cx="1085850" cy="1771649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76</xdr:row>
      <xdr:rowOff>9524</xdr:rowOff>
    </xdr:from>
    <xdr:to>
      <xdr:col>2</xdr:col>
      <xdr:colOff>1390650</xdr:colOff>
      <xdr:row>82</xdr:row>
      <xdr:rowOff>228601</xdr:rowOff>
    </xdr:to>
    <xdr:pic>
      <xdr:nvPicPr>
        <xdr:cNvPr id="40" name="Рисунок 39" descr="WTS-T1863W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476626" y="48253649"/>
          <a:ext cx="742949" cy="1762127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83</xdr:row>
      <xdr:rowOff>9709</xdr:rowOff>
    </xdr:from>
    <xdr:to>
      <xdr:col>2</xdr:col>
      <xdr:colOff>1400175</xdr:colOff>
      <xdr:row>89</xdr:row>
      <xdr:rowOff>247651</xdr:rowOff>
    </xdr:to>
    <xdr:pic>
      <xdr:nvPicPr>
        <xdr:cNvPr id="41" name="Рисунок 40" descr="WTS-K1185W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50054059"/>
          <a:ext cx="762000" cy="17809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582708</xdr:rowOff>
    </xdr:from>
    <xdr:to>
      <xdr:col>8</xdr:col>
      <xdr:colOff>918882</xdr:colOff>
      <xdr:row>5</xdr:row>
      <xdr:rowOff>705973</xdr:rowOff>
    </xdr:to>
    <xdr:pic>
      <xdr:nvPicPr>
        <xdr:cNvPr id="42" name="Рисунок 41" descr="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630583"/>
          <a:ext cx="10434357" cy="3838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717175</xdr:rowOff>
    </xdr:from>
    <xdr:to>
      <xdr:col>9</xdr:col>
      <xdr:colOff>0</xdr:colOff>
      <xdr:row>5</xdr:row>
      <xdr:rowOff>2795100</xdr:rowOff>
    </xdr:to>
    <xdr:pic>
      <xdr:nvPicPr>
        <xdr:cNvPr id="43" name="Рисунок 42" descr="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6479800"/>
          <a:ext cx="10448925" cy="207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95250</xdr:rowOff>
    </xdr:from>
    <xdr:to>
      <xdr:col>9</xdr:col>
      <xdr:colOff>0</xdr:colOff>
      <xdr:row>6</xdr:row>
      <xdr:rowOff>2109108</xdr:rowOff>
    </xdr:to>
    <xdr:pic>
      <xdr:nvPicPr>
        <xdr:cNvPr id="44" name="Рисунок 43" descr="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8705850"/>
          <a:ext cx="10448925" cy="20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106</xdr:row>
      <xdr:rowOff>108857</xdr:rowOff>
    </xdr:from>
    <xdr:to>
      <xdr:col>8</xdr:col>
      <xdr:colOff>884464</xdr:colOff>
      <xdr:row>106</xdr:row>
      <xdr:rowOff>3148853</xdr:rowOff>
    </xdr:to>
    <xdr:pic>
      <xdr:nvPicPr>
        <xdr:cNvPr id="45" name="Рисунок 44" descr="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214" y="75137282"/>
          <a:ext cx="10372725" cy="3039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3279323</xdr:rowOff>
    </xdr:from>
    <xdr:to>
      <xdr:col>8</xdr:col>
      <xdr:colOff>925286</xdr:colOff>
      <xdr:row>108</xdr:row>
      <xdr:rowOff>27215</xdr:rowOff>
    </xdr:to>
    <xdr:pic>
      <xdr:nvPicPr>
        <xdr:cNvPr id="46" name="Рисунок 45" descr="5 (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78307748"/>
          <a:ext cx="10440761" cy="3301092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512883</xdr:colOff>
      <xdr:row>101</xdr:row>
      <xdr:rowOff>20934</xdr:rowOff>
    </xdr:from>
    <xdr:to>
      <xdr:col>2</xdr:col>
      <xdr:colOff>1507251</xdr:colOff>
      <xdr:row>101</xdr:row>
      <xdr:rowOff>1015302</xdr:rowOff>
    </xdr:to>
    <xdr:pic>
      <xdr:nvPicPr>
        <xdr:cNvPr id="47" name="Рисунок 46" descr="88981952594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349449" y="70045385"/>
          <a:ext cx="994368" cy="9943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1119140</xdr:colOff>
      <xdr:row>70</xdr:row>
      <xdr:rowOff>362582</xdr:rowOff>
    </xdr:from>
    <xdr:to>
      <xdr:col>2</xdr:col>
      <xdr:colOff>2347865</xdr:colOff>
      <xdr:row>72</xdr:row>
      <xdr:rowOff>370692</xdr:rowOff>
    </xdr:to>
    <xdr:pic>
      <xdr:nvPicPr>
        <xdr:cNvPr id="2" name="Рисунок 153" descr="Чешки для прайс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402" t="7098" r="13795" b="5614"/>
        <a:stretch>
          <a:fillRect/>
        </a:stretch>
      </xdr:blipFill>
      <xdr:spPr bwMode="auto">
        <a:xfrm>
          <a:off x="1833515" y="14859632"/>
          <a:ext cx="0" cy="379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1288884</xdr:colOff>
      <xdr:row>74</xdr:row>
      <xdr:rowOff>112000</xdr:rowOff>
    </xdr:from>
    <xdr:to>
      <xdr:col>2</xdr:col>
      <xdr:colOff>2372051</xdr:colOff>
      <xdr:row>76</xdr:row>
      <xdr:rowOff>316564</xdr:rowOff>
    </xdr:to>
    <xdr:pic>
      <xdr:nvPicPr>
        <xdr:cNvPr id="3" name="Рисунок 154" descr="Пуанты для прайс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5500" t="3642" r="19588" b="7323"/>
        <a:stretch>
          <a:fillRect/>
        </a:stretch>
      </xdr:blipFill>
      <xdr:spPr bwMode="auto">
        <a:xfrm>
          <a:off x="1831809" y="15542500"/>
          <a:ext cx="0" cy="461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793111</xdr:colOff>
      <xdr:row>50</xdr:row>
      <xdr:rowOff>257125</xdr:rowOff>
    </xdr:from>
    <xdr:to>
      <xdr:col>2</xdr:col>
      <xdr:colOff>2580408</xdr:colOff>
      <xdr:row>50</xdr:row>
      <xdr:rowOff>1668748</xdr:rowOff>
    </xdr:to>
    <xdr:pic>
      <xdr:nvPicPr>
        <xdr:cNvPr id="4" name="Рисунок 320" descr="C:\Users\Игорь Борисович\Desktop\Мольберт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465" t="10048" r="4762" b="4008"/>
        <a:stretch>
          <a:fillRect/>
        </a:stretch>
      </xdr:blipFill>
      <xdr:spPr bwMode="auto">
        <a:xfrm>
          <a:off x="1831336" y="9715450"/>
          <a:ext cx="0" cy="1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897082</xdr:colOff>
      <xdr:row>17</xdr:row>
      <xdr:rowOff>87457</xdr:rowOff>
    </xdr:from>
    <xdr:to>
      <xdr:col>2</xdr:col>
      <xdr:colOff>2506807</xdr:colOff>
      <xdr:row>17</xdr:row>
      <xdr:rowOff>1344757</xdr:rowOff>
    </xdr:to>
    <xdr:pic>
      <xdr:nvPicPr>
        <xdr:cNvPr id="5" name="Рисунок 261" descr="синие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0532" y="3516457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910864</xdr:colOff>
      <xdr:row>51</xdr:row>
      <xdr:rowOff>110788</xdr:rowOff>
    </xdr:from>
    <xdr:to>
      <xdr:col>2</xdr:col>
      <xdr:colOff>2530114</xdr:colOff>
      <xdr:row>51</xdr:row>
      <xdr:rowOff>1149013</xdr:rowOff>
    </xdr:to>
    <xdr:pic>
      <xdr:nvPicPr>
        <xdr:cNvPr id="6" name="Рисунок 263" descr="доска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5264" y="9826288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1239982</xdr:colOff>
      <xdr:row>62</xdr:row>
      <xdr:rowOff>91787</xdr:rowOff>
    </xdr:from>
    <xdr:to>
      <xdr:col>2</xdr:col>
      <xdr:colOff>2430607</xdr:colOff>
      <xdr:row>62</xdr:row>
      <xdr:rowOff>1425287</xdr:rowOff>
    </xdr:to>
    <xdr:pic>
      <xdr:nvPicPr>
        <xdr:cNvPr id="7" name="Рисунок 289" descr="_373775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30532" y="12283787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973282</xdr:colOff>
      <xdr:row>63</xdr:row>
      <xdr:rowOff>80529</xdr:rowOff>
    </xdr:from>
    <xdr:to>
      <xdr:col>2</xdr:col>
      <xdr:colOff>2554432</xdr:colOff>
      <xdr:row>63</xdr:row>
      <xdr:rowOff>1385454</xdr:rowOff>
    </xdr:to>
    <xdr:pic>
      <xdr:nvPicPr>
        <xdr:cNvPr id="8" name="Рисунок 292" descr="897798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30532" y="1246302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960270</xdr:colOff>
      <xdr:row>64</xdr:row>
      <xdr:rowOff>89628</xdr:rowOff>
    </xdr:from>
    <xdr:to>
      <xdr:col>2</xdr:col>
      <xdr:colOff>2350920</xdr:colOff>
      <xdr:row>64</xdr:row>
      <xdr:rowOff>1308828</xdr:rowOff>
    </xdr:to>
    <xdr:pic>
      <xdr:nvPicPr>
        <xdr:cNvPr id="9" name="Рисунок 293" descr="С623273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27045" y="12662628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1305791</xdr:colOff>
      <xdr:row>52</xdr:row>
      <xdr:rowOff>57150</xdr:rowOff>
    </xdr:from>
    <xdr:to>
      <xdr:col>2</xdr:col>
      <xdr:colOff>2191616</xdr:colOff>
      <xdr:row>52</xdr:row>
      <xdr:rowOff>1104900</xdr:rowOff>
    </xdr:to>
    <xdr:pic>
      <xdr:nvPicPr>
        <xdr:cNvPr id="10" name="Рисунок 299" descr="столик детски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9666" y="99631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640773</xdr:colOff>
      <xdr:row>48</xdr:row>
      <xdr:rowOff>439266</xdr:rowOff>
    </xdr:from>
    <xdr:to>
      <xdr:col>2</xdr:col>
      <xdr:colOff>2612879</xdr:colOff>
      <xdr:row>49</xdr:row>
      <xdr:rowOff>573939</xdr:rowOff>
    </xdr:to>
    <xdr:pic>
      <xdr:nvPicPr>
        <xdr:cNvPr id="11" name="Рисунок 299" descr="Сухой бассейн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31398" y="9335616"/>
          <a:ext cx="431" cy="1918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1128569</xdr:colOff>
      <xdr:row>13</xdr:row>
      <xdr:rowOff>101023</xdr:rowOff>
    </xdr:from>
    <xdr:to>
      <xdr:col>2</xdr:col>
      <xdr:colOff>2455719</xdr:colOff>
      <xdr:row>13</xdr:row>
      <xdr:rowOff>1211790</xdr:rowOff>
    </xdr:to>
    <xdr:pic>
      <xdr:nvPicPr>
        <xdr:cNvPr id="12" name="Рисунок 335" descr="C:\Users\Игорь Борисович\Desktop\1341498663_004acgy7.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33419" y="2577523"/>
          <a:ext cx="0" cy="9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1002724</xdr:colOff>
      <xdr:row>12</xdr:row>
      <xdr:rowOff>230200</xdr:rowOff>
    </xdr:from>
    <xdr:to>
      <xdr:col>2</xdr:col>
      <xdr:colOff>2372645</xdr:colOff>
      <xdr:row>12</xdr:row>
      <xdr:rowOff>1163245</xdr:rowOff>
    </xdr:to>
    <xdr:pic>
      <xdr:nvPicPr>
        <xdr:cNvPr id="13" name="Рисунок 241" descr="C:\Documents and Settings\Альпинист\Рабочий стол\11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499" t="13620" r="5499" b="19881"/>
        <a:stretch>
          <a:fillRect/>
        </a:stretch>
      </xdr:blipFill>
      <xdr:spPr bwMode="auto">
        <a:xfrm>
          <a:off x="1831399" y="2478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727075</xdr:colOff>
      <xdr:row>14</xdr:row>
      <xdr:rowOff>53976</xdr:rowOff>
    </xdr:from>
    <xdr:to>
      <xdr:col>2</xdr:col>
      <xdr:colOff>2476500</xdr:colOff>
      <xdr:row>14</xdr:row>
      <xdr:rowOff>1197300</xdr:rowOff>
    </xdr:to>
    <xdr:pic>
      <xdr:nvPicPr>
        <xdr:cNvPr id="14" name="Рисунок 240" descr="C:\Documents and Settings\Альпинист\Рабочий стол\222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3397" t="20845" r="5659" b="16136"/>
        <a:stretch>
          <a:fillRect/>
        </a:stretch>
      </xdr:blipFill>
      <xdr:spPr bwMode="auto">
        <a:xfrm>
          <a:off x="1831975" y="2720976"/>
          <a:ext cx="0" cy="133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965915</xdr:colOff>
      <xdr:row>23</xdr:row>
      <xdr:rowOff>66711</xdr:rowOff>
    </xdr:from>
    <xdr:to>
      <xdr:col>2</xdr:col>
      <xdr:colOff>2137490</xdr:colOff>
      <xdr:row>23</xdr:row>
      <xdr:rowOff>857286</xdr:rowOff>
    </xdr:to>
    <xdr:pic>
      <xdr:nvPicPr>
        <xdr:cNvPr id="15" name="Рисунок 279" descr="shop_items_catalog_image16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32690" y="4448211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1472293</xdr:colOff>
      <xdr:row>32</xdr:row>
      <xdr:rowOff>106135</xdr:rowOff>
    </xdr:from>
    <xdr:to>
      <xdr:col>2</xdr:col>
      <xdr:colOff>2262868</xdr:colOff>
      <xdr:row>32</xdr:row>
      <xdr:rowOff>982435</xdr:rowOff>
    </xdr:to>
    <xdr:pic>
      <xdr:nvPicPr>
        <xdr:cNvPr id="16" name="Рисунок 193" descr="Z:\ABSOLUTE CHAMPION\Игорь Добреднев\!____Роман Десигнер\2013г\25.01.2013\IMG_5248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9689" t="6870" r="10976" b="5643"/>
        <a:stretch>
          <a:fillRect/>
        </a:stretch>
      </xdr:blipFill>
      <xdr:spPr bwMode="auto">
        <a:xfrm>
          <a:off x="1824718" y="620213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491218</xdr:colOff>
      <xdr:row>32</xdr:row>
      <xdr:rowOff>178254</xdr:rowOff>
    </xdr:from>
    <xdr:to>
      <xdr:col>2</xdr:col>
      <xdr:colOff>1272268</xdr:colOff>
      <xdr:row>32</xdr:row>
      <xdr:rowOff>1064079</xdr:rowOff>
    </xdr:to>
    <xdr:pic>
      <xdr:nvPicPr>
        <xdr:cNvPr id="17" name="Рисунок 194" descr="Z:\ABSOLUTE CHAMPION\Игорь Добреднев\!____Роман Десигнер\2013г\25.01.2013\IMG_524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7047" t="2130" r="11578" b="5019"/>
        <a:stretch>
          <a:fillRect/>
        </a:stretch>
      </xdr:blipFill>
      <xdr:spPr bwMode="auto">
        <a:xfrm>
          <a:off x="1710418" y="6274254"/>
          <a:ext cx="1143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960664</xdr:colOff>
      <xdr:row>34</xdr:row>
      <xdr:rowOff>88446</xdr:rowOff>
    </xdr:from>
    <xdr:to>
      <xdr:col>2</xdr:col>
      <xdr:colOff>2456089</xdr:colOff>
      <xdr:row>34</xdr:row>
      <xdr:rowOff>1136196</xdr:rowOff>
    </xdr:to>
    <xdr:pic>
      <xdr:nvPicPr>
        <xdr:cNvPr id="18" name="Рисунок 335" descr="C:\Documents and Settings\Альпинист\Рабочий стол\Новая папка (2)\Упаковка классик-стандарт бокс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27439" y="6565446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942975</xdr:colOff>
      <xdr:row>33</xdr:row>
      <xdr:rowOff>88446</xdr:rowOff>
    </xdr:from>
    <xdr:to>
      <xdr:col>2</xdr:col>
      <xdr:colOff>2428875</xdr:colOff>
      <xdr:row>33</xdr:row>
      <xdr:rowOff>1164771</xdr:rowOff>
    </xdr:to>
    <xdr:pic>
      <xdr:nvPicPr>
        <xdr:cNvPr id="19" name="Рисунок 336" descr="C:\Documents and Settings\Альпинист\Рабочий стол\Новая папка (2)\Упаковка классик-стандарт бокс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28800" y="6374946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965806</xdr:colOff>
      <xdr:row>26</xdr:row>
      <xdr:rowOff>128105</xdr:rowOff>
    </xdr:from>
    <xdr:to>
      <xdr:col>2</xdr:col>
      <xdr:colOff>2347468</xdr:colOff>
      <xdr:row>26</xdr:row>
      <xdr:rowOff>1397910</xdr:rowOff>
    </xdr:to>
    <xdr:pic>
      <xdr:nvPicPr>
        <xdr:cNvPr id="20" name="Рисунок 338" descr="C:\Documents and Settings\Альпинист\Рабочий стол\Новая папка (2)\Упаковка классик-стандарт бокс2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32581" y="5081105"/>
          <a:ext cx="537" cy="60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952133</xdr:colOff>
      <xdr:row>25</xdr:row>
      <xdr:rowOff>105538</xdr:rowOff>
    </xdr:from>
    <xdr:to>
      <xdr:col>2</xdr:col>
      <xdr:colOff>2504306</xdr:colOff>
      <xdr:row>25</xdr:row>
      <xdr:rowOff>1395211</xdr:rowOff>
    </xdr:to>
    <xdr:pic>
      <xdr:nvPicPr>
        <xdr:cNvPr id="21" name="Рисунок 345" descr="C:\Documents and Settings\Альпинист\Рабочий стол\Новая папка (2)\Упаковка классик-стандарт бокс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28433" y="4868038"/>
          <a:ext cx="0" cy="89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1265464</xdr:colOff>
      <xdr:row>38</xdr:row>
      <xdr:rowOff>78921</xdr:rowOff>
    </xdr:from>
    <xdr:to>
      <xdr:col>2</xdr:col>
      <xdr:colOff>2246539</xdr:colOff>
      <xdr:row>38</xdr:row>
      <xdr:rowOff>1145721</xdr:rowOff>
    </xdr:to>
    <xdr:pic>
      <xdr:nvPicPr>
        <xdr:cNvPr id="22" name="Рисунок 265" descr="\\Server\df\ABSOLUTE CHAMPION\Прокофьева Оксана\01_Перчатки в пакете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27439" y="7317921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1144361</xdr:colOff>
      <xdr:row>39</xdr:row>
      <xdr:rowOff>95250</xdr:rowOff>
    </xdr:from>
    <xdr:to>
      <xdr:col>2</xdr:col>
      <xdr:colOff>2306411</xdr:colOff>
      <xdr:row>39</xdr:row>
      <xdr:rowOff>1095375</xdr:rowOff>
    </xdr:to>
    <xdr:pic>
      <xdr:nvPicPr>
        <xdr:cNvPr id="23" name="Рисунок 267" descr="\\Server\df\ABSOLUTE CHAMPION\Прокофьева Оксана\02_Перчатки груша повязка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30161" y="752475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736013</xdr:colOff>
      <xdr:row>27</xdr:row>
      <xdr:rowOff>202526</xdr:rowOff>
    </xdr:from>
    <xdr:to>
      <xdr:col>2</xdr:col>
      <xdr:colOff>2595533</xdr:colOff>
      <xdr:row>27</xdr:row>
      <xdr:rowOff>1265824</xdr:rowOff>
    </xdr:to>
    <xdr:pic>
      <xdr:nvPicPr>
        <xdr:cNvPr id="24" name="Рисунок 346" descr="C:\Documents and Settings\Альпинист\Рабочий стол\Новая папка (2)\Упаковка классик-стандарт бокс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31388" y="5336501"/>
          <a:ext cx="21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849718</xdr:colOff>
      <xdr:row>35</xdr:row>
      <xdr:rowOff>257156</xdr:rowOff>
    </xdr:from>
    <xdr:to>
      <xdr:col>2</xdr:col>
      <xdr:colOff>2392768</xdr:colOff>
      <xdr:row>37</xdr:row>
      <xdr:rowOff>548004</xdr:rowOff>
    </xdr:to>
    <xdr:pic>
      <xdr:nvPicPr>
        <xdr:cNvPr id="25" name="Рисунок 257" descr="набор боксерский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30793" y="6857981"/>
          <a:ext cx="0" cy="376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1035503</xdr:colOff>
      <xdr:row>40</xdr:row>
      <xdr:rowOff>55789</xdr:rowOff>
    </xdr:from>
    <xdr:to>
      <xdr:col>2</xdr:col>
      <xdr:colOff>2378528</xdr:colOff>
      <xdr:row>40</xdr:row>
      <xdr:rowOff>1255939</xdr:rowOff>
    </xdr:to>
    <xdr:pic>
      <xdr:nvPicPr>
        <xdr:cNvPr id="26" name="Рисунок 268" descr="\\Server\df\ABSOLUTE CHAMPION\Прокофьева Оксана\03_Перчатки груша повязка халат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26078" y="7675789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1002846</xdr:colOff>
      <xdr:row>41</xdr:row>
      <xdr:rowOff>59871</xdr:rowOff>
    </xdr:from>
    <xdr:to>
      <xdr:col>2</xdr:col>
      <xdr:colOff>2593521</xdr:colOff>
      <xdr:row>41</xdr:row>
      <xdr:rowOff>1260021</xdr:rowOff>
    </xdr:to>
    <xdr:pic>
      <xdr:nvPicPr>
        <xdr:cNvPr id="27" name="Рисунок 269" descr="\\Server\df\ABSOLUTE CHAMPION\Прокофьева Оксана\04_Перчатки груша повязка халат пояс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31521" y="7870371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1125311</xdr:colOff>
      <xdr:row>43</xdr:row>
      <xdr:rowOff>69397</xdr:rowOff>
    </xdr:from>
    <xdr:to>
      <xdr:col>2</xdr:col>
      <xdr:colOff>2611211</xdr:colOff>
      <xdr:row>43</xdr:row>
      <xdr:rowOff>1221922</xdr:rowOff>
    </xdr:to>
    <xdr:pic>
      <xdr:nvPicPr>
        <xdr:cNvPr id="28" name="Рисунок 349" descr="C:\Documents and Settings\Альпинист\Рабочий стол\Новая папка\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453" t="1501" r="34302" b="22244"/>
        <a:stretch>
          <a:fillRect/>
        </a:stretch>
      </xdr:blipFill>
      <xdr:spPr bwMode="auto">
        <a:xfrm>
          <a:off x="1830161" y="8260897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1098096</xdr:colOff>
      <xdr:row>42</xdr:row>
      <xdr:rowOff>92529</xdr:rowOff>
    </xdr:from>
    <xdr:to>
      <xdr:col>2</xdr:col>
      <xdr:colOff>2507796</xdr:colOff>
      <xdr:row>42</xdr:row>
      <xdr:rowOff>1216479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57542" t="47205" r="1930" b="7333"/>
        <a:stretch>
          <a:fillRect/>
        </a:stretch>
      </xdr:blipFill>
      <xdr:spPr bwMode="auto">
        <a:xfrm>
          <a:off x="1831521" y="8093529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1145721</xdr:colOff>
      <xdr:row>45</xdr:row>
      <xdr:rowOff>65315</xdr:rowOff>
    </xdr:from>
    <xdr:to>
      <xdr:col>2</xdr:col>
      <xdr:colOff>2507796</xdr:colOff>
      <xdr:row>45</xdr:row>
      <xdr:rowOff>1065440</xdr:rowOff>
    </xdr:to>
    <xdr:pic>
      <xdr:nvPicPr>
        <xdr:cNvPr id="30" name="Рисунок 355" descr="C:\Documents and Settings\Альпинист\Рабочий стол\Новая папка (2)\Backup_of_Упаковка кикбоксинг3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3273" t="4543"/>
        <a:stretch>
          <a:fillRect/>
        </a:stretch>
      </xdr:blipFill>
      <xdr:spPr bwMode="auto">
        <a:xfrm>
          <a:off x="1831521" y="863781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1242332</xdr:colOff>
      <xdr:row>44</xdr:row>
      <xdr:rowOff>133350</xdr:rowOff>
    </xdr:from>
    <xdr:to>
      <xdr:col>2</xdr:col>
      <xdr:colOff>2499632</xdr:colOff>
      <xdr:row>44</xdr:row>
      <xdr:rowOff>1190625</xdr:rowOff>
    </xdr:to>
    <xdr:pic>
      <xdr:nvPicPr>
        <xdr:cNvPr id="31" name="Рисунок 356" descr="C:\Documents and Settings\Альпинист\Рабочий стол\Новая папка (2)\Backup_of_Упаковка кикбоксинг2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32882" y="8515350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1260021</xdr:colOff>
      <xdr:row>46</xdr:row>
      <xdr:rowOff>63954</xdr:rowOff>
    </xdr:from>
    <xdr:to>
      <xdr:col>2</xdr:col>
      <xdr:colOff>2574471</xdr:colOff>
      <xdr:row>46</xdr:row>
      <xdr:rowOff>1064079</xdr:rowOff>
    </xdr:to>
    <xdr:pic>
      <xdr:nvPicPr>
        <xdr:cNvPr id="32" name="Рисунок 298" descr="DSC00396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31521" y="8826954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1017446</xdr:colOff>
      <xdr:row>19</xdr:row>
      <xdr:rowOff>157961</xdr:rowOff>
    </xdr:from>
    <xdr:to>
      <xdr:col>2</xdr:col>
      <xdr:colOff>2081893</xdr:colOff>
      <xdr:row>19</xdr:row>
      <xdr:rowOff>1169761</xdr:rowOff>
    </xdr:to>
    <xdr:pic>
      <xdr:nvPicPr>
        <xdr:cNvPr id="33" name="Рисунок 301" descr="DSC_0583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7071" y="3967961"/>
          <a:ext cx="0" cy="3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1043727</xdr:colOff>
      <xdr:row>56</xdr:row>
      <xdr:rowOff>80493</xdr:rowOff>
    </xdr:from>
    <xdr:to>
      <xdr:col>2</xdr:col>
      <xdr:colOff>2500799</xdr:colOff>
      <xdr:row>57</xdr:row>
      <xdr:rowOff>308555</xdr:rowOff>
    </xdr:to>
    <xdr:pic>
      <xdr:nvPicPr>
        <xdr:cNvPr id="34" name="Рисунок 33" descr="парта роз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824777" y="10748493"/>
          <a:ext cx="0" cy="304263"/>
        </a:xfrm>
        <a:prstGeom prst="rect">
          <a:avLst/>
        </a:prstGeom>
      </xdr:spPr>
    </xdr:pic>
    <xdr:clientData/>
  </xdr:twoCellAnchor>
  <xdr:twoCellAnchor editAs="oneCell">
    <xdr:from>
      <xdr:col>2</xdr:col>
      <xdr:colOff>1030311</xdr:colOff>
      <xdr:row>57</xdr:row>
      <xdr:rowOff>295142</xdr:rowOff>
    </xdr:from>
    <xdr:to>
      <xdr:col>2</xdr:col>
      <xdr:colOff>2571338</xdr:colOff>
      <xdr:row>58</xdr:row>
      <xdr:rowOff>657362</xdr:rowOff>
    </xdr:to>
    <xdr:pic>
      <xdr:nvPicPr>
        <xdr:cNvPr id="35" name="Рисунок 34" descr="парта_синяя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30411" y="11048867"/>
          <a:ext cx="0" cy="190770"/>
        </a:xfrm>
        <a:prstGeom prst="rect">
          <a:avLst/>
        </a:prstGeom>
      </xdr:spPr>
    </xdr:pic>
    <xdr:clientData/>
  </xdr:twoCellAnchor>
  <xdr:twoCellAnchor editAs="oneCell">
    <xdr:from>
      <xdr:col>2</xdr:col>
      <xdr:colOff>784441</xdr:colOff>
      <xdr:row>59</xdr:row>
      <xdr:rowOff>176597</xdr:rowOff>
    </xdr:from>
    <xdr:to>
      <xdr:col>2</xdr:col>
      <xdr:colOff>1597426</xdr:colOff>
      <xdr:row>59</xdr:row>
      <xdr:rowOff>1182759</xdr:rowOff>
    </xdr:to>
    <xdr:pic>
      <xdr:nvPicPr>
        <xdr:cNvPr id="36" name="Рисунок 35" descr="Стул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32191" y="11416097"/>
          <a:ext cx="0" cy="155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1804017</xdr:colOff>
      <xdr:row>59</xdr:row>
      <xdr:rowOff>203427</xdr:rowOff>
    </xdr:from>
    <xdr:to>
      <xdr:col>2</xdr:col>
      <xdr:colOff>2605711</xdr:colOff>
      <xdr:row>59</xdr:row>
      <xdr:rowOff>1155928</xdr:rowOff>
    </xdr:to>
    <xdr:pic>
      <xdr:nvPicPr>
        <xdr:cNvPr id="37" name="Рисунок 36" descr="Стул_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832592" y="11433402"/>
          <a:ext cx="0" cy="1"/>
        </a:xfrm>
        <a:prstGeom prst="rect">
          <a:avLst/>
        </a:prstGeom>
      </xdr:spPr>
    </xdr:pic>
    <xdr:clientData/>
  </xdr:twoCellAnchor>
  <xdr:twoCellAnchor editAs="oneCell">
    <xdr:from>
      <xdr:col>2</xdr:col>
      <xdr:colOff>942012</xdr:colOff>
      <xdr:row>60</xdr:row>
      <xdr:rowOff>360510</xdr:rowOff>
    </xdr:from>
    <xdr:to>
      <xdr:col>2</xdr:col>
      <xdr:colOff>2784800</xdr:colOff>
      <xdr:row>61</xdr:row>
      <xdr:rowOff>709317</xdr:rowOff>
    </xdr:to>
    <xdr:pic>
      <xdr:nvPicPr>
        <xdr:cNvPr id="38" name="Рисунок 37" descr="DSC_0453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27837" y="11619060"/>
          <a:ext cx="4463" cy="196407"/>
        </a:xfrm>
        <a:prstGeom prst="rect">
          <a:avLst/>
        </a:prstGeom>
      </xdr:spPr>
    </xdr:pic>
    <xdr:clientData/>
  </xdr:twoCellAnchor>
  <xdr:twoCellAnchor editAs="oneCell">
    <xdr:from>
      <xdr:col>2</xdr:col>
      <xdr:colOff>970672</xdr:colOff>
      <xdr:row>18</xdr:row>
      <xdr:rowOff>160119</xdr:rowOff>
    </xdr:from>
    <xdr:to>
      <xdr:col>2</xdr:col>
      <xdr:colOff>2563091</xdr:colOff>
      <xdr:row>18</xdr:row>
      <xdr:rowOff>1263955</xdr:rowOff>
    </xdr:to>
    <xdr:pic>
      <xdr:nvPicPr>
        <xdr:cNvPr id="43" name="Рисунок 36" descr="shop_items_catalog_image1349.gif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27922" y="3779619"/>
          <a:ext cx="1744" cy="27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1055677</xdr:colOff>
      <xdr:row>20</xdr:row>
      <xdr:rowOff>93908</xdr:rowOff>
    </xdr:from>
    <xdr:to>
      <xdr:col>2</xdr:col>
      <xdr:colOff>2229161</xdr:colOff>
      <xdr:row>20</xdr:row>
      <xdr:rowOff>992747</xdr:rowOff>
    </xdr:to>
    <xdr:pic>
      <xdr:nvPicPr>
        <xdr:cNvPr id="46" name="Рисунок 45" descr="d22e7c74dd2234d28a33746dbdaf53d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27202" y="4094408"/>
          <a:ext cx="1909" cy="98739"/>
        </a:xfrm>
        <a:prstGeom prst="rect">
          <a:avLst/>
        </a:prstGeom>
      </xdr:spPr>
    </xdr:pic>
    <xdr:clientData/>
  </xdr:twoCellAnchor>
  <xdr:twoCellAnchor editAs="oneCell">
    <xdr:from>
      <xdr:col>2</xdr:col>
      <xdr:colOff>1175389</xdr:colOff>
      <xdr:row>28</xdr:row>
      <xdr:rowOff>87994</xdr:rowOff>
    </xdr:from>
    <xdr:to>
      <xdr:col>2</xdr:col>
      <xdr:colOff>2305947</xdr:colOff>
      <xdr:row>30</xdr:row>
      <xdr:rowOff>501597</xdr:rowOff>
    </xdr:to>
    <xdr:pic>
      <xdr:nvPicPr>
        <xdr:cNvPr id="47" name="Рисунок 46" descr="Без имени-1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832614" y="5421994"/>
          <a:ext cx="0" cy="480278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1039091</xdr:colOff>
      <xdr:row>55</xdr:row>
      <xdr:rowOff>63500</xdr:rowOff>
    </xdr:from>
    <xdr:to>
      <xdr:col>2</xdr:col>
      <xdr:colOff>2150341</xdr:colOff>
      <xdr:row>55</xdr:row>
      <xdr:rowOff>1414434</xdr:rowOff>
    </xdr:to>
    <xdr:pic>
      <xdr:nvPicPr>
        <xdr:cNvPr id="48" name="Рисунок 47" descr="03_-качели-металлические-детские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29666" y="10541000"/>
          <a:ext cx="0" cy="131734"/>
        </a:xfrm>
        <a:prstGeom prst="rect">
          <a:avLst/>
        </a:prstGeom>
      </xdr:spPr>
    </xdr:pic>
    <xdr:clientData/>
  </xdr:twoCellAnchor>
  <xdr:twoCellAnchor editAs="oneCell">
    <xdr:from>
      <xdr:col>2</xdr:col>
      <xdr:colOff>632113</xdr:colOff>
      <xdr:row>53</xdr:row>
      <xdr:rowOff>294408</xdr:rowOff>
    </xdr:from>
    <xdr:to>
      <xdr:col>2</xdr:col>
      <xdr:colOff>1518397</xdr:colOff>
      <xdr:row>54</xdr:row>
      <xdr:rowOff>467587</xdr:rowOff>
    </xdr:to>
    <xdr:pic>
      <xdr:nvPicPr>
        <xdr:cNvPr id="49" name="Рисунок 48" descr="01_-ходунки-роз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832263" y="10286133"/>
          <a:ext cx="459" cy="192230"/>
        </a:xfrm>
        <a:prstGeom prst="rect">
          <a:avLst/>
        </a:prstGeom>
      </xdr:spPr>
    </xdr:pic>
    <xdr:clientData/>
  </xdr:twoCellAnchor>
  <xdr:twoCellAnchor editAs="oneCell">
    <xdr:from>
      <xdr:col>2</xdr:col>
      <xdr:colOff>1671204</xdr:colOff>
      <xdr:row>53</xdr:row>
      <xdr:rowOff>164522</xdr:rowOff>
    </xdr:from>
    <xdr:to>
      <xdr:col>2</xdr:col>
      <xdr:colOff>2464954</xdr:colOff>
      <xdr:row>54</xdr:row>
      <xdr:rowOff>270269</xdr:rowOff>
    </xdr:to>
    <xdr:pic>
      <xdr:nvPicPr>
        <xdr:cNvPr id="50" name="Рисунок 49" descr="02_ходунки-син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33129" y="10261022"/>
          <a:ext cx="0" cy="220048"/>
        </a:xfrm>
        <a:prstGeom prst="rect">
          <a:avLst/>
        </a:prstGeom>
      </xdr:spPr>
    </xdr:pic>
    <xdr:clientData/>
  </xdr:twoCellAnchor>
  <xdr:twoCellAnchor editAs="oneCell">
    <xdr:from>
      <xdr:col>2</xdr:col>
      <xdr:colOff>1126671</xdr:colOff>
      <xdr:row>31</xdr:row>
      <xdr:rowOff>205922</xdr:rowOff>
    </xdr:from>
    <xdr:to>
      <xdr:col>2</xdr:col>
      <xdr:colOff>2269671</xdr:colOff>
      <xdr:row>31</xdr:row>
      <xdr:rowOff>2276022</xdr:rowOff>
    </xdr:to>
    <xdr:pic>
      <xdr:nvPicPr>
        <xdr:cNvPr id="51" name="Рисунок 50" descr="груши с перчатками ужатые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831521" y="6092372"/>
          <a:ext cx="0" cy="31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1112982</xdr:colOff>
      <xdr:row>15</xdr:row>
      <xdr:rowOff>36944</xdr:rowOff>
    </xdr:from>
    <xdr:to>
      <xdr:col>2</xdr:col>
      <xdr:colOff>2179782</xdr:colOff>
      <xdr:row>15</xdr:row>
      <xdr:rowOff>1103744</xdr:rowOff>
    </xdr:to>
    <xdr:pic>
      <xdr:nvPicPr>
        <xdr:cNvPr id="52" name="Рисунок 51" descr="x_576e820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827357" y="2894444"/>
          <a:ext cx="0" cy="1524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67</xdr:row>
      <xdr:rowOff>51088</xdr:rowOff>
    </xdr:from>
    <xdr:to>
      <xdr:col>2</xdr:col>
      <xdr:colOff>3226378</xdr:colOff>
      <xdr:row>67</xdr:row>
      <xdr:rowOff>2996046</xdr:rowOff>
    </xdr:to>
    <xdr:pic>
      <xdr:nvPicPr>
        <xdr:cNvPr id="54" name="Рисунок 331" descr="P:\ОТДЕЛ ПРОДАЖ\АБСОЛЮТ ЧЕМПИОН ОБЩАЯ\!____ФОТО ТОВАРА\Вело\Новая папка\Самокат бумер 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88472" y="13195588"/>
          <a:ext cx="537731" cy="13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51956</xdr:colOff>
      <xdr:row>67</xdr:row>
      <xdr:rowOff>4084922</xdr:rowOff>
    </xdr:from>
    <xdr:to>
      <xdr:col>2</xdr:col>
      <xdr:colOff>2981704</xdr:colOff>
      <xdr:row>68</xdr:row>
      <xdr:rowOff>2840184</xdr:rowOff>
    </xdr:to>
    <xdr:pic>
      <xdr:nvPicPr>
        <xdr:cNvPr id="55" name="Рисунок 304" descr="бумер 1(зеленый)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71156" y="13333697"/>
          <a:ext cx="558023" cy="193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727363</xdr:colOff>
      <xdr:row>66</xdr:row>
      <xdr:rowOff>0</xdr:rowOff>
    </xdr:from>
    <xdr:to>
      <xdr:col>2</xdr:col>
      <xdr:colOff>3231660</xdr:colOff>
      <xdr:row>66</xdr:row>
      <xdr:rowOff>3013364</xdr:rowOff>
    </xdr:to>
    <xdr:pic>
      <xdr:nvPicPr>
        <xdr:cNvPr id="57" name="Рисунок 56" descr="Самокат бумер 1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22663" y="12954000"/>
          <a:ext cx="608822" cy="193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993321</xdr:colOff>
      <xdr:row>1</xdr:row>
      <xdr:rowOff>960</xdr:rowOff>
    </xdr:to>
    <xdr:pic>
      <xdr:nvPicPr>
        <xdr:cNvPr id="58" name="Рисунок 57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7317921" cy="191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969818</xdr:colOff>
      <xdr:row>1</xdr:row>
      <xdr:rowOff>828791</xdr:rowOff>
    </xdr:to>
    <xdr:pic>
      <xdr:nvPicPr>
        <xdr:cNvPr id="59" name="Рисунок 58" descr="Лого АЧ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90500"/>
          <a:ext cx="7313468" cy="19061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7</xdr:row>
      <xdr:rowOff>24493</xdr:rowOff>
    </xdr:from>
    <xdr:to>
      <xdr:col>11</xdr:col>
      <xdr:colOff>979713</xdr:colOff>
      <xdr:row>7</xdr:row>
      <xdr:rowOff>3286496</xdr:rowOff>
    </xdr:to>
    <xdr:pic>
      <xdr:nvPicPr>
        <xdr:cNvPr id="60" name="Рисунок 59" descr="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607" y="1357993"/>
          <a:ext cx="7300231" cy="166378"/>
        </a:xfrm>
        <a:prstGeom prst="rect">
          <a:avLst/>
        </a:prstGeom>
      </xdr:spPr>
    </xdr:pic>
    <xdr:clientData/>
  </xdr:twoCellAnchor>
  <xdr:twoCellAnchor>
    <xdr:from>
      <xdr:col>3</xdr:col>
      <xdr:colOff>311728</xdr:colOff>
      <xdr:row>77</xdr:row>
      <xdr:rowOff>225137</xdr:rowOff>
    </xdr:from>
    <xdr:to>
      <xdr:col>6</xdr:col>
      <xdr:colOff>434688</xdr:colOff>
      <xdr:row>77</xdr:row>
      <xdr:rowOff>1018311</xdr:rowOff>
    </xdr:to>
    <xdr:sp macro="" textlink="">
      <xdr:nvSpPr>
        <xdr:cNvPr id="61" name="Стрелка вправо 60"/>
        <xdr:cNvSpPr/>
      </xdr:nvSpPr>
      <xdr:spPr>
        <a:xfrm>
          <a:off x="2140528" y="16189037"/>
          <a:ext cx="1951760" cy="2599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80</xdr:row>
      <xdr:rowOff>0</xdr:rowOff>
    </xdr:from>
    <xdr:to>
      <xdr:col>11</xdr:col>
      <xdr:colOff>993322</xdr:colOff>
      <xdr:row>81</xdr:row>
      <xdr:rowOff>14514</xdr:rowOff>
    </xdr:to>
    <xdr:pic>
      <xdr:nvPicPr>
        <xdr:cNvPr id="62" name="Рисунок 61" descr="Доставка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6573500"/>
          <a:ext cx="7317922" cy="20501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</xdr:row>
      <xdr:rowOff>13606</xdr:rowOff>
    </xdr:from>
    <xdr:to>
      <xdr:col>11</xdr:col>
      <xdr:colOff>966107</xdr:colOff>
      <xdr:row>6</xdr:row>
      <xdr:rowOff>4002</xdr:rowOff>
    </xdr:to>
    <xdr:pic>
      <xdr:nvPicPr>
        <xdr:cNvPr id="63" name="Рисунок 62" descr="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607" y="775606"/>
          <a:ext cx="7305675" cy="3713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54428</xdr:rowOff>
    </xdr:from>
    <xdr:to>
      <xdr:col>12</xdr:col>
      <xdr:colOff>12533</xdr:colOff>
      <xdr:row>6</xdr:row>
      <xdr:rowOff>2959099</xdr:rowOff>
    </xdr:to>
    <xdr:pic>
      <xdr:nvPicPr>
        <xdr:cNvPr id="64" name="Рисунок 63" descr="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197428"/>
          <a:ext cx="7327733" cy="132896"/>
        </a:xfrm>
        <a:prstGeom prst="rect">
          <a:avLst/>
        </a:prstGeom>
      </xdr:spPr>
    </xdr:pic>
    <xdr:clientData/>
  </xdr:twoCellAnchor>
  <xdr:twoCellAnchor editAs="oneCell">
    <xdr:from>
      <xdr:col>2</xdr:col>
      <xdr:colOff>1152526</xdr:colOff>
      <xdr:row>21</xdr:row>
      <xdr:rowOff>59528</xdr:rowOff>
    </xdr:from>
    <xdr:to>
      <xdr:col>2</xdr:col>
      <xdr:colOff>2412999</xdr:colOff>
      <xdr:row>21</xdr:row>
      <xdr:rowOff>1269999</xdr:rowOff>
    </xdr:to>
    <xdr:pic>
      <xdr:nvPicPr>
        <xdr:cNvPr id="72" name="Рисунок 71" descr="70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534026" y="31063403"/>
          <a:ext cx="1260473" cy="1210471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22</xdr:row>
      <xdr:rowOff>54429</xdr:rowOff>
    </xdr:from>
    <xdr:to>
      <xdr:col>2</xdr:col>
      <xdr:colOff>2155958</xdr:colOff>
      <xdr:row>22</xdr:row>
      <xdr:rowOff>789215</xdr:rowOff>
    </xdr:to>
    <xdr:pic>
      <xdr:nvPicPr>
        <xdr:cNvPr id="73" name="Рисунок 72" descr="vol bel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374822" y="33215036"/>
          <a:ext cx="1162636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428625</xdr:rowOff>
    </xdr:from>
    <xdr:to>
      <xdr:col>11</xdr:col>
      <xdr:colOff>984249</xdr:colOff>
      <xdr:row>82</xdr:row>
      <xdr:rowOff>4778375</xdr:rowOff>
    </xdr:to>
    <xdr:pic>
      <xdr:nvPicPr>
        <xdr:cNvPr id="68" name="Рисунок 67" descr="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19586375"/>
          <a:ext cx="15287624" cy="434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15874</xdr:rowOff>
    </xdr:from>
    <xdr:to>
      <xdr:col>11</xdr:col>
      <xdr:colOff>968375</xdr:colOff>
      <xdr:row>82</xdr:row>
      <xdr:rowOff>79375</xdr:rowOff>
    </xdr:to>
    <xdr:pic>
      <xdr:nvPicPr>
        <xdr:cNvPr id="69" name="Рисунок 68" descr="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14966749"/>
          <a:ext cx="15271750" cy="42703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910930</xdr:colOff>
      <xdr:row>21</xdr:row>
      <xdr:rowOff>9526</xdr:rowOff>
    </xdr:from>
    <xdr:to>
      <xdr:col>2</xdr:col>
      <xdr:colOff>1894018</xdr:colOff>
      <xdr:row>21</xdr:row>
      <xdr:rowOff>1328502</xdr:rowOff>
    </xdr:to>
    <xdr:pic>
      <xdr:nvPicPr>
        <xdr:cNvPr id="2" name="Рисунок 250" descr="C:\Documents and Settings\Альпинист\Рабочий стол\сумки\333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210" t="9149" r="12560" b="9290"/>
        <a:stretch>
          <a:fillRect/>
        </a:stretch>
      </xdr:blipFill>
      <xdr:spPr bwMode="auto">
        <a:xfrm>
          <a:off x="1825330" y="3629026"/>
          <a:ext cx="2013" cy="185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872293</xdr:colOff>
      <xdr:row>24</xdr:row>
      <xdr:rowOff>103433</xdr:rowOff>
    </xdr:from>
    <xdr:to>
      <xdr:col>2</xdr:col>
      <xdr:colOff>2209375</xdr:colOff>
      <xdr:row>24</xdr:row>
      <xdr:rowOff>1448872</xdr:rowOff>
    </xdr:to>
    <xdr:pic>
      <xdr:nvPicPr>
        <xdr:cNvPr id="3" name="Рисунок 251" descr="C:\Documents and Settings\Альпинист\Рабочий стол\сумки\444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266" t="14082" r="8212" b="11594"/>
        <a:stretch>
          <a:fillRect/>
        </a:stretch>
      </xdr:blipFill>
      <xdr:spPr bwMode="auto">
        <a:xfrm>
          <a:off x="1824793" y="4294433"/>
          <a:ext cx="3582" cy="8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951981</xdr:colOff>
      <xdr:row>25</xdr:row>
      <xdr:rowOff>189561</xdr:rowOff>
    </xdr:from>
    <xdr:to>
      <xdr:col>2</xdr:col>
      <xdr:colOff>2048484</xdr:colOff>
      <xdr:row>25</xdr:row>
      <xdr:rowOff>1489120</xdr:rowOff>
    </xdr:to>
    <xdr:pic>
      <xdr:nvPicPr>
        <xdr:cNvPr id="4" name="Рисунок 252" descr="C:\Documents and Settings\Альпинист\Рабочий стол\сумки\555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871" t="12399" r="16566" b="12704"/>
        <a:stretch>
          <a:fillRect/>
        </a:stretch>
      </xdr:blipFill>
      <xdr:spPr bwMode="auto">
        <a:xfrm>
          <a:off x="1828281" y="4571061"/>
          <a:ext cx="1128" cy="4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634705</xdr:colOff>
      <xdr:row>29</xdr:row>
      <xdr:rowOff>66675</xdr:rowOff>
    </xdr:from>
    <xdr:to>
      <xdr:col>2</xdr:col>
      <xdr:colOff>2234905</xdr:colOff>
      <xdr:row>29</xdr:row>
      <xdr:rowOff>1266825</xdr:rowOff>
    </xdr:to>
    <xdr:pic>
      <xdr:nvPicPr>
        <xdr:cNvPr id="5" name="Рисунок 253" descr="C:\Documents and Settings\Альпинист\Рабочий стол\сумки\777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8234" t="25433" r="10292" b="15067"/>
        <a:stretch>
          <a:fillRect/>
        </a:stretch>
      </xdr:blipFill>
      <xdr:spPr bwMode="auto">
        <a:xfrm>
          <a:off x="1825330" y="52101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759334</xdr:colOff>
      <xdr:row>13</xdr:row>
      <xdr:rowOff>227258</xdr:rowOff>
    </xdr:from>
    <xdr:to>
      <xdr:col>2</xdr:col>
      <xdr:colOff>2599172</xdr:colOff>
      <xdr:row>13</xdr:row>
      <xdr:rowOff>1609858</xdr:rowOff>
    </xdr:to>
    <xdr:pic>
      <xdr:nvPicPr>
        <xdr:cNvPr id="6" name="Рисунок 254" descr="C:\Documents and Settings\Альпинист\Рабочий стол\сумки\888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7327" t="18823" r="9694" b="20901"/>
        <a:stretch>
          <a:fillRect/>
        </a:stretch>
      </xdr:blipFill>
      <xdr:spPr bwMode="auto">
        <a:xfrm>
          <a:off x="1826134" y="2475158"/>
          <a:ext cx="1513" cy="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885710</xdr:colOff>
      <xdr:row>26</xdr:row>
      <xdr:rowOff>91762</xdr:rowOff>
    </xdr:from>
    <xdr:to>
      <xdr:col>2</xdr:col>
      <xdr:colOff>2301704</xdr:colOff>
      <xdr:row>26</xdr:row>
      <xdr:rowOff>1207394</xdr:rowOff>
    </xdr:to>
    <xdr:pic>
      <xdr:nvPicPr>
        <xdr:cNvPr id="7" name="Рисунок 256" descr="C:\Documents and Settings\Альпинист\Рабочий стол\сумки\1000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9460" t="19318" r="8932" b="18213"/>
        <a:stretch>
          <a:fillRect/>
        </a:stretch>
      </xdr:blipFill>
      <xdr:spPr bwMode="auto">
        <a:xfrm>
          <a:off x="1828685" y="4663762"/>
          <a:ext cx="0" cy="96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853243</xdr:colOff>
      <xdr:row>28</xdr:row>
      <xdr:rowOff>330289</xdr:rowOff>
    </xdr:from>
    <xdr:to>
      <xdr:col>2</xdr:col>
      <xdr:colOff>2539168</xdr:colOff>
      <xdr:row>28</xdr:row>
      <xdr:rowOff>1387564</xdr:rowOff>
    </xdr:to>
    <xdr:pic>
      <xdr:nvPicPr>
        <xdr:cNvPr id="8" name="Рисунок 257" descr="C:\Documents and Settings\Альпинист\Рабочий стол\сумки\11111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823" t="20641" r="2267" b="20200"/>
        <a:stretch>
          <a:fillRect/>
        </a:stretch>
      </xdr:blipFill>
      <xdr:spPr bwMode="auto">
        <a:xfrm>
          <a:off x="1824793" y="514041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1177630</xdr:colOff>
      <xdr:row>14</xdr:row>
      <xdr:rowOff>28575</xdr:rowOff>
    </xdr:from>
    <xdr:to>
      <xdr:col>2</xdr:col>
      <xdr:colOff>1825330</xdr:colOff>
      <xdr:row>14</xdr:row>
      <xdr:rowOff>1352550</xdr:rowOff>
    </xdr:to>
    <xdr:pic>
      <xdr:nvPicPr>
        <xdr:cNvPr id="9" name="Рисунок 245" descr="C:\Documents and Settings\Альпинист\Рабочий стол\сумки\000000000000000000222.jpe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6785" r="25714" b="5965"/>
        <a:stretch>
          <a:fillRect/>
        </a:stretch>
      </xdr:blipFill>
      <xdr:spPr bwMode="auto">
        <a:xfrm>
          <a:off x="1825330" y="25050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891880</xdr:colOff>
      <xdr:row>16</xdr:row>
      <xdr:rowOff>38100</xdr:rowOff>
    </xdr:from>
    <xdr:to>
      <xdr:col>2</xdr:col>
      <xdr:colOff>1939630</xdr:colOff>
      <xdr:row>16</xdr:row>
      <xdr:rowOff>1390650</xdr:rowOff>
    </xdr:to>
    <xdr:pic>
      <xdr:nvPicPr>
        <xdr:cNvPr id="10" name="Рисунок 244" descr="C:\Documents and Settings\Альпинист\Рабочий стол\сумки\0000000000000000000111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3235" t="7127" r="11952"/>
        <a:stretch>
          <a:fillRect/>
        </a:stretch>
      </xdr:blipFill>
      <xdr:spPr bwMode="auto">
        <a:xfrm>
          <a:off x="1825330" y="270510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827351</xdr:colOff>
      <xdr:row>11</xdr:row>
      <xdr:rowOff>72712</xdr:rowOff>
    </xdr:from>
    <xdr:to>
      <xdr:col>2</xdr:col>
      <xdr:colOff>2283067</xdr:colOff>
      <xdr:row>11</xdr:row>
      <xdr:rowOff>1396687</xdr:rowOff>
    </xdr:to>
    <xdr:pic>
      <xdr:nvPicPr>
        <xdr:cNvPr id="11" name="Рисунок 247" descr="C:\Documents and Settings\Альпинист\Рабочий стол\сумки\16666666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2215" t="12189" r="11832" b="13400"/>
        <a:stretch>
          <a:fillRect/>
        </a:stretch>
      </xdr:blipFill>
      <xdr:spPr bwMode="auto">
        <a:xfrm>
          <a:off x="1827476" y="1977712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816082</xdr:colOff>
      <xdr:row>10</xdr:row>
      <xdr:rowOff>51516</xdr:rowOff>
    </xdr:from>
    <xdr:to>
      <xdr:col>2</xdr:col>
      <xdr:colOff>2216257</xdr:colOff>
      <xdr:row>10</xdr:row>
      <xdr:rowOff>1318341</xdr:rowOff>
    </xdr:to>
    <xdr:pic>
      <xdr:nvPicPr>
        <xdr:cNvPr id="12" name="Рисунок 258" descr="C:\Documents and Settings\Альпинист\Рабочий стол\сумки\122222.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0634" t="13741" r="11777" b="17656"/>
        <a:stretch>
          <a:fillRect/>
        </a:stretch>
      </xdr:blipFill>
      <xdr:spPr bwMode="auto">
        <a:xfrm>
          <a:off x="1825732" y="1766016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625180</xdr:colOff>
      <xdr:row>18</xdr:row>
      <xdr:rowOff>47625</xdr:rowOff>
    </xdr:from>
    <xdr:to>
      <xdr:col>2</xdr:col>
      <xdr:colOff>2177755</xdr:colOff>
      <xdr:row>18</xdr:row>
      <xdr:rowOff>1323975</xdr:rowOff>
    </xdr:to>
    <xdr:pic>
      <xdr:nvPicPr>
        <xdr:cNvPr id="13" name="Рисунок 248" descr="C:\Documents and Settings\Альпинист\Рабочий стол\сумки\111.jpe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456" t="16278" r="9647" b="14758"/>
        <a:stretch>
          <a:fillRect/>
        </a:stretch>
      </xdr:blipFill>
      <xdr:spPr bwMode="auto">
        <a:xfrm>
          <a:off x="1825330" y="309562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812595</xdr:colOff>
      <xdr:row>12</xdr:row>
      <xdr:rowOff>38099</xdr:rowOff>
    </xdr:from>
    <xdr:to>
      <xdr:col>2</xdr:col>
      <xdr:colOff>2376976</xdr:colOff>
      <xdr:row>12</xdr:row>
      <xdr:rowOff>1393232</xdr:rowOff>
    </xdr:to>
    <xdr:pic>
      <xdr:nvPicPr>
        <xdr:cNvPr id="14" name="Рисунок 249" descr="C:\Documents and Settings\Альпинист\Рабочий стол\сумки\222.jpe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9868" t="16393" r="11105" b="16789"/>
        <a:stretch>
          <a:fillRect/>
        </a:stretch>
      </xdr:blipFill>
      <xdr:spPr bwMode="auto">
        <a:xfrm>
          <a:off x="1831770" y="2133599"/>
          <a:ext cx="0" cy="154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939505</xdr:colOff>
      <xdr:row>19</xdr:row>
      <xdr:rowOff>28575</xdr:rowOff>
    </xdr:from>
    <xdr:to>
      <xdr:col>2</xdr:col>
      <xdr:colOff>2234905</xdr:colOff>
      <xdr:row>20</xdr:row>
      <xdr:rowOff>533396</xdr:rowOff>
    </xdr:to>
    <xdr:pic>
      <xdr:nvPicPr>
        <xdr:cNvPr id="15" name="Рисунок 245" descr="C:\Documents and Settings\Альпинист\Рабочий стол\сумки\144444444.jpe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0985" t="13033" r="5302" b="13548"/>
        <a:stretch>
          <a:fillRect/>
        </a:stretch>
      </xdr:blipFill>
      <xdr:spPr bwMode="auto">
        <a:xfrm>
          <a:off x="1825330" y="3267075"/>
          <a:ext cx="0" cy="35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869745</xdr:colOff>
      <xdr:row>22</xdr:row>
      <xdr:rowOff>577537</xdr:rowOff>
    </xdr:from>
    <xdr:to>
      <xdr:col>2</xdr:col>
      <xdr:colOff>2555670</xdr:colOff>
      <xdr:row>23</xdr:row>
      <xdr:rowOff>539433</xdr:rowOff>
    </xdr:to>
    <xdr:pic>
      <xdr:nvPicPr>
        <xdr:cNvPr id="16" name="Рисунок 244" descr="C:\Documents and Settings\Альпинист\Рабочий стол\сумки\1333333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26291" b="26761"/>
        <a:stretch>
          <a:fillRect/>
        </a:stretch>
      </xdr:blipFill>
      <xdr:spPr bwMode="auto">
        <a:xfrm>
          <a:off x="1831770" y="3997012"/>
          <a:ext cx="0" cy="190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933334</xdr:colOff>
      <xdr:row>27</xdr:row>
      <xdr:rowOff>99543</xdr:rowOff>
    </xdr:from>
    <xdr:to>
      <xdr:col>2</xdr:col>
      <xdr:colOff>2419234</xdr:colOff>
      <xdr:row>27</xdr:row>
      <xdr:rowOff>1394943</xdr:rowOff>
    </xdr:to>
    <xdr:pic>
      <xdr:nvPicPr>
        <xdr:cNvPr id="17" name="Рисунок 255" descr="C:\Documents and Settings\Альпинист\Рабочий стол\сумки\999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1729" t="17973" r="11377" b="17238"/>
        <a:stretch>
          <a:fillRect/>
        </a:stretch>
      </xdr:blipFill>
      <xdr:spPr bwMode="auto">
        <a:xfrm>
          <a:off x="1828684" y="4862043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815680</xdr:colOff>
      <xdr:row>17</xdr:row>
      <xdr:rowOff>114300</xdr:rowOff>
    </xdr:from>
    <xdr:to>
      <xdr:col>2</xdr:col>
      <xdr:colOff>2282530</xdr:colOff>
      <xdr:row>17</xdr:row>
      <xdr:rowOff>1228725</xdr:rowOff>
    </xdr:to>
    <xdr:pic>
      <xdr:nvPicPr>
        <xdr:cNvPr id="18" name="Рисунок 246" descr="C:\Documents and Settings\Альпинист\Рабочий стол\сумки\1555555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2773" t="21130" b="19008"/>
        <a:stretch>
          <a:fillRect/>
        </a:stretch>
      </xdr:blipFill>
      <xdr:spPr bwMode="auto">
        <a:xfrm>
          <a:off x="1825330" y="297180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987137</xdr:colOff>
      <xdr:row>0</xdr:row>
      <xdr:rowOff>676369</xdr:rowOff>
    </xdr:to>
    <xdr:pic>
      <xdr:nvPicPr>
        <xdr:cNvPr id="19" name="Рисунок 18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7311737" cy="190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969818</xdr:colOff>
      <xdr:row>2</xdr:row>
      <xdr:rowOff>14836</xdr:rowOff>
    </xdr:to>
    <xdr:pic>
      <xdr:nvPicPr>
        <xdr:cNvPr id="20" name="Рисунок 19" descr="Лого АЧ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90500"/>
          <a:ext cx="7313468" cy="205336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30</xdr:row>
      <xdr:rowOff>142010</xdr:rowOff>
    </xdr:from>
    <xdr:to>
      <xdr:col>6</xdr:col>
      <xdr:colOff>381000</xdr:colOff>
      <xdr:row>30</xdr:row>
      <xdr:rowOff>732560</xdr:rowOff>
    </xdr:to>
    <xdr:sp macro="" textlink="">
      <xdr:nvSpPr>
        <xdr:cNvPr id="21" name="Стрелка вправо 20"/>
        <xdr:cNvSpPr/>
      </xdr:nvSpPr>
      <xdr:spPr>
        <a:xfrm>
          <a:off x="2628900" y="5476010"/>
          <a:ext cx="1409700" cy="47625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11</xdr:col>
      <xdr:colOff>969818</xdr:colOff>
      <xdr:row>34</xdr:row>
      <xdr:rowOff>4619</xdr:rowOff>
    </xdr:to>
    <xdr:pic>
      <xdr:nvPicPr>
        <xdr:cNvPr id="22" name="Рисунок 21" descr="Достав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905500"/>
          <a:ext cx="7313468" cy="19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987136</xdr:colOff>
      <xdr:row>6</xdr:row>
      <xdr:rowOff>54264</xdr:rowOff>
    </xdr:to>
    <xdr:pic>
      <xdr:nvPicPr>
        <xdr:cNvPr id="23" name="Рисунок 22" descr="01_Сумки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762000"/>
          <a:ext cx="7311736" cy="435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11</xdr:col>
      <xdr:colOff>865909</xdr:colOff>
      <xdr:row>6</xdr:row>
      <xdr:rowOff>4406900</xdr:rowOff>
    </xdr:to>
    <xdr:pic>
      <xdr:nvPicPr>
        <xdr:cNvPr id="24" name="Рисунок 23" descr="02_Сумки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143000"/>
          <a:ext cx="7314334" cy="1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987137</xdr:colOff>
      <xdr:row>34</xdr:row>
      <xdr:rowOff>3905250</xdr:rowOff>
    </xdr:to>
    <xdr:pic>
      <xdr:nvPicPr>
        <xdr:cNvPr id="25" name="Рисунок 24" descr="03_Сумки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6096000"/>
          <a:ext cx="7311737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969818</xdr:colOff>
      <xdr:row>36</xdr:row>
      <xdr:rowOff>995796</xdr:rowOff>
    </xdr:to>
    <xdr:pic>
      <xdr:nvPicPr>
        <xdr:cNvPr id="26" name="Рисунок 25" descr="04_Сумки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286500"/>
          <a:ext cx="7313468" cy="376670"/>
        </a:xfrm>
        <a:prstGeom prst="rect">
          <a:avLst/>
        </a:prstGeom>
      </xdr:spPr>
    </xdr:pic>
    <xdr:clientData/>
  </xdr:twoCellAnchor>
  <xdr:twoCellAnchor editAs="oneCell">
    <xdr:from>
      <xdr:col>2</xdr:col>
      <xdr:colOff>980472</xdr:colOff>
      <xdr:row>15</xdr:row>
      <xdr:rowOff>159478</xdr:rowOff>
    </xdr:from>
    <xdr:to>
      <xdr:col>2</xdr:col>
      <xdr:colOff>2147455</xdr:colOff>
      <xdr:row>15</xdr:row>
      <xdr:rowOff>1326461</xdr:rowOff>
    </xdr:to>
    <xdr:pic>
      <xdr:nvPicPr>
        <xdr:cNvPr id="27" name="Рисунок 26" descr="889819525942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361972" y="28162978"/>
          <a:ext cx="1166983" cy="11669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466725</xdr:colOff>
      <xdr:row>31</xdr:row>
      <xdr:rowOff>28575</xdr:rowOff>
    </xdr:from>
    <xdr:to>
      <xdr:col>3</xdr:col>
      <xdr:colOff>1162050</xdr:colOff>
      <xdr:row>31</xdr:row>
      <xdr:rowOff>723900</xdr:rowOff>
    </xdr:to>
    <xdr:pic>
      <xdr:nvPicPr>
        <xdr:cNvPr id="2" name="Picture 5661" descr="SnowSled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363" t="12878" r="10182" b="18536"/>
        <a:stretch>
          <a:fillRect/>
        </a:stretch>
      </xdr:blipFill>
      <xdr:spPr bwMode="auto">
        <a:xfrm>
          <a:off x="2295525" y="5934075"/>
          <a:ext cx="1428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313159</xdr:colOff>
      <xdr:row>27</xdr:row>
      <xdr:rowOff>115272</xdr:rowOff>
    </xdr:from>
    <xdr:to>
      <xdr:col>3</xdr:col>
      <xdr:colOff>1187187</xdr:colOff>
      <xdr:row>27</xdr:row>
      <xdr:rowOff>826148</xdr:rowOff>
    </xdr:to>
    <xdr:pic>
      <xdr:nvPicPr>
        <xdr:cNvPr id="3" name="Рисунок 15" descr="C:\Documents and Settings\Альпинист\Рабочий стол\DSC0053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985" t="22885" r="3979" b="25372"/>
        <a:stretch>
          <a:fillRect/>
        </a:stretch>
      </xdr:blipFill>
      <xdr:spPr bwMode="auto">
        <a:xfrm>
          <a:off x="2141959" y="5258772"/>
          <a:ext cx="293003" cy="72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310727</xdr:colOff>
      <xdr:row>16</xdr:row>
      <xdr:rowOff>113327</xdr:rowOff>
    </xdr:from>
    <xdr:to>
      <xdr:col>3</xdr:col>
      <xdr:colOff>1157772</xdr:colOff>
      <xdr:row>16</xdr:row>
      <xdr:rowOff>903902</xdr:rowOff>
    </xdr:to>
    <xdr:pic>
      <xdr:nvPicPr>
        <xdr:cNvPr id="4" name="Рисунок 15" descr="\\Server\df\ОТДЕЛ ПРОДАЖ\Добреднев Игорь\!____Юрий Десигнер\2013г\фото ватрушки\Ватрушка 730_ мм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39527" y="3161327"/>
          <a:ext cx="29459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209161</xdr:colOff>
      <xdr:row>17</xdr:row>
      <xdr:rowOff>66674</xdr:rowOff>
    </xdr:from>
    <xdr:to>
      <xdr:col>3</xdr:col>
      <xdr:colOff>1214923</xdr:colOff>
      <xdr:row>17</xdr:row>
      <xdr:rowOff>995910</xdr:rowOff>
    </xdr:to>
    <xdr:pic>
      <xdr:nvPicPr>
        <xdr:cNvPr id="5" name="Рисунок 16" descr="\\Server\df\ОТДЕЛ ПРОДАЖ\Добреднев Игорь\!____Юрий Десигнер\2013г\фото ватрушки\830 png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37961" y="3305174"/>
          <a:ext cx="396162" cy="11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101362</xdr:colOff>
      <xdr:row>18</xdr:row>
      <xdr:rowOff>18274</xdr:rowOff>
    </xdr:from>
    <xdr:to>
      <xdr:col>3</xdr:col>
      <xdr:colOff>1292678</xdr:colOff>
      <xdr:row>18</xdr:row>
      <xdr:rowOff>1118946</xdr:rowOff>
    </xdr:to>
    <xdr:pic>
      <xdr:nvPicPr>
        <xdr:cNvPr id="6" name="Рисунок 17" descr="\\Server\df\ОТДЕЛ ПРОДАЖ\Добреднев Игорь\!____Юрий Десигнер\2013г\фото ватрушки\Ватрушка 950_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0162" y="3447274"/>
          <a:ext cx="505516" cy="17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191862</xdr:colOff>
      <xdr:row>20</xdr:row>
      <xdr:rowOff>17495</xdr:rowOff>
    </xdr:from>
    <xdr:to>
      <xdr:col>3</xdr:col>
      <xdr:colOff>1039587</xdr:colOff>
      <xdr:row>20</xdr:row>
      <xdr:rowOff>808070</xdr:rowOff>
    </xdr:to>
    <xdr:pic>
      <xdr:nvPicPr>
        <xdr:cNvPr id="7" name="Рисунок 18" descr="\\Server\df\ОТДЕЛ ПРОДАЖ\Добреднев Игорь\!____Юрий Десигнер\2013г\фото ватрушки\Ватрушка 700 х 600 со спинкой 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20662" y="3827495"/>
          <a:ext cx="419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21</xdr:row>
      <xdr:rowOff>38100</xdr:rowOff>
    </xdr:from>
    <xdr:to>
      <xdr:col>3</xdr:col>
      <xdr:colOff>895350</xdr:colOff>
      <xdr:row>21</xdr:row>
      <xdr:rowOff>847725</xdr:rowOff>
    </xdr:to>
    <xdr:pic>
      <xdr:nvPicPr>
        <xdr:cNvPr id="8" name="Рисунок 16" descr="\\Server\df\ОТДЕЛ ПРОДАЖ\Добреднев Игорь\!____Юрий Десигнер\2013г\фото ватрушки\со спинкой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95475" y="4038600"/>
          <a:ext cx="542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628650</xdr:colOff>
      <xdr:row>10</xdr:row>
      <xdr:rowOff>28575</xdr:rowOff>
    </xdr:from>
    <xdr:to>
      <xdr:col>3</xdr:col>
      <xdr:colOff>628650</xdr:colOff>
      <xdr:row>10</xdr:row>
      <xdr:rowOff>676275</xdr:rowOff>
    </xdr:to>
    <xdr:pic>
      <xdr:nvPicPr>
        <xdr:cNvPr id="9" name="Рисунок 16" descr="C:\Users\Игорь Борисович\Desktop\ком предл\Ватрушки\ватрушка новая красная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b="5357"/>
        <a:stretch>
          <a:fillRect/>
        </a:stretch>
      </xdr:blipFill>
      <xdr:spPr bwMode="auto">
        <a:xfrm>
          <a:off x="2438400" y="19335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445536</xdr:colOff>
      <xdr:row>38</xdr:row>
      <xdr:rowOff>125574</xdr:rowOff>
    </xdr:from>
    <xdr:to>
      <xdr:col>3</xdr:col>
      <xdr:colOff>1164909</xdr:colOff>
      <xdr:row>38</xdr:row>
      <xdr:rowOff>796989</xdr:rowOff>
    </xdr:to>
    <xdr:pic>
      <xdr:nvPicPr>
        <xdr:cNvPr id="10" name="Рисунок 327" descr="C:\Users\Игорь Борисович\Desktop\98291045-4830-11e3-8400-1c6f65cd8def_98291047-4830-11e3-8400-1c6f65cd8def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9091" b="5824"/>
        <a:stretch>
          <a:fillRect/>
        </a:stretch>
      </xdr:blipFill>
      <xdr:spPr bwMode="auto">
        <a:xfrm>
          <a:off x="2274336" y="7364574"/>
          <a:ext cx="166923" cy="61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350676</xdr:colOff>
      <xdr:row>34</xdr:row>
      <xdr:rowOff>37322</xdr:rowOff>
    </xdr:from>
    <xdr:to>
      <xdr:col>3</xdr:col>
      <xdr:colOff>1363330</xdr:colOff>
      <xdr:row>34</xdr:row>
      <xdr:rowOff>709515</xdr:rowOff>
    </xdr:to>
    <xdr:pic>
      <xdr:nvPicPr>
        <xdr:cNvPr id="11" name="Picture 1" descr="i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18883" b="19627"/>
        <a:stretch>
          <a:fillRect/>
        </a:stretch>
      </xdr:blipFill>
      <xdr:spPr bwMode="auto">
        <a:xfrm>
          <a:off x="2179476" y="6514322"/>
          <a:ext cx="260179" cy="157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35</xdr:row>
      <xdr:rowOff>108697</xdr:rowOff>
    </xdr:from>
    <xdr:to>
      <xdr:col>3</xdr:col>
      <xdr:colOff>904875</xdr:colOff>
      <xdr:row>35</xdr:row>
      <xdr:rowOff>885825</xdr:rowOff>
    </xdr:to>
    <xdr:pic>
      <xdr:nvPicPr>
        <xdr:cNvPr id="12" name="Рисунок 390" descr="Z:\ОТДЕЛ ПРОДАЖ\Добреднев Игорь\!____Юрий Десигнер\2013г\13.11.13\лыжи мини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38350" y="6776197"/>
          <a:ext cx="400050" cy="81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32</xdr:row>
      <xdr:rowOff>133350</xdr:rowOff>
    </xdr:from>
    <xdr:to>
      <xdr:col>3</xdr:col>
      <xdr:colOff>847725</xdr:colOff>
      <xdr:row>32</xdr:row>
      <xdr:rowOff>666750</xdr:rowOff>
    </xdr:to>
    <xdr:pic>
      <xdr:nvPicPr>
        <xdr:cNvPr id="13" name="Рисунок 38" descr="Ледянка мягка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57375" y="6229350"/>
          <a:ext cx="5810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885825</xdr:colOff>
      <xdr:row>32</xdr:row>
      <xdr:rowOff>85725</xdr:rowOff>
    </xdr:from>
    <xdr:to>
      <xdr:col>3</xdr:col>
      <xdr:colOff>1485900</xdr:colOff>
      <xdr:row>32</xdr:row>
      <xdr:rowOff>504825</xdr:rowOff>
    </xdr:to>
    <xdr:pic>
      <xdr:nvPicPr>
        <xdr:cNvPr id="14" name="Рисунок 39" descr="ледянка мягкая дно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38400" y="61817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64989</xdr:colOff>
      <xdr:row>19</xdr:row>
      <xdr:rowOff>143458</xdr:rowOff>
    </xdr:from>
    <xdr:to>
      <xdr:col>4</xdr:col>
      <xdr:colOff>1078</xdr:colOff>
      <xdr:row>19</xdr:row>
      <xdr:rowOff>1270000</xdr:rowOff>
    </xdr:to>
    <xdr:pic>
      <xdr:nvPicPr>
        <xdr:cNvPr id="15" name="Рисунок 17" descr="\\Server\df\ОТДЕЛ ПРОДАЖ\Добреднев Игорь\!____Юрий Десигнер\2013г\фото ватрушки\Ватрушка 950_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93789" y="3762958"/>
          <a:ext cx="545689" cy="50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219074</xdr:colOff>
      <xdr:row>30</xdr:row>
      <xdr:rowOff>38099</xdr:rowOff>
    </xdr:from>
    <xdr:to>
      <xdr:col>3</xdr:col>
      <xdr:colOff>1200150</xdr:colOff>
      <xdr:row>30</xdr:row>
      <xdr:rowOff>727188</xdr:rowOff>
    </xdr:to>
    <xdr:pic>
      <xdr:nvPicPr>
        <xdr:cNvPr id="16" name="Рисунок 15" descr="Лкдянка и фон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47874" y="5753099"/>
          <a:ext cx="390526" cy="155689"/>
        </a:xfrm>
        <a:prstGeom prst="rect">
          <a:avLst/>
        </a:prstGeom>
      </xdr:spPr>
    </xdr:pic>
    <xdr:clientData/>
  </xdr:twoCellAnchor>
  <xdr:twoCellAnchor editAs="oneCell">
    <xdr:from>
      <xdr:col>3</xdr:col>
      <xdr:colOff>227434</xdr:colOff>
      <xdr:row>9</xdr:row>
      <xdr:rowOff>241236</xdr:rowOff>
    </xdr:from>
    <xdr:to>
      <xdr:col>3</xdr:col>
      <xdr:colOff>1244081</xdr:colOff>
      <xdr:row>9</xdr:row>
      <xdr:rowOff>1033876</xdr:rowOff>
    </xdr:to>
    <xdr:pic>
      <xdr:nvPicPr>
        <xdr:cNvPr id="17" name="Рисунок 16" descr="abch D-730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56234" y="1908111"/>
          <a:ext cx="37847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179226</xdr:colOff>
      <xdr:row>10</xdr:row>
      <xdr:rowOff>159407</xdr:rowOff>
    </xdr:from>
    <xdr:to>
      <xdr:col>3</xdr:col>
      <xdr:colOff>1311492</xdr:colOff>
      <xdr:row>10</xdr:row>
      <xdr:rowOff>1059413</xdr:rowOff>
    </xdr:to>
    <xdr:pic>
      <xdr:nvPicPr>
        <xdr:cNvPr id="18" name="Рисунок 17" descr="abch D-830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8026" y="2064407"/>
          <a:ext cx="427416" cy="33231"/>
        </a:xfrm>
        <a:prstGeom prst="rect">
          <a:avLst/>
        </a:prstGeom>
      </xdr:spPr>
    </xdr:pic>
    <xdr:clientData/>
  </xdr:twoCellAnchor>
  <xdr:twoCellAnchor editAs="oneCell">
    <xdr:from>
      <xdr:col>3</xdr:col>
      <xdr:colOff>53649</xdr:colOff>
      <xdr:row>11</xdr:row>
      <xdr:rowOff>213048</xdr:rowOff>
    </xdr:from>
    <xdr:to>
      <xdr:col>3</xdr:col>
      <xdr:colOff>1424026</xdr:colOff>
      <xdr:row>11</xdr:row>
      <xdr:rowOff>1224642</xdr:rowOff>
    </xdr:to>
    <xdr:pic>
      <xdr:nvPicPr>
        <xdr:cNvPr id="19" name="Рисунок 18" descr="abch D-930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82449" y="2289498"/>
          <a:ext cx="551227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9720</xdr:colOff>
      <xdr:row>12</xdr:row>
      <xdr:rowOff>193612</xdr:rowOff>
    </xdr:from>
    <xdr:to>
      <xdr:col>3</xdr:col>
      <xdr:colOff>1515348</xdr:colOff>
      <xdr:row>12</xdr:row>
      <xdr:rowOff>1205206</xdr:rowOff>
    </xdr:to>
    <xdr:pic>
      <xdr:nvPicPr>
        <xdr:cNvPr id="20" name="Рисунок 19" descr="abch D-1030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38520" y="2479612"/>
          <a:ext cx="600753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298404</xdr:colOff>
      <xdr:row>28</xdr:row>
      <xdr:rowOff>120699</xdr:rowOff>
    </xdr:from>
    <xdr:to>
      <xdr:col>3</xdr:col>
      <xdr:colOff>1276527</xdr:colOff>
      <xdr:row>28</xdr:row>
      <xdr:rowOff>619129</xdr:rowOff>
    </xdr:to>
    <xdr:pic>
      <xdr:nvPicPr>
        <xdr:cNvPr id="21" name="Рисунок 20" descr="набор для хокке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2247988" y="5333915"/>
          <a:ext cx="69805" cy="311373"/>
        </a:xfrm>
        <a:prstGeom prst="rect">
          <a:avLst/>
        </a:prstGeom>
      </xdr:spPr>
    </xdr:pic>
    <xdr:clientData/>
  </xdr:twoCellAnchor>
  <xdr:twoCellAnchor editAs="oneCell">
    <xdr:from>
      <xdr:col>3</xdr:col>
      <xdr:colOff>673529</xdr:colOff>
      <xdr:row>33</xdr:row>
      <xdr:rowOff>1545</xdr:rowOff>
    </xdr:from>
    <xdr:to>
      <xdr:col>3</xdr:col>
      <xdr:colOff>1188617</xdr:colOff>
      <xdr:row>33</xdr:row>
      <xdr:rowOff>346764</xdr:rowOff>
    </xdr:to>
    <xdr:pic>
      <xdr:nvPicPr>
        <xdr:cNvPr id="22" name="Рисунок 21" descr="лопатка детская голубая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35654" y="6288045"/>
          <a:ext cx="738" cy="192819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33</xdr:row>
      <xdr:rowOff>247651</xdr:rowOff>
    </xdr:from>
    <xdr:to>
      <xdr:col>3</xdr:col>
      <xdr:colOff>1238250</xdr:colOff>
      <xdr:row>33</xdr:row>
      <xdr:rowOff>643445</xdr:rowOff>
    </xdr:to>
    <xdr:pic>
      <xdr:nvPicPr>
        <xdr:cNvPr id="23" name="Рисунок 22" descr="лопатка детская желтая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8400" y="6477001"/>
          <a:ext cx="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33</xdr:row>
      <xdr:rowOff>302400</xdr:rowOff>
    </xdr:from>
    <xdr:to>
      <xdr:col>3</xdr:col>
      <xdr:colOff>847725</xdr:colOff>
      <xdr:row>33</xdr:row>
      <xdr:rowOff>685427</xdr:rowOff>
    </xdr:to>
    <xdr:pic>
      <xdr:nvPicPr>
        <xdr:cNvPr id="24" name="Рисунок 23" descr="лопатка детская зелёная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05025" y="6474600"/>
          <a:ext cx="333375" cy="2027"/>
        </a:xfrm>
        <a:prstGeom prst="rect">
          <a:avLst/>
        </a:prstGeom>
      </xdr:spPr>
    </xdr:pic>
    <xdr:clientData/>
  </xdr:twoCellAnchor>
  <xdr:twoCellAnchor editAs="oneCell">
    <xdr:from>
      <xdr:col>3</xdr:col>
      <xdr:colOff>188963</xdr:colOff>
      <xdr:row>33</xdr:row>
      <xdr:rowOff>9526</xdr:rowOff>
    </xdr:from>
    <xdr:to>
      <xdr:col>3</xdr:col>
      <xdr:colOff>693788</xdr:colOff>
      <xdr:row>33</xdr:row>
      <xdr:rowOff>304800</xdr:rowOff>
    </xdr:to>
    <xdr:pic>
      <xdr:nvPicPr>
        <xdr:cNvPr id="25" name="Рисунок 24" descr="лопатка детская розовая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017763" y="6296026"/>
          <a:ext cx="419100" cy="180974"/>
        </a:xfrm>
        <a:prstGeom prst="rect">
          <a:avLst/>
        </a:prstGeom>
      </xdr:spPr>
    </xdr:pic>
    <xdr:clientData/>
  </xdr:twoCellAnchor>
  <xdr:twoCellAnchor editAs="oneCell">
    <xdr:from>
      <xdr:col>3</xdr:col>
      <xdr:colOff>170867</xdr:colOff>
      <xdr:row>39</xdr:row>
      <xdr:rowOff>96610</xdr:rowOff>
    </xdr:from>
    <xdr:to>
      <xdr:col>3</xdr:col>
      <xdr:colOff>1195420</xdr:colOff>
      <xdr:row>39</xdr:row>
      <xdr:rowOff>865026</xdr:rowOff>
    </xdr:to>
    <xdr:pic>
      <xdr:nvPicPr>
        <xdr:cNvPr id="26" name="Рисунок 25" descr="sv0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999667" y="7526110"/>
          <a:ext cx="434003" cy="92141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40</xdr:row>
      <xdr:rowOff>66675</xdr:rowOff>
    </xdr:from>
    <xdr:to>
      <xdr:col>3</xdr:col>
      <xdr:colOff>1023874</xdr:colOff>
      <xdr:row>40</xdr:row>
      <xdr:rowOff>985917</xdr:rowOff>
    </xdr:to>
    <xdr:pic>
      <xdr:nvPicPr>
        <xdr:cNvPr id="27" name="Рисунок 26" descr="Вятские-7В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105024" y="7686675"/>
          <a:ext cx="338075" cy="119142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41</xdr:row>
      <xdr:rowOff>104775</xdr:rowOff>
    </xdr:from>
    <xdr:to>
      <xdr:col>3</xdr:col>
      <xdr:colOff>1162050</xdr:colOff>
      <xdr:row>41</xdr:row>
      <xdr:rowOff>1121228</xdr:rowOff>
    </xdr:to>
    <xdr:pic>
      <xdr:nvPicPr>
        <xdr:cNvPr id="28" name="Рисунок 27" descr="Лео-4ВК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219325" y="7915275"/>
          <a:ext cx="219075" cy="83003"/>
        </a:xfrm>
        <a:prstGeom prst="rect">
          <a:avLst/>
        </a:prstGeom>
      </xdr:spPr>
    </xdr:pic>
    <xdr:clientData/>
  </xdr:twoCellAnchor>
  <xdr:twoCellAnchor editAs="oneCell">
    <xdr:from>
      <xdr:col>3</xdr:col>
      <xdr:colOff>31362</xdr:colOff>
      <xdr:row>42</xdr:row>
      <xdr:rowOff>255748</xdr:rowOff>
    </xdr:from>
    <xdr:to>
      <xdr:col>3</xdr:col>
      <xdr:colOff>1500965</xdr:colOff>
      <xdr:row>42</xdr:row>
      <xdr:rowOff>1295399</xdr:rowOff>
    </xdr:to>
    <xdr:pic>
      <xdr:nvPicPr>
        <xdr:cNvPr id="29" name="Рисунок 261" descr="синие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60162" y="8190073"/>
          <a:ext cx="574253" cy="1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126353</xdr:colOff>
      <xdr:row>36</xdr:row>
      <xdr:rowOff>87475</xdr:rowOff>
    </xdr:from>
    <xdr:to>
      <xdr:col>3</xdr:col>
      <xdr:colOff>1241495</xdr:colOff>
      <xdr:row>36</xdr:row>
      <xdr:rowOff>884005</xdr:rowOff>
    </xdr:to>
    <xdr:pic>
      <xdr:nvPicPr>
        <xdr:cNvPr id="30" name="Рисунок 29" descr="Санки №1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955153" y="6945475"/>
          <a:ext cx="486492" cy="101205"/>
        </a:xfrm>
        <a:prstGeom prst="rect">
          <a:avLst/>
        </a:prstGeom>
      </xdr:spPr>
    </xdr:pic>
    <xdr:clientData/>
  </xdr:twoCellAnchor>
  <xdr:twoCellAnchor editAs="oneCell">
    <xdr:from>
      <xdr:col>3</xdr:col>
      <xdr:colOff>223544</xdr:colOff>
      <xdr:row>37</xdr:row>
      <xdr:rowOff>136071</xdr:rowOff>
    </xdr:from>
    <xdr:to>
      <xdr:col>3</xdr:col>
      <xdr:colOff>1319779</xdr:colOff>
      <xdr:row>37</xdr:row>
      <xdr:rowOff>1253800</xdr:rowOff>
    </xdr:to>
    <xdr:pic>
      <xdr:nvPicPr>
        <xdr:cNvPr id="31" name="Рисунок 30" descr="Санки с толуателем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52344" y="7184571"/>
          <a:ext cx="381860" cy="50929"/>
        </a:xfrm>
        <a:prstGeom prst="rect">
          <a:avLst/>
        </a:prstGeom>
      </xdr:spPr>
    </xdr:pic>
    <xdr:clientData/>
  </xdr:twoCellAnchor>
  <xdr:twoCellAnchor editAs="oneCell">
    <xdr:from>
      <xdr:col>3</xdr:col>
      <xdr:colOff>174949</xdr:colOff>
      <xdr:row>22</xdr:row>
      <xdr:rowOff>9722</xdr:rowOff>
    </xdr:from>
    <xdr:to>
      <xdr:col>3</xdr:col>
      <xdr:colOff>1302398</xdr:colOff>
      <xdr:row>22</xdr:row>
      <xdr:rowOff>866585</xdr:rowOff>
    </xdr:to>
    <xdr:pic>
      <xdr:nvPicPr>
        <xdr:cNvPr id="32" name="Рисунок 31" descr="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03749" y="4200722"/>
          <a:ext cx="432124" cy="180588"/>
        </a:xfrm>
        <a:prstGeom prst="rect">
          <a:avLst/>
        </a:prstGeom>
      </xdr:spPr>
    </xdr:pic>
    <xdr:clientData/>
  </xdr:twoCellAnchor>
  <xdr:twoCellAnchor editAs="oneCell">
    <xdr:from>
      <xdr:col>3</xdr:col>
      <xdr:colOff>223547</xdr:colOff>
      <xdr:row>24</xdr:row>
      <xdr:rowOff>194389</xdr:rowOff>
    </xdr:from>
    <xdr:to>
      <xdr:col>3</xdr:col>
      <xdr:colOff>1350996</xdr:colOff>
      <xdr:row>24</xdr:row>
      <xdr:rowOff>816743</xdr:rowOff>
    </xdr:to>
    <xdr:pic>
      <xdr:nvPicPr>
        <xdr:cNvPr id="33" name="Рисунок 32" descr="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052347" y="4766389"/>
          <a:ext cx="384499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301299</xdr:colOff>
      <xdr:row>23</xdr:row>
      <xdr:rowOff>136072</xdr:rowOff>
    </xdr:from>
    <xdr:to>
      <xdr:col>3</xdr:col>
      <xdr:colOff>1311460</xdr:colOff>
      <xdr:row>23</xdr:row>
      <xdr:rowOff>855306</xdr:rowOff>
    </xdr:to>
    <xdr:pic>
      <xdr:nvPicPr>
        <xdr:cNvPr id="34" name="Рисунок 33" descr="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30099" y="4517572"/>
          <a:ext cx="305311" cy="52484"/>
        </a:xfrm>
        <a:prstGeom prst="rect">
          <a:avLst/>
        </a:prstGeom>
      </xdr:spPr>
    </xdr:pic>
    <xdr:clientData/>
  </xdr:twoCellAnchor>
  <xdr:twoCellAnchor editAs="oneCell">
    <xdr:from>
      <xdr:col>3</xdr:col>
      <xdr:colOff>150326</xdr:colOff>
      <xdr:row>13</xdr:row>
      <xdr:rowOff>69590</xdr:rowOff>
    </xdr:from>
    <xdr:to>
      <xdr:col>3</xdr:col>
      <xdr:colOff>1346482</xdr:colOff>
      <xdr:row>13</xdr:row>
      <xdr:rowOff>1155700</xdr:rowOff>
    </xdr:to>
    <xdr:pic>
      <xdr:nvPicPr>
        <xdr:cNvPr id="35" name="Рисунок 34" descr="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979126" y="2546090"/>
          <a:ext cx="462731" cy="124085"/>
        </a:xfrm>
        <a:prstGeom prst="rect">
          <a:avLst/>
        </a:prstGeom>
      </xdr:spPr>
    </xdr:pic>
    <xdr:clientData/>
  </xdr:twoCellAnchor>
  <xdr:twoCellAnchor editAs="oneCell">
    <xdr:from>
      <xdr:col>3</xdr:col>
      <xdr:colOff>126351</xdr:colOff>
      <xdr:row>14</xdr:row>
      <xdr:rowOff>262422</xdr:rowOff>
    </xdr:from>
    <xdr:to>
      <xdr:col>3</xdr:col>
      <xdr:colOff>1295401</xdr:colOff>
      <xdr:row>14</xdr:row>
      <xdr:rowOff>1323920</xdr:rowOff>
    </xdr:to>
    <xdr:pic>
      <xdr:nvPicPr>
        <xdr:cNvPr id="36" name="Рисунок 35" descr="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55151" y="2853222"/>
          <a:ext cx="483250" cy="4223"/>
        </a:xfrm>
        <a:prstGeom prst="rect">
          <a:avLst/>
        </a:prstGeom>
      </xdr:spPr>
    </xdr:pic>
    <xdr:clientData/>
  </xdr:twoCellAnchor>
  <xdr:twoCellAnchor editAs="oneCell">
    <xdr:from>
      <xdr:col>3</xdr:col>
      <xdr:colOff>87472</xdr:colOff>
      <xdr:row>15</xdr:row>
      <xdr:rowOff>38876</xdr:rowOff>
    </xdr:from>
    <xdr:to>
      <xdr:col>3</xdr:col>
      <xdr:colOff>1321835</xdr:colOff>
      <xdr:row>15</xdr:row>
      <xdr:rowOff>1159677</xdr:rowOff>
    </xdr:to>
    <xdr:pic>
      <xdr:nvPicPr>
        <xdr:cNvPr id="37" name="Рисунок 36" descr="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916272" y="2896376"/>
          <a:ext cx="519988" cy="1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106912</xdr:colOff>
      <xdr:row>25</xdr:row>
      <xdr:rowOff>242983</xdr:rowOff>
    </xdr:from>
    <xdr:to>
      <xdr:col>3</xdr:col>
      <xdr:colOff>888270</xdr:colOff>
      <xdr:row>25</xdr:row>
      <xdr:rowOff>660918</xdr:rowOff>
    </xdr:to>
    <xdr:pic>
      <xdr:nvPicPr>
        <xdr:cNvPr id="38" name="Рисунок 37" descr="ледянка желтая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35712" y="4948333"/>
          <a:ext cx="505133" cy="8360"/>
        </a:xfrm>
        <a:prstGeom prst="rect">
          <a:avLst/>
        </a:prstGeom>
      </xdr:spPr>
    </xdr:pic>
    <xdr:clientData/>
  </xdr:twoCellAnchor>
  <xdr:twoCellAnchor editAs="oneCell">
    <xdr:from>
      <xdr:col>3</xdr:col>
      <xdr:colOff>495688</xdr:colOff>
      <xdr:row>25</xdr:row>
      <xdr:rowOff>233265</xdr:rowOff>
    </xdr:from>
    <xdr:to>
      <xdr:col>3</xdr:col>
      <xdr:colOff>1208471</xdr:colOff>
      <xdr:row>25</xdr:row>
      <xdr:rowOff>680357</xdr:rowOff>
    </xdr:to>
    <xdr:pic>
      <xdr:nvPicPr>
        <xdr:cNvPr id="39" name="Рисунок 38" descr="ледянка зелёная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324488" y="4957665"/>
          <a:ext cx="11270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777550</xdr:colOff>
      <xdr:row>25</xdr:row>
      <xdr:rowOff>233265</xdr:rowOff>
    </xdr:from>
    <xdr:to>
      <xdr:col>3</xdr:col>
      <xdr:colOff>1455905</xdr:colOff>
      <xdr:row>25</xdr:row>
      <xdr:rowOff>641478</xdr:rowOff>
    </xdr:to>
    <xdr:pic>
      <xdr:nvPicPr>
        <xdr:cNvPr id="40" name="Рисунок 39" descr="ледянка красная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34900" y="4957665"/>
          <a:ext cx="208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1210129</xdr:colOff>
      <xdr:row>26</xdr:row>
      <xdr:rowOff>85272</xdr:rowOff>
    </xdr:from>
    <xdr:to>
      <xdr:col>3</xdr:col>
      <xdr:colOff>779884</xdr:colOff>
      <xdr:row>26</xdr:row>
      <xdr:rowOff>579152</xdr:rowOff>
    </xdr:to>
    <xdr:pic>
      <xdr:nvPicPr>
        <xdr:cNvPr id="41" name="Рисунок 40" descr="ледянка желтая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829254" y="5038272"/>
          <a:ext cx="607980" cy="103355"/>
        </a:xfrm>
        <a:prstGeom prst="rect">
          <a:avLst/>
        </a:prstGeom>
      </xdr:spPr>
    </xdr:pic>
    <xdr:clientData/>
  </xdr:twoCellAnchor>
  <xdr:twoCellAnchor editAs="oneCell">
    <xdr:from>
      <xdr:col>3</xdr:col>
      <xdr:colOff>240134</xdr:colOff>
      <xdr:row>26</xdr:row>
      <xdr:rowOff>152528</xdr:rowOff>
    </xdr:from>
    <xdr:to>
      <xdr:col>3</xdr:col>
      <xdr:colOff>1017684</xdr:colOff>
      <xdr:row>26</xdr:row>
      <xdr:rowOff>609600</xdr:rowOff>
    </xdr:to>
    <xdr:pic>
      <xdr:nvPicPr>
        <xdr:cNvPr id="42" name="Рисунок 41" descr="ледянка красная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68934" y="5105528"/>
          <a:ext cx="367975" cy="37972"/>
        </a:xfrm>
        <a:prstGeom prst="rect">
          <a:avLst/>
        </a:prstGeom>
      </xdr:spPr>
    </xdr:pic>
    <xdr:clientData/>
  </xdr:twoCellAnchor>
  <xdr:twoCellAnchor editAs="oneCell">
    <xdr:from>
      <xdr:col>3</xdr:col>
      <xdr:colOff>660919</xdr:colOff>
      <xdr:row>26</xdr:row>
      <xdr:rowOff>155510</xdr:rowOff>
    </xdr:from>
    <xdr:to>
      <xdr:col>3</xdr:col>
      <xdr:colOff>1482169</xdr:colOff>
      <xdr:row>26</xdr:row>
      <xdr:rowOff>670638</xdr:rowOff>
    </xdr:to>
    <xdr:pic>
      <xdr:nvPicPr>
        <xdr:cNvPr id="43" name="Рисунок 42" descr="ледянка зелёная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442094" y="5108510"/>
          <a:ext cx="0" cy="38878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204107</xdr:colOff>
      <xdr:row>29</xdr:row>
      <xdr:rowOff>126351</xdr:rowOff>
    </xdr:from>
    <xdr:to>
      <xdr:col>3</xdr:col>
      <xdr:colOff>1185765</xdr:colOff>
      <xdr:row>29</xdr:row>
      <xdr:rowOff>708873</xdr:rowOff>
    </xdr:to>
    <xdr:pic>
      <xdr:nvPicPr>
        <xdr:cNvPr id="44" name="Рисунок 333" descr="C:\Users\Игорь Борисович\Desktop\1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r="12434" b="9656"/>
        <a:stretch>
          <a:fillRect/>
        </a:stretch>
      </xdr:blipFill>
      <xdr:spPr bwMode="auto">
        <a:xfrm>
          <a:off x="2032907" y="5650851"/>
          <a:ext cx="410158" cy="68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598713</xdr:colOff>
      <xdr:row>1</xdr:row>
      <xdr:rowOff>12700</xdr:rowOff>
    </xdr:to>
    <xdr:pic>
      <xdr:nvPicPr>
        <xdr:cNvPr id="45" name="Рисунок 44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7913913" cy="2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571499</xdr:colOff>
      <xdr:row>2</xdr:row>
      <xdr:rowOff>14836</xdr:rowOff>
    </xdr:to>
    <xdr:pic>
      <xdr:nvPicPr>
        <xdr:cNvPr id="46" name="Рисунок 45" descr="Лого АЧ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90500"/>
          <a:ext cx="7886699" cy="20533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0</xdr:rowOff>
    </xdr:from>
    <xdr:to>
      <xdr:col>12</xdr:col>
      <xdr:colOff>598714</xdr:colOff>
      <xdr:row>47</xdr:row>
      <xdr:rowOff>13646</xdr:rowOff>
    </xdr:to>
    <xdr:pic>
      <xdr:nvPicPr>
        <xdr:cNvPr id="47" name="Рисунок 46" descr="Доставка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" y="8763000"/>
          <a:ext cx="7913913" cy="20414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</xdr:row>
      <xdr:rowOff>0</xdr:rowOff>
    </xdr:from>
    <xdr:to>
      <xdr:col>12</xdr:col>
      <xdr:colOff>598714</xdr:colOff>
      <xdr:row>5</xdr:row>
      <xdr:rowOff>28503</xdr:rowOff>
    </xdr:to>
    <xdr:pic>
      <xdr:nvPicPr>
        <xdr:cNvPr id="48" name="Рисунок 47" descr="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607" y="762000"/>
          <a:ext cx="7900307" cy="2190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12</xdr:col>
      <xdr:colOff>575133</xdr:colOff>
      <xdr:row>6</xdr:row>
      <xdr:rowOff>13607</xdr:rowOff>
    </xdr:to>
    <xdr:pic>
      <xdr:nvPicPr>
        <xdr:cNvPr id="49" name="Рисунок 48" descr="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" y="952500"/>
          <a:ext cx="7890332" cy="204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571500</xdr:colOff>
      <xdr:row>6</xdr:row>
      <xdr:rowOff>2867225</xdr:rowOff>
    </xdr:to>
    <xdr:pic>
      <xdr:nvPicPr>
        <xdr:cNvPr id="50" name="Рисунок 49" descr="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143000"/>
          <a:ext cx="7886700" cy="190700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43</xdr:row>
      <xdr:rowOff>142010</xdr:rowOff>
    </xdr:from>
    <xdr:to>
      <xdr:col>6</xdr:col>
      <xdr:colOff>381000</xdr:colOff>
      <xdr:row>43</xdr:row>
      <xdr:rowOff>732560</xdr:rowOff>
    </xdr:to>
    <xdr:sp macro="" textlink="">
      <xdr:nvSpPr>
        <xdr:cNvPr id="51" name="Стрелка вправо 50"/>
        <xdr:cNvSpPr/>
      </xdr:nvSpPr>
      <xdr:spPr>
        <a:xfrm>
          <a:off x="2628900" y="8333510"/>
          <a:ext cx="1409700" cy="47625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0</xdr:rowOff>
    </xdr:from>
    <xdr:to>
      <xdr:col>12</xdr:col>
      <xdr:colOff>530679</xdr:colOff>
      <xdr:row>47</xdr:row>
      <xdr:rowOff>2753362</xdr:rowOff>
    </xdr:to>
    <xdr:pic>
      <xdr:nvPicPr>
        <xdr:cNvPr id="52" name="Рисунок 51" descr="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8953500"/>
          <a:ext cx="7845879" cy="1911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12</xdr:col>
      <xdr:colOff>587602</xdr:colOff>
      <xdr:row>49</xdr:row>
      <xdr:rowOff>0</xdr:rowOff>
    </xdr:to>
    <xdr:pic>
      <xdr:nvPicPr>
        <xdr:cNvPr id="53" name="Рисунок 52" descr="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9144000"/>
          <a:ext cx="7902802" cy="190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451143</xdr:colOff>
      <xdr:row>9</xdr:row>
      <xdr:rowOff>86593</xdr:rowOff>
    </xdr:from>
    <xdr:to>
      <xdr:col>2</xdr:col>
      <xdr:colOff>2753592</xdr:colOff>
      <xdr:row>15</xdr:row>
      <xdr:rowOff>254819</xdr:rowOff>
    </xdr:to>
    <xdr:pic>
      <xdr:nvPicPr>
        <xdr:cNvPr id="2" name="Рисунок 387" descr="C:\Documents and Settings\Альпинист\Рабочий стол\Новая папка\Болельщики_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27" r="4694"/>
        <a:stretch>
          <a:fillRect/>
        </a:stretch>
      </xdr:blipFill>
      <xdr:spPr bwMode="auto">
        <a:xfrm>
          <a:off x="1670343" y="1801093"/>
          <a:ext cx="159324" cy="1244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1056409</xdr:colOff>
      <xdr:row>1</xdr:row>
      <xdr:rowOff>960</xdr:rowOff>
    </xdr:to>
    <xdr:pic>
      <xdr:nvPicPr>
        <xdr:cNvPr id="3" name="Рисунок 2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314334" cy="191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1056408</xdr:colOff>
      <xdr:row>2</xdr:row>
      <xdr:rowOff>170700</xdr:rowOff>
    </xdr:to>
    <xdr:pic>
      <xdr:nvPicPr>
        <xdr:cNvPr id="4" name="Рисунок 3" descr="Лого АЧ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90500"/>
          <a:ext cx="7314333" cy="3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11</xdr:col>
      <xdr:colOff>1073728</xdr:colOff>
      <xdr:row>5</xdr:row>
      <xdr:rowOff>2882900</xdr:rowOff>
    </xdr:to>
    <xdr:pic>
      <xdr:nvPicPr>
        <xdr:cNvPr id="5" name="Рисунок 4" descr="набор болельщи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52500"/>
          <a:ext cx="7312603" cy="187325"/>
        </a:xfrm>
        <a:prstGeom prst="rect">
          <a:avLst/>
        </a:prstGeom>
      </xdr:spPr>
    </xdr:pic>
    <xdr:clientData/>
  </xdr:twoCellAnchor>
  <xdr:twoCellAnchor>
    <xdr:from>
      <xdr:col>3</xdr:col>
      <xdr:colOff>284019</xdr:colOff>
      <xdr:row>16</xdr:row>
      <xdr:rowOff>245919</xdr:rowOff>
    </xdr:from>
    <xdr:to>
      <xdr:col>6</xdr:col>
      <xdr:colOff>381000</xdr:colOff>
      <xdr:row>16</xdr:row>
      <xdr:rowOff>931719</xdr:rowOff>
    </xdr:to>
    <xdr:sp macro="" textlink="">
      <xdr:nvSpPr>
        <xdr:cNvPr id="6" name="Стрелка вправо 5"/>
        <xdr:cNvSpPr/>
      </xdr:nvSpPr>
      <xdr:spPr>
        <a:xfrm>
          <a:off x="2112819" y="3236769"/>
          <a:ext cx="1925781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11</xdr:col>
      <xdr:colOff>1073728</xdr:colOff>
      <xdr:row>19</xdr:row>
      <xdr:rowOff>4940300</xdr:rowOff>
    </xdr:to>
    <xdr:pic>
      <xdr:nvPicPr>
        <xdr:cNvPr id="7" name="Рисунок 6" descr="Достав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619500"/>
          <a:ext cx="7312603" cy="1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11</xdr:col>
      <xdr:colOff>1056409</xdr:colOff>
      <xdr:row>20</xdr:row>
      <xdr:rowOff>5194300</xdr:rowOff>
    </xdr:to>
    <xdr:pic>
      <xdr:nvPicPr>
        <xdr:cNvPr id="8" name="Рисунок 7" descr="ПРАЙС ЛИСТ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810000"/>
          <a:ext cx="7314334" cy="19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11</xdr:col>
      <xdr:colOff>1056409</xdr:colOff>
      <xdr:row>6</xdr:row>
      <xdr:rowOff>3262003</xdr:rowOff>
    </xdr:to>
    <xdr:pic>
      <xdr:nvPicPr>
        <xdr:cNvPr id="9" name="Рисунок 8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143000"/>
          <a:ext cx="7314334" cy="194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814820</xdr:colOff>
      <xdr:row>40</xdr:row>
      <xdr:rowOff>56408</xdr:rowOff>
    </xdr:from>
    <xdr:to>
      <xdr:col>2</xdr:col>
      <xdr:colOff>2434070</xdr:colOff>
      <xdr:row>40</xdr:row>
      <xdr:rowOff>942233</xdr:rowOff>
    </xdr:to>
    <xdr:pic>
      <xdr:nvPicPr>
        <xdr:cNvPr id="2" name="Рисунок 210" descr="C:\Documents and Settings\Альпинист\Рабочий стол\Чехол для теннисного стола серий Olimpic и Gam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146" t="24117" r="3371" b="6355"/>
        <a:stretch>
          <a:fillRect/>
        </a:stretch>
      </xdr:blipFill>
      <xdr:spPr bwMode="auto">
        <a:xfrm>
          <a:off x="1824470" y="7676408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1146258</xdr:colOff>
      <xdr:row>42</xdr:row>
      <xdr:rowOff>235778</xdr:rowOff>
    </xdr:from>
    <xdr:to>
      <xdr:col>2</xdr:col>
      <xdr:colOff>1891393</xdr:colOff>
      <xdr:row>42</xdr:row>
      <xdr:rowOff>1013879</xdr:rowOff>
    </xdr:to>
    <xdr:pic>
      <xdr:nvPicPr>
        <xdr:cNvPr id="4" name="Рисунок 3" descr="мяч оранжевы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2058" y="7998653"/>
          <a:ext cx="0" cy="6576"/>
        </a:xfrm>
        <a:prstGeom prst="rect">
          <a:avLst/>
        </a:prstGeom>
      </xdr:spPr>
    </xdr:pic>
    <xdr:clientData/>
  </xdr:twoCellAnchor>
  <xdr:twoCellAnchor editAs="oneCell">
    <xdr:from>
      <xdr:col>2</xdr:col>
      <xdr:colOff>784615</xdr:colOff>
      <xdr:row>44</xdr:row>
      <xdr:rowOff>178871</xdr:rowOff>
    </xdr:from>
    <xdr:to>
      <xdr:col>2</xdr:col>
      <xdr:colOff>2220073</xdr:colOff>
      <xdr:row>44</xdr:row>
      <xdr:rowOff>1207827</xdr:rowOff>
    </xdr:to>
    <xdr:pic>
      <xdr:nvPicPr>
        <xdr:cNvPr id="5" name="Рисунок 2" descr="D:\photo\Small\5140491_1.jpg"/>
        <xdr:cNvPicPr>
          <a:picLocks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5261365" y="78588671"/>
          <a:ext cx="1435458" cy="102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329045</xdr:colOff>
      <xdr:row>21</xdr:row>
      <xdr:rowOff>408215</xdr:rowOff>
    </xdr:from>
    <xdr:to>
      <xdr:col>2</xdr:col>
      <xdr:colOff>2775206</xdr:colOff>
      <xdr:row>22</xdr:row>
      <xdr:rowOff>2090554</xdr:rowOff>
    </xdr:to>
    <xdr:pic>
      <xdr:nvPicPr>
        <xdr:cNvPr id="8" name="Рисунок 7" descr="Стандарт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48245" y="4189640"/>
          <a:ext cx="283986" cy="1964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285753</xdr:colOff>
      <xdr:row>23</xdr:row>
      <xdr:rowOff>884467</xdr:rowOff>
    </xdr:from>
    <xdr:to>
      <xdr:col>2</xdr:col>
      <xdr:colOff>2571751</xdr:colOff>
      <xdr:row>25</xdr:row>
      <xdr:rowOff>851065</xdr:rowOff>
    </xdr:to>
    <xdr:pic>
      <xdr:nvPicPr>
        <xdr:cNvPr id="9" name="Рисунок 8" descr="Стандарт +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4953" y="4570642"/>
          <a:ext cx="323848" cy="385698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435426</xdr:colOff>
      <xdr:row>18</xdr:row>
      <xdr:rowOff>952499</xdr:rowOff>
    </xdr:from>
    <xdr:to>
      <xdr:col>2</xdr:col>
      <xdr:colOff>2354035</xdr:colOff>
      <xdr:row>20</xdr:row>
      <xdr:rowOff>1036639</xdr:rowOff>
    </xdr:to>
    <xdr:pic>
      <xdr:nvPicPr>
        <xdr:cNvPr id="10" name="Рисунок 9" descr="Детски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54626" y="3619499"/>
          <a:ext cx="175534" cy="379415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26</xdr:row>
      <xdr:rowOff>816427</xdr:rowOff>
    </xdr:from>
    <xdr:to>
      <xdr:col>2</xdr:col>
      <xdr:colOff>2707048</xdr:colOff>
      <xdr:row>28</xdr:row>
      <xdr:rowOff>165761</xdr:rowOff>
    </xdr:to>
    <xdr:pic>
      <xdr:nvPicPr>
        <xdr:cNvPr id="11" name="Рисунок 10" descr="Профи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9698" y="5140777"/>
          <a:ext cx="421050" cy="358984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394607</xdr:colOff>
      <xdr:row>28</xdr:row>
      <xdr:rowOff>1074962</xdr:rowOff>
    </xdr:from>
    <xdr:to>
      <xdr:col>2</xdr:col>
      <xdr:colOff>2462893</xdr:colOff>
      <xdr:row>30</xdr:row>
      <xdr:rowOff>12934</xdr:rowOff>
    </xdr:to>
    <xdr:pic>
      <xdr:nvPicPr>
        <xdr:cNvPr id="12" name="Рисунок 11" descr="Профи элит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13807" y="5523137"/>
          <a:ext cx="210911" cy="195272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31</xdr:row>
      <xdr:rowOff>898072</xdr:rowOff>
    </xdr:from>
    <xdr:to>
      <xdr:col>2</xdr:col>
      <xdr:colOff>2435679</xdr:colOff>
      <xdr:row>33</xdr:row>
      <xdr:rowOff>493572</xdr:rowOff>
    </xdr:to>
    <xdr:pic>
      <xdr:nvPicPr>
        <xdr:cNvPr id="13" name="Рисунок 12" descr="Стандарт + (улица)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9378" y="6098722"/>
          <a:ext cx="266701" cy="376550"/>
        </a:xfrm>
        <a:prstGeom prst="rect">
          <a:avLst/>
        </a:prstGeom>
      </xdr:spPr>
    </xdr:pic>
    <xdr:clientData/>
  </xdr:twoCellAnchor>
  <xdr:twoCellAnchor editAs="oneCell">
    <xdr:from>
      <xdr:col>2</xdr:col>
      <xdr:colOff>503466</xdr:colOff>
      <xdr:row>15</xdr:row>
      <xdr:rowOff>761999</xdr:rowOff>
    </xdr:from>
    <xdr:to>
      <xdr:col>2</xdr:col>
      <xdr:colOff>2291989</xdr:colOff>
      <xdr:row>17</xdr:row>
      <xdr:rowOff>1207324</xdr:rowOff>
    </xdr:to>
    <xdr:pic>
      <xdr:nvPicPr>
        <xdr:cNvPr id="14" name="Рисунок 13" descr="Детски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22666" y="3047999"/>
          <a:ext cx="102598" cy="378650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231320</xdr:colOff>
      <xdr:row>34</xdr:row>
      <xdr:rowOff>1034142</xdr:rowOff>
    </xdr:from>
    <xdr:to>
      <xdr:col>2</xdr:col>
      <xdr:colOff>2622419</xdr:colOff>
      <xdr:row>35</xdr:row>
      <xdr:rowOff>905493</xdr:rowOff>
    </xdr:to>
    <xdr:pic>
      <xdr:nvPicPr>
        <xdr:cNvPr id="15" name="Рисунок 14" descr="Профи (улица)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50520" y="6663417"/>
          <a:ext cx="381324" cy="195201"/>
        </a:xfrm>
        <a:prstGeom prst="rect">
          <a:avLst/>
        </a:prstGeom>
      </xdr:spPr>
    </xdr:pic>
    <xdr:clientData/>
  </xdr:twoCellAnchor>
  <xdr:twoCellAnchor editAs="oneCell">
    <xdr:from>
      <xdr:col>2</xdr:col>
      <xdr:colOff>361207</xdr:colOff>
      <xdr:row>36</xdr:row>
      <xdr:rowOff>578547</xdr:rowOff>
    </xdr:from>
    <xdr:to>
      <xdr:col>2</xdr:col>
      <xdr:colOff>2878956</xdr:colOff>
      <xdr:row>37</xdr:row>
      <xdr:rowOff>2464995</xdr:rowOff>
    </xdr:to>
    <xdr:pic>
      <xdr:nvPicPr>
        <xdr:cNvPr id="16" name="Рисунок 15" descr="Профи элит (улица)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80407" y="7046022"/>
          <a:ext cx="250799" cy="190998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312965</xdr:colOff>
      <xdr:row>38</xdr:row>
      <xdr:rowOff>1232065</xdr:rowOff>
    </xdr:from>
    <xdr:to>
      <xdr:col>2</xdr:col>
      <xdr:colOff>2819558</xdr:colOff>
      <xdr:row>38</xdr:row>
      <xdr:rowOff>2633601</xdr:rowOff>
    </xdr:to>
    <xdr:pic>
      <xdr:nvPicPr>
        <xdr:cNvPr id="17" name="Рисунок 16" descr="Антивандаль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32165" y="7432840"/>
          <a:ext cx="296793" cy="1361"/>
        </a:xfrm>
        <a:prstGeom prst="rect">
          <a:avLst/>
        </a:prstGeom>
      </xdr:spPr>
    </xdr:pic>
    <xdr:clientData/>
  </xdr:twoCellAnchor>
  <xdr:twoCellAnchor>
    <xdr:from>
      <xdr:col>3</xdr:col>
      <xdr:colOff>4616450</xdr:colOff>
      <xdr:row>46</xdr:row>
      <xdr:rowOff>587375</xdr:rowOff>
    </xdr:from>
    <xdr:to>
      <xdr:col>6</xdr:col>
      <xdr:colOff>495300</xdr:colOff>
      <xdr:row>46</xdr:row>
      <xdr:rowOff>1200150</xdr:rowOff>
    </xdr:to>
    <xdr:sp macro="" textlink="">
      <xdr:nvSpPr>
        <xdr:cNvPr id="18" name="Стрелка вправо 17"/>
        <xdr:cNvSpPr/>
      </xdr:nvSpPr>
      <xdr:spPr>
        <a:xfrm>
          <a:off x="2435225" y="8759825"/>
          <a:ext cx="1717675" cy="3175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936418</xdr:colOff>
      <xdr:row>0</xdr:row>
      <xdr:rowOff>627165</xdr:rowOff>
    </xdr:to>
    <xdr:pic>
      <xdr:nvPicPr>
        <xdr:cNvPr id="19" name="Рисунок 18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8968" cy="1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1073727</xdr:colOff>
      <xdr:row>1</xdr:row>
      <xdr:rowOff>0</xdr:rowOff>
    </xdr:to>
    <xdr:pic>
      <xdr:nvPicPr>
        <xdr:cNvPr id="20" name="Рисунок 19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7922202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1056409</xdr:colOff>
      <xdr:row>2</xdr:row>
      <xdr:rowOff>71438</xdr:rowOff>
    </xdr:to>
    <xdr:pic>
      <xdr:nvPicPr>
        <xdr:cNvPr id="21" name="Рисунок 20" descr="Лого АЧ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90500"/>
          <a:ext cx="7923934" cy="261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13</xdr:col>
      <xdr:colOff>0</xdr:colOff>
      <xdr:row>6</xdr:row>
      <xdr:rowOff>3464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762000"/>
          <a:ext cx="7924800" cy="3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1056409</xdr:colOff>
      <xdr:row>6</xdr:row>
      <xdr:rowOff>4076700</xdr:rowOff>
    </xdr:to>
    <xdr:pic>
      <xdr:nvPicPr>
        <xdr:cNvPr id="23" name="Рисунок 22" descr="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143000"/>
          <a:ext cx="7923934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12</xdr:col>
      <xdr:colOff>1039090</xdr:colOff>
      <xdr:row>7</xdr:row>
      <xdr:rowOff>3187700</xdr:rowOff>
    </xdr:to>
    <xdr:pic>
      <xdr:nvPicPr>
        <xdr:cNvPr id="24" name="Рисунок 23" descr="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333500"/>
          <a:ext cx="7925665" cy="1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571501</xdr:rowOff>
    </xdr:from>
    <xdr:to>
      <xdr:col>12</xdr:col>
      <xdr:colOff>1073727</xdr:colOff>
      <xdr:row>51</xdr:row>
      <xdr:rowOff>81973</xdr:rowOff>
    </xdr:to>
    <xdr:pic>
      <xdr:nvPicPr>
        <xdr:cNvPr id="26" name="Рисунок 25" descr="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8953501"/>
          <a:ext cx="7922202" cy="6534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13</xdr:col>
      <xdr:colOff>0</xdr:colOff>
      <xdr:row>53</xdr:row>
      <xdr:rowOff>41563</xdr:rowOff>
    </xdr:to>
    <xdr:pic>
      <xdr:nvPicPr>
        <xdr:cNvPr id="28" name="Рисунок 27" descr="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9715500"/>
          <a:ext cx="7924800" cy="232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484910</xdr:rowOff>
    </xdr:from>
    <xdr:to>
      <xdr:col>13</xdr:col>
      <xdr:colOff>0</xdr:colOff>
      <xdr:row>51</xdr:row>
      <xdr:rowOff>34636</xdr:rowOff>
    </xdr:to>
    <xdr:pic>
      <xdr:nvPicPr>
        <xdr:cNvPr id="29" name="Рисунок 28" descr="Без имени-2 (5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8952635"/>
          <a:ext cx="7924800" cy="607001"/>
        </a:xfrm>
        <a:prstGeom prst="rect">
          <a:avLst/>
        </a:prstGeom>
      </xdr:spPr>
    </xdr:pic>
    <xdr:clientData/>
  </xdr:twoCellAnchor>
  <xdr:twoCellAnchor editAs="oneCell">
    <xdr:from>
      <xdr:col>2</xdr:col>
      <xdr:colOff>513360</xdr:colOff>
      <xdr:row>11</xdr:row>
      <xdr:rowOff>707571</xdr:rowOff>
    </xdr:from>
    <xdr:to>
      <xdr:col>2</xdr:col>
      <xdr:colOff>2608861</xdr:colOff>
      <xdr:row>13</xdr:row>
      <xdr:rowOff>493570</xdr:rowOff>
    </xdr:to>
    <xdr:pic>
      <xdr:nvPicPr>
        <xdr:cNvPr id="30" name="Рисунок 29" descr="Стандарт + (улица)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32560" y="2288721"/>
          <a:ext cx="95251" cy="376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1047750</xdr:colOff>
      <xdr:row>52</xdr:row>
      <xdr:rowOff>55829</xdr:rowOff>
    </xdr:to>
    <xdr:pic>
      <xdr:nvPicPr>
        <xdr:cNvPr id="31" name="Рисунок 30" descr="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92916375"/>
          <a:ext cx="20288250" cy="524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12</xdr:col>
      <xdr:colOff>1000124</xdr:colOff>
      <xdr:row>9</xdr:row>
      <xdr:rowOff>0</xdr:rowOff>
    </xdr:to>
    <xdr:pic>
      <xdr:nvPicPr>
        <xdr:cNvPr id="32" name="Рисунок 31" descr="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7502188"/>
          <a:ext cx="20240624" cy="466725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838201</xdr:colOff>
      <xdr:row>45</xdr:row>
      <xdr:rowOff>438151</xdr:rowOff>
    </xdr:from>
    <xdr:to>
      <xdr:col>2</xdr:col>
      <xdr:colOff>1905001</xdr:colOff>
      <xdr:row>45</xdr:row>
      <xdr:rowOff>1200151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80200501"/>
          <a:ext cx="10668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1162050</xdr:colOff>
      <xdr:row>43</xdr:row>
      <xdr:rowOff>76200</xdr:rowOff>
    </xdr:from>
    <xdr:to>
      <xdr:col>2</xdr:col>
      <xdr:colOff>1885950</xdr:colOff>
      <xdr:row>44</xdr:row>
      <xdr:rowOff>47625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77228700"/>
          <a:ext cx="72390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41</xdr:row>
      <xdr:rowOff>114300</xdr:rowOff>
    </xdr:from>
    <xdr:to>
      <xdr:col>2</xdr:col>
      <xdr:colOff>2628900</xdr:colOff>
      <xdr:row>41</xdr:row>
      <xdr:rowOff>1028700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6009500"/>
          <a:ext cx="180975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666771</xdr:colOff>
      <xdr:row>8</xdr:row>
      <xdr:rowOff>708096</xdr:rowOff>
    </xdr:from>
    <xdr:to>
      <xdr:col>2</xdr:col>
      <xdr:colOff>3589194</xdr:colOff>
      <xdr:row>10</xdr:row>
      <xdr:rowOff>1062902</xdr:rowOff>
    </xdr:to>
    <xdr:pic>
      <xdr:nvPicPr>
        <xdr:cNvPr id="2" name="Рисунок 1" descr="IMG_651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3959" y="22298096"/>
          <a:ext cx="3755860" cy="233918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13</xdr:row>
      <xdr:rowOff>95248</xdr:rowOff>
    </xdr:from>
    <xdr:to>
      <xdr:col>2</xdr:col>
      <xdr:colOff>3484282</xdr:colOff>
      <xdr:row>14</xdr:row>
      <xdr:rowOff>374815</xdr:rowOff>
    </xdr:to>
    <xdr:pic>
      <xdr:nvPicPr>
        <xdr:cNvPr id="3" name="Рисунок 2" descr="Батут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1663" y="2381248"/>
          <a:ext cx="485269" cy="289092"/>
        </a:xfrm>
        <a:prstGeom prst="rect">
          <a:avLst/>
        </a:prstGeom>
      </xdr:spPr>
    </xdr:pic>
    <xdr:clientData/>
  </xdr:twoCellAnchor>
  <xdr:twoCellAnchor editAs="oneCell">
    <xdr:from>
      <xdr:col>1</xdr:col>
      <xdr:colOff>787978</xdr:colOff>
      <xdr:row>17</xdr:row>
      <xdr:rowOff>716229</xdr:rowOff>
    </xdr:from>
    <xdr:to>
      <xdr:col>3</xdr:col>
      <xdr:colOff>137534</xdr:colOff>
      <xdr:row>19</xdr:row>
      <xdr:rowOff>1922317</xdr:rowOff>
    </xdr:to>
    <xdr:pic>
      <xdr:nvPicPr>
        <xdr:cNvPr id="5" name="Рисунок 4" descr="Без имени-4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603" y="3430854"/>
          <a:ext cx="749731" cy="377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30058</xdr:rowOff>
    </xdr:from>
    <xdr:to>
      <xdr:col>13</xdr:col>
      <xdr:colOff>0</xdr:colOff>
      <xdr:row>4</xdr:row>
      <xdr:rowOff>17318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11058"/>
          <a:ext cx="7924800" cy="368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17318</xdr:rowOff>
    </xdr:from>
    <xdr:to>
      <xdr:col>13</xdr:col>
      <xdr:colOff>0</xdr:colOff>
      <xdr:row>0</xdr:row>
      <xdr:rowOff>708809</xdr:rowOff>
    </xdr:to>
    <xdr:pic>
      <xdr:nvPicPr>
        <xdr:cNvPr id="8" name="Рисунок 7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7318"/>
          <a:ext cx="7924800" cy="177141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0</xdr:row>
      <xdr:rowOff>719941</xdr:rowOff>
    </xdr:from>
    <xdr:to>
      <xdr:col>12</xdr:col>
      <xdr:colOff>406108</xdr:colOff>
      <xdr:row>0</xdr:row>
      <xdr:rowOff>2372590</xdr:rowOff>
    </xdr:to>
    <xdr:pic>
      <xdr:nvPicPr>
        <xdr:cNvPr id="9" name="Рисунок 8" descr="Лого АЧ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636" y="186541"/>
          <a:ext cx="7686672" cy="4824"/>
        </a:xfrm>
        <a:prstGeom prst="rect">
          <a:avLst/>
        </a:prstGeom>
      </xdr:spPr>
    </xdr:pic>
    <xdr:clientData/>
  </xdr:twoCellAnchor>
  <xdr:twoCellAnchor editAs="oneCell">
    <xdr:from>
      <xdr:col>1</xdr:col>
      <xdr:colOff>785814</xdr:colOff>
      <xdr:row>15</xdr:row>
      <xdr:rowOff>0</xdr:rowOff>
    </xdr:from>
    <xdr:to>
      <xdr:col>3</xdr:col>
      <xdr:colOff>173182</xdr:colOff>
      <xdr:row>17</xdr:row>
      <xdr:rowOff>690643</xdr:rowOff>
    </xdr:to>
    <xdr:pic>
      <xdr:nvPicPr>
        <xdr:cNvPr id="10" name="Рисунок 9" descr="Батут разборный 201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4439" y="2859420"/>
          <a:ext cx="787543" cy="567612"/>
        </a:xfrm>
        <a:prstGeom prst="rect">
          <a:avLst/>
        </a:prstGeom>
      </xdr:spPr>
    </xdr:pic>
    <xdr:clientData/>
  </xdr:twoCellAnchor>
  <xdr:twoCellAnchor>
    <xdr:from>
      <xdr:col>4</xdr:col>
      <xdr:colOff>665019</xdr:colOff>
      <xdr:row>20</xdr:row>
      <xdr:rowOff>644235</xdr:rowOff>
    </xdr:from>
    <xdr:to>
      <xdr:col>7</xdr:col>
      <xdr:colOff>538597</xdr:colOff>
      <xdr:row>20</xdr:row>
      <xdr:rowOff>1330035</xdr:rowOff>
    </xdr:to>
    <xdr:sp macro="" textlink="">
      <xdr:nvSpPr>
        <xdr:cNvPr id="11" name="Стрелка вправо 10"/>
        <xdr:cNvSpPr/>
      </xdr:nvSpPr>
      <xdr:spPr>
        <a:xfrm>
          <a:off x="3046269" y="4378035"/>
          <a:ext cx="1759528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34638</xdr:rowOff>
    </xdr:from>
    <xdr:to>
      <xdr:col>13</xdr:col>
      <xdr:colOff>0</xdr:colOff>
      <xdr:row>4</xdr:row>
      <xdr:rowOff>3618230</xdr:rowOff>
    </xdr:to>
    <xdr:pic>
      <xdr:nvPicPr>
        <xdr:cNvPr id="12" name="Рисунок 11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96638"/>
          <a:ext cx="7924800" cy="154592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23</xdr:row>
      <xdr:rowOff>0</xdr:rowOff>
    </xdr:from>
    <xdr:to>
      <xdr:col>13</xdr:col>
      <xdr:colOff>0</xdr:colOff>
      <xdr:row>23</xdr:row>
      <xdr:rowOff>5074227</xdr:rowOff>
    </xdr:to>
    <xdr:pic>
      <xdr:nvPicPr>
        <xdr:cNvPr id="15" name="Рисунок 14" descr="Без имени-1 (4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318" y="4762500"/>
          <a:ext cx="7907482" cy="1879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3250371</xdr:colOff>
      <xdr:row>7</xdr:row>
      <xdr:rowOff>2725140</xdr:rowOff>
    </xdr:to>
    <xdr:pic>
      <xdr:nvPicPr>
        <xdr:cNvPr id="16" name="Рисунок 15" descr="Trampoline 5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19200" y="1333500"/>
          <a:ext cx="611946" cy="1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4920775</xdr:rowOff>
    </xdr:from>
    <xdr:to>
      <xdr:col>13</xdr:col>
      <xdr:colOff>-1</xdr:colOff>
      <xdr:row>25</xdr:row>
      <xdr:rowOff>5189536</xdr:rowOff>
    </xdr:to>
    <xdr:pic>
      <xdr:nvPicPr>
        <xdr:cNvPr id="17" name="Рисунок 16" descr="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54474588"/>
          <a:ext cx="18192749" cy="54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5072062</xdr:rowOff>
    </xdr:from>
    <xdr:to>
      <xdr:col>12</xdr:col>
      <xdr:colOff>1262063</xdr:colOff>
      <xdr:row>24</xdr:row>
      <xdr:rowOff>4976812</xdr:rowOff>
    </xdr:to>
    <xdr:pic>
      <xdr:nvPicPr>
        <xdr:cNvPr id="18" name="Рисунок 17" descr="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49434750"/>
          <a:ext cx="18121313" cy="509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51954</xdr:rowOff>
    </xdr:from>
    <xdr:to>
      <xdr:col>13</xdr:col>
      <xdr:colOff>0</xdr:colOff>
      <xdr:row>1</xdr:row>
      <xdr:rowOff>33399</xdr:rowOff>
    </xdr:to>
    <xdr:pic>
      <xdr:nvPicPr>
        <xdr:cNvPr id="2" name="Рисунок 1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954"/>
          <a:ext cx="7924800" cy="17194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</xdr:row>
      <xdr:rowOff>612321</xdr:rowOff>
    </xdr:from>
    <xdr:to>
      <xdr:col>10</xdr:col>
      <xdr:colOff>854777</xdr:colOff>
      <xdr:row>1</xdr:row>
      <xdr:rowOff>1782536</xdr:rowOff>
    </xdr:to>
    <xdr:pic>
      <xdr:nvPicPr>
        <xdr:cNvPr id="3" name="Рисунок 2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" y="383721"/>
          <a:ext cx="67031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</xdr:row>
      <xdr:rowOff>51956</xdr:rowOff>
    </xdr:from>
    <xdr:to>
      <xdr:col>12</xdr:col>
      <xdr:colOff>1039091</xdr:colOff>
      <xdr:row>1</xdr:row>
      <xdr:rowOff>1801090</xdr:rowOff>
    </xdr:to>
    <xdr:pic>
      <xdr:nvPicPr>
        <xdr:cNvPr id="4" name="Рисунок 3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" y="242456"/>
          <a:ext cx="7925664" cy="139409"/>
        </a:xfrm>
        <a:prstGeom prst="rect">
          <a:avLst/>
        </a:prstGeom>
      </xdr:spPr>
    </xdr:pic>
    <xdr:clientData/>
  </xdr:twoCellAnchor>
  <xdr:twoCellAnchor>
    <xdr:from>
      <xdr:col>4</xdr:col>
      <xdr:colOff>665019</xdr:colOff>
      <xdr:row>12</xdr:row>
      <xdr:rowOff>644235</xdr:rowOff>
    </xdr:from>
    <xdr:to>
      <xdr:col>7</xdr:col>
      <xdr:colOff>538597</xdr:colOff>
      <xdr:row>12</xdr:row>
      <xdr:rowOff>1330035</xdr:rowOff>
    </xdr:to>
    <xdr:sp macro="" textlink="">
      <xdr:nvSpPr>
        <xdr:cNvPr id="5" name="Стрелка вправо 4"/>
        <xdr:cNvSpPr/>
      </xdr:nvSpPr>
      <xdr:spPr>
        <a:xfrm>
          <a:off x="3046269" y="3806535"/>
          <a:ext cx="1759528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17317</xdr:rowOff>
    </xdr:from>
    <xdr:to>
      <xdr:col>13</xdr:col>
      <xdr:colOff>17318</xdr:colOff>
      <xdr:row>4</xdr:row>
      <xdr:rowOff>865908</xdr:rowOff>
    </xdr:to>
    <xdr:pic>
      <xdr:nvPicPr>
        <xdr:cNvPr id="6" name="Рисунок 5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8817"/>
          <a:ext cx="7942118" cy="362816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900545</xdr:rowOff>
    </xdr:from>
    <xdr:to>
      <xdr:col>12</xdr:col>
      <xdr:colOff>1039091</xdr:colOff>
      <xdr:row>4</xdr:row>
      <xdr:rowOff>4398818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18" y="948170"/>
          <a:ext cx="7908348" cy="2598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9</xdr:row>
      <xdr:rowOff>51087</xdr:rowOff>
    </xdr:from>
    <xdr:to>
      <xdr:col>2</xdr:col>
      <xdr:colOff>3532909</xdr:colOff>
      <xdr:row>9</xdr:row>
      <xdr:rowOff>3290454</xdr:rowOff>
    </xdr:to>
    <xdr:pic>
      <xdr:nvPicPr>
        <xdr:cNvPr id="9" name="Рисунок 331" descr="P:\ОТДЕЛ ПРОДАЖ\АБСОЛЮТ ЧЕМПИОН ОБЩАЯ\!____ФОТО ТОВАРА\Вело\Новая папка\Самокат бумер 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8472" y="1956087"/>
          <a:ext cx="539462" cy="143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17317</xdr:colOff>
      <xdr:row>15</xdr:row>
      <xdr:rowOff>0</xdr:rowOff>
    </xdr:from>
    <xdr:to>
      <xdr:col>13</xdr:col>
      <xdr:colOff>0</xdr:colOff>
      <xdr:row>16</xdr:row>
      <xdr:rowOff>69273</xdr:rowOff>
    </xdr:to>
    <xdr:pic>
      <xdr:nvPicPr>
        <xdr:cNvPr id="12" name="Рисунок 11" descr="Без имени-1 (4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317" y="4191000"/>
          <a:ext cx="7907483" cy="259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86591</xdr:rowOff>
    </xdr:from>
    <xdr:to>
      <xdr:col>12</xdr:col>
      <xdr:colOff>1056409</xdr:colOff>
      <xdr:row>17</xdr:row>
      <xdr:rowOff>259772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468091"/>
          <a:ext cx="7923934" cy="29700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173183</xdr:colOff>
      <xdr:row>7</xdr:row>
      <xdr:rowOff>155866</xdr:rowOff>
    </xdr:from>
    <xdr:to>
      <xdr:col>2</xdr:col>
      <xdr:colOff>2857501</xdr:colOff>
      <xdr:row>7</xdr:row>
      <xdr:rowOff>4052455</xdr:rowOff>
    </xdr:to>
    <xdr:pic>
      <xdr:nvPicPr>
        <xdr:cNvPr id="15" name="Рисунок 14" descr="photo_2016-04-28_16-33-09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92383" y="1679866"/>
          <a:ext cx="436418" cy="38964"/>
        </a:xfrm>
        <a:prstGeom prst="rect">
          <a:avLst/>
        </a:prstGeom>
      </xdr:spPr>
    </xdr:pic>
    <xdr:clientData/>
  </xdr:twoCellAnchor>
  <xdr:twoCellAnchor editAs="oneCell">
    <xdr:from>
      <xdr:col>2</xdr:col>
      <xdr:colOff>231629</xdr:colOff>
      <xdr:row>8</xdr:row>
      <xdr:rowOff>69272</xdr:rowOff>
    </xdr:from>
    <xdr:to>
      <xdr:col>2</xdr:col>
      <xdr:colOff>3048000</xdr:colOff>
      <xdr:row>8</xdr:row>
      <xdr:rowOff>3561050</xdr:rowOff>
    </xdr:to>
    <xdr:pic>
      <xdr:nvPicPr>
        <xdr:cNvPr id="16" name="Рисунок 15" descr="photo_2016-04-28_16-35-44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50829" y="1783772"/>
          <a:ext cx="377971" cy="119928"/>
        </a:xfrm>
        <a:prstGeom prst="rect">
          <a:avLst/>
        </a:prstGeom>
      </xdr:spPr>
    </xdr:pic>
    <xdr:clientData/>
  </xdr:twoCellAnchor>
  <xdr:twoCellAnchor editAs="oneCell">
    <xdr:from>
      <xdr:col>2</xdr:col>
      <xdr:colOff>151279</xdr:colOff>
      <xdr:row>9</xdr:row>
      <xdr:rowOff>4191000</xdr:rowOff>
    </xdr:from>
    <xdr:to>
      <xdr:col>2</xdr:col>
      <xdr:colOff>2881313</xdr:colOff>
      <xdr:row>10</xdr:row>
      <xdr:rowOff>3624944</xdr:rowOff>
    </xdr:to>
    <xdr:pic>
      <xdr:nvPicPr>
        <xdr:cNvPr id="17" name="Рисунок 16" descr="photo_2016-04-28_16-35-5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70479" y="2095500"/>
          <a:ext cx="453559" cy="18641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11</xdr:row>
      <xdr:rowOff>86590</xdr:rowOff>
    </xdr:from>
    <xdr:to>
      <xdr:col>2</xdr:col>
      <xdr:colOff>3151910</xdr:colOff>
      <xdr:row>11</xdr:row>
      <xdr:rowOff>3567546</xdr:rowOff>
    </xdr:to>
    <xdr:pic>
      <xdr:nvPicPr>
        <xdr:cNvPr id="18" name="Рисунок 17" descr="photo_2016-04-28_16-36-23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57746" y="2372590"/>
          <a:ext cx="470189" cy="995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571494</xdr:rowOff>
    </xdr:from>
    <xdr:to>
      <xdr:col>13</xdr:col>
      <xdr:colOff>0</xdr:colOff>
      <xdr:row>18</xdr:row>
      <xdr:rowOff>727358</xdr:rowOff>
    </xdr:to>
    <xdr:pic>
      <xdr:nvPicPr>
        <xdr:cNvPr id="23" name="Рисунок 22" descr="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84651267"/>
          <a:ext cx="17335500" cy="535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103910</xdr:colOff>
      <xdr:row>7</xdr:row>
      <xdr:rowOff>155866</xdr:rowOff>
    </xdr:from>
    <xdr:to>
      <xdr:col>2</xdr:col>
      <xdr:colOff>2788228</xdr:colOff>
      <xdr:row>7</xdr:row>
      <xdr:rowOff>4052455</xdr:rowOff>
    </xdr:to>
    <xdr:pic>
      <xdr:nvPicPr>
        <xdr:cNvPr id="24" name="Рисунок 23" descr="photo_2016-04-28_16-33-09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58046" y="21422593"/>
          <a:ext cx="2684318" cy="3896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20843</xdr:colOff>
      <xdr:row>17</xdr:row>
      <xdr:rowOff>10882</xdr:rowOff>
    </xdr:from>
    <xdr:to>
      <xdr:col>2</xdr:col>
      <xdr:colOff>1734152</xdr:colOff>
      <xdr:row>17</xdr:row>
      <xdr:rowOff>1836964</xdr:rowOff>
    </xdr:to>
    <xdr:pic>
      <xdr:nvPicPr>
        <xdr:cNvPr id="2" name="Рисунок 1" descr="Турник брусья юниор новый черный 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0043" y="3249382"/>
          <a:ext cx="589359" cy="178257"/>
        </a:xfrm>
        <a:prstGeom prst="rect">
          <a:avLst/>
        </a:prstGeom>
      </xdr:spPr>
    </xdr:pic>
    <xdr:clientData/>
  </xdr:twoCellAnchor>
  <xdr:twoCellAnchor editAs="oneCell">
    <xdr:from>
      <xdr:col>2</xdr:col>
      <xdr:colOff>1401535</xdr:colOff>
      <xdr:row>17</xdr:row>
      <xdr:rowOff>794009</xdr:rowOff>
    </xdr:from>
    <xdr:to>
      <xdr:col>3</xdr:col>
      <xdr:colOff>31901</xdr:colOff>
      <xdr:row>17</xdr:row>
      <xdr:rowOff>2517788</xdr:rowOff>
    </xdr:to>
    <xdr:pic>
      <xdr:nvPicPr>
        <xdr:cNvPr id="3" name="Рисунок 2" descr="IMG_4893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1830160" y="3432434"/>
          <a:ext cx="3054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1415143</xdr:colOff>
      <xdr:row>18</xdr:row>
      <xdr:rowOff>1006929</xdr:rowOff>
    </xdr:from>
    <xdr:to>
      <xdr:col>2</xdr:col>
      <xdr:colOff>3211286</xdr:colOff>
      <xdr:row>18</xdr:row>
      <xdr:rowOff>2524793</xdr:rowOff>
    </xdr:to>
    <xdr:pic>
      <xdr:nvPicPr>
        <xdr:cNvPr id="4" name="Рисунок 3" descr="Турник брусья Профи black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24718" y="3616779"/>
          <a:ext cx="5443" cy="3389"/>
        </a:xfrm>
        <a:prstGeom prst="rect">
          <a:avLst/>
        </a:prstGeom>
      </xdr:spPr>
    </xdr:pic>
    <xdr:clientData/>
  </xdr:twoCellAnchor>
  <xdr:twoCellAnchor editAs="oneCell">
    <xdr:from>
      <xdr:col>2</xdr:col>
      <xdr:colOff>37865</xdr:colOff>
      <xdr:row>18</xdr:row>
      <xdr:rowOff>149678</xdr:rowOff>
    </xdr:from>
    <xdr:to>
      <xdr:col>2</xdr:col>
      <xdr:colOff>1947462</xdr:colOff>
      <xdr:row>18</xdr:row>
      <xdr:rowOff>1877786</xdr:rowOff>
    </xdr:to>
    <xdr:pic>
      <xdr:nvPicPr>
        <xdr:cNvPr id="5" name="Рисунок 4" descr="Турник брусья Профи чер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57065" y="3578678"/>
          <a:ext cx="576097" cy="4218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19</xdr:row>
      <xdr:rowOff>178057</xdr:rowOff>
    </xdr:from>
    <xdr:to>
      <xdr:col>2</xdr:col>
      <xdr:colOff>3047999</xdr:colOff>
      <xdr:row>19</xdr:row>
      <xdr:rowOff>2354035</xdr:rowOff>
    </xdr:to>
    <xdr:pic>
      <xdr:nvPicPr>
        <xdr:cNvPr id="6" name="Рисунок 5" descr="IMG_1335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2808" y="3797557"/>
          <a:ext cx="595991" cy="13803"/>
        </a:xfrm>
        <a:prstGeom prst="rect">
          <a:avLst/>
        </a:prstGeom>
      </xdr:spPr>
    </xdr:pic>
    <xdr:clientData/>
  </xdr:twoCellAnchor>
  <xdr:twoCellAnchor editAs="oneCell">
    <xdr:from>
      <xdr:col>2</xdr:col>
      <xdr:colOff>449118</xdr:colOff>
      <xdr:row>24</xdr:row>
      <xdr:rowOff>77933</xdr:rowOff>
    </xdr:from>
    <xdr:to>
      <xdr:col>2</xdr:col>
      <xdr:colOff>2615376</xdr:colOff>
      <xdr:row>25</xdr:row>
      <xdr:rowOff>45767</xdr:rowOff>
    </xdr:to>
    <xdr:pic>
      <xdr:nvPicPr>
        <xdr:cNvPr id="7" name="Рисунок 6" descr="турник складной крепёж к стене 2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68318" y="4649933"/>
          <a:ext cx="156483" cy="158335"/>
        </a:xfrm>
        <a:prstGeom prst="rect">
          <a:avLst/>
        </a:prstGeom>
      </xdr:spPr>
    </xdr:pic>
    <xdr:clientData/>
  </xdr:twoCellAnchor>
  <xdr:twoCellAnchor editAs="oneCell">
    <xdr:from>
      <xdr:col>2</xdr:col>
      <xdr:colOff>618506</xdr:colOff>
      <xdr:row>26</xdr:row>
      <xdr:rowOff>1514703</xdr:rowOff>
    </xdr:from>
    <xdr:to>
      <xdr:col>2</xdr:col>
      <xdr:colOff>2918114</xdr:colOff>
      <xdr:row>28</xdr:row>
      <xdr:rowOff>104767</xdr:rowOff>
    </xdr:to>
    <xdr:pic>
      <xdr:nvPicPr>
        <xdr:cNvPr id="8" name="Рисунок 7" descr="турник трёххватный (крепеж к стене) 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28181" y="5143728"/>
          <a:ext cx="4083" cy="295039"/>
        </a:xfrm>
        <a:prstGeom prst="rect">
          <a:avLst/>
        </a:prstGeom>
      </xdr:spPr>
    </xdr:pic>
    <xdr:clientData/>
  </xdr:twoCellAnchor>
  <xdr:twoCellAnchor editAs="oneCell">
    <xdr:from>
      <xdr:col>2</xdr:col>
      <xdr:colOff>715045</xdr:colOff>
      <xdr:row>29</xdr:row>
      <xdr:rowOff>138581</xdr:rowOff>
    </xdr:from>
    <xdr:to>
      <xdr:col>2</xdr:col>
      <xdr:colOff>2759550</xdr:colOff>
      <xdr:row>29</xdr:row>
      <xdr:rowOff>1592036</xdr:rowOff>
    </xdr:to>
    <xdr:pic>
      <xdr:nvPicPr>
        <xdr:cNvPr id="9" name="Рисунок 8" descr="турник усиленный с подвесом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29470" y="5663081"/>
          <a:ext cx="0" cy="53280"/>
        </a:xfrm>
        <a:prstGeom prst="rect">
          <a:avLst/>
        </a:prstGeom>
      </xdr:spPr>
    </xdr:pic>
    <xdr:clientData/>
  </xdr:twoCellAnchor>
  <xdr:twoCellAnchor editAs="oneCell">
    <xdr:from>
      <xdr:col>2</xdr:col>
      <xdr:colOff>748394</xdr:colOff>
      <xdr:row>30</xdr:row>
      <xdr:rowOff>95058</xdr:rowOff>
    </xdr:from>
    <xdr:to>
      <xdr:col>2</xdr:col>
      <xdr:colOff>2762252</xdr:colOff>
      <xdr:row>30</xdr:row>
      <xdr:rowOff>1601220</xdr:rowOff>
    </xdr:to>
    <xdr:pic>
      <xdr:nvPicPr>
        <xdr:cNvPr id="10" name="Рисунок 211" descr="C:\Documents and Settings\Альпинист\Рабочий стол\турник for men1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7391" b="10724"/>
        <a:stretch>
          <a:fillRect/>
        </a:stretch>
      </xdr:blipFill>
      <xdr:spPr bwMode="auto">
        <a:xfrm>
          <a:off x="1824719" y="5810058"/>
          <a:ext cx="4083" cy="96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560613</xdr:colOff>
      <xdr:row>31</xdr:row>
      <xdr:rowOff>224972</xdr:rowOff>
    </xdr:from>
    <xdr:to>
      <xdr:col>2</xdr:col>
      <xdr:colOff>3034392</xdr:colOff>
      <xdr:row>31</xdr:row>
      <xdr:rowOff>1887351</xdr:rowOff>
    </xdr:to>
    <xdr:pic>
      <xdr:nvPicPr>
        <xdr:cNvPr id="11" name="Рисунок 10" descr="Турник треххватный 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9813" y="6092372"/>
          <a:ext cx="44904" cy="502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32</xdr:row>
      <xdr:rowOff>108856</xdr:rowOff>
    </xdr:from>
    <xdr:to>
      <xdr:col>2</xdr:col>
      <xdr:colOff>2857500</xdr:colOff>
      <xdr:row>32</xdr:row>
      <xdr:rowOff>1908401</xdr:rowOff>
    </xdr:to>
    <xdr:pic>
      <xdr:nvPicPr>
        <xdr:cNvPr id="12" name="Рисунок 11" descr="альпинистик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28800" y="6204856"/>
          <a:ext cx="0" cy="85045"/>
        </a:xfrm>
        <a:prstGeom prst="rect">
          <a:avLst/>
        </a:prstGeom>
      </xdr:spPr>
    </xdr:pic>
    <xdr:clientData/>
  </xdr:twoCellAnchor>
  <xdr:twoCellAnchor editAs="oneCell">
    <xdr:from>
      <xdr:col>2</xdr:col>
      <xdr:colOff>718496</xdr:colOff>
      <xdr:row>34</xdr:row>
      <xdr:rowOff>146610</xdr:rowOff>
    </xdr:from>
    <xdr:to>
      <xdr:col>2</xdr:col>
      <xdr:colOff>2694214</xdr:colOff>
      <xdr:row>34</xdr:row>
      <xdr:rowOff>1593937</xdr:rowOff>
    </xdr:to>
    <xdr:pic>
      <xdr:nvPicPr>
        <xdr:cNvPr id="13" name="Рисунок 12" descr="IMG_9990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2921" y="6623610"/>
          <a:ext cx="0" cy="47152"/>
        </a:xfrm>
        <a:prstGeom prst="rect">
          <a:avLst/>
        </a:prstGeom>
      </xdr:spPr>
    </xdr:pic>
    <xdr:clientData/>
  </xdr:twoCellAnchor>
  <xdr:twoCellAnchor editAs="oneCell">
    <xdr:from>
      <xdr:col>2</xdr:col>
      <xdr:colOff>594880</xdr:colOff>
      <xdr:row>35</xdr:row>
      <xdr:rowOff>133389</xdr:rowOff>
    </xdr:from>
    <xdr:to>
      <xdr:col>2</xdr:col>
      <xdr:colOff>2653393</xdr:colOff>
      <xdr:row>35</xdr:row>
      <xdr:rowOff>1711583</xdr:rowOff>
    </xdr:to>
    <xdr:pic>
      <xdr:nvPicPr>
        <xdr:cNvPr id="14" name="Рисунок 13" descr="IMG_9986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14080" y="6800889"/>
          <a:ext cx="10638" cy="54194"/>
        </a:xfrm>
        <a:prstGeom prst="rect">
          <a:avLst/>
        </a:prstGeom>
      </xdr:spPr>
    </xdr:pic>
    <xdr:clientData/>
  </xdr:twoCellAnchor>
  <xdr:twoCellAnchor editAs="oneCell">
    <xdr:from>
      <xdr:col>2</xdr:col>
      <xdr:colOff>391750</xdr:colOff>
      <xdr:row>36</xdr:row>
      <xdr:rowOff>106749</xdr:rowOff>
    </xdr:from>
    <xdr:to>
      <xdr:col>2</xdr:col>
      <xdr:colOff>2721428</xdr:colOff>
      <xdr:row>36</xdr:row>
      <xdr:rowOff>1676431</xdr:rowOff>
    </xdr:to>
    <xdr:pic>
      <xdr:nvPicPr>
        <xdr:cNvPr id="15" name="Рисунок 14" descr="IMG_999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10950" y="6964749"/>
          <a:ext cx="215128" cy="8378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37</xdr:row>
      <xdr:rowOff>95251</xdr:rowOff>
    </xdr:from>
    <xdr:to>
      <xdr:col>2</xdr:col>
      <xdr:colOff>2677334</xdr:colOff>
      <xdr:row>37</xdr:row>
      <xdr:rowOff>1728107</xdr:rowOff>
    </xdr:to>
    <xdr:pic>
      <xdr:nvPicPr>
        <xdr:cNvPr id="16" name="Рисунок 15" descr="Турник_в_дверной_проём_старого_образца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95449" y="7143751"/>
          <a:ext cx="134160" cy="9933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38</xdr:row>
      <xdr:rowOff>68033</xdr:rowOff>
    </xdr:from>
    <xdr:to>
      <xdr:col>2</xdr:col>
      <xdr:colOff>2816654</xdr:colOff>
      <xdr:row>38</xdr:row>
      <xdr:rowOff>1782535</xdr:rowOff>
    </xdr:to>
    <xdr:pic>
      <xdr:nvPicPr>
        <xdr:cNvPr id="17" name="Рисунок 16" descr="Турник_в_дверной_проём_старого_образца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57349" y="7307033"/>
          <a:ext cx="168705" cy="12382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39</xdr:row>
      <xdr:rowOff>80991</xdr:rowOff>
    </xdr:from>
    <xdr:to>
      <xdr:col>2</xdr:col>
      <xdr:colOff>3184073</xdr:colOff>
      <xdr:row>39</xdr:row>
      <xdr:rowOff>981315</xdr:rowOff>
    </xdr:to>
    <xdr:pic>
      <xdr:nvPicPr>
        <xdr:cNvPr id="18" name="Рисунок 17" descr="turnik_en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3628" y="7510491"/>
          <a:ext cx="557895" cy="109749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326572</xdr:colOff>
      <xdr:row>41</xdr:row>
      <xdr:rowOff>435429</xdr:rowOff>
    </xdr:from>
    <xdr:to>
      <xdr:col>2</xdr:col>
      <xdr:colOff>3134493</xdr:colOff>
      <xdr:row>41</xdr:row>
      <xdr:rowOff>2081892</xdr:rowOff>
    </xdr:to>
    <xdr:pic>
      <xdr:nvPicPr>
        <xdr:cNvPr id="19" name="Рисунок 18" descr="Брусья №1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45772" y="7998279"/>
          <a:ext cx="283796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385536</xdr:colOff>
      <xdr:row>42</xdr:row>
      <xdr:rowOff>489857</xdr:rowOff>
    </xdr:from>
    <xdr:to>
      <xdr:col>2</xdr:col>
      <xdr:colOff>3029527</xdr:colOff>
      <xdr:row>42</xdr:row>
      <xdr:rowOff>2109106</xdr:rowOff>
    </xdr:to>
    <xdr:pic>
      <xdr:nvPicPr>
        <xdr:cNvPr id="20" name="Рисунок 19" descr="Брусья #2 2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04736" y="8195582"/>
          <a:ext cx="22464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761092</xdr:colOff>
      <xdr:row>44</xdr:row>
      <xdr:rowOff>107042</xdr:rowOff>
    </xdr:from>
    <xdr:to>
      <xdr:col>2</xdr:col>
      <xdr:colOff>2558142</xdr:colOff>
      <xdr:row>44</xdr:row>
      <xdr:rowOff>1322693</xdr:rowOff>
    </xdr:to>
    <xdr:pic>
      <xdr:nvPicPr>
        <xdr:cNvPr id="21" name="Рисунок 20" descr="турник крепёж к потолку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27892" y="8489042"/>
          <a:ext cx="0" cy="82176"/>
        </a:xfrm>
        <a:prstGeom prst="rect">
          <a:avLst/>
        </a:prstGeom>
      </xdr:spPr>
    </xdr:pic>
    <xdr:clientData/>
  </xdr:twoCellAnchor>
  <xdr:twoCellAnchor editAs="oneCell">
    <xdr:from>
      <xdr:col>2</xdr:col>
      <xdr:colOff>217510</xdr:colOff>
      <xdr:row>46</xdr:row>
      <xdr:rowOff>583382</xdr:rowOff>
    </xdr:from>
    <xdr:to>
      <xdr:col>2</xdr:col>
      <xdr:colOff>3049670</xdr:colOff>
      <xdr:row>46</xdr:row>
      <xdr:rowOff>1197428</xdr:rowOff>
    </xdr:to>
    <xdr:pic>
      <xdr:nvPicPr>
        <xdr:cNvPr id="22" name="Рисунок 21" descr="турник крепёж в угол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36710" y="8955857"/>
          <a:ext cx="39376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952500</xdr:colOff>
      <xdr:row>1</xdr:row>
      <xdr:rowOff>27214</xdr:rowOff>
    </xdr:to>
    <xdr:pic>
      <xdr:nvPicPr>
        <xdr:cNvPr id="23" name="Рисунок 22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" y="0"/>
          <a:ext cx="7924799" cy="217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13608</xdr:rowOff>
    </xdr:from>
    <xdr:to>
      <xdr:col>12</xdr:col>
      <xdr:colOff>936418</xdr:colOff>
      <xdr:row>2</xdr:row>
      <xdr:rowOff>0</xdr:rowOff>
    </xdr:to>
    <xdr:pic>
      <xdr:nvPicPr>
        <xdr:cNvPr id="24" name="Рисунок 23" descr="Лого АЧ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04108"/>
          <a:ext cx="7927768" cy="176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</xdr:row>
      <xdr:rowOff>1142999</xdr:rowOff>
    </xdr:from>
    <xdr:to>
      <xdr:col>12</xdr:col>
      <xdr:colOff>950025</xdr:colOff>
      <xdr:row>5</xdr:row>
      <xdr:rowOff>47626</xdr:rowOff>
    </xdr:to>
    <xdr:pic>
      <xdr:nvPicPr>
        <xdr:cNvPr id="25" name="Рисунок 24" descr="Производств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" y="761999"/>
          <a:ext cx="7922324" cy="238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3714749</xdr:rowOff>
    </xdr:from>
    <xdr:to>
      <xdr:col>12</xdr:col>
      <xdr:colOff>950024</xdr:colOff>
      <xdr:row>6</xdr:row>
      <xdr:rowOff>13606</xdr:rowOff>
    </xdr:to>
    <xdr:pic>
      <xdr:nvPicPr>
        <xdr:cNvPr id="26" name="Рисунок 25" descr="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952499"/>
          <a:ext cx="7922324" cy="204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950025</xdr:colOff>
      <xdr:row>7</xdr:row>
      <xdr:rowOff>40821</xdr:rowOff>
    </xdr:to>
    <xdr:pic>
      <xdr:nvPicPr>
        <xdr:cNvPr id="27" name="Рисунок 26" descr="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143000"/>
          <a:ext cx="7922325" cy="231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12</xdr:col>
      <xdr:colOff>917863</xdr:colOff>
      <xdr:row>8</xdr:row>
      <xdr:rowOff>4172533</xdr:rowOff>
    </xdr:to>
    <xdr:pic>
      <xdr:nvPicPr>
        <xdr:cNvPr id="29" name="Рисунок 28" descr="Наногсим логотип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524000"/>
          <a:ext cx="7928263" cy="191083"/>
        </a:xfrm>
        <a:prstGeom prst="rect">
          <a:avLst/>
        </a:prstGeom>
      </xdr:spPr>
    </xdr:pic>
    <xdr:clientData/>
  </xdr:twoCellAnchor>
  <xdr:twoCellAnchor>
    <xdr:from>
      <xdr:col>4</xdr:col>
      <xdr:colOff>439882</xdr:colOff>
      <xdr:row>47</xdr:row>
      <xdr:rowOff>401783</xdr:rowOff>
    </xdr:from>
    <xdr:to>
      <xdr:col>7</xdr:col>
      <xdr:colOff>365414</xdr:colOff>
      <xdr:row>47</xdr:row>
      <xdr:rowOff>1087583</xdr:rowOff>
    </xdr:to>
    <xdr:sp macro="" textlink="">
      <xdr:nvSpPr>
        <xdr:cNvPr id="30" name="Стрелка вправо 29"/>
        <xdr:cNvSpPr/>
      </xdr:nvSpPr>
      <xdr:spPr>
        <a:xfrm>
          <a:off x="2878282" y="9145733"/>
          <a:ext cx="1754332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460662</xdr:colOff>
      <xdr:row>22</xdr:row>
      <xdr:rowOff>121228</xdr:rowOff>
    </xdr:from>
    <xdr:to>
      <xdr:col>2</xdr:col>
      <xdr:colOff>2476499</xdr:colOff>
      <xdr:row>22</xdr:row>
      <xdr:rowOff>1859887</xdr:rowOff>
    </xdr:to>
    <xdr:pic>
      <xdr:nvPicPr>
        <xdr:cNvPr id="32" name="Рисунок 31" descr="photo_2016-04-20_16-44-2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679862" y="4312228"/>
          <a:ext cx="148937" cy="71784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554181</xdr:colOff>
      <xdr:row>23</xdr:row>
      <xdr:rowOff>121388</xdr:rowOff>
    </xdr:from>
    <xdr:to>
      <xdr:col>2</xdr:col>
      <xdr:colOff>2580408</xdr:colOff>
      <xdr:row>23</xdr:row>
      <xdr:rowOff>1565073</xdr:rowOff>
    </xdr:to>
    <xdr:pic>
      <xdr:nvPicPr>
        <xdr:cNvPr id="33" name="Рисунок 32" descr="photo_2016-04-20_16-44-2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773381" y="4502888"/>
          <a:ext cx="54552" cy="72085"/>
        </a:xfrm>
        <a:prstGeom prst="rect">
          <a:avLst/>
        </a:prstGeom>
      </xdr:spPr>
    </xdr:pic>
    <xdr:clientData/>
  </xdr:twoCellAnchor>
  <xdr:twoCellAnchor editAs="oneCell">
    <xdr:from>
      <xdr:col>2</xdr:col>
      <xdr:colOff>618837</xdr:colOff>
      <xdr:row>26</xdr:row>
      <xdr:rowOff>24245</xdr:rowOff>
    </xdr:from>
    <xdr:to>
      <xdr:col>2</xdr:col>
      <xdr:colOff>2874819</xdr:colOff>
      <xdr:row>26</xdr:row>
      <xdr:rowOff>1659830</xdr:rowOff>
    </xdr:to>
    <xdr:pic>
      <xdr:nvPicPr>
        <xdr:cNvPr id="34" name="Рисунок 33" descr="photo_2016-04-20_16-41-2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828512" y="4977245"/>
          <a:ext cx="0" cy="168735"/>
        </a:xfrm>
        <a:prstGeom prst="rect">
          <a:avLst/>
        </a:prstGeom>
      </xdr:spPr>
    </xdr:pic>
    <xdr:clientData/>
  </xdr:twoCellAnchor>
  <xdr:twoCellAnchor editAs="oneCell">
    <xdr:from>
      <xdr:col>2</xdr:col>
      <xdr:colOff>632691</xdr:colOff>
      <xdr:row>25</xdr:row>
      <xdr:rowOff>54365</xdr:rowOff>
    </xdr:from>
    <xdr:to>
      <xdr:col>2</xdr:col>
      <xdr:colOff>2736273</xdr:colOff>
      <xdr:row>25</xdr:row>
      <xdr:rowOff>1618903</xdr:rowOff>
    </xdr:to>
    <xdr:pic>
      <xdr:nvPicPr>
        <xdr:cNvPr id="35" name="Рисунок 34" descr="photo_2016-04-20_16-43-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32841" y="4816865"/>
          <a:ext cx="0" cy="13578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28</xdr:row>
      <xdr:rowOff>228600</xdr:rowOff>
    </xdr:from>
    <xdr:to>
      <xdr:col>2</xdr:col>
      <xdr:colOff>2044700</xdr:colOff>
      <xdr:row>28</xdr:row>
      <xdr:rowOff>1541381</xdr:rowOff>
    </xdr:to>
    <xdr:pic>
      <xdr:nvPicPr>
        <xdr:cNvPr id="36" name="Рисунок 35" descr="photo_2016-04-20_16-46-2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71600" y="5524500"/>
          <a:ext cx="454025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727363</xdr:colOff>
      <xdr:row>16</xdr:row>
      <xdr:rowOff>173182</xdr:rowOff>
    </xdr:from>
    <xdr:to>
      <xdr:col>2</xdr:col>
      <xdr:colOff>2568863</xdr:colOff>
      <xdr:row>16</xdr:row>
      <xdr:rowOff>1319546</xdr:rowOff>
    </xdr:to>
    <xdr:pic>
      <xdr:nvPicPr>
        <xdr:cNvPr id="37" name="Рисунок 36" descr="photo_2016-04-20_16-46-4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32263" y="3221182"/>
          <a:ext cx="0" cy="12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12</xdr:col>
      <xdr:colOff>935182</xdr:colOff>
      <xdr:row>51</xdr:row>
      <xdr:rowOff>4619</xdr:rowOff>
    </xdr:to>
    <xdr:pic>
      <xdr:nvPicPr>
        <xdr:cNvPr id="38" name="Рисунок 37" descr="Доставка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9525000"/>
          <a:ext cx="7926532" cy="195118"/>
        </a:xfrm>
        <a:prstGeom prst="rect">
          <a:avLst/>
        </a:prstGeom>
      </xdr:spPr>
    </xdr:pic>
    <xdr:clientData/>
  </xdr:twoCellAnchor>
  <xdr:twoCellAnchor editAs="oneCell">
    <xdr:from>
      <xdr:col>2</xdr:col>
      <xdr:colOff>779009</xdr:colOff>
      <xdr:row>20</xdr:row>
      <xdr:rowOff>86229</xdr:rowOff>
    </xdr:from>
    <xdr:to>
      <xdr:col>2</xdr:col>
      <xdr:colOff>2718955</xdr:colOff>
      <xdr:row>20</xdr:row>
      <xdr:rowOff>1958985</xdr:rowOff>
    </xdr:to>
    <xdr:pic>
      <xdr:nvPicPr>
        <xdr:cNvPr id="39" name="Рисунок 38" descr="photo_2016-04-20_16-39-3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987327" y="43260456"/>
          <a:ext cx="1939946" cy="1872756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467591</xdr:colOff>
      <xdr:row>12</xdr:row>
      <xdr:rowOff>74773</xdr:rowOff>
    </xdr:from>
    <xdr:to>
      <xdr:col>2</xdr:col>
      <xdr:colOff>2659578</xdr:colOff>
      <xdr:row>12</xdr:row>
      <xdr:rowOff>1680529</xdr:rowOff>
    </xdr:to>
    <xdr:pic>
      <xdr:nvPicPr>
        <xdr:cNvPr id="40" name="Рисунок 39" descr="IMG_9990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86791" y="2360773"/>
          <a:ext cx="144112" cy="119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324096</xdr:colOff>
      <xdr:row>12</xdr:row>
      <xdr:rowOff>1719863</xdr:rowOff>
    </xdr:from>
    <xdr:to>
      <xdr:col>2</xdr:col>
      <xdr:colOff>2978727</xdr:colOff>
      <xdr:row>14</xdr:row>
      <xdr:rowOff>156723</xdr:rowOff>
    </xdr:to>
    <xdr:pic>
      <xdr:nvPicPr>
        <xdr:cNvPr id="41" name="Рисунок 40" descr="турник трёххватный (крепеж к стене) 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3296" y="2472338"/>
          <a:ext cx="282906" cy="3513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15277</xdr:colOff>
      <xdr:row>14</xdr:row>
      <xdr:rowOff>816429</xdr:rowOff>
    </xdr:from>
    <xdr:to>
      <xdr:col>2</xdr:col>
      <xdr:colOff>1973036</xdr:colOff>
      <xdr:row>14</xdr:row>
      <xdr:rowOff>2135084</xdr:rowOff>
    </xdr:to>
    <xdr:pic>
      <xdr:nvPicPr>
        <xdr:cNvPr id="42" name="Рисунок 41" descr="Турник брусья Профи black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4477" y="2854779"/>
          <a:ext cx="595684" cy="4205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1028768</xdr:colOff>
      <xdr:row>14</xdr:row>
      <xdr:rowOff>81643</xdr:rowOff>
    </xdr:from>
    <xdr:to>
      <xdr:col>3</xdr:col>
      <xdr:colOff>402677</xdr:colOff>
      <xdr:row>14</xdr:row>
      <xdr:rowOff>2000250</xdr:rowOff>
    </xdr:to>
    <xdr:pic>
      <xdr:nvPicPr>
        <xdr:cNvPr id="43" name="Рисунок 42" descr="IMG_1335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28868" y="2748643"/>
          <a:ext cx="402609" cy="1088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0</xdr:rowOff>
    </xdr:from>
    <xdr:to>
      <xdr:col>12</xdr:col>
      <xdr:colOff>1071562</xdr:colOff>
      <xdr:row>53</xdr:row>
      <xdr:rowOff>80045</xdr:rowOff>
    </xdr:to>
    <xdr:pic>
      <xdr:nvPicPr>
        <xdr:cNvPr id="44" name="Рисунок 43" descr="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625" y="94988063"/>
          <a:ext cx="17764125" cy="5771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12</xdr:col>
      <xdr:colOff>1047750</xdr:colOff>
      <xdr:row>7</xdr:row>
      <xdr:rowOff>3667125</xdr:rowOff>
    </xdr:to>
    <xdr:pic>
      <xdr:nvPicPr>
        <xdr:cNvPr id="45" name="Рисунок 44" descr="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4478000"/>
          <a:ext cx="17787938" cy="3667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81</xdr:row>
      <xdr:rowOff>114300</xdr:rowOff>
    </xdr:from>
    <xdr:to>
      <xdr:col>3</xdr:col>
      <xdr:colOff>1476375</xdr:colOff>
      <xdr:row>81</xdr:row>
      <xdr:rowOff>1143000</xdr:rowOff>
    </xdr:to>
    <xdr:pic>
      <xdr:nvPicPr>
        <xdr:cNvPr id="2" name="Picture 56" descr="46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15735300"/>
          <a:ext cx="95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82</xdr:row>
      <xdr:rowOff>123825</xdr:rowOff>
    </xdr:from>
    <xdr:to>
      <xdr:col>3</xdr:col>
      <xdr:colOff>1638300</xdr:colOff>
      <xdr:row>82</xdr:row>
      <xdr:rowOff>1143000</xdr:rowOff>
    </xdr:to>
    <xdr:pic>
      <xdr:nvPicPr>
        <xdr:cNvPr id="3" name="Picture 1" descr="2201-re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935325"/>
          <a:ext cx="3143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83</xdr:row>
      <xdr:rowOff>57150</xdr:rowOff>
    </xdr:from>
    <xdr:to>
      <xdr:col>3</xdr:col>
      <xdr:colOff>1647825</xdr:colOff>
      <xdr:row>83</xdr:row>
      <xdr:rowOff>1038225</xdr:rowOff>
    </xdr:to>
    <xdr:pic>
      <xdr:nvPicPr>
        <xdr:cNvPr id="4" name="Picture 2" descr="2201-blu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1700" y="16059150"/>
          <a:ext cx="2667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80</xdr:row>
      <xdr:rowOff>85725</xdr:rowOff>
    </xdr:from>
    <xdr:to>
      <xdr:col>3</xdr:col>
      <xdr:colOff>1495425</xdr:colOff>
      <xdr:row>80</xdr:row>
      <xdr:rowOff>990600</xdr:rowOff>
    </xdr:to>
    <xdr:pic>
      <xdr:nvPicPr>
        <xdr:cNvPr id="5" name="Picture 57" descr="46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0506" b="6172"/>
        <a:stretch>
          <a:fillRect/>
        </a:stretch>
      </xdr:blipFill>
      <xdr:spPr bwMode="auto">
        <a:xfrm>
          <a:off x="2219325" y="15516225"/>
          <a:ext cx="2190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11</xdr:row>
      <xdr:rowOff>466725</xdr:rowOff>
    </xdr:from>
    <xdr:to>
      <xdr:col>4</xdr:col>
      <xdr:colOff>9525</xdr:colOff>
      <xdr:row>19</xdr:row>
      <xdr:rowOff>466725</xdr:rowOff>
    </xdr:to>
    <xdr:pic>
      <xdr:nvPicPr>
        <xdr:cNvPr id="6" name="Рисунок 363" descr="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2286000"/>
          <a:ext cx="6191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1095376</xdr:colOff>
      <xdr:row>22</xdr:row>
      <xdr:rowOff>495300</xdr:rowOff>
    </xdr:from>
    <xdr:to>
      <xdr:col>3</xdr:col>
      <xdr:colOff>3368952</xdr:colOff>
      <xdr:row>24</xdr:row>
      <xdr:rowOff>457200</xdr:rowOff>
    </xdr:to>
    <xdr:pic>
      <xdr:nvPicPr>
        <xdr:cNvPr id="7" name="Рисунок 365" descr="12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43676" y="37757100"/>
          <a:ext cx="2273576" cy="37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1295400</xdr:colOff>
      <xdr:row>25</xdr:row>
      <xdr:rowOff>247650</xdr:rowOff>
    </xdr:from>
    <xdr:to>
      <xdr:col>3</xdr:col>
      <xdr:colOff>2638425</xdr:colOff>
      <xdr:row>25</xdr:row>
      <xdr:rowOff>2438400</xdr:rowOff>
    </xdr:to>
    <xdr:pic>
      <xdr:nvPicPr>
        <xdr:cNvPr id="8" name="Рисунок 366" descr="1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495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1076325</xdr:colOff>
      <xdr:row>26</xdr:row>
      <xdr:rowOff>628650</xdr:rowOff>
    </xdr:from>
    <xdr:to>
      <xdr:col>3</xdr:col>
      <xdr:colOff>2733675</xdr:colOff>
      <xdr:row>29</xdr:row>
      <xdr:rowOff>638175</xdr:rowOff>
    </xdr:to>
    <xdr:pic>
      <xdr:nvPicPr>
        <xdr:cNvPr id="9" name="Рисунок 367" descr="30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38400" y="51435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31</xdr:row>
      <xdr:rowOff>504825</xdr:rowOff>
    </xdr:from>
    <xdr:to>
      <xdr:col>3</xdr:col>
      <xdr:colOff>2905125</xdr:colOff>
      <xdr:row>34</xdr:row>
      <xdr:rowOff>533400</xdr:rowOff>
    </xdr:to>
    <xdr:pic>
      <xdr:nvPicPr>
        <xdr:cNvPr id="10" name="Рисунок 374" descr="10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38400" y="60960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36</xdr:row>
      <xdr:rowOff>866775</xdr:rowOff>
    </xdr:from>
    <xdr:to>
      <xdr:col>3</xdr:col>
      <xdr:colOff>3457575</xdr:colOff>
      <xdr:row>40</xdr:row>
      <xdr:rowOff>933450</xdr:rowOff>
    </xdr:to>
    <xdr:pic>
      <xdr:nvPicPr>
        <xdr:cNvPr id="11" name="Рисунок 376" descr="9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71725" y="7048500"/>
          <a:ext cx="66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323849</xdr:colOff>
      <xdr:row>43</xdr:row>
      <xdr:rowOff>514350</xdr:rowOff>
    </xdr:from>
    <xdr:to>
      <xdr:col>3</xdr:col>
      <xdr:colOff>3935982</xdr:colOff>
      <xdr:row>50</xdr:row>
      <xdr:rowOff>0</xdr:rowOff>
    </xdr:to>
    <xdr:pic>
      <xdr:nvPicPr>
        <xdr:cNvPr id="12" name="Рисунок 362" descr="8-Х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72149" y="64846200"/>
          <a:ext cx="3612133" cy="742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52</xdr:row>
      <xdr:rowOff>152400</xdr:rowOff>
    </xdr:from>
    <xdr:to>
      <xdr:col>3</xdr:col>
      <xdr:colOff>3114675</xdr:colOff>
      <xdr:row>54</xdr:row>
      <xdr:rowOff>857250</xdr:rowOff>
    </xdr:to>
    <xdr:pic>
      <xdr:nvPicPr>
        <xdr:cNvPr id="13" name="Рисунок 380" descr="7-О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38400" y="100584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54</xdr:row>
      <xdr:rowOff>1704975</xdr:rowOff>
    </xdr:from>
    <xdr:to>
      <xdr:col>3</xdr:col>
      <xdr:colOff>2990850</xdr:colOff>
      <xdr:row>58</xdr:row>
      <xdr:rowOff>257175</xdr:rowOff>
    </xdr:to>
    <xdr:pic>
      <xdr:nvPicPr>
        <xdr:cNvPr id="14" name="Рисунок 407" descr="6-Л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38400" y="10477500"/>
          <a:ext cx="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1152525</xdr:colOff>
      <xdr:row>59</xdr:row>
      <xdr:rowOff>85725</xdr:rowOff>
    </xdr:from>
    <xdr:to>
      <xdr:col>3</xdr:col>
      <xdr:colOff>2895600</xdr:colOff>
      <xdr:row>59</xdr:row>
      <xdr:rowOff>2943225</xdr:rowOff>
    </xdr:to>
    <xdr:pic>
      <xdr:nvPicPr>
        <xdr:cNvPr id="15" name="Рисунок 361" descr="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38400" y="113252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1133475</xdr:colOff>
      <xdr:row>71</xdr:row>
      <xdr:rowOff>304800</xdr:rowOff>
    </xdr:from>
    <xdr:to>
      <xdr:col>3</xdr:col>
      <xdr:colOff>2876550</xdr:colOff>
      <xdr:row>72</xdr:row>
      <xdr:rowOff>942975</xdr:rowOff>
    </xdr:to>
    <xdr:pic>
      <xdr:nvPicPr>
        <xdr:cNvPr id="16" name="Рисунок 408" descr="2-А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38400" y="1371600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866775</xdr:colOff>
      <xdr:row>69</xdr:row>
      <xdr:rowOff>552450</xdr:rowOff>
    </xdr:from>
    <xdr:to>
      <xdr:col>3</xdr:col>
      <xdr:colOff>3009900</xdr:colOff>
      <xdr:row>69</xdr:row>
      <xdr:rowOff>2476500</xdr:rowOff>
    </xdr:to>
    <xdr:pic>
      <xdr:nvPicPr>
        <xdr:cNvPr id="17" name="Рисунок 457" descr="34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38400" y="13335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1209675</xdr:colOff>
      <xdr:row>67</xdr:row>
      <xdr:rowOff>333375</xdr:rowOff>
    </xdr:from>
    <xdr:to>
      <xdr:col>3</xdr:col>
      <xdr:colOff>2876550</xdr:colOff>
      <xdr:row>67</xdr:row>
      <xdr:rowOff>2581275</xdr:rowOff>
    </xdr:to>
    <xdr:pic>
      <xdr:nvPicPr>
        <xdr:cNvPr id="18" name="Рисунок 458" descr="26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38400" y="12954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74</xdr:row>
      <xdr:rowOff>638175</xdr:rowOff>
    </xdr:from>
    <xdr:to>
      <xdr:col>3</xdr:col>
      <xdr:colOff>3257550</xdr:colOff>
      <xdr:row>74</xdr:row>
      <xdr:rowOff>2047875</xdr:rowOff>
    </xdr:to>
    <xdr:pic>
      <xdr:nvPicPr>
        <xdr:cNvPr id="19" name="Рисунок 360" descr="23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38400" y="14287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895350</xdr:colOff>
      <xdr:row>75</xdr:row>
      <xdr:rowOff>266700</xdr:rowOff>
    </xdr:from>
    <xdr:to>
      <xdr:col>3</xdr:col>
      <xdr:colOff>3028950</xdr:colOff>
      <xdr:row>75</xdr:row>
      <xdr:rowOff>1714500</xdr:rowOff>
    </xdr:to>
    <xdr:pic>
      <xdr:nvPicPr>
        <xdr:cNvPr id="20" name="Рисунок 372" descr="1130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38400" y="14478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771525</xdr:colOff>
      <xdr:row>76</xdr:row>
      <xdr:rowOff>285750</xdr:rowOff>
    </xdr:from>
    <xdr:to>
      <xdr:col>3</xdr:col>
      <xdr:colOff>2952750</xdr:colOff>
      <xdr:row>76</xdr:row>
      <xdr:rowOff>1609725</xdr:rowOff>
    </xdr:to>
    <xdr:pic>
      <xdr:nvPicPr>
        <xdr:cNvPr id="21" name="Рисунок 414" descr="22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38400" y="14668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838200</xdr:colOff>
      <xdr:row>77</xdr:row>
      <xdr:rowOff>257175</xdr:rowOff>
    </xdr:from>
    <xdr:to>
      <xdr:col>3</xdr:col>
      <xdr:colOff>2943225</xdr:colOff>
      <xdr:row>77</xdr:row>
      <xdr:rowOff>1562100</xdr:rowOff>
    </xdr:to>
    <xdr:pic>
      <xdr:nvPicPr>
        <xdr:cNvPr id="22" name="Рисунок 416" descr="14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38400" y="1485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628650</xdr:colOff>
      <xdr:row>78</xdr:row>
      <xdr:rowOff>390525</xdr:rowOff>
    </xdr:from>
    <xdr:to>
      <xdr:col>3</xdr:col>
      <xdr:colOff>1962150</xdr:colOff>
      <xdr:row>78</xdr:row>
      <xdr:rowOff>1743075</xdr:rowOff>
    </xdr:to>
    <xdr:pic>
      <xdr:nvPicPr>
        <xdr:cNvPr id="24" name="Рисунок 542" descr="20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38400" y="15240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79</xdr:row>
      <xdr:rowOff>66675</xdr:rowOff>
    </xdr:from>
    <xdr:to>
      <xdr:col>3</xdr:col>
      <xdr:colOff>1704975</xdr:colOff>
      <xdr:row>79</xdr:row>
      <xdr:rowOff>2152650</xdr:rowOff>
    </xdr:to>
    <xdr:pic>
      <xdr:nvPicPr>
        <xdr:cNvPr id="25" name="Рисунок 543" descr="2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05050" y="15306675"/>
          <a:ext cx="1333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84</xdr:row>
      <xdr:rowOff>95250</xdr:rowOff>
    </xdr:from>
    <xdr:to>
      <xdr:col>3</xdr:col>
      <xdr:colOff>2009775</xdr:colOff>
      <xdr:row>84</xdr:row>
      <xdr:rowOff>1438275</xdr:rowOff>
    </xdr:to>
    <xdr:pic>
      <xdr:nvPicPr>
        <xdr:cNvPr id="26" name="Рисунок 546" descr="18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14550" y="16287750"/>
          <a:ext cx="3238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85</xdr:row>
      <xdr:rowOff>104775</xdr:rowOff>
    </xdr:from>
    <xdr:to>
      <xdr:col>3</xdr:col>
      <xdr:colOff>2286000</xdr:colOff>
      <xdr:row>85</xdr:row>
      <xdr:rowOff>1628775</xdr:rowOff>
    </xdr:to>
    <xdr:pic>
      <xdr:nvPicPr>
        <xdr:cNvPr id="27" name="Рисунок 547" descr="двойная(лого_поменять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09775" y="16487775"/>
          <a:ext cx="42862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87</xdr:row>
      <xdr:rowOff>1076325</xdr:rowOff>
    </xdr:from>
    <xdr:to>
      <xdr:col>3</xdr:col>
      <xdr:colOff>2638425</xdr:colOff>
      <xdr:row>91</xdr:row>
      <xdr:rowOff>685800</xdr:rowOff>
    </xdr:to>
    <xdr:pic>
      <xdr:nvPicPr>
        <xdr:cNvPr id="28" name="Рисунок 548" descr="b508db40-9db8-11e2-a62d-001e8c1a315e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16954500"/>
          <a:ext cx="95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1143000</xdr:colOff>
      <xdr:row>92</xdr:row>
      <xdr:rowOff>438150</xdr:rowOff>
    </xdr:from>
    <xdr:to>
      <xdr:col>3</xdr:col>
      <xdr:colOff>2647950</xdr:colOff>
      <xdr:row>93</xdr:row>
      <xdr:rowOff>676275</xdr:rowOff>
    </xdr:to>
    <xdr:pic>
      <xdr:nvPicPr>
        <xdr:cNvPr id="29" name="Рисунок 549" descr="4b807fba282642d030630ab7ffe50619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38400" y="1790700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86</xdr:row>
      <xdr:rowOff>180975</xdr:rowOff>
    </xdr:from>
    <xdr:to>
      <xdr:col>3</xdr:col>
      <xdr:colOff>1666875</xdr:colOff>
      <xdr:row>86</xdr:row>
      <xdr:rowOff>952500</xdr:rowOff>
    </xdr:to>
    <xdr:pic>
      <xdr:nvPicPr>
        <xdr:cNvPr id="30" name="Рисунок 551" descr="24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33625" y="16754475"/>
          <a:ext cx="1047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81</xdr:row>
      <xdr:rowOff>114300</xdr:rowOff>
    </xdr:from>
    <xdr:to>
      <xdr:col>3</xdr:col>
      <xdr:colOff>1476375</xdr:colOff>
      <xdr:row>81</xdr:row>
      <xdr:rowOff>1143000</xdr:rowOff>
    </xdr:to>
    <xdr:pic>
      <xdr:nvPicPr>
        <xdr:cNvPr id="31" name="Picture 56" descr="46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15735300"/>
          <a:ext cx="95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82</xdr:row>
      <xdr:rowOff>123825</xdr:rowOff>
    </xdr:from>
    <xdr:to>
      <xdr:col>3</xdr:col>
      <xdr:colOff>1638300</xdr:colOff>
      <xdr:row>82</xdr:row>
      <xdr:rowOff>1143000</xdr:rowOff>
    </xdr:to>
    <xdr:pic>
      <xdr:nvPicPr>
        <xdr:cNvPr id="32" name="Picture 1" descr="2201-re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935325"/>
          <a:ext cx="3143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83</xdr:row>
      <xdr:rowOff>57150</xdr:rowOff>
    </xdr:from>
    <xdr:to>
      <xdr:col>3</xdr:col>
      <xdr:colOff>1647825</xdr:colOff>
      <xdr:row>83</xdr:row>
      <xdr:rowOff>1038225</xdr:rowOff>
    </xdr:to>
    <xdr:pic>
      <xdr:nvPicPr>
        <xdr:cNvPr id="33" name="Picture 2" descr="2201-blu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1700" y="16059150"/>
          <a:ext cx="2667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80</xdr:row>
      <xdr:rowOff>85725</xdr:rowOff>
    </xdr:from>
    <xdr:to>
      <xdr:col>3</xdr:col>
      <xdr:colOff>1495425</xdr:colOff>
      <xdr:row>80</xdr:row>
      <xdr:rowOff>990600</xdr:rowOff>
    </xdr:to>
    <xdr:pic>
      <xdr:nvPicPr>
        <xdr:cNvPr id="34" name="Picture 57" descr="46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0506" b="6172"/>
        <a:stretch>
          <a:fillRect/>
        </a:stretch>
      </xdr:blipFill>
      <xdr:spPr bwMode="auto">
        <a:xfrm>
          <a:off x="2219325" y="15516225"/>
          <a:ext cx="2190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79</xdr:row>
      <xdr:rowOff>66675</xdr:rowOff>
    </xdr:from>
    <xdr:to>
      <xdr:col>3</xdr:col>
      <xdr:colOff>1704975</xdr:colOff>
      <xdr:row>79</xdr:row>
      <xdr:rowOff>2152650</xdr:rowOff>
    </xdr:to>
    <xdr:pic>
      <xdr:nvPicPr>
        <xdr:cNvPr id="35" name="Рисунок 554" descr="2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05050" y="15306675"/>
          <a:ext cx="1333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84</xdr:row>
      <xdr:rowOff>95250</xdr:rowOff>
    </xdr:from>
    <xdr:to>
      <xdr:col>3</xdr:col>
      <xdr:colOff>2009775</xdr:colOff>
      <xdr:row>84</xdr:row>
      <xdr:rowOff>1438275</xdr:rowOff>
    </xdr:to>
    <xdr:pic>
      <xdr:nvPicPr>
        <xdr:cNvPr id="36" name="Рисунок 556" descr="18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14550" y="16287750"/>
          <a:ext cx="3238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85</xdr:row>
      <xdr:rowOff>104775</xdr:rowOff>
    </xdr:from>
    <xdr:to>
      <xdr:col>3</xdr:col>
      <xdr:colOff>2286000</xdr:colOff>
      <xdr:row>85</xdr:row>
      <xdr:rowOff>1628775</xdr:rowOff>
    </xdr:to>
    <xdr:pic>
      <xdr:nvPicPr>
        <xdr:cNvPr id="37" name="Рисунок 557" descr="двойная(лого_поменять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09775" y="16487775"/>
          <a:ext cx="42862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676274</xdr:colOff>
      <xdr:row>97</xdr:row>
      <xdr:rowOff>333375</xdr:rowOff>
    </xdr:from>
    <xdr:to>
      <xdr:col>3</xdr:col>
      <xdr:colOff>3047999</xdr:colOff>
      <xdr:row>98</xdr:row>
      <xdr:rowOff>1618025</xdr:rowOff>
    </xdr:to>
    <xdr:pic>
      <xdr:nvPicPr>
        <xdr:cNvPr id="38" name="Рисунок 560" descr="17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24574" y="163763325"/>
          <a:ext cx="2371725" cy="278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86</xdr:row>
      <xdr:rowOff>180975</xdr:rowOff>
    </xdr:from>
    <xdr:to>
      <xdr:col>3</xdr:col>
      <xdr:colOff>1666875</xdr:colOff>
      <xdr:row>86</xdr:row>
      <xdr:rowOff>952500</xdr:rowOff>
    </xdr:to>
    <xdr:pic>
      <xdr:nvPicPr>
        <xdr:cNvPr id="39" name="Рисунок 561" descr="24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33625" y="16754475"/>
          <a:ext cx="1047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19050</xdr:rowOff>
    </xdr:from>
    <xdr:to>
      <xdr:col>13</xdr:col>
      <xdr:colOff>1400175</xdr:colOff>
      <xdr:row>4</xdr:row>
      <xdr:rowOff>9525</xdr:rowOff>
    </xdr:to>
    <xdr:pic>
      <xdr:nvPicPr>
        <xdr:cNvPr id="41" name="Рисунок 73" descr="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00050"/>
          <a:ext cx="85344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</xdr:row>
      <xdr:rowOff>47625</xdr:rowOff>
    </xdr:from>
    <xdr:to>
      <xdr:col>13</xdr:col>
      <xdr:colOff>1266825</xdr:colOff>
      <xdr:row>5</xdr:row>
      <xdr:rowOff>0</xdr:rowOff>
    </xdr:to>
    <xdr:pic>
      <xdr:nvPicPr>
        <xdr:cNvPr id="42" name="Рисунок 74" descr="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809625"/>
          <a:ext cx="84867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</xdr:row>
      <xdr:rowOff>28575</xdr:rowOff>
    </xdr:from>
    <xdr:to>
      <xdr:col>13</xdr:col>
      <xdr:colOff>1428750</xdr:colOff>
      <xdr:row>6</xdr:row>
      <xdr:rowOff>3495675</xdr:rowOff>
    </xdr:to>
    <xdr:pic>
      <xdr:nvPicPr>
        <xdr:cNvPr id="43" name="Рисунок 75" descr="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200" y="981075"/>
          <a:ext cx="84582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381000</xdr:colOff>
      <xdr:row>118</xdr:row>
      <xdr:rowOff>1279524</xdr:rowOff>
    </xdr:from>
    <xdr:to>
      <xdr:col>8</xdr:col>
      <xdr:colOff>60325</xdr:colOff>
      <xdr:row>118</xdr:row>
      <xdr:rowOff>2216149</xdr:rowOff>
    </xdr:to>
    <xdr:sp macro="" textlink="">
      <xdr:nvSpPr>
        <xdr:cNvPr id="44" name="Стрелка вправо 43"/>
        <xdr:cNvSpPr/>
      </xdr:nvSpPr>
      <xdr:spPr>
        <a:xfrm>
          <a:off x="3429000" y="22863174"/>
          <a:ext cx="1508125" cy="0"/>
        </a:xfrm>
        <a:prstGeom prst="rightArrow">
          <a:avLst/>
        </a:prstGeom>
        <a:solidFill>
          <a:schemeClr val="bg1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0</xdr:col>
      <xdr:colOff>57150</xdr:colOff>
      <xdr:row>121</xdr:row>
      <xdr:rowOff>38100</xdr:rowOff>
    </xdr:from>
    <xdr:to>
      <xdr:col>13</xdr:col>
      <xdr:colOff>1400175</xdr:colOff>
      <xdr:row>123</xdr:row>
      <xdr:rowOff>123825</xdr:rowOff>
    </xdr:to>
    <xdr:pic>
      <xdr:nvPicPr>
        <xdr:cNvPr id="45" name="Рисунок 55" descr="Без имени-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23279100"/>
          <a:ext cx="847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68</xdr:row>
      <xdr:rowOff>228600</xdr:rowOff>
    </xdr:from>
    <xdr:to>
      <xdr:col>3</xdr:col>
      <xdr:colOff>2752725</xdr:colOff>
      <xdr:row>68</xdr:row>
      <xdr:rowOff>2924175</xdr:rowOff>
    </xdr:to>
    <xdr:pic>
      <xdr:nvPicPr>
        <xdr:cNvPr id="46" name="Рисунок 55" descr="IMG_1378-2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438400" y="13144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1019175</xdr:colOff>
      <xdr:row>70</xdr:row>
      <xdr:rowOff>447675</xdr:rowOff>
    </xdr:from>
    <xdr:to>
      <xdr:col>3</xdr:col>
      <xdr:colOff>2771775</xdr:colOff>
      <xdr:row>70</xdr:row>
      <xdr:rowOff>1943100</xdr:rowOff>
    </xdr:to>
    <xdr:pic>
      <xdr:nvPicPr>
        <xdr:cNvPr id="47" name="Рисунок 58" descr="IMG_1373-2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438400" y="13525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1143000</xdr:colOff>
      <xdr:row>64</xdr:row>
      <xdr:rowOff>276225</xdr:rowOff>
    </xdr:from>
    <xdr:to>
      <xdr:col>3</xdr:col>
      <xdr:colOff>2809875</xdr:colOff>
      <xdr:row>64</xdr:row>
      <xdr:rowOff>2981325</xdr:rowOff>
    </xdr:to>
    <xdr:pic>
      <xdr:nvPicPr>
        <xdr:cNvPr id="48" name="Рисунок 68" descr="макивара-240х400-с-лого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38400" y="12382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65</xdr:row>
      <xdr:rowOff>295275</xdr:rowOff>
    </xdr:from>
    <xdr:to>
      <xdr:col>3</xdr:col>
      <xdr:colOff>2771775</xdr:colOff>
      <xdr:row>65</xdr:row>
      <xdr:rowOff>3219450</xdr:rowOff>
    </xdr:to>
    <xdr:pic>
      <xdr:nvPicPr>
        <xdr:cNvPr id="49" name="Рисунок 69" descr="макивара-350х600-с-лого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438400" y="1257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66</xdr:row>
      <xdr:rowOff>942975</xdr:rowOff>
    </xdr:from>
    <xdr:to>
      <xdr:col>3</xdr:col>
      <xdr:colOff>3505200</xdr:colOff>
      <xdr:row>66</xdr:row>
      <xdr:rowOff>3619500</xdr:rowOff>
    </xdr:to>
    <xdr:pic>
      <xdr:nvPicPr>
        <xdr:cNvPr id="50" name="Рисунок 70" descr="макивара-600х600-с-лого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38400" y="12763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62</xdr:row>
      <xdr:rowOff>190500</xdr:rowOff>
    </xdr:from>
    <xdr:to>
      <xdr:col>3</xdr:col>
      <xdr:colOff>2543175</xdr:colOff>
      <xdr:row>62</xdr:row>
      <xdr:rowOff>3343275</xdr:rowOff>
    </xdr:to>
    <xdr:pic>
      <xdr:nvPicPr>
        <xdr:cNvPr id="51" name="Рисунок 71" descr="03_Кронштейн_серый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438400" y="1200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1266825</xdr:colOff>
      <xdr:row>61</xdr:row>
      <xdr:rowOff>190500</xdr:rowOff>
    </xdr:from>
    <xdr:to>
      <xdr:col>3</xdr:col>
      <xdr:colOff>2638425</xdr:colOff>
      <xdr:row>61</xdr:row>
      <xdr:rowOff>3095625</xdr:rowOff>
    </xdr:to>
    <xdr:pic>
      <xdr:nvPicPr>
        <xdr:cNvPr id="52" name="Рисунок 72" descr="02_Кронштейн_серый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438400" y="1181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1171575</xdr:colOff>
      <xdr:row>60</xdr:row>
      <xdr:rowOff>361950</xdr:rowOff>
    </xdr:from>
    <xdr:to>
      <xdr:col>3</xdr:col>
      <xdr:colOff>2543175</xdr:colOff>
      <xdr:row>60</xdr:row>
      <xdr:rowOff>3257550</xdr:rowOff>
    </xdr:to>
    <xdr:pic>
      <xdr:nvPicPr>
        <xdr:cNvPr id="53" name="Рисунок 73" descr="02_Кронштейн_серый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438400" y="11620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1981200</xdr:colOff>
      <xdr:row>103</xdr:row>
      <xdr:rowOff>314325</xdr:rowOff>
    </xdr:from>
    <xdr:to>
      <xdr:col>3</xdr:col>
      <xdr:colOff>2771775</xdr:colOff>
      <xdr:row>103</xdr:row>
      <xdr:rowOff>1190625</xdr:rowOff>
    </xdr:to>
    <xdr:pic>
      <xdr:nvPicPr>
        <xdr:cNvPr id="54" name="Рисунок 193" descr="Z:\ABSOLUTE CHAMPION\Игорь Добреднев\!____Роман Десигнер\2013г\25.01.2013\IMG_5248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9689" t="6870" r="10976" b="5643"/>
        <a:stretch>
          <a:fillRect/>
        </a:stretch>
      </xdr:blipFill>
      <xdr:spPr bwMode="auto">
        <a:xfrm>
          <a:off x="2438400" y="20002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103</xdr:row>
      <xdr:rowOff>371475</xdr:rowOff>
    </xdr:from>
    <xdr:to>
      <xdr:col>3</xdr:col>
      <xdr:colOff>1466850</xdr:colOff>
      <xdr:row>103</xdr:row>
      <xdr:rowOff>1257300</xdr:rowOff>
    </xdr:to>
    <xdr:pic>
      <xdr:nvPicPr>
        <xdr:cNvPr id="55" name="Рисунок 194" descr="Z:\ABSOLUTE CHAMPION\Игорь Добреднев\!____Роман Десигнер\2013г\25.01.2013\IMG_524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l="7047" t="2130" r="11578" b="5019"/>
        <a:stretch>
          <a:fillRect/>
        </a:stretch>
      </xdr:blipFill>
      <xdr:spPr bwMode="auto">
        <a:xfrm>
          <a:off x="2438400" y="20002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105</xdr:row>
      <xdr:rowOff>219075</xdr:rowOff>
    </xdr:from>
    <xdr:to>
      <xdr:col>3</xdr:col>
      <xdr:colOff>2695575</xdr:colOff>
      <xdr:row>105</xdr:row>
      <xdr:rowOff>1266825</xdr:rowOff>
    </xdr:to>
    <xdr:pic>
      <xdr:nvPicPr>
        <xdr:cNvPr id="56" name="Рисунок 335" descr="C:\Documents and Settings\Альпинист\Рабочий стол\Новая папка (2)\Упаковка классик-стандарт бокс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38400" y="20383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104</xdr:row>
      <xdr:rowOff>152400</xdr:rowOff>
    </xdr:from>
    <xdr:to>
      <xdr:col>3</xdr:col>
      <xdr:colOff>2476500</xdr:colOff>
      <xdr:row>104</xdr:row>
      <xdr:rowOff>1228725</xdr:rowOff>
    </xdr:to>
    <xdr:pic>
      <xdr:nvPicPr>
        <xdr:cNvPr id="57" name="Рисунок 336" descr="C:\Documents and Settings\Альпинист\Рабочий стол\Новая папка (2)\Упаковка классик-стандарт бокс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38400" y="20154900"/>
          <a:ext cx="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1162050</xdr:colOff>
      <xdr:row>101</xdr:row>
      <xdr:rowOff>285750</xdr:rowOff>
    </xdr:from>
    <xdr:to>
      <xdr:col>3</xdr:col>
      <xdr:colOff>2914650</xdr:colOff>
      <xdr:row>101</xdr:row>
      <xdr:rowOff>1724025</xdr:rowOff>
    </xdr:to>
    <xdr:pic>
      <xdr:nvPicPr>
        <xdr:cNvPr id="58" name="Рисунок 338" descr="C:\Documents and Settings\Альпинист\Рабочий стол\Новая папка (2)\Упаковка классик-стандарт бокс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38400" y="1962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1162050</xdr:colOff>
      <xdr:row>100</xdr:row>
      <xdr:rowOff>361950</xdr:rowOff>
    </xdr:from>
    <xdr:to>
      <xdr:col>3</xdr:col>
      <xdr:colOff>2714625</xdr:colOff>
      <xdr:row>100</xdr:row>
      <xdr:rowOff>1657350</xdr:rowOff>
    </xdr:to>
    <xdr:pic>
      <xdr:nvPicPr>
        <xdr:cNvPr id="59" name="Рисунок 345" descr="C:\Documents and Settings\Альпинист\Рабочий стол\Новая папка (2)\Упаковка классик-стандарт бокс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438400" y="1943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1323975</xdr:colOff>
      <xdr:row>109</xdr:row>
      <xdr:rowOff>171450</xdr:rowOff>
    </xdr:from>
    <xdr:to>
      <xdr:col>3</xdr:col>
      <xdr:colOff>2305050</xdr:colOff>
      <xdr:row>109</xdr:row>
      <xdr:rowOff>1238250</xdr:rowOff>
    </xdr:to>
    <xdr:pic>
      <xdr:nvPicPr>
        <xdr:cNvPr id="60" name="Рисунок 265" descr="\\Server\df\ABSOLUTE CHAMPION\Прокофьева Оксана\01_Перчатки в пакете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38400" y="211264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1304925</xdr:colOff>
      <xdr:row>110</xdr:row>
      <xdr:rowOff>247650</xdr:rowOff>
    </xdr:from>
    <xdr:to>
      <xdr:col>3</xdr:col>
      <xdr:colOff>2466975</xdr:colOff>
      <xdr:row>110</xdr:row>
      <xdr:rowOff>1247775</xdr:rowOff>
    </xdr:to>
    <xdr:pic>
      <xdr:nvPicPr>
        <xdr:cNvPr id="61" name="Рисунок 267" descr="\\Server\df\ABSOLUTE CHAMPION\Прокофьева Оксана\02_Перчатки груша повязка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438400" y="21336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1085850</xdr:colOff>
      <xdr:row>102</xdr:row>
      <xdr:rowOff>323850</xdr:rowOff>
    </xdr:from>
    <xdr:to>
      <xdr:col>3</xdr:col>
      <xdr:colOff>2943225</xdr:colOff>
      <xdr:row>102</xdr:row>
      <xdr:rowOff>1390650</xdr:rowOff>
    </xdr:to>
    <xdr:pic>
      <xdr:nvPicPr>
        <xdr:cNvPr id="62" name="Рисунок 346" descr="C:\Documents and Settings\Альпинист\Рабочий стол\Новая папка (2)\Упаковка классик-стандарт бокс4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438400" y="1981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106</xdr:row>
      <xdr:rowOff>400050</xdr:rowOff>
    </xdr:from>
    <xdr:to>
      <xdr:col>3</xdr:col>
      <xdr:colOff>2819400</xdr:colOff>
      <xdr:row>108</xdr:row>
      <xdr:rowOff>609600</xdr:rowOff>
    </xdr:to>
    <xdr:pic>
      <xdr:nvPicPr>
        <xdr:cNvPr id="63" name="Рисунок 257" descr="набор боксерский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438400" y="2057400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1123950</xdr:colOff>
      <xdr:row>111</xdr:row>
      <xdr:rowOff>76200</xdr:rowOff>
    </xdr:from>
    <xdr:to>
      <xdr:col>3</xdr:col>
      <xdr:colOff>2466975</xdr:colOff>
      <xdr:row>111</xdr:row>
      <xdr:rowOff>1276350</xdr:rowOff>
    </xdr:to>
    <xdr:pic>
      <xdr:nvPicPr>
        <xdr:cNvPr id="64" name="Рисунок 268" descr="\\Server\df\ABSOLUTE CHAMPION\Прокофьева Оксана\03_Перчатки груша повязка халат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438400" y="21412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112</xdr:row>
      <xdr:rowOff>104775</xdr:rowOff>
    </xdr:from>
    <xdr:to>
      <xdr:col>3</xdr:col>
      <xdr:colOff>2495550</xdr:colOff>
      <xdr:row>112</xdr:row>
      <xdr:rowOff>1304925</xdr:rowOff>
    </xdr:to>
    <xdr:pic>
      <xdr:nvPicPr>
        <xdr:cNvPr id="65" name="Рисунок 269" descr="\\Server\df\ABSOLUTE CHAMPION\Прокофьева Оксана\04_Перчатки груша повязка халат пояс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38400" y="216312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1114425</xdr:colOff>
      <xdr:row>114</xdr:row>
      <xdr:rowOff>200025</xdr:rowOff>
    </xdr:from>
    <xdr:to>
      <xdr:col>3</xdr:col>
      <xdr:colOff>2600325</xdr:colOff>
      <xdr:row>114</xdr:row>
      <xdr:rowOff>1352550</xdr:rowOff>
    </xdr:to>
    <xdr:pic>
      <xdr:nvPicPr>
        <xdr:cNvPr id="66" name="Рисунок 349" descr="C:\Documents and Settings\Альпинист\Рабочий стол\Новая папка\Безымянный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1453" t="1501" r="34302" b="22244"/>
        <a:stretch>
          <a:fillRect/>
        </a:stretch>
      </xdr:blipFill>
      <xdr:spPr bwMode="auto">
        <a:xfrm>
          <a:off x="2438400" y="22098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1000125</xdr:colOff>
      <xdr:row>113</xdr:row>
      <xdr:rowOff>180975</xdr:rowOff>
    </xdr:from>
    <xdr:to>
      <xdr:col>3</xdr:col>
      <xdr:colOff>2409825</xdr:colOff>
      <xdr:row>113</xdr:row>
      <xdr:rowOff>1304925</xdr:rowOff>
    </xdr:to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l="57542" t="47205" r="1930" b="7333"/>
        <a:stretch>
          <a:fillRect/>
        </a:stretch>
      </xdr:blipFill>
      <xdr:spPr bwMode="auto">
        <a:xfrm>
          <a:off x="2438400" y="218979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116</xdr:row>
      <xdr:rowOff>200025</xdr:rowOff>
    </xdr:from>
    <xdr:to>
      <xdr:col>3</xdr:col>
      <xdr:colOff>2352675</xdr:colOff>
      <xdr:row>116</xdr:row>
      <xdr:rowOff>1200150</xdr:rowOff>
    </xdr:to>
    <xdr:pic>
      <xdr:nvPicPr>
        <xdr:cNvPr id="68" name="Рисунок 355" descr="C:\Documents and Settings\Альпинист\Рабочий стол\Новая папка (2)\Backup_of_Упаковка кикбоксинг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3273" t="4543"/>
        <a:stretch>
          <a:fillRect/>
        </a:stretch>
      </xdr:blipFill>
      <xdr:spPr bwMode="auto">
        <a:xfrm>
          <a:off x="2438400" y="22479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115</xdr:row>
      <xdr:rowOff>123825</xdr:rowOff>
    </xdr:from>
    <xdr:to>
      <xdr:col>3</xdr:col>
      <xdr:colOff>2295525</xdr:colOff>
      <xdr:row>115</xdr:row>
      <xdr:rowOff>1181100</xdr:rowOff>
    </xdr:to>
    <xdr:pic>
      <xdr:nvPicPr>
        <xdr:cNvPr id="69" name="Рисунок 356" descr="C:\Documents and Settings\Альпинист\Рабочий стол\Новая папка (2)\Backup_of_Упаковка кикбоксинг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438400" y="222218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1095375</xdr:colOff>
      <xdr:row>117</xdr:row>
      <xdr:rowOff>190500</xdr:rowOff>
    </xdr:from>
    <xdr:to>
      <xdr:col>3</xdr:col>
      <xdr:colOff>2409825</xdr:colOff>
      <xdr:row>117</xdr:row>
      <xdr:rowOff>1190625</xdr:rowOff>
    </xdr:to>
    <xdr:pic>
      <xdr:nvPicPr>
        <xdr:cNvPr id="70" name="Рисунок 298" descr="DSC00396.pn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438400" y="22669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1</xdr:rowOff>
    </xdr:from>
    <xdr:to>
      <xdr:col>13</xdr:col>
      <xdr:colOff>1447800</xdr:colOff>
      <xdr:row>124</xdr:row>
      <xdr:rowOff>266701</xdr:rowOff>
    </xdr:to>
    <xdr:pic>
      <xdr:nvPicPr>
        <xdr:cNvPr id="72" name="Рисунок 71" descr="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207568801"/>
          <a:ext cx="21793200" cy="546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3595687</xdr:rowOff>
    </xdr:from>
    <xdr:to>
      <xdr:col>13</xdr:col>
      <xdr:colOff>1357313</xdr:colOff>
      <xdr:row>7</xdr:row>
      <xdr:rowOff>5119686</xdr:rowOff>
    </xdr:to>
    <xdr:pic>
      <xdr:nvPicPr>
        <xdr:cNvPr id="74" name="Рисунок 73" descr="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8145125"/>
          <a:ext cx="21597938" cy="5405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1173721</xdr:colOff>
      <xdr:row>92</xdr:row>
      <xdr:rowOff>96632</xdr:rowOff>
    </xdr:from>
    <xdr:to>
      <xdr:col>2</xdr:col>
      <xdr:colOff>2303238</xdr:colOff>
      <xdr:row>92</xdr:row>
      <xdr:rowOff>857828</xdr:rowOff>
    </xdr:to>
    <xdr:pic>
      <xdr:nvPicPr>
        <xdr:cNvPr id="2" name="Рисунок 357" descr="Z:\ОТДЕЛ ПРОДАЖ\Добреднев Игорь\!____Юрий Десигнер\качели-персик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30946" y="17813132"/>
          <a:ext cx="0" cy="94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799735</xdr:colOff>
      <xdr:row>73</xdr:row>
      <xdr:rowOff>555643</xdr:rowOff>
    </xdr:from>
    <xdr:to>
      <xdr:col>2</xdr:col>
      <xdr:colOff>2543706</xdr:colOff>
      <xdr:row>74</xdr:row>
      <xdr:rowOff>973362</xdr:rowOff>
    </xdr:to>
    <xdr:pic>
      <xdr:nvPicPr>
        <xdr:cNvPr id="3" name="Рисунок 264" descr="Кольцо на двери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435" y="14290693"/>
          <a:ext cx="896" cy="189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806903</xdr:colOff>
      <xdr:row>98</xdr:row>
      <xdr:rowOff>66675</xdr:rowOff>
    </xdr:from>
    <xdr:to>
      <xdr:col>2</xdr:col>
      <xdr:colOff>2775857</xdr:colOff>
      <xdr:row>98</xdr:row>
      <xdr:rowOff>924572</xdr:rowOff>
    </xdr:to>
    <xdr:pic>
      <xdr:nvPicPr>
        <xdr:cNvPr id="4" name="Рисунок 321" descr="P:\ОТДЕЛ ПРОДАЖ\АБСОЛЮТ ЧЕМПИОН ОБЩАЯ\!____ФОТО ТОВАРА\Горка\Горка с ДСК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6078" y="18926175"/>
          <a:ext cx="6804" cy="12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518087</xdr:colOff>
      <xdr:row>99</xdr:row>
      <xdr:rowOff>693963</xdr:rowOff>
    </xdr:from>
    <xdr:to>
      <xdr:col>2</xdr:col>
      <xdr:colOff>2897895</xdr:colOff>
      <xdr:row>100</xdr:row>
      <xdr:rowOff>802817</xdr:rowOff>
    </xdr:to>
    <xdr:pic>
      <xdr:nvPicPr>
        <xdr:cNvPr id="5" name="Рисунок 335" descr="C:\Users\Игорь Борисович\Desktop\Скамья гимнастическая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37287" y="19239138"/>
          <a:ext cx="93808" cy="19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1313683</xdr:colOff>
      <xdr:row>82</xdr:row>
      <xdr:rowOff>122655</xdr:rowOff>
    </xdr:from>
    <xdr:to>
      <xdr:col>2</xdr:col>
      <xdr:colOff>2161408</xdr:colOff>
      <xdr:row>82</xdr:row>
      <xdr:rowOff>779880</xdr:rowOff>
    </xdr:to>
    <xdr:pic>
      <xdr:nvPicPr>
        <xdr:cNvPr id="6" name="Рисунок 270" descr="C:\Documents and Settings\Альпинист\Рабочий стол\Качель тарзанка_персик1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033" y="1593415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955221</xdr:colOff>
      <xdr:row>79</xdr:row>
      <xdr:rowOff>122464</xdr:rowOff>
    </xdr:from>
    <xdr:to>
      <xdr:col>2</xdr:col>
      <xdr:colOff>2081892</xdr:colOff>
      <xdr:row>79</xdr:row>
      <xdr:rowOff>1217839</xdr:rowOff>
    </xdr:to>
    <xdr:pic>
      <xdr:nvPicPr>
        <xdr:cNvPr id="7" name="Рисунок 302" descr="Трапеция_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31521" y="15362464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700768</xdr:colOff>
      <xdr:row>80</xdr:row>
      <xdr:rowOff>45615</xdr:rowOff>
    </xdr:from>
    <xdr:to>
      <xdr:col>2</xdr:col>
      <xdr:colOff>2449286</xdr:colOff>
      <xdr:row>81</xdr:row>
      <xdr:rowOff>777181</xdr:rowOff>
    </xdr:to>
    <xdr:pic>
      <xdr:nvPicPr>
        <xdr:cNvPr id="8" name="Рисунок 303" descr="Кольца большие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24718" y="15476115"/>
          <a:ext cx="5443" cy="331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1533525</xdr:colOff>
      <xdr:row>93</xdr:row>
      <xdr:rowOff>65314</xdr:rowOff>
    </xdr:from>
    <xdr:to>
      <xdr:col>2</xdr:col>
      <xdr:colOff>2085975</xdr:colOff>
      <xdr:row>93</xdr:row>
      <xdr:rowOff>1188074</xdr:rowOff>
    </xdr:to>
    <xdr:pic>
      <xdr:nvPicPr>
        <xdr:cNvPr id="9" name="Рисунок 304" descr="Лестница веревочна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28800" y="17972314"/>
          <a:ext cx="0" cy="122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94</xdr:row>
      <xdr:rowOff>63954</xdr:rowOff>
    </xdr:from>
    <xdr:to>
      <xdr:col>2</xdr:col>
      <xdr:colOff>2428875</xdr:colOff>
      <xdr:row>94</xdr:row>
      <xdr:rowOff>835479</xdr:rowOff>
    </xdr:to>
    <xdr:pic>
      <xdr:nvPicPr>
        <xdr:cNvPr id="10" name="Рисунок 305" descr="брусья навесные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800" y="18161454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1015760</xdr:colOff>
      <xdr:row>78</xdr:row>
      <xdr:rowOff>253201</xdr:rowOff>
    </xdr:from>
    <xdr:to>
      <xdr:col>2</xdr:col>
      <xdr:colOff>2225435</xdr:colOff>
      <xdr:row>78</xdr:row>
      <xdr:rowOff>1088450</xdr:rowOff>
    </xdr:to>
    <xdr:pic>
      <xdr:nvPicPr>
        <xdr:cNvPr id="11" name="Рисунок 306" descr="Канат для лазенья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25385" y="15236026"/>
          <a:ext cx="0" cy="6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1191103</xdr:colOff>
      <xdr:row>89</xdr:row>
      <xdr:rowOff>86104</xdr:rowOff>
    </xdr:from>
    <xdr:to>
      <xdr:col>2</xdr:col>
      <xdr:colOff>2036279</xdr:colOff>
      <xdr:row>89</xdr:row>
      <xdr:rowOff>979715</xdr:rowOff>
    </xdr:to>
    <xdr:pic>
      <xdr:nvPicPr>
        <xdr:cNvPr id="12" name="Рисунок 11" descr="ДСК-15-Чемпион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29278" y="17231104"/>
          <a:ext cx="0" cy="103036"/>
        </a:xfrm>
        <a:prstGeom prst="rect">
          <a:avLst/>
        </a:prstGeom>
      </xdr:spPr>
    </xdr:pic>
    <xdr:clientData/>
  </xdr:twoCellAnchor>
  <xdr:twoCellAnchor editAs="oneCell">
    <xdr:from>
      <xdr:col>2</xdr:col>
      <xdr:colOff>1162741</xdr:colOff>
      <xdr:row>90</xdr:row>
      <xdr:rowOff>175553</xdr:rowOff>
    </xdr:from>
    <xdr:to>
      <xdr:col>2</xdr:col>
      <xdr:colOff>1954583</xdr:colOff>
      <xdr:row>90</xdr:row>
      <xdr:rowOff>913405</xdr:rowOff>
    </xdr:to>
    <xdr:pic>
      <xdr:nvPicPr>
        <xdr:cNvPr id="13" name="Рисунок 12" descr="Rjkmw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29491" y="17511053"/>
          <a:ext cx="1267" cy="13952"/>
        </a:xfrm>
        <a:prstGeom prst="rect">
          <a:avLst/>
        </a:prstGeom>
      </xdr:spPr>
    </xdr:pic>
    <xdr:clientData/>
  </xdr:twoCellAnchor>
  <xdr:twoCellAnchor editAs="oneCell">
    <xdr:from>
      <xdr:col>2</xdr:col>
      <xdr:colOff>1503110</xdr:colOff>
      <xdr:row>95</xdr:row>
      <xdr:rowOff>146996</xdr:rowOff>
    </xdr:from>
    <xdr:to>
      <xdr:col>2</xdr:col>
      <xdr:colOff>2382784</xdr:colOff>
      <xdr:row>95</xdr:row>
      <xdr:rowOff>831186</xdr:rowOff>
    </xdr:to>
    <xdr:pic>
      <xdr:nvPicPr>
        <xdr:cNvPr id="14" name="Рисунок 13" descr="Турник (брусья)_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26960" y="18434996"/>
          <a:ext cx="3374" cy="46015"/>
        </a:xfrm>
        <a:prstGeom prst="rect">
          <a:avLst/>
        </a:prstGeom>
      </xdr:spPr>
    </xdr:pic>
    <xdr:clientData/>
  </xdr:twoCellAnchor>
  <xdr:twoCellAnchor editAs="oneCell">
    <xdr:from>
      <xdr:col>2</xdr:col>
      <xdr:colOff>1063349</xdr:colOff>
      <xdr:row>76</xdr:row>
      <xdr:rowOff>184427</xdr:rowOff>
    </xdr:from>
    <xdr:to>
      <xdr:col>2</xdr:col>
      <xdr:colOff>2276244</xdr:colOff>
      <xdr:row>76</xdr:row>
      <xdr:rowOff>1075585</xdr:rowOff>
    </xdr:to>
    <xdr:pic>
      <xdr:nvPicPr>
        <xdr:cNvPr id="15" name="Рисунок 290" descr="больш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25349" y="14852927"/>
          <a:ext cx="3220" cy="5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1089759</xdr:colOff>
      <xdr:row>91</xdr:row>
      <xdr:rowOff>44903</xdr:rowOff>
    </xdr:from>
    <xdr:to>
      <xdr:col>2</xdr:col>
      <xdr:colOff>2292325</xdr:colOff>
      <xdr:row>91</xdr:row>
      <xdr:rowOff>871839</xdr:rowOff>
    </xdr:to>
    <xdr:pic>
      <xdr:nvPicPr>
        <xdr:cNvPr id="16" name="Рисунок 291" descr="Фото_щитка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32709" y="17570903"/>
          <a:ext cx="0" cy="141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1229433</xdr:colOff>
      <xdr:row>96</xdr:row>
      <xdr:rowOff>93140</xdr:rowOff>
    </xdr:from>
    <xdr:to>
      <xdr:col>2</xdr:col>
      <xdr:colOff>2088025</xdr:colOff>
      <xdr:row>97</xdr:row>
      <xdr:rowOff>598449</xdr:rowOff>
    </xdr:to>
    <xdr:pic>
      <xdr:nvPicPr>
        <xdr:cNvPr id="17" name="Рисунок 16" descr="r11e0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29508" y="18571640"/>
          <a:ext cx="1342" cy="286235"/>
        </a:xfrm>
        <a:prstGeom prst="rect">
          <a:avLst/>
        </a:prstGeom>
      </xdr:spPr>
    </xdr:pic>
    <xdr:clientData/>
  </xdr:twoCellAnchor>
  <xdr:twoCellAnchor editAs="oneCell">
    <xdr:from>
      <xdr:col>2</xdr:col>
      <xdr:colOff>923182</xdr:colOff>
      <xdr:row>60</xdr:row>
      <xdr:rowOff>364918</xdr:rowOff>
    </xdr:from>
    <xdr:to>
      <xdr:col>2</xdr:col>
      <xdr:colOff>2665385</xdr:colOff>
      <xdr:row>60</xdr:row>
      <xdr:rowOff>1726781</xdr:rowOff>
    </xdr:to>
    <xdr:pic>
      <xdr:nvPicPr>
        <xdr:cNvPr id="18" name="Рисунок 264" descr="ДСК 12 Мини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28057" y="11813968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908224</xdr:colOff>
      <xdr:row>61</xdr:row>
      <xdr:rowOff>131383</xdr:rowOff>
    </xdr:from>
    <xdr:to>
      <xdr:col>2</xdr:col>
      <xdr:colOff>2422191</xdr:colOff>
      <xdr:row>61</xdr:row>
      <xdr:rowOff>1411431</xdr:rowOff>
    </xdr:to>
    <xdr:pic>
      <xdr:nvPicPr>
        <xdr:cNvPr id="19" name="Рисунок 57" descr="ДСК-11 Малыш копи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0571" t="5704" r="18945" b="9351"/>
        <a:stretch>
          <a:fillRect/>
        </a:stretch>
      </xdr:blipFill>
      <xdr:spPr bwMode="auto">
        <a:xfrm>
          <a:off x="1832149" y="11942383"/>
          <a:ext cx="0" cy="60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903667</xdr:colOff>
      <xdr:row>59</xdr:row>
      <xdr:rowOff>98701</xdr:rowOff>
    </xdr:from>
    <xdr:to>
      <xdr:col>2</xdr:col>
      <xdr:colOff>2517321</xdr:colOff>
      <xdr:row>59</xdr:row>
      <xdr:rowOff>1314719</xdr:rowOff>
    </xdr:to>
    <xdr:pic>
      <xdr:nvPicPr>
        <xdr:cNvPr id="20" name="Рисунок 262" descr="ДСК первый шаг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27592" y="11528701"/>
          <a:ext cx="3929" cy="92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515711</xdr:colOff>
      <xdr:row>35</xdr:row>
      <xdr:rowOff>134710</xdr:rowOff>
    </xdr:from>
    <xdr:to>
      <xdr:col>2</xdr:col>
      <xdr:colOff>2271361</xdr:colOff>
      <xdr:row>35</xdr:row>
      <xdr:rowOff>1881560</xdr:rowOff>
    </xdr:to>
    <xdr:pic>
      <xdr:nvPicPr>
        <xdr:cNvPr id="21" name="Рисунок 267" descr="IMG_0417_Здоровье 2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34911" y="6802210"/>
          <a:ext cx="98300" cy="5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854527</xdr:colOff>
      <xdr:row>33</xdr:row>
      <xdr:rowOff>40822</xdr:rowOff>
    </xdr:from>
    <xdr:to>
      <xdr:col>2</xdr:col>
      <xdr:colOff>2153229</xdr:colOff>
      <xdr:row>33</xdr:row>
      <xdr:rowOff>1945821</xdr:rowOff>
    </xdr:to>
    <xdr:pic>
      <xdr:nvPicPr>
        <xdr:cNvPr id="22" name="Рисунок 268" descr="ДСК Юниор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26077" y="6327322"/>
          <a:ext cx="3302" cy="152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1198003</xdr:colOff>
      <xdr:row>34</xdr:row>
      <xdr:rowOff>103204</xdr:rowOff>
    </xdr:from>
    <xdr:to>
      <xdr:col>2</xdr:col>
      <xdr:colOff>1960003</xdr:colOff>
      <xdr:row>34</xdr:row>
      <xdr:rowOff>1524000</xdr:rowOff>
    </xdr:to>
    <xdr:pic>
      <xdr:nvPicPr>
        <xdr:cNvPr id="23" name="Рисунок 197" descr="C:\Documents and Settings\Альпинист\Рабочий стол\ДСК-2222222222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26653" y="6580204"/>
          <a:ext cx="0" cy="87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29</xdr:row>
      <xdr:rowOff>45391</xdr:rowOff>
    </xdr:from>
    <xdr:to>
      <xdr:col>2</xdr:col>
      <xdr:colOff>952087</xdr:colOff>
      <xdr:row>31</xdr:row>
      <xdr:rowOff>76197</xdr:rowOff>
    </xdr:to>
    <xdr:pic>
      <xdr:nvPicPr>
        <xdr:cNvPr id="24" name="Рисунок 258" descr="ДСК Самолет_трапеция_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95400" y="5569891"/>
          <a:ext cx="532987" cy="411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555363</xdr:colOff>
      <xdr:row>36</xdr:row>
      <xdr:rowOff>148680</xdr:rowOff>
    </xdr:from>
    <xdr:to>
      <xdr:col>2</xdr:col>
      <xdr:colOff>2149317</xdr:colOff>
      <xdr:row>36</xdr:row>
      <xdr:rowOff>2094138</xdr:rowOff>
    </xdr:to>
    <xdr:pic>
      <xdr:nvPicPr>
        <xdr:cNvPr id="25" name="Рисунок 51" descr="СК-15 Чемпион копия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74563" y="7006680"/>
          <a:ext cx="50904" cy="4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1193978</xdr:colOff>
      <xdr:row>29</xdr:row>
      <xdr:rowOff>52232</xdr:rowOff>
    </xdr:from>
    <xdr:to>
      <xdr:col>2</xdr:col>
      <xdr:colOff>2219781</xdr:colOff>
      <xdr:row>31</xdr:row>
      <xdr:rowOff>152397</xdr:rowOff>
    </xdr:to>
    <xdr:pic>
      <xdr:nvPicPr>
        <xdr:cNvPr id="26" name="Рисунок 25" descr="ДСК Самолет фиолет роз_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32153" y="5576732"/>
          <a:ext cx="0" cy="481165"/>
        </a:xfrm>
        <a:prstGeom prst="rect">
          <a:avLst/>
        </a:prstGeom>
      </xdr:spPr>
    </xdr:pic>
    <xdr:clientData/>
  </xdr:twoCellAnchor>
  <xdr:twoCellAnchor editAs="oneCell">
    <xdr:from>
      <xdr:col>2</xdr:col>
      <xdr:colOff>529911</xdr:colOff>
      <xdr:row>31</xdr:row>
      <xdr:rowOff>156825</xdr:rowOff>
    </xdr:from>
    <xdr:to>
      <xdr:col>2</xdr:col>
      <xdr:colOff>1482413</xdr:colOff>
      <xdr:row>32</xdr:row>
      <xdr:rowOff>648600</xdr:rowOff>
    </xdr:to>
    <xdr:pic>
      <xdr:nvPicPr>
        <xdr:cNvPr id="27" name="Рисунок 26" descr="ДСК Самолет_салат_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49111" y="6062325"/>
          <a:ext cx="76202" cy="225075"/>
        </a:xfrm>
        <a:prstGeom prst="rect">
          <a:avLst/>
        </a:prstGeom>
      </xdr:spPr>
    </xdr:pic>
    <xdr:clientData/>
  </xdr:twoCellAnchor>
  <xdr:twoCellAnchor editAs="oneCell">
    <xdr:from>
      <xdr:col>2</xdr:col>
      <xdr:colOff>2106614</xdr:colOff>
      <xdr:row>31</xdr:row>
      <xdr:rowOff>55633</xdr:rowOff>
    </xdr:from>
    <xdr:to>
      <xdr:col>2</xdr:col>
      <xdr:colOff>2898129</xdr:colOff>
      <xdr:row>32</xdr:row>
      <xdr:rowOff>493791</xdr:rowOff>
    </xdr:to>
    <xdr:pic>
      <xdr:nvPicPr>
        <xdr:cNvPr id="28" name="Рисунок 27" descr="ДСК Самолет_серебро_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30389" y="5961133"/>
          <a:ext cx="940" cy="323858"/>
        </a:xfrm>
        <a:prstGeom prst="rect">
          <a:avLst/>
        </a:prstGeom>
      </xdr:spPr>
    </xdr:pic>
    <xdr:clientData/>
  </xdr:twoCellAnchor>
  <xdr:twoCellAnchor editAs="oneCell">
    <xdr:from>
      <xdr:col>2</xdr:col>
      <xdr:colOff>817439</xdr:colOff>
      <xdr:row>37</xdr:row>
      <xdr:rowOff>55931</xdr:rowOff>
    </xdr:from>
    <xdr:to>
      <xdr:col>2</xdr:col>
      <xdr:colOff>1782536</xdr:colOff>
      <xdr:row>37</xdr:row>
      <xdr:rowOff>1468966</xdr:rowOff>
    </xdr:to>
    <xdr:pic>
      <xdr:nvPicPr>
        <xdr:cNvPr id="29" name="Рисунок 48" descr="ДСК-5 копия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27089" y="7104431"/>
          <a:ext cx="3072" cy="136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794867</xdr:colOff>
      <xdr:row>38</xdr:row>
      <xdr:rowOff>40821</xdr:rowOff>
    </xdr:from>
    <xdr:to>
      <xdr:col>2</xdr:col>
      <xdr:colOff>1862961</xdr:colOff>
      <xdr:row>38</xdr:row>
      <xdr:rowOff>1258661</xdr:rowOff>
    </xdr:to>
    <xdr:pic>
      <xdr:nvPicPr>
        <xdr:cNvPr id="30" name="Рисунок 49" descr="СК-6 копия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33092" y="7279821"/>
          <a:ext cx="0" cy="15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681354</xdr:colOff>
      <xdr:row>39</xdr:row>
      <xdr:rowOff>73478</xdr:rowOff>
    </xdr:from>
    <xdr:to>
      <xdr:col>2</xdr:col>
      <xdr:colOff>2342185</xdr:colOff>
      <xdr:row>39</xdr:row>
      <xdr:rowOff>1741715</xdr:rowOff>
    </xdr:to>
    <xdr:pic>
      <xdr:nvPicPr>
        <xdr:cNvPr id="31" name="Рисунок 45" descr="ДСК-7 копия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4354" y="7502978"/>
          <a:ext cx="3481" cy="115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687493</xdr:colOff>
      <xdr:row>40</xdr:row>
      <xdr:rowOff>108858</xdr:rowOff>
    </xdr:from>
    <xdr:to>
      <xdr:col>2</xdr:col>
      <xdr:colOff>1894296</xdr:colOff>
      <xdr:row>40</xdr:row>
      <xdr:rowOff>1676399</xdr:rowOff>
    </xdr:to>
    <xdr:pic>
      <xdr:nvPicPr>
        <xdr:cNvPr id="32" name="Рисунок 56" descr="ДСК-10 Замок принцессы копия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6814" t="5095" r="18047" b="3070"/>
        <a:stretch>
          <a:fillRect/>
        </a:stretch>
      </xdr:blipFill>
      <xdr:spPr bwMode="auto">
        <a:xfrm>
          <a:off x="1830493" y="7728858"/>
          <a:ext cx="0" cy="81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811003</xdr:colOff>
      <xdr:row>40</xdr:row>
      <xdr:rowOff>1570622</xdr:rowOff>
    </xdr:from>
    <xdr:to>
      <xdr:col>2</xdr:col>
      <xdr:colOff>2237772</xdr:colOff>
      <xdr:row>42</xdr:row>
      <xdr:rowOff>17317</xdr:rowOff>
    </xdr:to>
    <xdr:pic>
      <xdr:nvPicPr>
        <xdr:cNvPr id="33" name="Рисунок 44" descr="ДСК-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105912" y="58287667"/>
          <a:ext cx="1426769" cy="1823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1057675</xdr:colOff>
      <xdr:row>13</xdr:row>
      <xdr:rowOff>81210</xdr:rowOff>
    </xdr:from>
    <xdr:to>
      <xdr:col>2</xdr:col>
      <xdr:colOff>1007546</xdr:colOff>
      <xdr:row>13</xdr:row>
      <xdr:rowOff>1576231</xdr:rowOff>
    </xdr:to>
    <xdr:pic>
      <xdr:nvPicPr>
        <xdr:cNvPr id="34" name="Рисунок 33" descr="ДСК-3 Салат_красный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19600" y="2557710"/>
          <a:ext cx="607096" cy="11389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2000250</xdr:colOff>
      <xdr:row>13</xdr:row>
      <xdr:rowOff>131382</xdr:rowOff>
    </xdr:from>
    <xdr:to>
      <xdr:col>2</xdr:col>
      <xdr:colOff>2933125</xdr:colOff>
      <xdr:row>13</xdr:row>
      <xdr:rowOff>1600712</xdr:rowOff>
    </xdr:to>
    <xdr:pic>
      <xdr:nvPicPr>
        <xdr:cNvPr id="35" name="Рисунок 34" descr="ДСК-3 Трансформер выс кач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28800" y="2607882"/>
          <a:ext cx="0" cy="59630"/>
        </a:xfrm>
        <a:prstGeom prst="rect">
          <a:avLst/>
        </a:prstGeom>
      </xdr:spPr>
    </xdr:pic>
    <xdr:clientData/>
  </xdr:twoCellAnchor>
  <xdr:twoCellAnchor editAs="oneCell">
    <xdr:from>
      <xdr:col>2</xdr:col>
      <xdr:colOff>1062189</xdr:colOff>
      <xdr:row>13</xdr:row>
      <xdr:rowOff>1288478</xdr:rowOff>
    </xdr:from>
    <xdr:to>
      <xdr:col>2</xdr:col>
      <xdr:colOff>2009322</xdr:colOff>
      <xdr:row>15</xdr:row>
      <xdr:rowOff>732080</xdr:rowOff>
    </xdr:to>
    <xdr:pic>
      <xdr:nvPicPr>
        <xdr:cNvPr id="36" name="Рисунок 35" descr="ДСК-3 фиолет, желт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24189" y="2669603"/>
          <a:ext cx="4158" cy="377052"/>
        </a:xfrm>
        <a:prstGeom prst="rect">
          <a:avLst/>
        </a:prstGeom>
      </xdr:spPr>
    </xdr:pic>
    <xdr:clientData/>
  </xdr:twoCellAnchor>
  <xdr:twoCellAnchor editAs="oneCell">
    <xdr:from>
      <xdr:col>2</xdr:col>
      <xdr:colOff>233436</xdr:colOff>
      <xdr:row>17</xdr:row>
      <xdr:rowOff>162901</xdr:rowOff>
    </xdr:from>
    <xdr:to>
      <xdr:col>2</xdr:col>
      <xdr:colOff>1074615</xdr:colOff>
      <xdr:row>17</xdr:row>
      <xdr:rowOff>1627699</xdr:rowOff>
    </xdr:to>
    <xdr:pic>
      <xdr:nvPicPr>
        <xdr:cNvPr id="37" name="Рисунок 36" descr="01_ДСК-4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52636" y="3401401"/>
          <a:ext cx="374454" cy="121611"/>
        </a:xfrm>
        <a:prstGeom prst="rect">
          <a:avLst/>
        </a:prstGeom>
      </xdr:spPr>
    </xdr:pic>
    <xdr:clientData/>
  </xdr:twoCellAnchor>
  <xdr:twoCellAnchor editAs="oneCell">
    <xdr:from>
      <xdr:col>2</xdr:col>
      <xdr:colOff>2116136</xdr:colOff>
      <xdr:row>17</xdr:row>
      <xdr:rowOff>135495</xdr:rowOff>
    </xdr:from>
    <xdr:to>
      <xdr:col>2</xdr:col>
      <xdr:colOff>3027749</xdr:colOff>
      <xdr:row>17</xdr:row>
      <xdr:rowOff>1654914</xdr:rowOff>
    </xdr:to>
    <xdr:pic>
      <xdr:nvPicPr>
        <xdr:cNvPr id="38" name="Рисунок 37" descr="01_ДСК-4 салат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30386" y="3373995"/>
          <a:ext cx="0" cy="176232"/>
        </a:xfrm>
        <a:prstGeom prst="rect">
          <a:avLst/>
        </a:prstGeom>
      </xdr:spPr>
    </xdr:pic>
    <xdr:clientData/>
  </xdr:twoCellAnchor>
  <xdr:twoCellAnchor editAs="oneCell">
    <xdr:from>
      <xdr:col>2</xdr:col>
      <xdr:colOff>1054392</xdr:colOff>
      <xdr:row>17</xdr:row>
      <xdr:rowOff>1162133</xdr:rowOff>
    </xdr:from>
    <xdr:to>
      <xdr:col>2</xdr:col>
      <xdr:colOff>2027464</xdr:colOff>
      <xdr:row>19</xdr:row>
      <xdr:rowOff>287221</xdr:rowOff>
    </xdr:to>
    <xdr:pic>
      <xdr:nvPicPr>
        <xdr:cNvPr id="39" name="Рисунок 38" descr="01_ДСК-4 фиолет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25917" y="3429083"/>
          <a:ext cx="1522" cy="506697"/>
        </a:xfrm>
        <a:prstGeom prst="rect">
          <a:avLst/>
        </a:prstGeom>
      </xdr:spPr>
    </xdr:pic>
    <xdr:clientData/>
  </xdr:twoCellAnchor>
  <xdr:twoCellAnchor editAs="oneCell">
    <xdr:from>
      <xdr:col>2</xdr:col>
      <xdr:colOff>705098</xdr:colOff>
      <xdr:row>21</xdr:row>
      <xdr:rowOff>177297</xdr:rowOff>
    </xdr:from>
    <xdr:to>
      <xdr:col>2</xdr:col>
      <xdr:colOff>2497569</xdr:colOff>
      <xdr:row>21</xdr:row>
      <xdr:rowOff>1632857</xdr:rowOff>
    </xdr:to>
    <xdr:pic>
      <xdr:nvPicPr>
        <xdr:cNvPr id="40" name="Рисунок 64" descr="бабочка для прайса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829048" y="4177797"/>
          <a:ext cx="1771" cy="17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955220</xdr:colOff>
      <xdr:row>22</xdr:row>
      <xdr:rowOff>107860</xdr:rowOff>
    </xdr:from>
    <xdr:to>
      <xdr:col>2</xdr:col>
      <xdr:colOff>2000249</xdr:colOff>
      <xdr:row>22</xdr:row>
      <xdr:rowOff>1671837</xdr:rowOff>
    </xdr:to>
    <xdr:pic>
      <xdr:nvPicPr>
        <xdr:cNvPr id="41" name="Рисунок 53" descr="ДСК-16 Солнышко_2 копия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31520" y="4298860"/>
          <a:ext cx="0" cy="78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886190</xdr:colOff>
      <xdr:row>43</xdr:row>
      <xdr:rowOff>109831</xdr:rowOff>
    </xdr:from>
    <xdr:to>
      <xdr:col>2</xdr:col>
      <xdr:colOff>2626179</xdr:colOff>
      <xdr:row>43</xdr:row>
      <xdr:rowOff>1596968</xdr:rowOff>
    </xdr:to>
    <xdr:pic>
      <xdr:nvPicPr>
        <xdr:cNvPr id="42" name="Рисунок 45" descr="ДСК-3 Маугли копия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29165" y="8301331"/>
          <a:ext cx="0" cy="77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1043163</xdr:colOff>
      <xdr:row>45</xdr:row>
      <xdr:rowOff>139771</xdr:rowOff>
    </xdr:from>
    <xdr:to>
      <xdr:col>2</xdr:col>
      <xdr:colOff>1986643</xdr:colOff>
      <xdr:row>45</xdr:row>
      <xdr:rowOff>1178270</xdr:rowOff>
    </xdr:to>
    <xdr:pic>
      <xdr:nvPicPr>
        <xdr:cNvPr id="43" name="Рисунок 55" descr="ДСК-17 Патриот копия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4213" y="8712271"/>
          <a:ext cx="505" cy="47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331764</xdr:colOff>
      <xdr:row>44</xdr:row>
      <xdr:rowOff>107323</xdr:rowOff>
    </xdr:from>
    <xdr:to>
      <xdr:col>2</xdr:col>
      <xdr:colOff>1679619</xdr:colOff>
      <xdr:row>44</xdr:row>
      <xdr:rowOff>1601276</xdr:rowOff>
    </xdr:to>
    <xdr:pic>
      <xdr:nvPicPr>
        <xdr:cNvPr id="44" name="Рисунок 300" descr="C:\Documents and Settings\Альпинист\Рабочий стол\sportmaster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50964" y="8489323"/>
          <a:ext cx="281055" cy="8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873353</xdr:colOff>
      <xdr:row>47</xdr:row>
      <xdr:rowOff>168288</xdr:rowOff>
    </xdr:from>
    <xdr:to>
      <xdr:col>2</xdr:col>
      <xdr:colOff>2490107</xdr:colOff>
      <xdr:row>47</xdr:row>
      <xdr:rowOff>1641176</xdr:rowOff>
    </xdr:to>
    <xdr:pic>
      <xdr:nvPicPr>
        <xdr:cNvPr id="45" name="Рисунок 50" descr="ДСК-8 копия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25853" y="9121788"/>
          <a:ext cx="7029" cy="25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643976</xdr:colOff>
      <xdr:row>46</xdr:row>
      <xdr:rowOff>37564</xdr:rowOff>
    </xdr:from>
    <xdr:to>
      <xdr:col>2</xdr:col>
      <xdr:colOff>2493821</xdr:colOff>
      <xdr:row>46</xdr:row>
      <xdr:rowOff>1404533</xdr:rowOff>
    </xdr:to>
    <xdr:pic>
      <xdr:nvPicPr>
        <xdr:cNvPr id="46" name="Рисунок 141" descr="Паук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938298" y="65404895"/>
          <a:ext cx="1849845" cy="1366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1160133</xdr:colOff>
      <xdr:row>52</xdr:row>
      <xdr:rowOff>113971</xdr:rowOff>
    </xdr:from>
    <xdr:to>
      <xdr:col>2</xdr:col>
      <xdr:colOff>2252692</xdr:colOff>
      <xdr:row>53</xdr:row>
      <xdr:rowOff>898071</xdr:rowOff>
    </xdr:to>
    <xdr:pic>
      <xdr:nvPicPr>
        <xdr:cNvPr id="47" name="Рисунок 333" descr="P:\ОТДЕЛ ПРОДАЖ\АБСОЛЮТ ЧЕМПИОН ОБЩАЯ\!____ФОТО ТОВАРА\ДСК_Школьник\IMG_852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26883" y="10019971"/>
          <a:ext cx="0" cy="26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468540</xdr:colOff>
      <xdr:row>57</xdr:row>
      <xdr:rowOff>367392</xdr:rowOff>
    </xdr:from>
    <xdr:to>
      <xdr:col>2</xdr:col>
      <xdr:colOff>3002070</xdr:colOff>
      <xdr:row>57</xdr:row>
      <xdr:rowOff>2163536</xdr:rowOff>
    </xdr:to>
    <xdr:pic>
      <xdr:nvPicPr>
        <xdr:cNvPr id="48" name="Рисунок 206" descr="Z:\ABSOLUTE CHAMPION\Игорь Добреднев\!____Роман Десигнер\12 ноября\Силач-черный.pn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687740" y="11235417"/>
          <a:ext cx="142755" cy="5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1446049</xdr:colOff>
      <xdr:row>55</xdr:row>
      <xdr:rowOff>91761</xdr:rowOff>
    </xdr:from>
    <xdr:to>
      <xdr:col>2</xdr:col>
      <xdr:colOff>2277810</xdr:colOff>
      <xdr:row>55</xdr:row>
      <xdr:rowOff>1419896</xdr:rowOff>
    </xdr:to>
    <xdr:pic>
      <xdr:nvPicPr>
        <xdr:cNvPr id="50" name="Рисунок 49" descr="ДСК ШУСТРИК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827049" y="10569261"/>
          <a:ext cx="3086" cy="99410"/>
        </a:xfrm>
        <a:prstGeom prst="rect">
          <a:avLst/>
        </a:prstGeom>
      </xdr:spPr>
    </xdr:pic>
    <xdr:clientData/>
  </xdr:twoCellAnchor>
  <xdr:twoCellAnchor editAs="oneCell">
    <xdr:from>
      <xdr:col>2</xdr:col>
      <xdr:colOff>1351898</xdr:colOff>
      <xdr:row>56</xdr:row>
      <xdr:rowOff>80302</xdr:rowOff>
    </xdr:from>
    <xdr:to>
      <xdr:col>2</xdr:col>
      <xdr:colOff>2156828</xdr:colOff>
      <xdr:row>56</xdr:row>
      <xdr:rowOff>1238251</xdr:rowOff>
    </xdr:to>
    <xdr:pic>
      <xdr:nvPicPr>
        <xdr:cNvPr id="51" name="Рисунок 50" descr="ДСК ШУСТРИК 1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828148" y="10748302"/>
          <a:ext cx="4830" cy="110199"/>
        </a:xfrm>
        <a:prstGeom prst="rect">
          <a:avLst/>
        </a:prstGeom>
      </xdr:spPr>
    </xdr:pic>
    <xdr:clientData/>
  </xdr:twoCellAnchor>
  <xdr:twoCellAnchor editAs="oneCell">
    <xdr:from>
      <xdr:col>2</xdr:col>
      <xdr:colOff>601300</xdr:colOff>
      <xdr:row>24</xdr:row>
      <xdr:rowOff>129152</xdr:rowOff>
    </xdr:from>
    <xdr:to>
      <xdr:col>2</xdr:col>
      <xdr:colOff>1561935</xdr:colOff>
      <xdr:row>25</xdr:row>
      <xdr:rowOff>769048</xdr:rowOff>
    </xdr:to>
    <xdr:pic>
      <xdr:nvPicPr>
        <xdr:cNvPr id="52" name="Рисунок 54" descr="Радуга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895622" y="38390593"/>
          <a:ext cx="960635" cy="138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116089</xdr:colOff>
      <xdr:row>26</xdr:row>
      <xdr:rowOff>498252</xdr:rowOff>
    </xdr:from>
    <xdr:to>
      <xdr:col>2</xdr:col>
      <xdr:colOff>890380</xdr:colOff>
      <xdr:row>28</xdr:row>
      <xdr:rowOff>312962</xdr:rowOff>
    </xdr:to>
    <xdr:pic>
      <xdr:nvPicPr>
        <xdr:cNvPr id="53" name="Рисунок 43" descr="ДСК-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35289" y="5146452"/>
          <a:ext cx="498066" cy="376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1853419</xdr:colOff>
      <xdr:row>24</xdr:row>
      <xdr:rowOff>178989</xdr:rowOff>
    </xdr:from>
    <xdr:to>
      <xdr:col>2</xdr:col>
      <xdr:colOff>2510780</xdr:colOff>
      <xdr:row>25</xdr:row>
      <xdr:rowOff>393491</xdr:rowOff>
    </xdr:to>
    <xdr:pic>
      <xdr:nvPicPr>
        <xdr:cNvPr id="54" name="Рисунок 53" descr="02_ДСК-9 р.pn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824844" y="4750989"/>
          <a:ext cx="136" cy="204976"/>
        </a:xfrm>
        <a:prstGeom prst="rect">
          <a:avLst/>
        </a:prstGeom>
      </xdr:spPr>
    </xdr:pic>
    <xdr:clientData/>
  </xdr:twoCellAnchor>
  <xdr:twoCellAnchor editAs="oneCell">
    <xdr:from>
      <xdr:col>2</xdr:col>
      <xdr:colOff>1186503</xdr:colOff>
      <xdr:row>26</xdr:row>
      <xdr:rowOff>346093</xdr:rowOff>
    </xdr:from>
    <xdr:to>
      <xdr:col>2</xdr:col>
      <xdr:colOff>1973036</xdr:colOff>
      <xdr:row>28</xdr:row>
      <xdr:rowOff>326569</xdr:rowOff>
    </xdr:to>
    <xdr:pic>
      <xdr:nvPicPr>
        <xdr:cNvPr id="55" name="Рисунок 54" descr="ДСК-1 фиолетово_розовый.pn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824678" y="5146693"/>
          <a:ext cx="5483" cy="380526"/>
        </a:xfrm>
        <a:prstGeom prst="rect">
          <a:avLst/>
        </a:prstGeom>
      </xdr:spPr>
    </xdr:pic>
    <xdr:clientData/>
  </xdr:twoCellAnchor>
  <xdr:twoCellAnchor editAs="oneCell">
    <xdr:from>
      <xdr:col>2</xdr:col>
      <xdr:colOff>2242454</xdr:colOff>
      <xdr:row>27</xdr:row>
      <xdr:rowOff>84389</xdr:rowOff>
    </xdr:from>
    <xdr:to>
      <xdr:col>2</xdr:col>
      <xdr:colOff>3166937</xdr:colOff>
      <xdr:row>28</xdr:row>
      <xdr:rowOff>728555</xdr:rowOff>
    </xdr:to>
    <xdr:pic>
      <xdr:nvPicPr>
        <xdr:cNvPr id="56" name="Рисунок 55" descr="ДСК-1_сине_желтый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536776" y="40589855"/>
          <a:ext cx="924483" cy="1596666"/>
        </a:xfrm>
        <a:prstGeom prst="rect">
          <a:avLst/>
        </a:prstGeom>
      </xdr:spPr>
    </xdr:pic>
    <xdr:clientData/>
  </xdr:twoCellAnchor>
  <xdr:twoCellAnchor editAs="oneCell">
    <xdr:from>
      <xdr:col>2</xdr:col>
      <xdr:colOff>1096818</xdr:colOff>
      <xdr:row>77</xdr:row>
      <xdr:rowOff>19628</xdr:rowOff>
    </xdr:from>
    <xdr:to>
      <xdr:col>2</xdr:col>
      <xdr:colOff>2084990</xdr:colOff>
      <xdr:row>77</xdr:row>
      <xdr:rowOff>1354483</xdr:rowOff>
    </xdr:to>
    <xdr:pic>
      <xdr:nvPicPr>
        <xdr:cNvPr id="57" name="Рисунок 56" descr="04_Качель-для-ДСК.pn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830243" y="14878628"/>
          <a:ext cx="0" cy="17280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1006021</xdr:colOff>
      <xdr:row>86</xdr:row>
      <xdr:rowOff>90714</xdr:rowOff>
    </xdr:from>
    <xdr:to>
      <xdr:col>2</xdr:col>
      <xdr:colOff>2161721</xdr:colOff>
      <xdr:row>88</xdr:row>
      <xdr:rowOff>492368</xdr:rowOff>
    </xdr:to>
    <xdr:pic>
      <xdr:nvPicPr>
        <xdr:cNvPr id="58" name="Рисунок 57" descr="11111111111113354234.pn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25171" y="16664214"/>
          <a:ext cx="3175" cy="477855"/>
        </a:xfrm>
        <a:prstGeom prst="rect">
          <a:avLst/>
        </a:prstGeom>
      </xdr:spPr>
    </xdr:pic>
    <xdr:clientData/>
  </xdr:twoCellAnchor>
  <xdr:twoCellAnchor editAs="oneCell">
    <xdr:from>
      <xdr:col>2</xdr:col>
      <xdr:colOff>987880</xdr:colOff>
      <xdr:row>83</xdr:row>
      <xdr:rowOff>64409</xdr:rowOff>
    </xdr:from>
    <xdr:to>
      <xdr:col>2</xdr:col>
      <xdr:colOff>2372179</xdr:colOff>
      <xdr:row>85</xdr:row>
      <xdr:rowOff>422563</xdr:rowOff>
    </xdr:to>
    <xdr:pic>
      <xdr:nvPicPr>
        <xdr:cNvPr id="59" name="Рисунок 58" descr="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826080" y="16066409"/>
          <a:ext cx="3174" cy="510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1238250</xdr:colOff>
      <xdr:row>0</xdr:row>
      <xdr:rowOff>676369</xdr:rowOff>
    </xdr:to>
    <xdr:pic>
      <xdr:nvPicPr>
        <xdr:cNvPr id="60" name="Рисунок 59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7924800" cy="190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1224643</xdr:colOff>
      <xdr:row>2</xdr:row>
      <xdr:rowOff>25969</xdr:rowOff>
    </xdr:to>
    <xdr:pic>
      <xdr:nvPicPr>
        <xdr:cNvPr id="61" name="Рисунок 60" descr="Лого АЧ.pn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90500"/>
          <a:ext cx="7920718" cy="216469"/>
        </a:xfrm>
        <a:prstGeom prst="rect">
          <a:avLst/>
        </a:prstGeom>
      </xdr:spPr>
    </xdr:pic>
    <xdr:clientData/>
  </xdr:twoCellAnchor>
  <xdr:twoCellAnchor>
    <xdr:from>
      <xdr:col>4</xdr:col>
      <xdr:colOff>487507</xdr:colOff>
      <xdr:row>102</xdr:row>
      <xdr:rowOff>353786</xdr:rowOff>
    </xdr:from>
    <xdr:to>
      <xdr:col>7</xdr:col>
      <xdr:colOff>413039</xdr:colOff>
      <xdr:row>102</xdr:row>
      <xdr:rowOff>1079499</xdr:rowOff>
    </xdr:to>
    <xdr:sp macro="" textlink="">
      <xdr:nvSpPr>
        <xdr:cNvPr id="62" name="Стрелка вправо 61"/>
        <xdr:cNvSpPr/>
      </xdr:nvSpPr>
      <xdr:spPr>
        <a:xfrm>
          <a:off x="2925907" y="19813361"/>
          <a:ext cx="1754332" cy="1813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478977</xdr:colOff>
      <xdr:row>49</xdr:row>
      <xdr:rowOff>425531</xdr:rowOff>
    </xdr:from>
    <xdr:to>
      <xdr:col>2</xdr:col>
      <xdr:colOff>2565097</xdr:colOff>
      <xdr:row>51</xdr:row>
      <xdr:rowOff>502228</xdr:rowOff>
    </xdr:to>
    <xdr:pic>
      <xdr:nvPicPr>
        <xdr:cNvPr id="63" name="Рисунок 372" descr="Z:\ОТДЕЛ ПРОДАЖ\Добреднев Игорь\!____Юрий Десигнер\2013г\21.10.13шведская стенка\Шведская стенка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5556" t="3111" r="6944" b="5220"/>
        <a:stretch>
          <a:fillRect/>
        </a:stretch>
      </xdr:blipFill>
      <xdr:spPr bwMode="auto">
        <a:xfrm>
          <a:off x="1698177" y="9521906"/>
          <a:ext cx="133495" cy="381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12</xdr:col>
      <xdr:colOff>1238250</xdr:colOff>
      <xdr:row>6</xdr:row>
      <xdr:rowOff>14845</xdr:rowOff>
    </xdr:to>
    <xdr:pic>
      <xdr:nvPicPr>
        <xdr:cNvPr id="64" name="Рисунок 63" descr="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762000"/>
          <a:ext cx="7924800" cy="395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1224643</xdr:colOff>
      <xdr:row>7</xdr:row>
      <xdr:rowOff>798945</xdr:rowOff>
    </xdr:to>
    <xdr:pic>
      <xdr:nvPicPr>
        <xdr:cNvPr id="65" name="Рисунок 64" descr="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1143000"/>
          <a:ext cx="7920718" cy="379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12</xdr:col>
      <xdr:colOff>1238249</xdr:colOff>
      <xdr:row>8</xdr:row>
      <xdr:rowOff>3911600</xdr:rowOff>
    </xdr:to>
    <xdr:pic>
      <xdr:nvPicPr>
        <xdr:cNvPr id="66" name="Рисунок 65" descr="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1524000"/>
          <a:ext cx="7924799" cy="1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12</xdr:col>
      <xdr:colOff>1229591</xdr:colOff>
      <xdr:row>106</xdr:row>
      <xdr:rowOff>19049</xdr:rowOff>
    </xdr:to>
    <xdr:pic>
      <xdr:nvPicPr>
        <xdr:cNvPr id="69" name="Рисунок 68" descr="Доставка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20193000"/>
          <a:ext cx="7925666" cy="209551"/>
        </a:xfrm>
        <a:prstGeom prst="rect">
          <a:avLst/>
        </a:prstGeom>
      </xdr:spPr>
    </xdr:pic>
    <xdr:clientData/>
  </xdr:twoCellAnchor>
  <xdr:twoCellAnchor editAs="oneCell">
    <xdr:from>
      <xdr:col>2</xdr:col>
      <xdr:colOff>869424</xdr:colOff>
      <xdr:row>63</xdr:row>
      <xdr:rowOff>155864</xdr:rowOff>
    </xdr:from>
    <xdr:to>
      <xdr:col>2</xdr:col>
      <xdr:colOff>2443102</xdr:colOff>
      <xdr:row>63</xdr:row>
      <xdr:rowOff>1246910</xdr:rowOff>
    </xdr:to>
    <xdr:pic>
      <xdr:nvPicPr>
        <xdr:cNvPr id="70" name="Рисунок 302" descr="vfb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831449" y="12347864"/>
          <a:ext cx="2053" cy="33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467591</xdr:colOff>
      <xdr:row>64</xdr:row>
      <xdr:rowOff>176595</xdr:rowOff>
    </xdr:from>
    <xdr:to>
      <xdr:col>2</xdr:col>
      <xdr:colOff>2286975</xdr:colOff>
      <xdr:row>64</xdr:row>
      <xdr:rowOff>1091045</xdr:rowOff>
    </xdr:to>
    <xdr:pic>
      <xdr:nvPicPr>
        <xdr:cNvPr id="71" name="Рисунок 220" descr="Мат гимнастический оранж прайс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5586" t="27676" r="3551" b="22594"/>
        <a:stretch>
          <a:fillRect/>
        </a:stretch>
      </xdr:blipFill>
      <xdr:spPr bwMode="auto">
        <a:xfrm>
          <a:off x="1686791" y="12559095"/>
          <a:ext cx="142984" cy="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65</xdr:row>
      <xdr:rowOff>97618</xdr:rowOff>
    </xdr:from>
    <xdr:to>
      <xdr:col>2</xdr:col>
      <xdr:colOff>2335481</xdr:colOff>
      <xdr:row>65</xdr:row>
      <xdr:rowOff>1060219</xdr:rowOff>
    </xdr:to>
    <xdr:pic>
      <xdr:nvPicPr>
        <xdr:cNvPr id="72" name="Рисунок 301" descr="Мат складной.pn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12670618"/>
          <a:ext cx="1856" cy="9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451867</xdr:colOff>
      <xdr:row>66</xdr:row>
      <xdr:rowOff>37611</xdr:rowOff>
    </xdr:from>
    <xdr:to>
      <xdr:col>2</xdr:col>
      <xdr:colOff>2493818</xdr:colOff>
      <xdr:row>66</xdr:row>
      <xdr:rowOff>1346196</xdr:rowOff>
    </xdr:to>
    <xdr:pic>
      <xdr:nvPicPr>
        <xdr:cNvPr id="73" name="Рисунок 220" descr="Мат гимнастический оранж прайс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5586" t="27676" r="3551" b="22594"/>
        <a:stretch>
          <a:fillRect/>
        </a:stretch>
      </xdr:blipFill>
      <xdr:spPr bwMode="auto">
        <a:xfrm>
          <a:off x="1671067" y="12801111"/>
          <a:ext cx="156001" cy="156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600939</xdr:colOff>
      <xdr:row>69</xdr:row>
      <xdr:rowOff>285749</xdr:rowOff>
    </xdr:from>
    <xdr:to>
      <xdr:col>2</xdr:col>
      <xdr:colOff>2696783</xdr:colOff>
      <xdr:row>71</xdr:row>
      <xdr:rowOff>122461</xdr:rowOff>
    </xdr:to>
    <xdr:pic>
      <xdr:nvPicPr>
        <xdr:cNvPr id="74" name="Рисунок 217" descr="Мат прайс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6979" t="26778" b="13719"/>
        <a:stretch>
          <a:fillRect/>
        </a:stretch>
      </xdr:blipFill>
      <xdr:spPr bwMode="auto">
        <a:xfrm>
          <a:off x="1820139" y="13525499"/>
          <a:ext cx="9869" cy="312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398318</xdr:colOff>
      <xdr:row>67</xdr:row>
      <xdr:rowOff>34636</xdr:rowOff>
    </xdr:from>
    <xdr:to>
      <xdr:col>2</xdr:col>
      <xdr:colOff>2770909</xdr:colOff>
      <xdr:row>68</xdr:row>
      <xdr:rowOff>740245</xdr:rowOff>
    </xdr:to>
    <xdr:pic>
      <xdr:nvPicPr>
        <xdr:cNvPr id="75" name="Рисунок 74" descr="Мат гимнастический (1000х1000х60мм) OXFORD (2)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17518" y="12988636"/>
          <a:ext cx="210416" cy="343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-1</xdr:rowOff>
    </xdr:from>
    <xdr:to>
      <xdr:col>12</xdr:col>
      <xdr:colOff>1238250</xdr:colOff>
      <xdr:row>9</xdr:row>
      <xdr:rowOff>4333874</xdr:rowOff>
    </xdr:to>
    <xdr:pic>
      <xdr:nvPicPr>
        <xdr:cNvPr id="78" name="Рисунок 77" descr="5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19597687"/>
          <a:ext cx="18383250" cy="433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12</xdr:col>
      <xdr:colOff>1226948</xdr:colOff>
      <xdr:row>108</xdr:row>
      <xdr:rowOff>103537</xdr:rowOff>
    </xdr:to>
    <xdr:pic>
      <xdr:nvPicPr>
        <xdr:cNvPr id="76" name="Рисунок 75" descr="4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130799237"/>
          <a:ext cx="18404236" cy="5511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51954</xdr:rowOff>
    </xdr:from>
    <xdr:to>
      <xdr:col>12</xdr:col>
      <xdr:colOff>950768</xdr:colOff>
      <xdr:row>1</xdr:row>
      <xdr:rowOff>33399</xdr:rowOff>
    </xdr:to>
    <xdr:pic>
      <xdr:nvPicPr>
        <xdr:cNvPr id="2" name="Рисунок 1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954"/>
          <a:ext cx="7942118" cy="17194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</xdr:row>
      <xdr:rowOff>612321</xdr:rowOff>
    </xdr:from>
    <xdr:to>
      <xdr:col>10</xdr:col>
      <xdr:colOff>731817</xdr:colOff>
      <xdr:row>1</xdr:row>
      <xdr:rowOff>1782536</xdr:rowOff>
    </xdr:to>
    <xdr:pic>
      <xdr:nvPicPr>
        <xdr:cNvPr id="3" name="Рисунок 2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" y="383721"/>
          <a:ext cx="670399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</xdr:row>
      <xdr:rowOff>86590</xdr:rowOff>
    </xdr:from>
    <xdr:to>
      <xdr:col>12</xdr:col>
      <xdr:colOff>864177</xdr:colOff>
      <xdr:row>1</xdr:row>
      <xdr:rowOff>1801089</xdr:rowOff>
    </xdr:to>
    <xdr:pic>
      <xdr:nvPicPr>
        <xdr:cNvPr id="4" name="Рисунок 3" descr="Лого АЧ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" y="277090"/>
          <a:ext cx="7922199" cy="104774"/>
        </a:xfrm>
        <a:prstGeom prst="rect">
          <a:avLst/>
        </a:prstGeom>
      </xdr:spPr>
    </xdr:pic>
    <xdr:clientData/>
  </xdr:twoCellAnchor>
  <xdr:twoCellAnchor>
    <xdr:from>
      <xdr:col>4</xdr:col>
      <xdr:colOff>665019</xdr:colOff>
      <xdr:row>84</xdr:row>
      <xdr:rowOff>644235</xdr:rowOff>
    </xdr:from>
    <xdr:to>
      <xdr:col>7</xdr:col>
      <xdr:colOff>538597</xdr:colOff>
      <xdr:row>84</xdr:row>
      <xdr:rowOff>1330035</xdr:rowOff>
    </xdr:to>
    <xdr:sp macro="" textlink="">
      <xdr:nvSpPr>
        <xdr:cNvPr id="5" name="Стрелка вправо 4"/>
        <xdr:cNvSpPr/>
      </xdr:nvSpPr>
      <xdr:spPr>
        <a:xfrm>
          <a:off x="3046269" y="15427035"/>
          <a:ext cx="1759528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10391</xdr:rowOff>
    </xdr:from>
    <xdr:to>
      <xdr:col>12</xdr:col>
      <xdr:colOff>933450</xdr:colOff>
      <xdr:row>4</xdr:row>
      <xdr:rowOff>581890</xdr:rowOff>
    </xdr:to>
    <xdr:pic>
      <xdr:nvPicPr>
        <xdr:cNvPr id="6" name="Рисунок 5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891"/>
          <a:ext cx="7924800" cy="37147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4</xdr:row>
      <xdr:rowOff>4524376</xdr:rowOff>
    </xdr:from>
    <xdr:to>
      <xdr:col>12</xdr:col>
      <xdr:colOff>933450</xdr:colOff>
      <xdr:row>5</xdr:row>
      <xdr:rowOff>1446069</xdr:rowOff>
    </xdr:to>
    <xdr:pic>
      <xdr:nvPicPr>
        <xdr:cNvPr id="7" name="Рисунок 6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3" y="952501"/>
          <a:ext cx="7900987" cy="188768"/>
        </a:xfrm>
        <a:prstGeom prst="rect">
          <a:avLst/>
        </a:prstGeom>
      </xdr:spPr>
    </xdr:pic>
    <xdr:clientData/>
  </xdr:twoCellAnchor>
  <xdr:twoCellAnchor editAs="oneCell">
    <xdr:from>
      <xdr:col>1</xdr:col>
      <xdr:colOff>791686</xdr:colOff>
      <xdr:row>9</xdr:row>
      <xdr:rowOff>207817</xdr:rowOff>
    </xdr:from>
    <xdr:to>
      <xdr:col>2</xdr:col>
      <xdr:colOff>933450</xdr:colOff>
      <xdr:row>10</xdr:row>
      <xdr:rowOff>259772</xdr:rowOff>
    </xdr:to>
    <xdr:pic>
      <xdr:nvPicPr>
        <xdr:cNvPr id="8" name="Рисунок 309" descr="01_эспандер красный СССР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0311" y="1903267"/>
          <a:ext cx="608489" cy="194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1143000</xdr:colOff>
      <xdr:row>9</xdr:row>
      <xdr:rowOff>207819</xdr:rowOff>
    </xdr:from>
    <xdr:to>
      <xdr:col>2</xdr:col>
      <xdr:colOff>2389909</xdr:colOff>
      <xdr:row>10</xdr:row>
      <xdr:rowOff>242456</xdr:rowOff>
    </xdr:to>
    <xdr:pic>
      <xdr:nvPicPr>
        <xdr:cNvPr id="9" name="Рисунок 308" descr="01_эспандер желтый СССР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28800" y="1903269"/>
          <a:ext cx="0" cy="196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2355273</xdr:colOff>
      <xdr:row>9</xdr:row>
      <xdr:rowOff>190500</xdr:rowOff>
    </xdr:from>
    <xdr:to>
      <xdr:col>3</xdr:col>
      <xdr:colOff>44532</xdr:colOff>
      <xdr:row>10</xdr:row>
      <xdr:rowOff>311728</xdr:rowOff>
    </xdr:to>
    <xdr:pic>
      <xdr:nvPicPr>
        <xdr:cNvPr id="10" name="Рисунок 307" descr="01_эспандер Голубой СССР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31398" y="1905000"/>
          <a:ext cx="41934" cy="187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69275</xdr:colOff>
      <xdr:row>12</xdr:row>
      <xdr:rowOff>86588</xdr:rowOff>
    </xdr:from>
    <xdr:to>
      <xdr:col>2</xdr:col>
      <xdr:colOff>3480955</xdr:colOff>
      <xdr:row>14</xdr:row>
      <xdr:rowOff>684437</xdr:rowOff>
    </xdr:to>
    <xdr:pic>
      <xdr:nvPicPr>
        <xdr:cNvPr id="11" name="Рисунок 264" descr="эспандеры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88475" y="2372588"/>
          <a:ext cx="544655" cy="48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56409</xdr:colOff>
      <xdr:row>17</xdr:row>
      <xdr:rowOff>1131867</xdr:rowOff>
    </xdr:from>
    <xdr:to>
      <xdr:col>2</xdr:col>
      <xdr:colOff>1344634</xdr:colOff>
      <xdr:row>19</xdr:row>
      <xdr:rowOff>596363</xdr:rowOff>
    </xdr:to>
    <xdr:pic>
      <xdr:nvPicPr>
        <xdr:cNvPr id="12" name="Рисунок 11" descr="RBp_0394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5609" y="3427392"/>
          <a:ext cx="554800" cy="378896"/>
        </a:xfrm>
        <a:prstGeom prst="rect">
          <a:avLst/>
        </a:prstGeom>
      </xdr:spPr>
    </xdr:pic>
    <xdr:clientData/>
  </xdr:twoCellAnchor>
  <xdr:twoCellAnchor editAs="oneCell">
    <xdr:from>
      <xdr:col>2</xdr:col>
      <xdr:colOff>2413413</xdr:colOff>
      <xdr:row>17</xdr:row>
      <xdr:rowOff>1160318</xdr:rowOff>
    </xdr:from>
    <xdr:to>
      <xdr:col>2</xdr:col>
      <xdr:colOff>3591048</xdr:colOff>
      <xdr:row>19</xdr:row>
      <xdr:rowOff>346365</xdr:rowOff>
    </xdr:to>
    <xdr:pic>
      <xdr:nvPicPr>
        <xdr:cNvPr id="13" name="Рисунок 12" descr="RBp_0403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2388" y="3427268"/>
          <a:ext cx="0" cy="386197"/>
        </a:xfrm>
        <a:prstGeom prst="rect">
          <a:avLst/>
        </a:prstGeom>
      </xdr:spPr>
    </xdr:pic>
    <xdr:clientData/>
  </xdr:twoCellAnchor>
  <xdr:twoCellAnchor editAs="oneCell">
    <xdr:from>
      <xdr:col>2</xdr:col>
      <xdr:colOff>1202376</xdr:colOff>
      <xdr:row>17</xdr:row>
      <xdr:rowOff>1243200</xdr:rowOff>
    </xdr:from>
    <xdr:to>
      <xdr:col>2</xdr:col>
      <xdr:colOff>2564739</xdr:colOff>
      <xdr:row>19</xdr:row>
      <xdr:rowOff>481199</xdr:rowOff>
    </xdr:to>
    <xdr:pic>
      <xdr:nvPicPr>
        <xdr:cNvPr id="14" name="Рисунок 13" descr="RBp_0399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31026" y="3424425"/>
          <a:ext cx="288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20</xdr:row>
      <xdr:rowOff>1041318</xdr:rowOff>
    </xdr:from>
    <xdr:to>
      <xdr:col>2</xdr:col>
      <xdr:colOff>2046419</xdr:colOff>
      <xdr:row>22</xdr:row>
      <xdr:rowOff>188028</xdr:rowOff>
    </xdr:to>
    <xdr:pic>
      <xdr:nvPicPr>
        <xdr:cNvPr id="15" name="Рисунок 14" descr="RBp_0364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23950" y="4003593"/>
          <a:ext cx="703394" cy="375435"/>
        </a:xfrm>
        <a:prstGeom prst="rect">
          <a:avLst/>
        </a:prstGeom>
      </xdr:spPr>
    </xdr:pic>
    <xdr:clientData/>
  </xdr:twoCellAnchor>
  <xdr:twoCellAnchor editAs="oneCell">
    <xdr:from>
      <xdr:col>2</xdr:col>
      <xdr:colOff>1867890</xdr:colOff>
      <xdr:row>20</xdr:row>
      <xdr:rowOff>1067914</xdr:rowOff>
    </xdr:from>
    <xdr:to>
      <xdr:col>3</xdr:col>
      <xdr:colOff>327549</xdr:colOff>
      <xdr:row>22</xdr:row>
      <xdr:rowOff>184319</xdr:rowOff>
    </xdr:to>
    <xdr:pic>
      <xdr:nvPicPr>
        <xdr:cNvPr id="16" name="Рисунок 15" descr="RBp_0338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29790" y="4001614"/>
          <a:ext cx="326559" cy="373705"/>
        </a:xfrm>
        <a:prstGeom prst="rect">
          <a:avLst/>
        </a:prstGeom>
      </xdr:spPr>
    </xdr:pic>
    <xdr:clientData/>
  </xdr:twoCellAnchor>
  <xdr:twoCellAnchor editAs="oneCell">
    <xdr:from>
      <xdr:col>2</xdr:col>
      <xdr:colOff>580159</xdr:colOff>
      <xdr:row>22</xdr:row>
      <xdr:rowOff>101436</xdr:rowOff>
    </xdr:from>
    <xdr:to>
      <xdr:col>2</xdr:col>
      <xdr:colOff>3100995</xdr:colOff>
      <xdr:row>23</xdr:row>
      <xdr:rowOff>670458</xdr:rowOff>
    </xdr:to>
    <xdr:pic>
      <xdr:nvPicPr>
        <xdr:cNvPr id="17" name="Рисунок 16" descr="RBp_0356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99359" y="4292436"/>
          <a:ext cx="25286" cy="283272"/>
        </a:xfrm>
        <a:prstGeom prst="rect">
          <a:avLst/>
        </a:prstGeom>
      </xdr:spPr>
    </xdr:pic>
    <xdr:clientData/>
  </xdr:twoCellAnchor>
  <xdr:twoCellAnchor editAs="oneCell">
    <xdr:from>
      <xdr:col>2</xdr:col>
      <xdr:colOff>348838</xdr:colOff>
      <xdr:row>24</xdr:row>
      <xdr:rowOff>1013114</xdr:rowOff>
    </xdr:from>
    <xdr:to>
      <xdr:col>2</xdr:col>
      <xdr:colOff>3069029</xdr:colOff>
      <xdr:row>25</xdr:row>
      <xdr:rowOff>1385454</xdr:rowOff>
    </xdr:to>
    <xdr:pic>
      <xdr:nvPicPr>
        <xdr:cNvPr id="18" name="Рисунок 17" descr="RBp_0463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68038" y="4765964"/>
          <a:ext cx="262741" cy="191365"/>
        </a:xfrm>
        <a:prstGeom prst="rect">
          <a:avLst/>
        </a:prstGeom>
      </xdr:spPr>
    </xdr:pic>
    <xdr:clientData/>
  </xdr:twoCellAnchor>
  <xdr:twoCellAnchor editAs="oneCell">
    <xdr:from>
      <xdr:col>2</xdr:col>
      <xdr:colOff>86590</xdr:colOff>
      <xdr:row>28</xdr:row>
      <xdr:rowOff>4318289</xdr:rowOff>
    </xdr:from>
    <xdr:to>
      <xdr:col>2</xdr:col>
      <xdr:colOff>3486149</xdr:colOff>
      <xdr:row>29</xdr:row>
      <xdr:rowOff>1818409</xdr:rowOff>
    </xdr:to>
    <xdr:pic>
      <xdr:nvPicPr>
        <xdr:cNvPr id="19" name="Рисунок 18" descr="RBp_039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05790" y="6289964"/>
          <a:ext cx="523009" cy="1861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3463</xdr:colOff>
      <xdr:row>30</xdr:row>
      <xdr:rowOff>1870364</xdr:rowOff>
    </xdr:to>
    <xdr:pic>
      <xdr:nvPicPr>
        <xdr:cNvPr id="20" name="Рисунок 19" descr="RBp_0531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19200" y="6477000"/>
          <a:ext cx="613063" cy="19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21648</xdr:colOff>
      <xdr:row>36</xdr:row>
      <xdr:rowOff>103043</xdr:rowOff>
    </xdr:from>
    <xdr:to>
      <xdr:col>2</xdr:col>
      <xdr:colOff>3560618</xdr:colOff>
      <xdr:row>36</xdr:row>
      <xdr:rowOff>796637</xdr:rowOff>
    </xdr:to>
    <xdr:pic>
      <xdr:nvPicPr>
        <xdr:cNvPr id="21" name="Picture 31" descr="bp110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40848" y="7342043"/>
          <a:ext cx="586220" cy="8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1241124</xdr:colOff>
      <xdr:row>54</xdr:row>
      <xdr:rowOff>90356</xdr:rowOff>
    </xdr:from>
    <xdr:to>
      <xdr:col>2</xdr:col>
      <xdr:colOff>2122923</xdr:colOff>
      <xdr:row>54</xdr:row>
      <xdr:rowOff>2027465</xdr:rowOff>
    </xdr:to>
    <xdr:pic>
      <xdr:nvPicPr>
        <xdr:cNvPr id="22" name="Picture 18" descr="274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31674" y="9996356"/>
          <a:ext cx="0" cy="98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1175617</xdr:colOff>
      <xdr:row>52</xdr:row>
      <xdr:rowOff>76199</xdr:rowOff>
    </xdr:from>
    <xdr:to>
      <xdr:col>2</xdr:col>
      <xdr:colOff>2320637</xdr:colOff>
      <xdr:row>52</xdr:row>
      <xdr:rowOff>1801091</xdr:rowOff>
    </xdr:to>
    <xdr:pic>
      <xdr:nvPicPr>
        <xdr:cNvPr id="23" name="Picture 19" descr="27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32842" y="9601199"/>
          <a:ext cx="0" cy="115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665167</xdr:colOff>
      <xdr:row>55</xdr:row>
      <xdr:rowOff>80492</xdr:rowOff>
    </xdr:from>
    <xdr:to>
      <xdr:col>2</xdr:col>
      <xdr:colOff>2715642</xdr:colOff>
      <xdr:row>55</xdr:row>
      <xdr:rowOff>1593272</xdr:rowOff>
    </xdr:to>
    <xdr:pic>
      <xdr:nvPicPr>
        <xdr:cNvPr id="24" name="Рисунок 23" descr="500_zoom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27217" y="10176992"/>
          <a:ext cx="2600" cy="112605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41</xdr:row>
      <xdr:rowOff>61188</xdr:rowOff>
    </xdr:from>
    <xdr:to>
      <xdr:col>2</xdr:col>
      <xdr:colOff>3296784</xdr:colOff>
      <xdr:row>43</xdr:row>
      <xdr:rowOff>883228</xdr:rowOff>
    </xdr:to>
    <xdr:pic>
      <xdr:nvPicPr>
        <xdr:cNvPr id="25" name="Рисунок 24" descr="ноги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85899" y="8062188"/>
          <a:ext cx="344035" cy="507715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46</xdr:row>
      <xdr:rowOff>107374</xdr:rowOff>
    </xdr:from>
    <xdr:to>
      <xdr:col>2</xdr:col>
      <xdr:colOff>3280064</xdr:colOff>
      <xdr:row>46</xdr:row>
      <xdr:rowOff>2684320</xdr:rowOff>
    </xdr:to>
    <xdr:pic>
      <xdr:nvPicPr>
        <xdr:cNvPr id="26" name="Рисунок 25" descr="es-spin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27019" y="8679874"/>
          <a:ext cx="405245" cy="81396"/>
        </a:xfrm>
        <a:prstGeom prst="rect">
          <a:avLst/>
        </a:prstGeom>
      </xdr:spPr>
    </xdr:pic>
    <xdr:clientData/>
  </xdr:twoCellAnchor>
  <xdr:twoCellAnchor editAs="oneCell">
    <xdr:from>
      <xdr:col>2</xdr:col>
      <xdr:colOff>710047</xdr:colOff>
      <xdr:row>35</xdr:row>
      <xdr:rowOff>69272</xdr:rowOff>
    </xdr:from>
    <xdr:to>
      <xdr:col>2</xdr:col>
      <xdr:colOff>2701637</xdr:colOff>
      <xdr:row>35</xdr:row>
      <xdr:rowOff>1547813</xdr:rowOff>
    </xdr:to>
    <xdr:pic>
      <xdr:nvPicPr>
        <xdr:cNvPr id="27" name="Рисунок 244" descr="C:\Documents and Settings\Альпинист\Рабочий стол\васильковая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6989" t="11690" r="4839" b="22182"/>
        <a:stretch>
          <a:fillRect/>
        </a:stretch>
      </xdr:blipFill>
      <xdr:spPr bwMode="auto">
        <a:xfrm>
          <a:off x="1824472" y="7117772"/>
          <a:ext cx="865" cy="116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34636</xdr:colOff>
      <xdr:row>47</xdr:row>
      <xdr:rowOff>69270</xdr:rowOff>
    </xdr:from>
    <xdr:to>
      <xdr:col>2</xdr:col>
      <xdr:colOff>3260148</xdr:colOff>
      <xdr:row>48</xdr:row>
      <xdr:rowOff>0</xdr:rowOff>
    </xdr:to>
    <xdr:pic>
      <xdr:nvPicPr>
        <xdr:cNvPr id="28" name="Рисунок 27" descr="att_010203-600x600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53836" y="8832270"/>
          <a:ext cx="577562" cy="121230"/>
        </a:xfrm>
        <a:prstGeom prst="rect">
          <a:avLst/>
        </a:prstGeom>
      </xdr:spPr>
    </xdr:pic>
    <xdr:clientData/>
  </xdr:twoCellAnchor>
  <xdr:twoCellAnchor editAs="oneCell">
    <xdr:from>
      <xdr:col>2</xdr:col>
      <xdr:colOff>70820</xdr:colOff>
      <xdr:row>72</xdr:row>
      <xdr:rowOff>4398816</xdr:rowOff>
    </xdr:from>
    <xdr:to>
      <xdr:col>3</xdr:col>
      <xdr:colOff>86592</xdr:colOff>
      <xdr:row>77</xdr:row>
      <xdr:rowOff>329044</xdr:rowOff>
    </xdr:to>
    <xdr:pic>
      <xdr:nvPicPr>
        <xdr:cNvPr id="29" name="Рисунок 28" descr="RBP_8243-phRB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90020" y="13142766"/>
          <a:ext cx="625372" cy="949903"/>
        </a:xfrm>
        <a:prstGeom prst="rect">
          <a:avLst/>
        </a:prstGeom>
      </xdr:spPr>
    </xdr:pic>
    <xdr:clientData/>
  </xdr:twoCellAnchor>
  <xdr:twoCellAnchor editAs="oneCell">
    <xdr:from>
      <xdr:col>2</xdr:col>
      <xdr:colOff>317915</xdr:colOff>
      <xdr:row>78</xdr:row>
      <xdr:rowOff>33401</xdr:rowOff>
    </xdr:from>
    <xdr:to>
      <xdr:col>2</xdr:col>
      <xdr:colOff>2889663</xdr:colOff>
      <xdr:row>78</xdr:row>
      <xdr:rowOff>2320637</xdr:rowOff>
    </xdr:to>
    <xdr:pic>
      <xdr:nvPicPr>
        <xdr:cNvPr id="30" name="Рисунок 29" descr="Обруч мягкий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37115" y="14130401"/>
          <a:ext cx="295273" cy="153636"/>
        </a:xfrm>
        <a:prstGeom prst="rect">
          <a:avLst/>
        </a:prstGeom>
      </xdr:spPr>
    </xdr:pic>
    <xdr:clientData/>
  </xdr:twoCellAnchor>
  <xdr:twoCellAnchor editAs="oneCell">
    <xdr:from>
      <xdr:col>2</xdr:col>
      <xdr:colOff>318053</xdr:colOff>
      <xdr:row>79</xdr:row>
      <xdr:rowOff>150253</xdr:rowOff>
    </xdr:from>
    <xdr:to>
      <xdr:col>2</xdr:col>
      <xdr:colOff>3290454</xdr:colOff>
      <xdr:row>80</xdr:row>
      <xdr:rowOff>744682</xdr:rowOff>
    </xdr:to>
    <xdr:pic>
      <xdr:nvPicPr>
        <xdr:cNvPr id="31" name="Рисунок 297" descr="obruchi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37253" y="14437753"/>
          <a:ext cx="295876" cy="232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17316</xdr:rowOff>
    </xdr:from>
    <xdr:to>
      <xdr:col>12</xdr:col>
      <xdr:colOff>898813</xdr:colOff>
      <xdr:row>87</xdr:row>
      <xdr:rowOff>5091545</xdr:rowOff>
    </xdr:to>
    <xdr:pic>
      <xdr:nvPicPr>
        <xdr:cNvPr id="36" name="Рисунок 35" descr="Без имени-1 (4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5828816"/>
          <a:ext cx="7928263" cy="168854"/>
        </a:xfrm>
        <a:prstGeom prst="rect">
          <a:avLst/>
        </a:prstGeom>
      </xdr:spPr>
    </xdr:pic>
    <xdr:clientData/>
  </xdr:twoCellAnchor>
  <xdr:twoCellAnchor editAs="oneCell">
    <xdr:from>
      <xdr:col>1</xdr:col>
      <xdr:colOff>699674</xdr:colOff>
      <xdr:row>26</xdr:row>
      <xdr:rowOff>138546</xdr:rowOff>
    </xdr:from>
    <xdr:to>
      <xdr:col>2</xdr:col>
      <xdr:colOff>3323360</xdr:colOff>
      <xdr:row>26</xdr:row>
      <xdr:rowOff>2747353</xdr:rowOff>
    </xdr:to>
    <xdr:pic>
      <xdr:nvPicPr>
        <xdr:cNvPr id="37" name="Рисунок 36" descr="RBp_0483 (2)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23549" y="5853546"/>
          <a:ext cx="604386" cy="561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4225636</xdr:rowOff>
    </xdr:from>
    <xdr:to>
      <xdr:col>2</xdr:col>
      <xdr:colOff>3571875</xdr:colOff>
      <xdr:row>27</xdr:row>
      <xdr:rowOff>2511136</xdr:rowOff>
    </xdr:to>
    <xdr:pic>
      <xdr:nvPicPr>
        <xdr:cNvPr id="38" name="Рисунок 37" descr="RBp_0473 (2)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19200" y="5902036"/>
          <a:ext cx="609600" cy="1905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27</xdr:row>
      <xdr:rowOff>4866408</xdr:rowOff>
    </xdr:from>
    <xdr:to>
      <xdr:col>2</xdr:col>
      <xdr:colOff>3468833</xdr:colOff>
      <xdr:row>28</xdr:row>
      <xdr:rowOff>2805545</xdr:rowOff>
    </xdr:to>
    <xdr:pic>
      <xdr:nvPicPr>
        <xdr:cNvPr id="39" name="Рисунок 38" descr="RBp_0500 (2)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00100" y="6095133"/>
          <a:ext cx="1106633" cy="1870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219694</xdr:colOff>
      <xdr:row>67</xdr:row>
      <xdr:rowOff>308264</xdr:rowOff>
    </xdr:from>
    <xdr:to>
      <xdr:col>2</xdr:col>
      <xdr:colOff>3446317</xdr:colOff>
      <xdr:row>67</xdr:row>
      <xdr:rowOff>2511138</xdr:rowOff>
    </xdr:to>
    <xdr:pic>
      <xdr:nvPicPr>
        <xdr:cNvPr id="40" name="Рисунок 61" descr="IRSB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38894" y="12385964"/>
          <a:ext cx="38817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707573</xdr:colOff>
      <xdr:row>66</xdr:row>
      <xdr:rowOff>68037</xdr:rowOff>
    </xdr:from>
    <xdr:to>
      <xdr:col>2</xdr:col>
      <xdr:colOff>2707822</xdr:colOff>
      <xdr:row>66</xdr:row>
      <xdr:rowOff>2068286</xdr:rowOff>
    </xdr:to>
    <xdr:pic>
      <xdr:nvPicPr>
        <xdr:cNvPr id="41" name="Рисунок 40" descr="cosfer_ab_roller_mekik_ve_egzersiz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31523" y="12069537"/>
          <a:ext cx="0" cy="123824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67</xdr:row>
      <xdr:rowOff>5143501</xdr:rowOff>
    </xdr:from>
    <xdr:to>
      <xdr:col>2</xdr:col>
      <xdr:colOff>3411682</xdr:colOff>
      <xdr:row>68</xdr:row>
      <xdr:rowOff>3227581</xdr:rowOff>
    </xdr:to>
    <xdr:pic>
      <xdr:nvPicPr>
        <xdr:cNvPr id="42" name="Рисунок 41" descr="1135107-177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57746" y="12382501"/>
          <a:ext cx="472786" cy="189104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</xdr:colOff>
      <xdr:row>70</xdr:row>
      <xdr:rowOff>86590</xdr:rowOff>
    </xdr:from>
    <xdr:to>
      <xdr:col>2</xdr:col>
      <xdr:colOff>3550228</xdr:colOff>
      <xdr:row>70</xdr:row>
      <xdr:rowOff>2742045</xdr:rowOff>
    </xdr:to>
    <xdr:pic>
      <xdr:nvPicPr>
        <xdr:cNvPr id="43" name="Рисунок 42" descr="e6a639cfdd43eb7de5daa3b55fc4064d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05791" y="12659590"/>
          <a:ext cx="520412" cy="10275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69274</xdr:colOff>
      <xdr:row>37</xdr:row>
      <xdr:rowOff>138547</xdr:rowOff>
    </xdr:from>
    <xdr:to>
      <xdr:col>2</xdr:col>
      <xdr:colOff>3499611</xdr:colOff>
      <xdr:row>39</xdr:row>
      <xdr:rowOff>173182</xdr:rowOff>
    </xdr:to>
    <xdr:pic>
      <xdr:nvPicPr>
        <xdr:cNvPr id="44" name="Рисунок 43" descr="photo_2016-04-29_09-50-3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88474" y="7568047"/>
          <a:ext cx="544262" cy="415634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155865</xdr:colOff>
      <xdr:row>72</xdr:row>
      <xdr:rowOff>138547</xdr:rowOff>
    </xdr:from>
    <xdr:to>
      <xdr:col>2</xdr:col>
      <xdr:colOff>3503219</xdr:colOff>
      <xdr:row>72</xdr:row>
      <xdr:rowOff>2268682</xdr:rowOff>
    </xdr:to>
    <xdr:pic>
      <xdr:nvPicPr>
        <xdr:cNvPr id="45" name="Рисунок 44" descr="Без имени-1 (2)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5065" y="13092547"/>
          <a:ext cx="451754" cy="53685"/>
        </a:xfrm>
        <a:prstGeom prst="rect">
          <a:avLst/>
        </a:prstGeom>
      </xdr:spPr>
    </xdr:pic>
    <xdr:clientData/>
  </xdr:twoCellAnchor>
  <xdr:twoCellAnchor editAs="oneCell">
    <xdr:from>
      <xdr:col>2</xdr:col>
      <xdr:colOff>315192</xdr:colOff>
      <xdr:row>48</xdr:row>
      <xdr:rowOff>1887682</xdr:rowOff>
    </xdr:from>
    <xdr:to>
      <xdr:col>2</xdr:col>
      <xdr:colOff>2909456</xdr:colOff>
      <xdr:row>49</xdr:row>
      <xdr:rowOff>2078182</xdr:rowOff>
    </xdr:to>
    <xdr:pic>
      <xdr:nvPicPr>
        <xdr:cNvPr id="46" name="Рисунок 45" descr="7e573d00d450660bb084decd2dfb7b60_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69328" y="93258409"/>
          <a:ext cx="2594264" cy="2112818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52</xdr:row>
      <xdr:rowOff>1969945</xdr:rowOff>
    </xdr:from>
    <xdr:to>
      <xdr:col>2</xdr:col>
      <xdr:colOff>3373858</xdr:colOff>
      <xdr:row>53</xdr:row>
      <xdr:rowOff>2381251</xdr:rowOff>
    </xdr:to>
    <xdr:pic>
      <xdr:nvPicPr>
        <xdr:cNvPr id="47" name="Рисунок 46" descr="sapport-loktevoj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19199" y="9713770"/>
          <a:ext cx="611609" cy="192231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</xdr:colOff>
      <xdr:row>49</xdr:row>
      <xdr:rowOff>1662545</xdr:rowOff>
    </xdr:from>
    <xdr:to>
      <xdr:col>2</xdr:col>
      <xdr:colOff>3236334</xdr:colOff>
      <xdr:row>51</xdr:row>
      <xdr:rowOff>103908</xdr:rowOff>
    </xdr:to>
    <xdr:pic>
      <xdr:nvPicPr>
        <xdr:cNvPr id="48" name="Рисунок 47" descr="748635787_453_535749500333981911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05791" y="9139670"/>
          <a:ext cx="520843" cy="29873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50</xdr:row>
      <xdr:rowOff>550718</xdr:rowOff>
    </xdr:from>
    <xdr:to>
      <xdr:col>2</xdr:col>
      <xdr:colOff>3180916</xdr:colOff>
      <xdr:row>52</xdr:row>
      <xdr:rowOff>117763</xdr:rowOff>
    </xdr:to>
    <xdr:pic>
      <xdr:nvPicPr>
        <xdr:cNvPr id="49" name="Рисунок 48" descr="748635787_453_535749500333981911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57746" y="9332768"/>
          <a:ext cx="470620" cy="30999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32</xdr:row>
      <xdr:rowOff>69272</xdr:rowOff>
    </xdr:from>
    <xdr:to>
      <xdr:col>2</xdr:col>
      <xdr:colOff>3548071</xdr:colOff>
      <xdr:row>32</xdr:row>
      <xdr:rowOff>3507367</xdr:rowOff>
    </xdr:to>
    <xdr:pic>
      <xdr:nvPicPr>
        <xdr:cNvPr id="50" name="Рисунок 49" descr="222830705_12314_2811824542090445598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57747" y="6736772"/>
          <a:ext cx="466299" cy="123395"/>
        </a:xfrm>
        <a:prstGeom prst="rect">
          <a:avLst/>
        </a:prstGeom>
      </xdr:spPr>
    </xdr:pic>
    <xdr:clientData/>
  </xdr:twoCellAnchor>
  <xdr:twoCellAnchor editAs="oneCell">
    <xdr:from>
      <xdr:col>2</xdr:col>
      <xdr:colOff>401781</xdr:colOff>
      <xdr:row>34</xdr:row>
      <xdr:rowOff>121228</xdr:rowOff>
    </xdr:from>
    <xdr:to>
      <xdr:col>2</xdr:col>
      <xdr:colOff>3147453</xdr:colOff>
      <xdr:row>34</xdr:row>
      <xdr:rowOff>3221181</xdr:rowOff>
    </xdr:to>
    <xdr:pic>
      <xdr:nvPicPr>
        <xdr:cNvPr id="51" name="Рисунок 50" descr="Без имени-2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flipH="1">
          <a:off x="1620981" y="6979228"/>
          <a:ext cx="212022" cy="71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796637</xdr:rowOff>
    </xdr:from>
    <xdr:to>
      <xdr:col>12</xdr:col>
      <xdr:colOff>933450</xdr:colOff>
      <xdr:row>4</xdr:row>
      <xdr:rowOff>4271528</xdr:rowOff>
    </xdr:to>
    <xdr:pic>
      <xdr:nvPicPr>
        <xdr:cNvPr id="52" name="Рисунок 51" descr="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949037"/>
          <a:ext cx="7924800" cy="7791"/>
        </a:xfrm>
        <a:prstGeom prst="rect">
          <a:avLst/>
        </a:prstGeom>
      </xdr:spPr>
    </xdr:pic>
    <xdr:clientData/>
  </xdr:twoCellAnchor>
  <xdr:twoCellAnchor editAs="oneCell">
    <xdr:from>
      <xdr:col>2</xdr:col>
      <xdr:colOff>484911</xdr:colOff>
      <xdr:row>57</xdr:row>
      <xdr:rowOff>207818</xdr:rowOff>
    </xdr:from>
    <xdr:to>
      <xdr:col>2</xdr:col>
      <xdr:colOff>3186547</xdr:colOff>
      <xdr:row>60</xdr:row>
      <xdr:rowOff>571500</xdr:rowOff>
    </xdr:to>
    <xdr:pic>
      <xdr:nvPicPr>
        <xdr:cNvPr id="53" name="Рисунок 153" descr="Чешки для прайса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5402" t="7098" r="13795" b="5614"/>
        <a:stretch>
          <a:fillRect/>
        </a:stretch>
      </xdr:blipFill>
      <xdr:spPr bwMode="auto">
        <a:xfrm>
          <a:off x="1704111" y="10666268"/>
          <a:ext cx="120361" cy="573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848590</xdr:colOff>
      <xdr:row>61</xdr:row>
      <xdr:rowOff>32692</xdr:rowOff>
    </xdr:from>
    <xdr:to>
      <xdr:col>2</xdr:col>
      <xdr:colOff>2822863</xdr:colOff>
      <xdr:row>63</xdr:row>
      <xdr:rowOff>523646</xdr:rowOff>
    </xdr:to>
    <xdr:pic>
      <xdr:nvPicPr>
        <xdr:cNvPr id="54" name="Рисунок 154" descr="Пуанты для прайса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25500" t="3642" r="19588" b="7323"/>
        <a:stretch>
          <a:fillRect/>
        </a:stretch>
      </xdr:blipFill>
      <xdr:spPr bwMode="auto">
        <a:xfrm>
          <a:off x="1829665" y="11272192"/>
          <a:ext cx="2598" cy="538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12</xdr:col>
      <xdr:colOff>895350</xdr:colOff>
      <xdr:row>89</xdr:row>
      <xdr:rowOff>5143500</xdr:rowOff>
    </xdr:to>
    <xdr:pic>
      <xdr:nvPicPr>
        <xdr:cNvPr id="56" name="Рисунок 55" descr="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61239200"/>
          <a:ext cx="17297400" cy="514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885825</xdr:colOff>
      <xdr:row>88</xdr:row>
      <xdr:rowOff>4786312</xdr:rowOff>
    </xdr:to>
    <xdr:pic>
      <xdr:nvPicPr>
        <xdr:cNvPr id="57" name="Рисунок 56" descr="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55924250"/>
          <a:ext cx="17335500" cy="4786312"/>
        </a:xfrm>
        <a:prstGeom prst="rect">
          <a:avLst/>
        </a:prstGeom>
      </xdr:spPr>
    </xdr:pic>
    <xdr:clientData/>
  </xdr:twoCellAnchor>
  <xdr:twoCellAnchor editAs="oneCell">
    <xdr:from>
      <xdr:col>2</xdr:col>
      <xdr:colOff>1073726</xdr:colOff>
      <xdr:row>31</xdr:row>
      <xdr:rowOff>207819</xdr:rowOff>
    </xdr:from>
    <xdr:to>
      <xdr:col>2</xdr:col>
      <xdr:colOff>2147453</xdr:colOff>
      <xdr:row>31</xdr:row>
      <xdr:rowOff>1281546</xdr:rowOff>
    </xdr:to>
    <xdr:pic>
      <xdr:nvPicPr>
        <xdr:cNvPr id="58" name="Рисунок 57" descr="main_product_1423746657663679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727862" y="63973364"/>
          <a:ext cx="1073727" cy="1073727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952499</xdr:colOff>
      <xdr:row>33</xdr:row>
      <xdr:rowOff>432954</xdr:rowOff>
    </xdr:from>
    <xdr:to>
      <xdr:col>2</xdr:col>
      <xdr:colOff>2527658</xdr:colOff>
      <xdr:row>33</xdr:row>
      <xdr:rowOff>2224062</xdr:rowOff>
    </xdr:to>
    <xdr:pic>
      <xdr:nvPicPr>
        <xdr:cNvPr id="59" name="Рисунок 58" descr="TS201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06635" y="69532499"/>
          <a:ext cx="1575159" cy="1791108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48</xdr:row>
      <xdr:rowOff>400050</xdr:rowOff>
    </xdr:from>
    <xdr:to>
      <xdr:col>2</xdr:col>
      <xdr:colOff>2603049</xdr:colOff>
      <xdr:row>48</xdr:row>
      <xdr:rowOff>1352550</xdr:rowOff>
    </xdr:to>
    <xdr:pic>
      <xdr:nvPicPr>
        <xdr:cNvPr id="60" name="Рисунок 59" descr="177827212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930650" y="91859100"/>
          <a:ext cx="2349049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82</xdr:row>
      <xdr:rowOff>495300</xdr:rowOff>
    </xdr:from>
    <xdr:to>
      <xdr:col>2</xdr:col>
      <xdr:colOff>2286000</xdr:colOff>
      <xdr:row>83</xdr:row>
      <xdr:rowOff>1005078</xdr:rowOff>
    </xdr:to>
    <xdr:pic>
      <xdr:nvPicPr>
        <xdr:cNvPr id="61" name="Рисунок 60" descr="00425050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114800" y="150094950"/>
          <a:ext cx="1847850" cy="1995678"/>
        </a:xfrm>
        <a:prstGeom prst="rect">
          <a:avLst/>
        </a:prstGeom>
      </xdr:spPr>
    </xdr:pic>
    <xdr:clientData/>
  </xdr:twoCellAnchor>
  <xdr:twoCellAnchor editAs="oneCell">
    <xdr:from>
      <xdr:col>2</xdr:col>
      <xdr:colOff>980472</xdr:colOff>
      <xdr:row>64</xdr:row>
      <xdr:rowOff>159478</xdr:rowOff>
    </xdr:from>
    <xdr:to>
      <xdr:col>2</xdr:col>
      <xdr:colOff>2147455</xdr:colOff>
      <xdr:row>64</xdr:row>
      <xdr:rowOff>1326461</xdr:rowOff>
    </xdr:to>
    <xdr:pic>
      <xdr:nvPicPr>
        <xdr:cNvPr id="62" name="Рисунок 61" descr="88981952594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361972" y="28172503"/>
          <a:ext cx="1166983" cy="1166983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69</xdr:row>
      <xdr:rowOff>228600</xdr:rowOff>
    </xdr:from>
    <xdr:to>
      <xdr:col>2</xdr:col>
      <xdr:colOff>2728913</xdr:colOff>
      <xdr:row>69</xdr:row>
      <xdr:rowOff>2054275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27463550"/>
          <a:ext cx="2071688" cy="182567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44</xdr:row>
      <xdr:rowOff>114300</xdr:rowOff>
    </xdr:from>
    <xdr:to>
      <xdr:col>2</xdr:col>
      <xdr:colOff>2743200</xdr:colOff>
      <xdr:row>44</xdr:row>
      <xdr:rowOff>840654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85782150"/>
          <a:ext cx="2152650" cy="72635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45</xdr:row>
      <xdr:rowOff>30136</xdr:rowOff>
    </xdr:from>
    <xdr:to>
      <xdr:col>2</xdr:col>
      <xdr:colOff>2952750</xdr:colOff>
      <xdr:row>45</xdr:row>
      <xdr:rowOff>908466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86631436"/>
          <a:ext cx="2381250" cy="87833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40</xdr:row>
      <xdr:rowOff>228600</xdr:rowOff>
    </xdr:from>
    <xdr:to>
      <xdr:col>2</xdr:col>
      <xdr:colOff>1895475</xdr:colOff>
      <xdr:row>40</xdr:row>
      <xdr:rowOff>1419225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827722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2095500</xdr:colOff>
      <xdr:row>40</xdr:row>
      <xdr:rowOff>495300</xdr:rowOff>
    </xdr:from>
    <xdr:to>
      <xdr:col>2</xdr:col>
      <xdr:colOff>3295650</xdr:colOff>
      <xdr:row>40</xdr:row>
      <xdr:rowOff>1371600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83038950"/>
          <a:ext cx="1200150" cy="876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1164164</xdr:colOff>
      <xdr:row>20</xdr:row>
      <xdr:rowOff>158840</xdr:rowOff>
    </xdr:from>
    <xdr:to>
      <xdr:col>2</xdr:col>
      <xdr:colOff>2078564</xdr:colOff>
      <xdr:row>20</xdr:row>
      <xdr:rowOff>1082765</xdr:rowOff>
    </xdr:to>
    <xdr:pic>
      <xdr:nvPicPr>
        <xdr:cNvPr id="2" name="Picture 29" descr="MEDIC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641" r="19983"/>
        <a:stretch>
          <a:fillRect/>
        </a:stretch>
      </xdr:blipFill>
      <xdr:spPr bwMode="auto">
        <a:xfrm>
          <a:off x="1830914" y="492134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1217826</xdr:colOff>
      <xdr:row>21</xdr:row>
      <xdr:rowOff>109068</xdr:rowOff>
    </xdr:from>
    <xdr:to>
      <xdr:col>2</xdr:col>
      <xdr:colOff>2141751</xdr:colOff>
      <xdr:row>21</xdr:row>
      <xdr:rowOff>1052043</xdr:rowOff>
    </xdr:to>
    <xdr:pic>
      <xdr:nvPicPr>
        <xdr:cNvPr id="3" name="Picture 29" descr="MEDIC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0792"/>
        <a:stretch>
          <a:fillRect/>
        </a:stretch>
      </xdr:blipFill>
      <xdr:spPr bwMode="auto">
        <a:xfrm>
          <a:off x="1827426" y="5062068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1097087</xdr:colOff>
      <xdr:row>19</xdr:row>
      <xdr:rowOff>72713</xdr:rowOff>
    </xdr:from>
    <xdr:to>
      <xdr:col>2</xdr:col>
      <xdr:colOff>2040062</xdr:colOff>
      <xdr:row>19</xdr:row>
      <xdr:rowOff>1025213</xdr:rowOff>
    </xdr:to>
    <xdr:pic>
      <xdr:nvPicPr>
        <xdr:cNvPr id="4" name="Picture 29" descr="MEDIC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0492" r="40134"/>
        <a:stretch>
          <a:fillRect/>
        </a:stretch>
      </xdr:blipFill>
      <xdr:spPr bwMode="auto">
        <a:xfrm>
          <a:off x="1830512" y="4644713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1239425</xdr:colOff>
      <xdr:row>25</xdr:row>
      <xdr:rowOff>71908</xdr:rowOff>
    </xdr:from>
    <xdr:to>
      <xdr:col>2</xdr:col>
      <xdr:colOff>2300064</xdr:colOff>
      <xdr:row>28</xdr:row>
      <xdr:rowOff>187821</xdr:rowOff>
    </xdr:to>
    <xdr:pic>
      <xdr:nvPicPr>
        <xdr:cNvPr id="5" name="Рисунок 293" descr="7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9975" y="5786908"/>
          <a:ext cx="3364" cy="687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1098831</xdr:colOff>
      <xdr:row>15</xdr:row>
      <xdr:rowOff>28575</xdr:rowOff>
    </xdr:from>
    <xdr:to>
      <xdr:col>2</xdr:col>
      <xdr:colOff>2013231</xdr:colOff>
      <xdr:row>15</xdr:row>
      <xdr:rowOff>962025</xdr:rowOff>
    </xdr:to>
    <xdr:pic>
      <xdr:nvPicPr>
        <xdr:cNvPr id="6" name="Picture 940" descr="Image096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2395"/>
        <a:stretch>
          <a:fillRect/>
        </a:stretch>
      </xdr:blipFill>
      <xdr:spPr bwMode="auto">
        <a:xfrm>
          <a:off x="1832256" y="36480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1207094</xdr:colOff>
      <xdr:row>17</xdr:row>
      <xdr:rowOff>214224</xdr:rowOff>
    </xdr:from>
    <xdr:to>
      <xdr:col>2</xdr:col>
      <xdr:colOff>1948166</xdr:colOff>
      <xdr:row>17</xdr:row>
      <xdr:rowOff>1059825</xdr:rowOff>
    </xdr:to>
    <xdr:pic>
      <xdr:nvPicPr>
        <xdr:cNvPr id="8" name="Picture 17" descr="Football 00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6219" y="419567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1176372</xdr:colOff>
      <xdr:row>18</xdr:row>
      <xdr:rowOff>171853</xdr:rowOff>
    </xdr:from>
    <xdr:to>
      <xdr:col>2</xdr:col>
      <xdr:colOff>1974997</xdr:colOff>
      <xdr:row>18</xdr:row>
      <xdr:rowOff>930384</xdr:rowOff>
    </xdr:to>
    <xdr:pic>
      <xdr:nvPicPr>
        <xdr:cNvPr id="9" name="Picture 17" descr="Football 00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4072" y="4362853"/>
          <a:ext cx="8050" cy="15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1127406</xdr:colOff>
      <xdr:row>10</xdr:row>
      <xdr:rowOff>19050</xdr:rowOff>
    </xdr:from>
    <xdr:to>
      <xdr:col>2</xdr:col>
      <xdr:colOff>2032281</xdr:colOff>
      <xdr:row>10</xdr:row>
      <xdr:rowOff>971550</xdr:rowOff>
    </xdr:to>
    <xdr:pic>
      <xdr:nvPicPr>
        <xdr:cNvPr id="10" name="Рисунок 24" descr="C:\Users\Игорь Борисович\Desktop\adidas-champions-league-replique-ball-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32256" y="23050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1070256</xdr:colOff>
      <xdr:row>11</xdr:row>
      <xdr:rowOff>19050</xdr:rowOff>
    </xdr:from>
    <xdr:to>
      <xdr:col>2</xdr:col>
      <xdr:colOff>2013231</xdr:colOff>
      <xdr:row>11</xdr:row>
      <xdr:rowOff>962025</xdr:rowOff>
    </xdr:to>
    <xdr:pic>
      <xdr:nvPicPr>
        <xdr:cNvPr id="13" name="Рисунок 242" descr="Z:\Чайка Денис\Каталог\Нарезка\9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32256" y="2495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952500</xdr:colOff>
      <xdr:row>29</xdr:row>
      <xdr:rowOff>106922</xdr:rowOff>
    </xdr:from>
    <xdr:to>
      <xdr:col>2</xdr:col>
      <xdr:colOff>2253309</xdr:colOff>
      <xdr:row>29</xdr:row>
      <xdr:rowOff>648008</xdr:rowOff>
    </xdr:to>
    <xdr:pic>
      <xdr:nvPicPr>
        <xdr:cNvPr id="14" name="Рисунок 306" descr="ИГЛ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28800" y="6583922"/>
          <a:ext cx="0" cy="83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586130</xdr:colOff>
      <xdr:row>23</xdr:row>
      <xdr:rowOff>188133</xdr:rowOff>
    </xdr:from>
    <xdr:to>
      <xdr:col>2</xdr:col>
      <xdr:colOff>2441864</xdr:colOff>
      <xdr:row>24</xdr:row>
      <xdr:rowOff>692727</xdr:rowOff>
    </xdr:to>
    <xdr:pic>
      <xdr:nvPicPr>
        <xdr:cNvPr id="15" name="Рисунок 14" descr="DSC_045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967630" y="37889815"/>
          <a:ext cx="1855734" cy="1214639"/>
        </a:xfrm>
        <a:prstGeom prst="rect">
          <a:avLst/>
        </a:prstGeom>
      </xdr:spPr>
    </xdr:pic>
    <xdr:clientData/>
  </xdr:twoCellAnchor>
  <xdr:twoCellAnchor editAs="oneCell">
    <xdr:from>
      <xdr:col>2</xdr:col>
      <xdr:colOff>1362356</xdr:colOff>
      <xdr:row>13</xdr:row>
      <xdr:rowOff>50800</xdr:rowOff>
    </xdr:from>
    <xdr:to>
      <xdr:col>2</xdr:col>
      <xdr:colOff>2276756</xdr:colOff>
      <xdr:row>13</xdr:row>
      <xdr:rowOff>965200</xdr:rowOff>
    </xdr:to>
    <xdr:pic>
      <xdr:nvPicPr>
        <xdr:cNvPr id="17" name="Рисунок 16" descr="мяч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29081" y="3098800"/>
          <a:ext cx="0" cy="142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103908</xdr:colOff>
      <xdr:row>0</xdr:row>
      <xdr:rowOff>676369</xdr:rowOff>
    </xdr:to>
    <xdr:pic>
      <xdr:nvPicPr>
        <xdr:cNvPr id="19" name="Рисунок 18" descr="Фабрика Спортивных Товаров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809508" cy="190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1143000</xdr:colOff>
      <xdr:row>1</xdr:row>
      <xdr:rowOff>5444</xdr:rowOff>
    </xdr:to>
    <xdr:pic>
      <xdr:nvPicPr>
        <xdr:cNvPr id="20" name="Рисунок 19" descr="Лого АЧ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15200" cy="19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17318</xdr:rowOff>
    </xdr:from>
    <xdr:to>
      <xdr:col>11</xdr:col>
      <xdr:colOff>1091046</xdr:colOff>
      <xdr:row>6</xdr:row>
      <xdr:rowOff>3279321</xdr:rowOff>
    </xdr:to>
    <xdr:pic>
      <xdr:nvPicPr>
        <xdr:cNvPr id="21" name="Рисунок 20" descr="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160318"/>
          <a:ext cx="7310871" cy="175903"/>
        </a:xfrm>
        <a:prstGeom prst="rect">
          <a:avLst/>
        </a:prstGeom>
      </xdr:spPr>
    </xdr:pic>
    <xdr:clientData/>
  </xdr:twoCellAnchor>
  <xdr:twoCellAnchor>
    <xdr:from>
      <xdr:col>3</xdr:col>
      <xdr:colOff>284019</xdr:colOff>
      <xdr:row>30</xdr:row>
      <xdr:rowOff>245919</xdr:rowOff>
    </xdr:from>
    <xdr:to>
      <xdr:col>6</xdr:col>
      <xdr:colOff>381000</xdr:colOff>
      <xdr:row>30</xdr:row>
      <xdr:rowOff>931719</xdr:rowOff>
    </xdr:to>
    <xdr:sp macro="" textlink="">
      <xdr:nvSpPr>
        <xdr:cNvPr id="22" name="Стрелка вправо 21"/>
        <xdr:cNvSpPr/>
      </xdr:nvSpPr>
      <xdr:spPr>
        <a:xfrm>
          <a:off x="2112819" y="6856269"/>
          <a:ext cx="1925781" cy="0"/>
        </a:xfrm>
        <a:prstGeom prst="rightArrow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32</xdr:row>
      <xdr:rowOff>502225</xdr:rowOff>
    </xdr:from>
    <xdr:to>
      <xdr:col>11</xdr:col>
      <xdr:colOff>1108364</xdr:colOff>
      <xdr:row>34</xdr:row>
      <xdr:rowOff>17316</xdr:rowOff>
    </xdr:to>
    <xdr:pic>
      <xdr:nvPicPr>
        <xdr:cNvPr id="23" name="Рисунок 22" descr="Доставка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236400"/>
          <a:ext cx="7318664" cy="21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2</xdr:row>
      <xdr:rowOff>1021773</xdr:rowOff>
    </xdr:from>
    <xdr:to>
      <xdr:col>11</xdr:col>
      <xdr:colOff>1125682</xdr:colOff>
      <xdr:row>3</xdr:row>
      <xdr:rowOff>4901045</xdr:rowOff>
    </xdr:to>
    <xdr:pic>
      <xdr:nvPicPr>
        <xdr:cNvPr id="24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18" y="574098"/>
          <a:ext cx="7299614" cy="183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4866409</xdr:rowOff>
    </xdr:from>
    <xdr:to>
      <xdr:col>11</xdr:col>
      <xdr:colOff>1091046</xdr:colOff>
      <xdr:row>4</xdr:row>
      <xdr:rowOff>1824949</xdr:rowOff>
    </xdr:to>
    <xdr:pic>
      <xdr:nvPicPr>
        <xdr:cNvPr id="25" name="Рисунок 24" descr="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761134"/>
          <a:ext cx="7310871" cy="187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2643188</xdr:rowOff>
    </xdr:from>
    <xdr:to>
      <xdr:col>11</xdr:col>
      <xdr:colOff>1071563</xdr:colOff>
      <xdr:row>5</xdr:row>
      <xdr:rowOff>1714505</xdr:rowOff>
    </xdr:to>
    <xdr:pic>
      <xdr:nvPicPr>
        <xdr:cNvPr id="28" name="Рисунок 27" descr="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0358438"/>
          <a:ext cx="15168563" cy="42624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238130</xdr:rowOff>
    </xdr:from>
    <xdr:to>
      <xdr:col>11</xdr:col>
      <xdr:colOff>1134150</xdr:colOff>
      <xdr:row>35</xdr:row>
      <xdr:rowOff>1547818</xdr:rowOff>
    </xdr:to>
    <xdr:pic>
      <xdr:nvPicPr>
        <xdr:cNvPr id="29" name="Рисунок 28" descr="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47267818"/>
          <a:ext cx="15231150" cy="504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bsolutechampion.ru/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absolutechampion.ru/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absolutechampion.ru/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absolutechampion.ru/" TargetMode="External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G22"/>
  <sheetViews>
    <sheetView workbookViewId="0">
      <selection activeCell="F35" sqref="F35"/>
    </sheetView>
  </sheetViews>
  <sheetFormatPr defaultRowHeight="15"/>
  <cols>
    <col min="2" max="2" width="18.85546875" customWidth="1"/>
    <col min="3" max="3" width="10.28515625" bestFit="1" customWidth="1"/>
    <col min="4" max="4" width="12.28515625" customWidth="1"/>
    <col min="5" max="5" width="15.5703125" customWidth="1"/>
    <col min="6" max="6" width="15.28515625" customWidth="1"/>
    <col min="7" max="7" width="12.7109375" customWidth="1"/>
  </cols>
  <sheetData>
    <row r="2" spans="2:7" ht="21">
      <c r="B2" s="770" t="s">
        <v>1042</v>
      </c>
      <c r="C2" s="770"/>
      <c r="D2" s="770"/>
      <c r="E2" s="770"/>
      <c r="F2" s="770"/>
      <c r="G2" s="770"/>
    </row>
    <row r="4" spans="2:7" ht="38.25">
      <c r="B4" s="738"/>
      <c r="C4" s="739" t="s">
        <v>60</v>
      </c>
      <c r="D4" s="739" t="s">
        <v>990</v>
      </c>
      <c r="E4" s="740" t="s">
        <v>991</v>
      </c>
      <c r="F4" s="740" t="s">
        <v>992</v>
      </c>
      <c r="G4" s="740" t="s">
        <v>993</v>
      </c>
    </row>
    <row r="5" spans="2:7">
      <c r="B5" s="741" t="s">
        <v>1043</v>
      </c>
      <c r="C5" s="742">
        <f>'Дачная продукция'!K42</f>
        <v>0</v>
      </c>
      <c r="D5" s="742">
        <f>'Дачная продукция'!L42</f>
        <v>0</v>
      </c>
      <c r="E5" s="742">
        <f>'Дачная продукция'!M42</f>
        <v>0</v>
      </c>
      <c r="F5" s="742">
        <f>'Дачная продукция'!N42</f>
        <v>0</v>
      </c>
      <c r="G5" s="742">
        <f>'Дачная продукция'!O42</f>
        <v>0</v>
      </c>
    </row>
    <row r="6" spans="2:7">
      <c r="B6" s="741" t="s">
        <v>1044</v>
      </c>
      <c r="C6" s="742">
        <f>'Теннисные столы'!I48</f>
        <v>0</v>
      </c>
      <c r="D6" s="742">
        <f>'Теннисные столы'!J48</f>
        <v>0</v>
      </c>
      <c r="E6" s="742">
        <f>'Теннисные столы'!K48</f>
        <v>0</v>
      </c>
      <c r="F6" s="742">
        <f>'Теннисные столы'!L48</f>
        <v>0</v>
      </c>
      <c r="G6" s="742">
        <f>'Теннисные столы'!M48</f>
        <v>0</v>
      </c>
    </row>
    <row r="7" spans="2:7">
      <c r="B7" s="741" t="s">
        <v>1045</v>
      </c>
      <c r="C7" s="742">
        <f>Батуты!I22</f>
        <v>0</v>
      </c>
      <c r="D7" s="742">
        <f>Батуты!J22</f>
        <v>0</v>
      </c>
      <c r="E7" s="742">
        <f>Батуты!K22</f>
        <v>0</v>
      </c>
      <c r="F7" s="742">
        <f>Батуты!L22</f>
        <v>0</v>
      </c>
      <c r="G7" s="742">
        <f>Батуты!M22</f>
        <v>0</v>
      </c>
    </row>
    <row r="8" spans="2:7">
      <c r="B8" s="741" t="s">
        <v>1046</v>
      </c>
      <c r="C8" s="742">
        <f>'Самокаты и Велосипеды'!I14</f>
        <v>0</v>
      </c>
      <c r="D8" s="742">
        <f>'Самокаты и Велосипеды'!J14</f>
        <v>0</v>
      </c>
      <c r="E8" s="742">
        <f>'Самокаты и Велосипеды'!K14</f>
        <v>0</v>
      </c>
      <c r="F8" s="742">
        <f>'Самокаты и Велосипеды'!L14</f>
        <v>0</v>
      </c>
      <c r="G8" s="742">
        <f>'Самокаты и Велосипеды'!M14</f>
        <v>0</v>
      </c>
    </row>
    <row r="9" spans="2:7">
      <c r="B9" s="741" t="s">
        <v>1047</v>
      </c>
      <c r="C9" s="742">
        <f>'Турники и Брусья'!I49</f>
        <v>0</v>
      </c>
      <c r="D9" s="742">
        <f>'Турники и Брусья'!J49</f>
        <v>0</v>
      </c>
      <c r="E9" s="742">
        <f>'Турники и Брусья'!K49</f>
        <v>0</v>
      </c>
      <c r="F9" s="742">
        <f>'Турники и Брусья'!L49</f>
        <v>0</v>
      </c>
      <c r="G9" s="742">
        <f>'Турники и Брусья'!M49</f>
        <v>0</v>
      </c>
    </row>
    <row r="10" spans="2:7">
      <c r="B10" s="741" t="s">
        <v>1048</v>
      </c>
      <c r="C10" s="742">
        <f>Единоборства!J120</f>
        <v>0</v>
      </c>
      <c r="D10" s="742">
        <f>Единоборства!K120</f>
        <v>0</v>
      </c>
      <c r="E10" s="742">
        <f>Единоборства!L120</f>
        <v>0</v>
      </c>
      <c r="F10" s="742">
        <f>Единоборства!M120</f>
        <v>0</v>
      </c>
      <c r="G10" s="742">
        <f>Единоборства!N120</f>
        <v>0</v>
      </c>
    </row>
    <row r="11" spans="2:7">
      <c r="B11" s="741" t="s">
        <v>1049</v>
      </c>
      <c r="C11" s="742">
        <f>ДСК!I104</f>
        <v>0</v>
      </c>
      <c r="D11" s="742">
        <f>ДСК!J104</f>
        <v>0</v>
      </c>
      <c r="E11" s="742">
        <f>ДСК!K104</f>
        <v>0</v>
      </c>
      <c r="F11" s="742">
        <f>ДСК!L104</f>
        <v>0</v>
      </c>
      <c r="G11" s="742">
        <f>ДСК!M104</f>
        <v>0</v>
      </c>
    </row>
    <row r="12" spans="2:7">
      <c r="B12" s="741" t="s">
        <v>1050</v>
      </c>
      <c r="C12" s="742">
        <f>Фитнес!I86</f>
        <v>0</v>
      </c>
      <c r="D12" s="742">
        <f>Фитнес!J86</f>
        <v>0</v>
      </c>
      <c r="E12" s="742">
        <f>Фитнес!K86</f>
        <v>0</v>
      </c>
      <c r="F12" s="742">
        <f>Фитнес!L86</f>
        <v>0</v>
      </c>
      <c r="G12" s="742">
        <f>Фитнес!M86</f>
        <v>0</v>
      </c>
    </row>
    <row r="13" spans="2:7">
      <c r="B13" s="741" t="s">
        <v>1051</v>
      </c>
      <c r="C13" s="742">
        <f>Мячи!H32</f>
        <v>0</v>
      </c>
      <c r="D13" s="742">
        <f>Мячи!I32</f>
        <v>0</v>
      </c>
      <c r="E13" s="742">
        <f>Мячи!J32</f>
        <v>0</v>
      </c>
      <c r="F13" s="742">
        <f>Мячи!K32</f>
        <v>0</v>
      </c>
      <c r="G13" s="742">
        <f>Мячи!L32</f>
        <v>0</v>
      </c>
    </row>
    <row r="14" spans="2:7">
      <c r="B14" s="741" t="s">
        <v>1052</v>
      </c>
      <c r="C14" s="742">
        <f>'Тяжелая атлетика'!J108</f>
        <v>0</v>
      </c>
      <c r="D14" s="742">
        <f>'Тяжелая атлетика'!K108</f>
        <v>0</v>
      </c>
      <c r="E14" s="742">
        <f>'Тяжелая атлетика'!L108</f>
        <v>0</v>
      </c>
      <c r="F14" s="742">
        <f>'Тяжелая атлетика'!M108</f>
        <v>0</v>
      </c>
      <c r="G14" s="742">
        <f>'Тяжелая атлетика'!N108</f>
        <v>0</v>
      </c>
    </row>
    <row r="15" spans="2:7">
      <c r="B15" s="741" t="s">
        <v>1053</v>
      </c>
      <c r="C15" s="742">
        <f>Тренажеры!I19</f>
        <v>0</v>
      </c>
      <c r="D15" s="742">
        <f>Тренажеры!J19</f>
        <v>0</v>
      </c>
      <c r="E15" s="742">
        <f>Тренажеры!K19</f>
        <v>0</v>
      </c>
      <c r="F15" s="742">
        <f>Тренажеры!L19</f>
        <v>0</v>
      </c>
      <c r="G15" s="742">
        <f>Тренажеры!M19</f>
        <v>0</v>
      </c>
    </row>
    <row r="16" spans="2:7">
      <c r="B16" s="741" t="s">
        <v>1054</v>
      </c>
      <c r="C16" s="742">
        <f>'Одежда и Обувь'!G104</f>
        <v>0</v>
      </c>
      <c r="D16" s="742">
        <f>'Одежда и Обувь'!H104</f>
        <v>0</v>
      </c>
      <c r="E16" s="742">
        <f>'Одежда и Обувь'!I104</f>
        <v>0</v>
      </c>
      <c r="F16" s="742"/>
      <c r="G16" s="742"/>
    </row>
    <row r="17" spans="2:7">
      <c r="B17" s="741" t="s">
        <v>1055</v>
      </c>
      <c r="C17" s="742">
        <f>'Детские товары'!H79</f>
        <v>0</v>
      </c>
      <c r="D17" s="742">
        <f>'Детские товары'!I79</f>
        <v>0</v>
      </c>
      <c r="E17" s="742">
        <f>'Детские товары'!J79</f>
        <v>0</v>
      </c>
      <c r="F17" s="742">
        <f>'Детские товары'!K79</f>
        <v>0</v>
      </c>
      <c r="G17" s="742">
        <f>'Детские товары'!L79</f>
        <v>0</v>
      </c>
    </row>
    <row r="18" spans="2:7">
      <c r="B18" s="741" t="s">
        <v>1056</v>
      </c>
      <c r="C18" s="742">
        <f>Сумки!H32</f>
        <v>0</v>
      </c>
      <c r="D18" s="742">
        <f>Сумки!I32</f>
        <v>0</v>
      </c>
      <c r="E18" s="742">
        <f>Сумки!J32</f>
        <v>0</v>
      </c>
      <c r="F18" s="742">
        <f>Сумки!K32</f>
        <v>0</v>
      </c>
      <c r="G18" s="742">
        <f>Сумки!L32</f>
        <v>0</v>
      </c>
    </row>
    <row r="19" spans="2:7">
      <c r="B19" s="741" t="s">
        <v>1057</v>
      </c>
      <c r="C19" s="742">
        <f>Зима!I45</f>
        <v>0</v>
      </c>
      <c r="D19" s="742">
        <f>Зима!J45</f>
        <v>0</v>
      </c>
      <c r="E19" s="742">
        <f>Зима!K45</f>
        <v>0</v>
      </c>
      <c r="F19" s="742">
        <f>Зима!L45</f>
        <v>0</v>
      </c>
      <c r="G19" s="742">
        <f>Зима!M45</f>
        <v>0</v>
      </c>
    </row>
    <row r="20" spans="2:7">
      <c r="B20" s="741" t="s">
        <v>1058</v>
      </c>
      <c r="C20" s="742">
        <f>'Набор Болельщика'!H18</f>
        <v>0</v>
      </c>
      <c r="D20" s="742">
        <f>'Набор Болельщика'!I18</f>
        <v>0</v>
      </c>
      <c r="E20" s="742">
        <f>'Набор Болельщика'!J18</f>
        <v>0</v>
      </c>
      <c r="F20" s="742">
        <f>'Набор Болельщика'!K18</f>
        <v>0</v>
      </c>
      <c r="G20" s="742">
        <f>'Набор Болельщика'!L18</f>
        <v>0</v>
      </c>
    </row>
    <row r="21" spans="2:7" ht="18.75">
      <c r="B21" s="743"/>
      <c r="C21" s="771" t="s">
        <v>1059</v>
      </c>
      <c r="D21" s="771"/>
      <c r="E21" s="771"/>
      <c r="F21" s="771"/>
      <c r="G21" s="771"/>
    </row>
    <row r="22" spans="2:7" ht="15.75">
      <c r="B22" s="744"/>
      <c r="C22" s="745">
        <f>C5+C6+C7+C8+C9+C10+C11+C12+C13+C14+C15+C16+C17+C18+C19+C20</f>
        <v>0</v>
      </c>
      <c r="D22" s="745">
        <f>D5+D6+D7+D8+D9+D10+D11+D12+D13+D14+D15+D16+D17+D18+D19+D20</f>
        <v>0</v>
      </c>
      <c r="E22" s="745">
        <f>E5+E6+E7+E8+E9+E10+E11+E12+E13+E14+E15+E16+E17+E18+E19+E20</f>
        <v>0</v>
      </c>
      <c r="F22" s="745">
        <f>F5+F6+F7+F8+F9+F10+F11+F12+F13+F14+F15+F16+F17+F18+F19+F20</f>
        <v>0</v>
      </c>
      <c r="G22" s="745">
        <f>G5+G6+G7+G8+G9+G10+G11+G12+G13+G14+G15+G16+G17+G18+G19+G20</f>
        <v>0</v>
      </c>
    </row>
  </sheetData>
  <mergeCells count="2">
    <mergeCell ref="B2:G2"/>
    <mergeCell ref="C21:G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41"/>
  <sheetViews>
    <sheetView topLeftCell="A28" zoomScale="59" zoomScaleNormal="59" workbookViewId="0">
      <selection activeCell="A20" sqref="A20:XFD20"/>
    </sheetView>
  </sheetViews>
  <sheetFormatPr defaultRowHeight="16.5"/>
  <cols>
    <col min="1" max="1" width="54.85546875" style="161" customWidth="1"/>
    <col min="2" max="2" width="10.85546875" style="160" customWidth="1"/>
    <col min="3" max="3" width="49.7109375" style="160" customWidth="1"/>
    <col min="4" max="4" width="9.85546875" style="161" customWidth="1"/>
    <col min="5" max="5" width="9" style="160" customWidth="1"/>
    <col min="6" max="6" width="9.7109375" style="160" customWidth="1"/>
    <col min="7" max="7" width="9.5703125" style="160" bestFit="1" customWidth="1"/>
    <col min="8" max="8" width="10.7109375" style="160" customWidth="1"/>
    <col min="9" max="9" width="15.85546875" style="160" customWidth="1"/>
    <col min="10" max="11" width="15.7109375" style="160" customWidth="1"/>
    <col min="12" max="12" width="17.28515625" style="160" customWidth="1"/>
    <col min="13" max="16384" width="9.140625" style="160"/>
  </cols>
  <sheetData>
    <row r="1" spans="1:12" ht="65.25" customHeight="1">
      <c r="A1" s="224"/>
      <c r="B1" s="222"/>
      <c r="C1" s="222"/>
      <c r="D1" s="223"/>
      <c r="E1" s="222"/>
      <c r="F1" s="222"/>
      <c r="G1" s="222"/>
      <c r="H1" s="222"/>
      <c r="I1" s="222"/>
      <c r="J1" s="222"/>
      <c r="K1" s="222"/>
      <c r="L1" s="221"/>
    </row>
    <row r="2" spans="1:12" ht="61.5">
      <c r="A2" s="984" t="s">
        <v>0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1"/>
    </row>
    <row r="3" spans="1:12" ht="90">
      <c r="A3" s="1202" t="s">
        <v>1</v>
      </c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1203"/>
    </row>
    <row r="4" spans="1:12" ht="389.25" customHeigh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40"/>
    </row>
    <row r="5" spans="1:12" ht="409.5" customHeight="1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</row>
    <row r="6" spans="1:12" ht="144.75" customHeight="1">
      <c r="A6" s="38"/>
      <c r="B6" s="39"/>
      <c r="C6" s="39"/>
      <c r="D6" s="39"/>
      <c r="E6" s="39"/>
      <c r="F6" s="39"/>
      <c r="G6" s="39"/>
      <c r="H6" s="39"/>
      <c r="I6" s="39"/>
      <c r="J6" s="39"/>
      <c r="K6" s="39"/>
      <c r="L6" s="40"/>
    </row>
    <row r="7" spans="1:12" ht="258.75" customHeight="1" thickBot="1">
      <c r="A7" s="346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4"/>
    </row>
    <row r="8" spans="1:12" ht="98.25" customHeight="1" thickTop="1" thickBot="1">
      <c r="A8" s="1164" t="s">
        <v>2</v>
      </c>
      <c r="B8" s="1162" t="s">
        <v>4</v>
      </c>
      <c r="C8" s="1160" t="s">
        <v>167</v>
      </c>
      <c r="D8" s="1213"/>
      <c r="E8" s="1213"/>
      <c r="F8" s="1213"/>
      <c r="G8" s="1213"/>
      <c r="H8" s="1155" t="s">
        <v>6</v>
      </c>
      <c r="I8" s="1210" t="s">
        <v>7</v>
      </c>
      <c r="J8" s="1211"/>
      <c r="K8" s="1211"/>
      <c r="L8" s="1212"/>
    </row>
    <row r="9" spans="1:12" ht="126" customHeight="1" thickTop="1" thickBot="1">
      <c r="A9" s="1164"/>
      <c r="B9" s="1162"/>
      <c r="C9" s="1160"/>
      <c r="D9" s="217" t="s">
        <v>12</v>
      </c>
      <c r="E9" s="216" t="s">
        <v>13</v>
      </c>
      <c r="F9" s="216" t="s">
        <v>14</v>
      </c>
      <c r="G9" s="216" t="s">
        <v>15</v>
      </c>
      <c r="H9" s="1155"/>
      <c r="I9" s="217" t="s">
        <v>12</v>
      </c>
      <c r="J9" s="216" t="s">
        <v>13</v>
      </c>
      <c r="K9" s="216" t="s">
        <v>14</v>
      </c>
      <c r="L9" s="215" t="s">
        <v>15</v>
      </c>
    </row>
    <row r="10" spans="1:12" ht="26.25" thickTop="1">
      <c r="A10" s="805" t="s">
        <v>554</v>
      </c>
      <c r="B10" s="801"/>
      <c r="C10" s="801"/>
      <c r="D10" s="801"/>
      <c r="E10" s="801"/>
      <c r="F10" s="801"/>
      <c r="G10" s="801"/>
      <c r="H10" s="193"/>
      <c r="I10" s="193"/>
      <c r="J10" s="193"/>
      <c r="K10" s="193"/>
      <c r="L10" s="192"/>
    </row>
    <row r="11" spans="1:12" ht="79.5" customHeight="1">
      <c r="A11" s="44" t="s">
        <v>553</v>
      </c>
      <c r="B11" s="342" t="s">
        <v>131</v>
      </c>
      <c r="C11" s="243"/>
      <c r="D11" s="104">
        <f>E11*1.1</f>
        <v>1104.4000000000001</v>
      </c>
      <c r="E11" s="124">
        <v>1004</v>
      </c>
      <c r="F11" s="124">
        <f>E11*0.93</f>
        <v>933.72</v>
      </c>
      <c r="G11" s="165">
        <f>E11*0.87</f>
        <v>873.48</v>
      </c>
      <c r="H11" s="19">
        <v>0</v>
      </c>
      <c r="I11" s="20">
        <f>D11*H11</f>
        <v>0</v>
      </c>
      <c r="J11" s="20">
        <f>E11*H11</f>
        <v>0</v>
      </c>
      <c r="K11" s="20">
        <f>F11*H11</f>
        <v>0</v>
      </c>
      <c r="L11" s="21">
        <f>G11*H11</f>
        <v>0</v>
      </c>
    </row>
    <row r="12" spans="1:12" ht="79.5" customHeight="1">
      <c r="A12" s="44" t="s">
        <v>552</v>
      </c>
      <c r="B12" s="342" t="s">
        <v>131</v>
      </c>
      <c r="C12" s="243"/>
      <c r="D12" s="104">
        <f>E12*1.1</f>
        <v>1166</v>
      </c>
      <c r="E12" s="124">
        <v>1060</v>
      </c>
      <c r="F12" s="124">
        <f>E12*0.93</f>
        <v>985.80000000000007</v>
      </c>
      <c r="G12" s="165">
        <f>E12*0.87</f>
        <v>922.2</v>
      </c>
      <c r="H12" s="19">
        <v>0</v>
      </c>
      <c r="I12" s="20">
        <f>D12*H12</f>
        <v>0</v>
      </c>
      <c r="J12" s="20">
        <f>E12*H12</f>
        <v>0</v>
      </c>
      <c r="K12" s="20">
        <f>F12*H12</f>
        <v>0</v>
      </c>
      <c r="L12" s="21">
        <f>G12*H12</f>
        <v>0</v>
      </c>
    </row>
    <row r="13" spans="1:12" ht="25.5">
      <c r="A13" s="805" t="s">
        <v>551</v>
      </c>
      <c r="B13" s="801"/>
      <c r="C13" s="801"/>
      <c r="D13" s="801"/>
      <c r="E13" s="801"/>
      <c r="F13" s="801"/>
      <c r="G13" s="801"/>
      <c r="H13" s="193"/>
      <c r="I13" s="193"/>
      <c r="J13" s="193"/>
      <c r="K13" s="193"/>
      <c r="L13" s="192"/>
    </row>
    <row r="14" spans="1:12" ht="79.5" customHeight="1">
      <c r="A14" s="44" t="s">
        <v>550</v>
      </c>
      <c r="B14" s="342" t="s">
        <v>131</v>
      </c>
      <c r="C14" s="243"/>
      <c r="D14" s="104">
        <f>E14*1.1</f>
        <v>1219.9000000000001</v>
      </c>
      <c r="E14" s="124">
        <v>1109</v>
      </c>
      <c r="F14" s="124">
        <f>E14*0.93</f>
        <v>1031.3700000000001</v>
      </c>
      <c r="G14" s="165">
        <f>E14*0.87</f>
        <v>964.83</v>
      </c>
      <c r="H14" s="19">
        <v>0</v>
      </c>
      <c r="I14" s="20">
        <f>D14*H14</f>
        <v>0</v>
      </c>
      <c r="J14" s="20">
        <f>E14*H14</f>
        <v>0</v>
      </c>
      <c r="K14" s="20">
        <f>F14*H14</f>
        <v>0</v>
      </c>
      <c r="L14" s="21">
        <f>G14*H14</f>
        <v>0</v>
      </c>
    </row>
    <row r="15" spans="1:12" ht="25.5">
      <c r="A15" s="805" t="s">
        <v>549</v>
      </c>
      <c r="B15" s="801"/>
      <c r="C15" s="801"/>
      <c r="D15" s="801"/>
      <c r="E15" s="801"/>
      <c r="F15" s="801"/>
      <c r="G15" s="801"/>
      <c r="H15" s="193"/>
      <c r="I15" s="193"/>
      <c r="J15" s="193"/>
      <c r="K15" s="193"/>
      <c r="L15" s="192"/>
    </row>
    <row r="16" spans="1:12" ht="79.5" customHeight="1">
      <c r="A16" s="44" t="s">
        <v>548</v>
      </c>
      <c r="B16" s="342" t="s">
        <v>131</v>
      </c>
      <c r="C16" s="243"/>
      <c r="D16" s="104">
        <f>E16*1.1</f>
        <v>979.00000000000011</v>
      </c>
      <c r="E16" s="124">
        <v>890</v>
      </c>
      <c r="F16" s="124">
        <f>E16*0.93</f>
        <v>827.7</v>
      </c>
      <c r="G16" s="165">
        <f>E16*0.87</f>
        <v>774.3</v>
      </c>
      <c r="H16" s="19">
        <v>0</v>
      </c>
      <c r="I16" s="20">
        <f>D16*H16</f>
        <v>0</v>
      </c>
      <c r="J16" s="20">
        <f>E16*H16</f>
        <v>0</v>
      </c>
      <c r="K16" s="20">
        <f>F16*H16</f>
        <v>0</v>
      </c>
      <c r="L16" s="21">
        <f>G16*H16</f>
        <v>0</v>
      </c>
    </row>
    <row r="17" spans="1:12" ht="25.5">
      <c r="A17" s="805" t="s">
        <v>547</v>
      </c>
      <c r="B17" s="801"/>
      <c r="C17" s="801"/>
      <c r="D17" s="801"/>
      <c r="E17" s="801"/>
      <c r="F17" s="801"/>
      <c r="G17" s="801"/>
      <c r="H17" s="193"/>
      <c r="I17" s="193"/>
      <c r="J17" s="193"/>
      <c r="K17" s="193"/>
      <c r="L17" s="192"/>
    </row>
    <row r="18" spans="1:12" ht="89.25" customHeight="1">
      <c r="A18" s="343" t="s">
        <v>546</v>
      </c>
      <c r="B18" s="342" t="s">
        <v>131</v>
      </c>
      <c r="C18" s="243"/>
      <c r="D18" s="104">
        <f t="shared" ref="D18:D22" si="0">E18*1.1</f>
        <v>1093.4000000000001</v>
      </c>
      <c r="E18" s="124">
        <v>994</v>
      </c>
      <c r="F18" s="124">
        <f t="shared" ref="F18:F22" si="1">E18*0.93</f>
        <v>924.42000000000007</v>
      </c>
      <c r="G18" s="165">
        <f t="shared" ref="G18:G22" si="2">E18*0.87</f>
        <v>864.78</v>
      </c>
      <c r="H18" s="19">
        <v>0</v>
      </c>
      <c r="I18" s="20">
        <f t="shared" ref="I18:I22" si="3">D18*H18</f>
        <v>0</v>
      </c>
      <c r="J18" s="20">
        <f t="shared" ref="J18:J22" si="4">E18*H18</f>
        <v>0</v>
      </c>
      <c r="K18" s="20">
        <f t="shared" ref="K18:K22" si="5">F18*H18</f>
        <v>0</v>
      </c>
      <c r="L18" s="21">
        <f t="shared" ref="L18:L22" si="6">G18*H18</f>
        <v>0</v>
      </c>
    </row>
    <row r="19" spans="1:12" ht="89.25" customHeight="1">
      <c r="A19" s="343" t="s">
        <v>545</v>
      </c>
      <c r="B19" s="342" t="s">
        <v>131</v>
      </c>
      <c r="C19" s="243"/>
      <c r="D19" s="104">
        <f t="shared" si="0"/>
        <v>1093.4000000000001</v>
      </c>
      <c r="E19" s="124">
        <v>994</v>
      </c>
      <c r="F19" s="124">
        <f t="shared" si="1"/>
        <v>924.42000000000007</v>
      </c>
      <c r="G19" s="165">
        <f t="shared" si="2"/>
        <v>864.78</v>
      </c>
      <c r="H19" s="19">
        <v>0</v>
      </c>
      <c r="I19" s="20">
        <f t="shared" si="3"/>
        <v>0</v>
      </c>
      <c r="J19" s="20">
        <f t="shared" si="4"/>
        <v>0</v>
      </c>
      <c r="K19" s="20">
        <f t="shared" si="5"/>
        <v>0</v>
      </c>
      <c r="L19" s="21">
        <f t="shared" si="6"/>
        <v>0</v>
      </c>
    </row>
    <row r="20" spans="1:12" ht="99" customHeight="1">
      <c r="A20" s="44" t="s">
        <v>544</v>
      </c>
      <c r="B20" s="342" t="s">
        <v>131</v>
      </c>
      <c r="C20" s="243"/>
      <c r="D20" s="104">
        <f t="shared" si="0"/>
        <v>1417.9</v>
      </c>
      <c r="E20" s="124">
        <v>1289</v>
      </c>
      <c r="F20" s="124">
        <f t="shared" si="1"/>
        <v>1198.77</v>
      </c>
      <c r="G20" s="165">
        <f t="shared" si="2"/>
        <v>1121.43</v>
      </c>
      <c r="H20" s="19">
        <v>0</v>
      </c>
      <c r="I20" s="20">
        <f t="shared" si="3"/>
        <v>0</v>
      </c>
      <c r="J20" s="20">
        <f t="shared" si="4"/>
        <v>0</v>
      </c>
      <c r="K20" s="20">
        <f t="shared" si="5"/>
        <v>0</v>
      </c>
      <c r="L20" s="21">
        <f t="shared" si="6"/>
        <v>0</v>
      </c>
    </row>
    <row r="21" spans="1:12" ht="99" customHeight="1">
      <c r="A21" s="44" t="s">
        <v>543</v>
      </c>
      <c r="B21" s="342" t="s">
        <v>131</v>
      </c>
      <c r="C21" s="243"/>
      <c r="D21" s="104">
        <f t="shared" si="0"/>
        <v>1830.4</v>
      </c>
      <c r="E21" s="124">
        <v>1664</v>
      </c>
      <c r="F21" s="124">
        <f t="shared" si="1"/>
        <v>1547.52</v>
      </c>
      <c r="G21" s="165">
        <f t="shared" si="2"/>
        <v>1447.68</v>
      </c>
      <c r="H21" s="19">
        <v>0</v>
      </c>
      <c r="I21" s="20">
        <f t="shared" si="3"/>
        <v>0</v>
      </c>
      <c r="J21" s="20">
        <f t="shared" si="4"/>
        <v>0</v>
      </c>
      <c r="K21" s="20">
        <f t="shared" si="5"/>
        <v>0</v>
      </c>
      <c r="L21" s="21">
        <f t="shared" si="6"/>
        <v>0</v>
      </c>
    </row>
    <row r="22" spans="1:12" ht="99" customHeight="1">
      <c r="A22" s="44" t="s">
        <v>542</v>
      </c>
      <c r="B22" s="342" t="s">
        <v>131</v>
      </c>
      <c r="C22" s="243"/>
      <c r="D22" s="104">
        <f t="shared" si="0"/>
        <v>2090</v>
      </c>
      <c r="E22" s="124">
        <v>1900</v>
      </c>
      <c r="F22" s="124">
        <f t="shared" si="1"/>
        <v>1767</v>
      </c>
      <c r="G22" s="165">
        <f t="shared" si="2"/>
        <v>1653</v>
      </c>
      <c r="H22" s="19">
        <v>0</v>
      </c>
      <c r="I22" s="20">
        <f t="shared" si="3"/>
        <v>0</v>
      </c>
      <c r="J22" s="20">
        <f t="shared" si="4"/>
        <v>0</v>
      </c>
      <c r="K22" s="20">
        <f t="shared" si="5"/>
        <v>0</v>
      </c>
      <c r="L22" s="21">
        <f t="shared" si="6"/>
        <v>0</v>
      </c>
    </row>
    <row r="23" spans="1:12" ht="25.5">
      <c r="A23" s="805" t="s">
        <v>541</v>
      </c>
      <c r="B23" s="801"/>
      <c r="C23" s="801"/>
      <c r="D23" s="801"/>
      <c r="E23" s="801"/>
      <c r="F23" s="801"/>
      <c r="G23" s="801"/>
      <c r="H23" s="193"/>
      <c r="I23" s="193"/>
      <c r="J23" s="193"/>
      <c r="K23" s="193"/>
      <c r="L23" s="192"/>
    </row>
    <row r="24" spans="1:12" ht="55.5" customHeight="1">
      <c r="A24" s="176" t="s">
        <v>540</v>
      </c>
      <c r="B24" s="339" t="s">
        <v>120</v>
      </c>
      <c r="C24" s="1209" t="s">
        <v>539</v>
      </c>
      <c r="D24" s="153">
        <f t="shared" ref="D24:D30" si="7">E24*1.1</f>
        <v>1069.2</v>
      </c>
      <c r="E24" s="124">
        <v>972</v>
      </c>
      <c r="F24" s="124">
        <f t="shared" ref="F24:F30" si="8">E24*0.93</f>
        <v>903.96</v>
      </c>
      <c r="G24" s="165">
        <f t="shared" ref="G24:G30" si="9">E24*0.87</f>
        <v>845.64</v>
      </c>
      <c r="H24" s="19">
        <v>0</v>
      </c>
      <c r="I24" s="20">
        <f t="shared" ref="I24:I30" si="10">D24*H24</f>
        <v>0</v>
      </c>
      <c r="J24" s="20">
        <f t="shared" ref="J24:J30" si="11">E24*H24</f>
        <v>0</v>
      </c>
      <c r="K24" s="20">
        <f t="shared" ref="K24:K30" si="12">F24*H24</f>
        <v>0</v>
      </c>
      <c r="L24" s="21">
        <f t="shared" ref="L24:L30" si="13">G24*H24</f>
        <v>0</v>
      </c>
    </row>
    <row r="25" spans="1:12" ht="55.5" customHeight="1">
      <c r="A25" s="176" t="s">
        <v>538</v>
      </c>
      <c r="B25" s="339" t="s">
        <v>120</v>
      </c>
      <c r="C25" s="1209"/>
      <c r="D25" s="153">
        <f t="shared" si="7"/>
        <v>1247.4000000000001</v>
      </c>
      <c r="E25" s="124">
        <v>1134</v>
      </c>
      <c r="F25" s="124">
        <f t="shared" si="8"/>
        <v>1054.6200000000001</v>
      </c>
      <c r="G25" s="165">
        <f t="shared" si="9"/>
        <v>986.58</v>
      </c>
      <c r="H25" s="19">
        <v>0</v>
      </c>
      <c r="I25" s="20">
        <f t="shared" si="10"/>
        <v>0</v>
      </c>
      <c r="J25" s="20">
        <f t="shared" si="11"/>
        <v>0</v>
      </c>
      <c r="K25" s="20">
        <f t="shared" si="12"/>
        <v>0</v>
      </c>
      <c r="L25" s="21">
        <f t="shared" si="13"/>
        <v>0</v>
      </c>
    </row>
    <row r="26" spans="1:12" ht="27.75" customHeight="1">
      <c r="A26" s="176" t="s">
        <v>537</v>
      </c>
      <c r="B26" s="339" t="s">
        <v>131</v>
      </c>
      <c r="C26" s="1208"/>
      <c r="D26" s="153">
        <f t="shared" si="7"/>
        <v>396.00000000000006</v>
      </c>
      <c r="E26" s="124">
        <v>360</v>
      </c>
      <c r="F26" s="124">
        <f t="shared" si="8"/>
        <v>334.8</v>
      </c>
      <c r="G26" s="341">
        <f t="shared" si="9"/>
        <v>313.2</v>
      </c>
      <c r="H26" s="19">
        <v>0</v>
      </c>
      <c r="I26" s="20">
        <f t="shared" si="10"/>
        <v>0</v>
      </c>
      <c r="J26" s="20">
        <f t="shared" si="11"/>
        <v>0</v>
      </c>
      <c r="K26" s="20">
        <f t="shared" si="12"/>
        <v>0</v>
      </c>
      <c r="L26" s="21">
        <f t="shared" si="13"/>
        <v>0</v>
      </c>
    </row>
    <row r="27" spans="1:12" ht="27.75" customHeight="1">
      <c r="A27" s="176" t="s">
        <v>536</v>
      </c>
      <c r="B27" s="339" t="s">
        <v>131</v>
      </c>
      <c r="C27" s="1208"/>
      <c r="D27" s="153">
        <f t="shared" si="7"/>
        <v>316.8</v>
      </c>
      <c r="E27" s="124">
        <v>288</v>
      </c>
      <c r="F27" s="124">
        <f t="shared" si="8"/>
        <v>267.84000000000003</v>
      </c>
      <c r="G27" s="341">
        <f t="shared" si="9"/>
        <v>250.56</v>
      </c>
      <c r="H27" s="19">
        <v>0</v>
      </c>
      <c r="I27" s="20">
        <f t="shared" si="10"/>
        <v>0</v>
      </c>
      <c r="J27" s="20">
        <f t="shared" si="11"/>
        <v>0</v>
      </c>
      <c r="K27" s="20">
        <f t="shared" si="12"/>
        <v>0</v>
      </c>
      <c r="L27" s="21">
        <f t="shared" si="13"/>
        <v>0</v>
      </c>
    </row>
    <row r="28" spans="1:12" ht="27.75" customHeight="1">
      <c r="A28" s="176" t="s">
        <v>535</v>
      </c>
      <c r="B28" s="339" t="s">
        <v>131</v>
      </c>
      <c r="C28" s="1208"/>
      <c r="D28" s="153">
        <f t="shared" si="7"/>
        <v>264</v>
      </c>
      <c r="E28" s="124">
        <v>240</v>
      </c>
      <c r="F28" s="124">
        <f t="shared" si="8"/>
        <v>223.20000000000002</v>
      </c>
      <c r="G28" s="341">
        <f t="shared" si="9"/>
        <v>208.8</v>
      </c>
      <c r="H28" s="19">
        <v>0</v>
      </c>
      <c r="I28" s="20">
        <f t="shared" si="10"/>
        <v>0</v>
      </c>
      <c r="J28" s="20">
        <f t="shared" si="11"/>
        <v>0</v>
      </c>
      <c r="K28" s="20">
        <f t="shared" si="12"/>
        <v>0</v>
      </c>
      <c r="L28" s="21">
        <f t="shared" si="13"/>
        <v>0</v>
      </c>
    </row>
    <row r="29" spans="1:12" ht="34.5" customHeight="1">
      <c r="A29" s="176" t="s">
        <v>534</v>
      </c>
      <c r="B29" s="339" t="s">
        <v>131</v>
      </c>
      <c r="C29" s="1208"/>
      <c r="D29" s="153">
        <f t="shared" si="7"/>
        <v>253.00000000000003</v>
      </c>
      <c r="E29" s="124">
        <v>230</v>
      </c>
      <c r="F29" s="124">
        <f t="shared" si="8"/>
        <v>213.9</v>
      </c>
      <c r="G29" s="341">
        <f t="shared" si="9"/>
        <v>200.1</v>
      </c>
      <c r="H29" s="19">
        <v>0</v>
      </c>
      <c r="I29" s="20">
        <f t="shared" si="10"/>
        <v>0</v>
      </c>
      <c r="J29" s="20">
        <f t="shared" si="11"/>
        <v>0</v>
      </c>
      <c r="K29" s="20">
        <f t="shared" si="12"/>
        <v>0</v>
      </c>
      <c r="L29" s="21">
        <f t="shared" si="13"/>
        <v>0</v>
      </c>
    </row>
    <row r="30" spans="1:12" ht="55.5" customHeight="1" thickBot="1">
      <c r="A30" s="340" t="s">
        <v>533</v>
      </c>
      <c r="B30" s="339" t="s">
        <v>131</v>
      </c>
      <c r="C30" s="338"/>
      <c r="D30" s="153">
        <f t="shared" si="7"/>
        <v>11</v>
      </c>
      <c r="E30" s="104">
        <v>10</v>
      </c>
      <c r="F30" s="104">
        <f t="shared" si="8"/>
        <v>9.3000000000000007</v>
      </c>
      <c r="G30" s="337">
        <f t="shared" si="9"/>
        <v>8.6999999999999993</v>
      </c>
      <c r="H30" s="19">
        <v>0</v>
      </c>
      <c r="I30" s="20">
        <f t="shared" si="10"/>
        <v>0</v>
      </c>
      <c r="J30" s="20">
        <f t="shared" si="11"/>
        <v>0</v>
      </c>
      <c r="K30" s="20">
        <f t="shared" si="12"/>
        <v>0</v>
      </c>
      <c r="L30" s="21">
        <f t="shared" si="13"/>
        <v>0</v>
      </c>
    </row>
    <row r="31" spans="1:12" ht="100.5" customHeight="1">
      <c r="A31" s="791" t="s">
        <v>59</v>
      </c>
      <c r="B31" s="792"/>
      <c r="C31" s="792"/>
      <c r="D31" s="792"/>
      <c r="E31" s="792"/>
      <c r="F31" s="792"/>
      <c r="G31" s="793"/>
      <c r="H31" s="34" t="s">
        <v>60</v>
      </c>
      <c r="I31" s="34" t="s">
        <v>12</v>
      </c>
      <c r="J31" s="35" t="s">
        <v>13</v>
      </c>
      <c r="K31" s="35" t="s">
        <v>14</v>
      </c>
      <c r="L31" s="36" t="s">
        <v>15</v>
      </c>
    </row>
    <row r="32" spans="1:12" ht="18" customHeight="1">
      <c r="A32" s="1005"/>
      <c r="B32" s="1006"/>
      <c r="C32" s="1006"/>
      <c r="D32" s="1006"/>
      <c r="E32" s="1006"/>
      <c r="F32" s="1006"/>
      <c r="G32" s="1007"/>
      <c r="H32" s="336">
        <f>SUM(H3:H30)</f>
        <v>0</v>
      </c>
      <c r="I32" s="20">
        <f>SUM(I3:I30)</f>
        <v>0</v>
      </c>
      <c r="J32" s="20">
        <f>SUM(J3:J30)</f>
        <v>0</v>
      </c>
      <c r="K32" s="20">
        <f>SUM(K3:K30)</f>
        <v>0</v>
      </c>
      <c r="L32" s="20">
        <f>SUM(L3:L30)</f>
        <v>0</v>
      </c>
    </row>
    <row r="33" spans="1:12" ht="39.75" customHeight="1">
      <c r="A33" s="1204" t="s">
        <v>61</v>
      </c>
      <c r="B33" s="1205"/>
      <c r="C33" s="1205"/>
      <c r="D33" s="1205"/>
      <c r="E33" s="1205"/>
      <c r="F33" s="1205"/>
      <c r="G33" s="1205"/>
      <c r="H33" s="1205"/>
      <c r="I33" s="1206"/>
      <c r="J33" s="1206"/>
      <c r="K33" s="1206"/>
      <c r="L33" s="1207"/>
    </row>
    <row r="34" spans="1:12" ht="285" customHeight="1">
      <c r="A34" s="80"/>
      <c r="B34" s="57"/>
      <c r="C34" s="57"/>
      <c r="D34" s="57"/>
      <c r="E34" s="81"/>
      <c r="F34" s="57"/>
      <c r="G34" s="57"/>
      <c r="H34" s="57"/>
      <c r="I34" s="57"/>
      <c r="J34" s="57"/>
      <c r="K34" s="57"/>
      <c r="L34" s="58"/>
    </row>
    <row r="35" spans="1:12" ht="294.75" customHeight="1">
      <c r="A35" s="80"/>
      <c r="B35" s="57"/>
      <c r="C35" s="57"/>
      <c r="D35" s="57"/>
      <c r="E35" s="81"/>
      <c r="F35" s="57"/>
      <c r="G35" s="57"/>
      <c r="H35" s="57"/>
      <c r="I35" s="57"/>
      <c r="J35" s="57"/>
      <c r="K35" s="57"/>
      <c r="L35" s="58"/>
    </row>
    <row r="36" spans="1:12" ht="141.75" customHeight="1">
      <c r="A36" s="80"/>
      <c r="B36" s="57"/>
      <c r="C36" s="57"/>
      <c r="D36" s="81"/>
      <c r="E36" s="57"/>
      <c r="F36" s="57"/>
      <c r="G36" s="57"/>
      <c r="H36" s="57"/>
      <c r="I36" s="57"/>
      <c r="J36" s="57"/>
      <c r="K36" s="57"/>
      <c r="L36" s="58"/>
    </row>
    <row r="37" spans="1:12" ht="42" customHeight="1">
      <c r="A37" s="821" t="s">
        <v>62</v>
      </c>
      <c r="B37" s="822"/>
      <c r="C37" s="822"/>
      <c r="D37" s="822"/>
      <c r="E37" s="822"/>
      <c r="F37" s="822"/>
      <c r="G37" s="822"/>
      <c r="H37" s="822"/>
      <c r="I37" s="822"/>
      <c r="J37" s="822"/>
      <c r="K37" s="822"/>
      <c r="L37" s="823"/>
    </row>
    <row r="38" spans="1:12" ht="27">
      <c r="A38" s="824" t="s">
        <v>63</v>
      </c>
      <c r="B38" s="825"/>
      <c r="C38" s="825"/>
      <c r="D38" s="825"/>
      <c r="E38" s="825"/>
      <c r="F38" s="825"/>
      <c r="G38" s="825"/>
      <c r="H38" s="825"/>
      <c r="I38" s="825"/>
      <c r="J38" s="825"/>
      <c r="K38" s="825"/>
      <c r="L38" s="826"/>
    </row>
    <row r="39" spans="1:12" ht="27">
      <c r="A39" s="824" t="s">
        <v>64</v>
      </c>
      <c r="B39" s="825"/>
      <c r="C39" s="825"/>
      <c r="D39" s="825"/>
      <c r="E39" s="825"/>
      <c r="F39" s="825"/>
      <c r="G39" s="825"/>
      <c r="H39" s="825"/>
      <c r="I39" s="825"/>
      <c r="J39" s="825"/>
      <c r="K39" s="825"/>
      <c r="L39" s="826"/>
    </row>
    <row r="40" spans="1:12" ht="33.75" thickBot="1">
      <c r="A40" s="1197" t="s">
        <v>532</v>
      </c>
      <c r="B40" s="1198"/>
      <c r="C40" s="1198"/>
      <c r="D40" s="1198"/>
      <c r="E40" s="1198"/>
      <c r="F40" s="1198"/>
      <c r="G40" s="1198"/>
      <c r="H40" s="1198"/>
      <c r="I40" s="1198"/>
      <c r="J40" s="1198"/>
      <c r="K40" s="1198"/>
      <c r="L40" s="1199"/>
    </row>
    <row r="41" spans="1:12" ht="61.5" customHeight="1"/>
  </sheetData>
  <mergeCells count="21">
    <mergeCell ref="A2:L2"/>
    <mergeCell ref="A3:L3"/>
    <mergeCell ref="A33:L33"/>
    <mergeCell ref="A23:G23"/>
    <mergeCell ref="C26:C29"/>
    <mergeCell ref="A13:G13"/>
    <mergeCell ref="A10:G10"/>
    <mergeCell ref="A15:G15"/>
    <mergeCell ref="A17:G17"/>
    <mergeCell ref="C24:C25"/>
    <mergeCell ref="I8:L8"/>
    <mergeCell ref="C8:C9"/>
    <mergeCell ref="B8:B9"/>
    <mergeCell ref="A8:A9"/>
    <mergeCell ref="D8:G8"/>
    <mergeCell ref="H8:H9"/>
    <mergeCell ref="A40:L40"/>
    <mergeCell ref="A39:L39"/>
    <mergeCell ref="A38:L38"/>
    <mergeCell ref="A37:L37"/>
    <mergeCell ref="A31:G32"/>
  </mergeCells>
  <hyperlinks>
    <hyperlink ref="A40" r:id="rId1"/>
  </hyperlinks>
  <pageMargins left="0" right="0" top="0" bottom="0" header="0" footer="0"/>
  <pageSetup paperSize="9" scale="70" fitToHeight="10" orientation="landscape" r:id="rId2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N325"/>
  <sheetViews>
    <sheetView zoomScale="50" zoomScaleNormal="50" workbookViewId="0">
      <selection activeCell="E56" sqref="E56"/>
    </sheetView>
  </sheetViews>
  <sheetFormatPr defaultRowHeight="16.5"/>
  <cols>
    <col min="1" max="1" width="57.140625" style="161" customWidth="1"/>
    <col min="2" max="2" width="15.28515625" style="161" customWidth="1"/>
    <col min="3" max="3" width="10.85546875" style="160" customWidth="1"/>
    <col min="4" max="4" width="49.7109375" style="160" customWidth="1"/>
    <col min="5" max="5" width="38.140625" style="160" customWidth="1"/>
    <col min="6" max="6" width="9.85546875" style="161" customWidth="1"/>
    <col min="7" max="7" width="9" style="160" customWidth="1"/>
    <col min="8" max="8" width="9.7109375" style="160" customWidth="1"/>
    <col min="9" max="9" width="9.5703125" style="160" bestFit="1" customWidth="1"/>
    <col min="10" max="10" width="7.85546875" style="160" customWidth="1"/>
    <col min="11" max="11" width="19.5703125" style="160" customWidth="1"/>
    <col min="12" max="12" width="20.85546875" style="160" customWidth="1"/>
    <col min="13" max="13" width="18.5703125" style="160" customWidth="1"/>
    <col min="14" max="14" width="19.5703125" style="160" customWidth="1"/>
    <col min="15" max="18" width="9.140625" style="160"/>
    <col min="19" max="19" width="0" style="160" hidden="1" customWidth="1"/>
    <col min="20" max="16384" width="9.140625" style="160"/>
  </cols>
  <sheetData>
    <row r="1" spans="1:14" ht="51.75" customHeight="1">
      <c r="A1" s="1091" t="s">
        <v>862</v>
      </c>
      <c r="B1" s="1091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</row>
    <row r="2" spans="1:14" ht="96.75" customHeight="1">
      <c r="A2" s="1228" t="s">
        <v>861</v>
      </c>
      <c r="B2" s="1228"/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1229"/>
    </row>
    <row r="3" spans="1:14" ht="409.5" customHeight="1">
      <c r="A3" s="232"/>
      <c r="B3" s="232"/>
      <c r="C3" s="231"/>
      <c r="D3" s="231"/>
      <c r="E3" s="231"/>
      <c r="F3" s="232"/>
      <c r="G3" s="231"/>
      <c r="H3" s="231"/>
      <c r="I3" s="231"/>
      <c r="J3" s="231"/>
      <c r="K3" s="231"/>
      <c r="L3" s="231"/>
      <c r="M3" s="231"/>
      <c r="N3" s="231"/>
    </row>
    <row r="4" spans="1:14" ht="409.5" customHeight="1">
      <c r="A4" s="232"/>
      <c r="B4" s="232"/>
      <c r="C4" s="231"/>
      <c r="D4" s="231"/>
      <c r="E4" s="231"/>
      <c r="F4" s="232"/>
      <c r="G4" s="231"/>
      <c r="H4" s="231"/>
      <c r="I4" s="231"/>
      <c r="J4" s="231"/>
      <c r="K4" s="231"/>
      <c r="L4" s="231"/>
      <c r="M4" s="231"/>
      <c r="N4" s="231"/>
    </row>
    <row r="5" spans="1:14" ht="409.5" customHeight="1">
      <c r="A5" s="232"/>
      <c r="B5" s="232"/>
      <c r="C5" s="231"/>
      <c r="D5" s="231"/>
      <c r="E5" s="231"/>
      <c r="F5" s="232"/>
      <c r="G5" s="231"/>
      <c r="H5" s="231"/>
      <c r="I5" s="231"/>
      <c r="J5" s="231"/>
      <c r="K5" s="231"/>
      <c r="L5" s="231"/>
      <c r="M5" s="231"/>
      <c r="N5" s="231"/>
    </row>
    <row r="6" spans="1:14" ht="146.25" customHeight="1" thickBot="1">
      <c r="A6" s="232"/>
      <c r="B6" s="232"/>
      <c r="C6" s="231"/>
      <c r="D6" s="231"/>
      <c r="E6" s="231"/>
      <c r="F6" s="232"/>
      <c r="G6" s="231"/>
      <c r="H6" s="231"/>
      <c r="I6" s="231"/>
      <c r="J6" s="231"/>
      <c r="K6" s="231"/>
      <c r="L6" s="231"/>
      <c r="M6" s="231"/>
      <c r="N6" s="231"/>
    </row>
    <row r="7" spans="1:14" ht="26.25" customHeight="1" thickTop="1" thickBot="1">
      <c r="A7" s="1162" t="s">
        <v>2</v>
      </c>
      <c r="B7" s="1249" t="s">
        <v>3</v>
      </c>
      <c r="C7" s="1162" t="s">
        <v>4</v>
      </c>
      <c r="D7" s="1160" t="s">
        <v>167</v>
      </c>
      <c r="E7" s="1160" t="s">
        <v>166</v>
      </c>
      <c r="F7" s="1213"/>
      <c r="G7" s="1213"/>
      <c r="H7" s="1213"/>
      <c r="I7" s="1213"/>
      <c r="J7" s="1155" t="s">
        <v>6</v>
      </c>
      <c r="K7" s="1210" t="s">
        <v>7</v>
      </c>
      <c r="L7" s="1211"/>
      <c r="M7" s="1211"/>
      <c r="N7" s="1220"/>
    </row>
    <row r="8" spans="1:14" ht="126" customHeight="1" thickTop="1" thickBot="1">
      <c r="A8" s="1162"/>
      <c r="B8" s="1250"/>
      <c r="C8" s="1162"/>
      <c r="D8" s="1160"/>
      <c r="E8" s="1160"/>
      <c r="F8" s="217" t="s">
        <v>12</v>
      </c>
      <c r="G8" s="216" t="s">
        <v>13</v>
      </c>
      <c r="H8" s="216" t="s">
        <v>14</v>
      </c>
      <c r="I8" s="216" t="s">
        <v>15</v>
      </c>
      <c r="J8" s="1155"/>
      <c r="K8" s="217" t="s">
        <v>12</v>
      </c>
      <c r="L8" s="216" t="s">
        <v>13</v>
      </c>
      <c r="M8" s="216" t="s">
        <v>14</v>
      </c>
      <c r="N8" s="216" t="s">
        <v>15</v>
      </c>
    </row>
    <row r="9" spans="1:14" ht="26.25" thickTop="1">
      <c r="A9" s="1234" t="s">
        <v>860</v>
      </c>
      <c r="B9" s="801"/>
      <c r="C9" s="801"/>
      <c r="D9" s="801"/>
      <c r="E9" s="801"/>
      <c r="F9" s="801"/>
      <c r="G9" s="801"/>
      <c r="H9" s="801"/>
      <c r="I9" s="801"/>
      <c r="J9" s="193"/>
      <c r="K9" s="193"/>
      <c r="L9" s="193"/>
      <c r="M9" s="193"/>
      <c r="N9" s="625"/>
    </row>
    <row r="10" spans="1:14" ht="115.5" customHeight="1">
      <c r="A10" s="664" t="s">
        <v>859</v>
      </c>
      <c r="B10" s="663"/>
      <c r="C10" s="662">
        <v>26</v>
      </c>
      <c r="D10" s="1246" t="s">
        <v>858</v>
      </c>
      <c r="E10" s="666"/>
      <c r="F10" s="623">
        <f t="shared" ref="F10:F60" si="0">G10*1.1</f>
        <v>224.4</v>
      </c>
      <c r="G10" s="624">
        <v>204</v>
      </c>
      <c r="H10" s="623">
        <f t="shared" ref="H10:H60" si="1">G10*0.93</f>
        <v>189.72</v>
      </c>
      <c r="I10" s="623">
        <f t="shared" ref="I10:I60" si="2">G10*0.87</f>
        <v>177.48</v>
      </c>
      <c r="J10" s="622">
        <v>0</v>
      </c>
      <c r="K10" s="621">
        <f t="shared" ref="K10:K60" si="3">F10*J10</f>
        <v>0</v>
      </c>
      <c r="L10" s="621">
        <f t="shared" ref="L10:L60" si="4">G10*J10</f>
        <v>0</v>
      </c>
      <c r="M10" s="621">
        <f t="shared" ref="M10:M60" si="5">H10*J10</f>
        <v>0</v>
      </c>
      <c r="N10" s="620">
        <f t="shared" ref="N10:N60" si="6">I10*J10</f>
        <v>0</v>
      </c>
    </row>
    <row r="11" spans="1:14" ht="99" customHeight="1">
      <c r="A11" s="664" t="s">
        <v>857</v>
      </c>
      <c r="B11" s="663"/>
      <c r="C11" s="662">
        <v>16</v>
      </c>
      <c r="D11" s="1247"/>
      <c r="E11" s="665"/>
      <c r="F11" s="623">
        <f t="shared" si="0"/>
        <v>271.70000000000005</v>
      </c>
      <c r="G11" s="624">
        <v>247</v>
      </c>
      <c r="H11" s="623">
        <f t="shared" si="1"/>
        <v>229.71</v>
      </c>
      <c r="I11" s="623">
        <f t="shared" si="2"/>
        <v>214.89</v>
      </c>
      <c r="J11" s="622">
        <v>0</v>
      </c>
      <c r="K11" s="621">
        <f t="shared" si="3"/>
        <v>0</v>
      </c>
      <c r="L11" s="621">
        <f t="shared" si="4"/>
        <v>0</v>
      </c>
      <c r="M11" s="621">
        <f t="shared" si="5"/>
        <v>0</v>
      </c>
      <c r="N11" s="620">
        <f t="shared" si="6"/>
        <v>0</v>
      </c>
    </row>
    <row r="12" spans="1:14" ht="114.75" customHeight="1">
      <c r="A12" s="664" t="s">
        <v>856</v>
      </c>
      <c r="B12" s="663"/>
      <c r="C12" s="662">
        <v>16</v>
      </c>
      <c r="D12" s="1247"/>
      <c r="E12" s="665"/>
      <c r="F12" s="623">
        <f t="shared" si="0"/>
        <v>312.40000000000003</v>
      </c>
      <c r="G12" s="624">
        <v>284</v>
      </c>
      <c r="H12" s="623">
        <f t="shared" si="1"/>
        <v>264.12</v>
      </c>
      <c r="I12" s="623">
        <f t="shared" si="2"/>
        <v>247.08</v>
      </c>
      <c r="J12" s="622">
        <v>0</v>
      </c>
      <c r="K12" s="621">
        <f t="shared" si="3"/>
        <v>0</v>
      </c>
      <c r="L12" s="621">
        <f t="shared" si="4"/>
        <v>0</v>
      </c>
      <c r="M12" s="621">
        <f t="shared" si="5"/>
        <v>0</v>
      </c>
      <c r="N12" s="620">
        <f t="shared" si="6"/>
        <v>0</v>
      </c>
    </row>
    <row r="13" spans="1:14" ht="74.25" customHeight="1">
      <c r="A13" s="664" t="s">
        <v>855</v>
      </c>
      <c r="B13" s="663"/>
      <c r="C13" s="662">
        <v>16</v>
      </c>
      <c r="D13" s="1248"/>
      <c r="E13" s="661"/>
      <c r="F13" s="623">
        <f t="shared" si="0"/>
        <v>385.00000000000006</v>
      </c>
      <c r="G13" s="624">
        <v>350</v>
      </c>
      <c r="H13" s="623">
        <f t="shared" si="1"/>
        <v>325.5</v>
      </c>
      <c r="I13" s="623">
        <f t="shared" si="2"/>
        <v>304.5</v>
      </c>
      <c r="J13" s="622">
        <v>0</v>
      </c>
      <c r="K13" s="621">
        <f t="shared" si="3"/>
        <v>0</v>
      </c>
      <c r="L13" s="621">
        <f t="shared" si="4"/>
        <v>0</v>
      </c>
      <c r="M13" s="621">
        <f t="shared" si="5"/>
        <v>0</v>
      </c>
      <c r="N13" s="620">
        <f t="shared" si="6"/>
        <v>0</v>
      </c>
    </row>
    <row r="14" spans="1:14" ht="70.5" customHeight="1">
      <c r="A14" s="626" t="s">
        <v>854</v>
      </c>
      <c r="B14" s="660"/>
      <c r="C14" s="92" t="s">
        <v>845</v>
      </c>
      <c r="D14" s="1238" t="s">
        <v>853</v>
      </c>
      <c r="E14" s="659"/>
      <c r="F14" s="74">
        <f t="shared" si="0"/>
        <v>387.20000000000005</v>
      </c>
      <c r="G14" s="124">
        <v>352</v>
      </c>
      <c r="H14" s="74">
        <f t="shared" si="1"/>
        <v>327.36</v>
      </c>
      <c r="I14" s="74">
        <f t="shared" si="2"/>
        <v>306.24</v>
      </c>
      <c r="J14" s="19">
        <v>0</v>
      </c>
      <c r="K14" s="20">
        <f t="shared" si="3"/>
        <v>0</v>
      </c>
      <c r="L14" s="20">
        <f t="shared" si="4"/>
        <v>0</v>
      </c>
      <c r="M14" s="20">
        <f t="shared" si="5"/>
        <v>0</v>
      </c>
      <c r="N14" s="614">
        <f t="shared" si="6"/>
        <v>0</v>
      </c>
    </row>
    <row r="15" spans="1:14" ht="57" customHeight="1">
      <c r="A15" s="626" t="s">
        <v>852</v>
      </c>
      <c r="B15" s="660"/>
      <c r="C15" s="92" t="s">
        <v>841</v>
      </c>
      <c r="D15" s="1239"/>
      <c r="E15" s="659"/>
      <c r="F15" s="74">
        <f t="shared" si="0"/>
        <v>672.1</v>
      </c>
      <c r="G15" s="124">
        <v>611</v>
      </c>
      <c r="H15" s="74">
        <f t="shared" si="1"/>
        <v>568.23</v>
      </c>
      <c r="I15" s="74">
        <f t="shared" si="2"/>
        <v>531.57000000000005</v>
      </c>
      <c r="J15" s="19">
        <v>0</v>
      </c>
      <c r="K15" s="20">
        <f t="shared" si="3"/>
        <v>0</v>
      </c>
      <c r="L15" s="20">
        <f t="shared" si="4"/>
        <v>0</v>
      </c>
      <c r="M15" s="20">
        <f t="shared" si="5"/>
        <v>0</v>
      </c>
      <c r="N15" s="614">
        <f t="shared" si="6"/>
        <v>0</v>
      </c>
    </row>
    <row r="16" spans="1:14" ht="57" customHeight="1">
      <c r="A16" s="626" t="s">
        <v>851</v>
      </c>
      <c r="B16" s="660"/>
      <c r="C16" s="92" t="s">
        <v>841</v>
      </c>
      <c r="D16" s="1239"/>
      <c r="E16" s="659"/>
      <c r="F16" s="74">
        <f t="shared" si="0"/>
        <v>786.50000000000011</v>
      </c>
      <c r="G16" s="124">
        <v>715</v>
      </c>
      <c r="H16" s="74">
        <f t="shared" si="1"/>
        <v>664.95</v>
      </c>
      <c r="I16" s="74">
        <f t="shared" si="2"/>
        <v>622.04999999999995</v>
      </c>
      <c r="J16" s="19">
        <v>0</v>
      </c>
      <c r="K16" s="20">
        <f t="shared" si="3"/>
        <v>0</v>
      </c>
      <c r="L16" s="20">
        <f t="shared" si="4"/>
        <v>0</v>
      </c>
      <c r="M16" s="20">
        <f t="shared" si="5"/>
        <v>0</v>
      </c>
      <c r="N16" s="614">
        <f t="shared" si="6"/>
        <v>0</v>
      </c>
    </row>
    <row r="17" spans="1:14" ht="57" customHeight="1">
      <c r="A17" s="626" t="s">
        <v>850</v>
      </c>
      <c r="B17" s="660"/>
      <c r="C17" s="92" t="s">
        <v>841</v>
      </c>
      <c r="D17" s="1239"/>
      <c r="E17" s="659"/>
      <c r="F17" s="74">
        <f t="shared" si="0"/>
        <v>895.40000000000009</v>
      </c>
      <c r="G17" s="124">
        <v>814</v>
      </c>
      <c r="H17" s="74">
        <f t="shared" si="1"/>
        <v>757.0200000000001</v>
      </c>
      <c r="I17" s="74">
        <f t="shared" si="2"/>
        <v>708.18</v>
      </c>
      <c r="J17" s="19">
        <v>0</v>
      </c>
      <c r="K17" s="20">
        <f t="shared" si="3"/>
        <v>0</v>
      </c>
      <c r="L17" s="20">
        <f t="shared" si="4"/>
        <v>0</v>
      </c>
      <c r="M17" s="20">
        <f t="shared" si="5"/>
        <v>0</v>
      </c>
      <c r="N17" s="614">
        <f t="shared" si="6"/>
        <v>0</v>
      </c>
    </row>
    <row r="18" spans="1:14" ht="36.75" customHeight="1">
      <c r="A18" s="658" t="s">
        <v>849</v>
      </c>
      <c r="B18" s="657"/>
      <c r="C18" s="100" t="s">
        <v>28</v>
      </c>
      <c r="D18" s="1238" t="s">
        <v>848</v>
      </c>
      <c r="E18" s="656"/>
      <c r="F18" s="74">
        <f t="shared" si="0"/>
        <v>283.8</v>
      </c>
      <c r="G18" s="124">
        <v>258</v>
      </c>
      <c r="H18" s="74">
        <f t="shared" si="1"/>
        <v>239.94000000000003</v>
      </c>
      <c r="I18" s="74">
        <f t="shared" si="2"/>
        <v>224.46</v>
      </c>
      <c r="J18" s="19">
        <v>0</v>
      </c>
      <c r="K18" s="20">
        <f t="shared" si="3"/>
        <v>0</v>
      </c>
      <c r="L18" s="20">
        <f t="shared" si="4"/>
        <v>0</v>
      </c>
      <c r="M18" s="20">
        <f t="shared" si="5"/>
        <v>0</v>
      </c>
      <c r="N18" s="614">
        <f t="shared" si="6"/>
        <v>0</v>
      </c>
    </row>
    <row r="19" spans="1:14" ht="36.75" customHeight="1">
      <c r="A19" s="658" t="s">
        <v>847</v>
      </c>
      <c r="B19" s="657"/>
      <c r="C19" s="100" t="s">
        <v>28</v>
      </c>
      <c r="D19" s="1240"/>
      <c r="E19" s="656"/>
      <c r="F19" s="74">
        <f t="shared" si="0"/>
        <v>448.8</v>
      </c>
      <c r="G19" s="124">
        <v>408</v>
      </c>
      <c r="H19" s="74">
        <f t="shared" si="1"/>
        <v>379.44</v>
      </c>
      <c r="I19" s="74">
        <f t="shared" si="2"/>
        <v>354.96</v>
      </c>
      <c r="J19" s="19">
        <v>0</v>
      </c>
      <c r="K19" s="20">
        <f t="shared" si="3"/>
        <v>0</v>
      </c>
      <c r="L19" s="20">
        <f t="shared" si="4"/>
        <v>0</v>
      </c>
      <c r="M19" s="20">
        <f t="shared" si="5"/>
        <v>0</v>
      </c>
      <c r="N19" s="614">
        <f t="shared" si="6"/>
        <v>0</v>
      </c>
    </row>
    <row r="20" spans="1:14" ht="36.75" customHeight="1">
      <c r="A20" s="658" t="s">
        <v>846</v>
      </c>
      <c r="B20" s="657"/>
      <c r="C20" s="100" t="s">
        <v>845</v>
      </c>
      <c r="D20" s="1240"/>
      <c r="E20" s="656"/>
      <c r="F20" s="74">
        <f t="shared" si="0"/>
        <v>613.80000000000007</v>
      </c>
      <c r="G20" s="124">
        <v>558</v>
      </c>
      <c r="H20" s="74">
        <f t="shared" si="1"/>
        <v>518.94000000000005</v>
      </c>
      <c r="I20" s="74">
        <f t="shared" si="2"/>
        <v>485.46</v>
      </c>
      <c r="J20" s="19">
        <v>0</v>
      </c>
      <c r="K20" s="20">
        <f t="shared" si="3"/>
        <v>0</v>
      </c>
      <c r="L20" s="20">
        <f t="shared" si="4"/>
        <v>0</v>
      </c>
      <c r="M20" s="20">
        <f t="shared" si="5"/>
        <v>0</v>
      </c>
      <c r="N20" s="614">
        <f t="shared" si="6"/>
        <v>0</v>
      </c>
    </row>
    <row r="21" spans="1:14" ht="36.75" customHeight="1">
      <c r="A21" s="658" t="s">
        <v>844</v>
      </c>
      <c r="B21" s="657"/>
      <c r="C21" s="100" t="s">
        <v>841</v>
      </c>
      <c r="D21" s="1240"/>
      <c r="E21" s="656"/>
      <c r="F21" s="74">
        <f t="shared" si="0"/>
        <v>740.30000000000007</v>
      </c>
      <c r="G21" s="124">
        <v>673</v>
      </c>
      <c r="H21" s="74">
        <f t="shared" si="1"/>
        <v>625.89</v>
      </c>
      <c r="I21" s="74">
        <f t="shared" si="2"/>
        <v>585.51</v>
      </c>
      <c r="J21" s="19">
        <v>0</v>
      </c>
      <c r="K21" s="20">
        <f t="shared" si="3"/>
        <v>0</v>
      </c>
      <c r="L21" s="20">
        <f t="shared" si="4"/>
        <v>0</v>
      </c>
      <c r="M21" s="20">
        <f t="shared" si="5"/>
        <v>0</v>
      </c>
      <c r="N21" s="614">
        <f t="shared" si="6"/>
        <v>0</v>
      </c>
    </row>
    <row r="22" spans="1:14" ht="36.75" customHeight="1">
      <c r="A22" s="658" t="s">
        <v>843</v>
      </c>
      <c r="B22" s="657"/>
      <c r="C22" s="100" t="s">
        <v>841</v>
      </c>
      <c r="D22" s="1240"/>
      <c r="E22" s="656"/>
      <c r="F22" s="74">
        <f t="shared" si="0"/>
        <v>892.1</v>
      </c>
      <c r="G22" s="124">
        <v>811</v>
      </c>
      <c r="H22" s="74">
        <f t="shared" si="1"/>
        <v>754.23</v>
      </c>
      <c r="I22" s="74">
        <f t="shared" si="2"/>
        <v>705.57</v>
      </c>
      <c r="J22" s="19">
        <v>0</v>
      </c>
      <c r="K22" s="20">
        <f t="shared" si="3"/>
        <v>0</v>
      </c>
      <c r="L22" s="20">
        <f t="shared" si="4"/>
        <v>0</v>
      </c>
      <c r="M22" s="20">
        <f t="shared" si="5"/>
        <v>0</v>
      </c>
      <c r="N22" s="614">
        <f t="shared" si="6"/>
        <v>0</v>
      </c>
    </row>
    <row r="23" spans="1:14" ht="36.75" customHeight="1">
      <c r="A23" s="658" t="s">
        <v>842</v>
      </c>
      <c r="B23" s="657"/>
      <c r="C23" s="100" t="s">
        <v>841</v>
      </c>
      <c r="D23" s="1240"/>
      <c r="E23" s="656"/>
      <c r="F23" s="74">
        <f t="shared" si="0"/>
        <v>1042.8000000000002</v>
      </c>
      <c r="G23" s="124">
        <v>948</v>
      </c>
      <c r="H23" s="74">
        <f t="shared" si="1"/>
        <v>881.6400000000001</v>
      </c>
      <c r="I23" s="74">
        <f t="shared" si="2"/>
        <v>824.76</v>
      </c>
      <c r="J23" s="19">
        <v>0</v>
      </c>
      <c r="K23" s="20">
        <f t="shared" si="3"/>
        <v>0</v>
      </c>
      <c r="L23" s="20">
        <f t="shared" si="4"/>
        <v>0</v>
      </c>
      <c r="M23" s="20">
        <f t="shared" si="5"/>
        <v>0</v>
      </c>
      <c r="N23" s="614">
        <f t="shared" si="6"/>
        <v>0</v>
      </c>
    </row>
    <row r="24" spans="1:14" ht="36.75" customHeight="1">
      <c r="A24" s="658" t="s">
        <v>840</v>
      </c>
      <c r="B24" s="657"/>
      <c r="C24" s="100" t="s">
        <v>834</v>
      </c>
      <c r="D24" s="1240"/>
      <c r="E24" s="656"/>
      <c r="F24" s="74">
        <f t="shared" si="0"/>
        <v>1219.9000000000001</v>
      </c>
      <c r="G24" s="124">
        <v>1109</v>
      </c>
      <c r="H24" s="74">
        <f t="shared" si="1"/>
        <v>1031.3700000000001</v>
      </c>
      <c r="I24" s="74">
        <f t="shared" si="2"/>
        <v>964.83</v>
      </c>
      <c r="J24" s="19">
        <v>0</v>
      </c>
      <c r="K24" s="20">
        <f t="shared" si="3"/>
        <v>0</v>
      </c>
      <c r="L24" s="20">
        <f t="shared" si="4"/>
        <v>0</v>
      </c>
      <c r="M24" s="20">
        <f t="shared" si="5"/>
        <v>0</v>
      </c>
      <c r="N24" s="614">
        <f t="shared" si="6"/>
        <v>0</v>
      </c>
    </row>
    <row r="25" spans="1:14" ht="36.75" customHeight="1">
      <c r="A25" s="658" t="s">
        <v>839</v>
      </c>
      <c r="B25" s="657"/>
      <c r="C25" s="100" t="s">
        <v>834</v>
      </c>
      <c r="D25" s="1240"/>
      <c r="E25" s="656"/>
      <c r="F25" s="74">
        <f t="shared" si="0"/>
        <v>1376.1000000000001</v>
      </c>
      <c r="G25" s="124">
        <v>1251</v>
      </c>
      <c r="H25" s="74">
        <f t="shared" si="1"/>
        <v>1163.43</v>
      </c>
      <c r="I25" s="74">
        <f t="shared" si="2"/>
        <v>1088.3699999999999</v>
      </c>
      <c r="J25" s="19">
        <v>0</v>
      </c>
      <c r="K25" s="20">
        <f t="shared" si="3"/>
        <v>0</v>
      </c>
      <c r="L25" s="20">
        <f t="shared" si="4"/>
        <v>0</v>
      </c>
      <c r="M25" s="20">
        <f t="shared" si="5"/>
        <v>0</v>
      </c>
      <c r="N25" s="614">
        <f t="shared" si="6"/>
        <v>0</v>
      </c>
    </row>
    <row r="26" spans="1:14" ht="36.75" customHeight="1">
      <c r="A26" s="658" t="s">
        <v>838</v>
      </c>
      <c r="B26" s="657"/>
      <c r="C26" s="100" t="s">
        <v>834</v>
      </c>
      <c r="D26" s="1240"/>
      <c r="E26" s="656"/>
      <c r="F26" s="74">
        <f t="shared" si="0"/>
        <v>1521.3000000000002</v>
      </c>
      <c r="G26" s="124">
        <v>1383</v>
      </c>
      <c r="H26" s="74">
        <f t="shared" si="1"/>
        <v>1286.19</v>
      </c>
      <c r="I26" s="74">
        <f t="shared" si="2"/>
        <v>1203.21</v>
      </c>
      <c r="J26" s="19">
        <v>0</v>
      </c>
      <c r="K26" s="20">
        <f t="shared" si="3"/>
        <v>0</v>
      </c>
      <c r="L26" s="20">
        <f t="shared" si="4"/>
        <v>0</v>
      </c>
      <c r="M26" s="20">
        <f t="shared" si="5"/>
        <v>0</v>
      </c>
      <c r="N26" s="614">
        <f t="shared" si="6"/>
        <v>0</v>
      </c>
    </row>
    <row r="27" spans="1:14" ht="36.75" customHeight="1">
      <c r="A27" s="658" t="s">
        <v>837</v>
      </c>
      <c r="B27" s="657"/>
      <c r="C27" s="100" t="s">
        <v>834</v>
      </c>
      <c r="D27" s="1240"/>
      <c r="E27" s="656"/>
      <c r="F27" s="74">
        <f t="shared" si="0"/>
        <v>1673.1000000000001</v>
      </c>
      <c r="G27" s="124">
        <v>1521</v>
      </c>
      <c r="H27" s="74">
        <f t="shared" si="1"/>
        <v>1414.53</v>
      </c>
      <c r="I27" s="74">
        <f t="shared" si="2"/>
        <v>1323.27</v>
      </c>
      <c r="J27" s="19">
        <v>0</v>
      </c>
      <c r="K27" s="20">
        <f t="shared" si="3"/>
        <v>0</v>
      </c>
      <c r="L27" s="20">
        <f t="shared" si="4"/>
        <v>0</v>
      </c>
      <c r="M27" s="20">
        <f t="shared" si="5"/>
        <v>0</v>
      </c>
      <c r="N27" s="614">
        <f t="shared" si="6"/>
        <v>0</v>
      </c>
    </row>
    <row r="28" spans="1:14" ht="36.75" customHeight="1">
      <c r="A28" s="658" t="s">
        <v>836</v>
      </c>
      <c r="B28" s="657"/>
      <c r="C28" s="100" t="s">
        <v>834</v>
      </c>
      <c r="D28" s="1240"/>
      <c r="E28" s="656"/>
      <c r="F28" s="74">
        <f t="shared" si="0"/>
        <v>1827.1000000000001</v>
      </c>
      <c r="G28" s="124">
        <v>1661</v>
      </c>
      <c r="H28" s="74">
        <f t="shared" si="1"/>
        <v>1544.73</v>
      </c>
      <c r="I28" s="74">
        <f t="shared" si="2"/>
        <v>1445.07</v>
      </c>
      <c r="J28" s="19">
        <v>0</v>
      </c>
      <c r="K28" s="20">
        <f t="shared" si="3"/>
        <v>0</v>
      </c>
      <c r="L28" s="20">
        <f t="shared" si="4"/>
        <v>0</v>
      </c>
      <c r="M28" s="20">
        <f t="shared" si="5"/>
        <v>0</v>
      </c>
      <c r="N28" s="614">
        <f t="shared" si="6"/>
        <v>0</v>
      </c>
    </row>
    <row r="29" spans="1:14" ht="36.75" customHeight="1">
      <c r="A29" s="658" t="s">
        <v>835</v>
      </c>
      <c r="B29" s="657"/>
      <c r="C29" s="100" t="s">
        <v>834</v>
      </c>
      <c r="D29" s="1240"/>
      <c r="E29" s="656"/>
      <c r="F29" s="74">
        <f t="shared" si="0"/>
        <v>1976.7000000000003</v>
      </c>
      <c r="G29" s="124">
        <v>1797</v>
      </c>
      <c r="H29" s="74">
        <f t="shared" si="1"/>
        <v>1671.21</v>
      </c>
      <c r="I29" s="74">
        <f t="shared" si="2"/>
        <v>1563.39</v>
      </c>
      <c r="J29" s="19">
        <v>0</v>
      </c>
      <c r="K29" s="20">
        <f t="shared" si="3"/>
        <v>0</v>
      </c>
      <c r="L29" s="20">
        <f t="shared" si="4"/>
        <v>0</v>
      </c>
      <c r="M29" s="20">
        <f t="shared" si="5"/>
        <v>0</v>
      </c>
      <c r="N29" s="614">
        <f t="shared" si="6"/>
        <v>0</v>
      </c>
    </row>
    <row r="30" spans="1:14" ht="46.5" customHeight="1">
      <c r="A30" s="655" t="s">
        <v>833</v>
      </c>
      <c r="B30" s="654"/>
      <c r="C30" s="96" t="s">
        <v>675</v>
      </c>
      <c r="D30" s="1243" t="s">
        <v>832</v>
      </c>
      <c r="E30" s="196"/>
      <c r="F30" s="74">
        <f t="shared" si="0"/>
        <v>89.100000000000009</v>
      </c>
      <c r="G30" s="74">
        <v>81</v>
      </c>
      <c r="H30" s="74">
        <f t="shared" si="1"/>
        <v>75.33</v>
      </c>
      <c r="I30" s="74">
        <f t="shared" si="2"/>
        <v>70.47</v>
      </c>
      <c r="J30" s="19">
        <v>0</v>
      </c>
      <c r="K30" s="20">
        <f t="shared" si="3"/>
        <v>0</v>
      </c>
      <c r="L30" s="20">
        <f t="shared" si="4"/>
        <v>0</v>
      </c>
      <c r="M30" s="20">
        <f t="shared" si="5"/>
        <v>0</v>
      </c>
      <c r="N30" s="614">
        <f t="shared" si="6"/>
        <v>0</v>
      </c>
    </row>
    <row r="31" spans="1:14" ht="46.5" customHeight="1">
      <c r="A31" s="655" t="s">
        <v>831</v>
      </c>
      <c r="B31" s="654"/>
      <c r="C31" s="96" t="s">
        <v>675</v>
      </c>
      <c r="D31" s="1244"/>
      <c r="E31" s="196"/>
      <c r="F31" s="74">
        <f t="shared" si="0"/>
        <v>92.4</v>
      </c>
      <c r="G31" s="196">
        <v>84</v>
      </c>
      <c r="H31" s="74">
        <f t="shared" si="1"/>
        <v>78.12</v>
      </c>
      <c r="I31" s="74">
        <f t="shared" si="2"/>
        <v>73.08</v>
      </c>
      <c r="J31" s="19">
        <v>0</v>
      </c>
      <c r="K31" s="20">
        <f t="shared" si="3"/>
        <v>0</v>
      </c>
      <c r="L31" s="20">
        <f t="shared" si="4"/>
        <v>0</v>
      </c>
      <c r="M31" s="20">
        <f t="shared" si="5"/>
        <v>0</v>
      </c>
      <c r="N31" s="614">
        <f t="shared" si="6"/>
        <v>0</v>
      </c>
    </row>
    <row r="32" spans="1:14" ht="46.5" customHeight="1">
      <c r="A32" s="655" t="s">
        <v>830</v>
      </c>
      <c r="B32" s="654"/>
      <c r="C32" s="96" t="s">
        <v>675</v>
      </c>
      <c r="D32" s="1245"/>
      <c r="E32" s="196"/>
      <c r="F32" s="74">
        <f t="shared" si="0"/>
        <v>129.80000000000001</v>
      </c>
      <c r="G32" s="196">
        <v>118</v>
      </c>
      <c r="H32" s="74">
        <f t="shared" si="1"/>
        <v>109.74000000000001</v>
      </c>
      <c r="I32" s="74">
        <f t="shared" si="2"/>
        <v>102.66</v>
      </c>
      <c r="J32" s="19">
        <v>0</v>
      </c>
      <c r="K32" s="20">
        <f t="shared" si="3"/>
        <v>0</v>
      </c>
      <c r="L32" s="20">
        <f t="shared" si="4"/>
        <v>0</v>
      </c>
      <c r="M32" s="20">
        <f t="shared" si="5"/>
        <v>0</v>
      </c>
      <c r="N32" s="614">
        <f t="shared" si="6"/>
        <v>0</v>
      </c>
    </row>
    <row r="33" spans="1:14" ht="92.25" customHeight="1">
      <c r="A33" s="650" t="s">
        <v>829</v>
      </c>
      <c r="B33" s="196" t="s">
        <v>825</v>
      </c>
      <c r="C33" s="653" t="s">
        <v>698</v>
      </c>
      <c r="D33" s="643" t="s">
        <v>37</v>
      </c>
      <c r="E33" s="652"/>
      <c r="F33" s="74">
        <f t="shared" si="0"/>
        <v>1040.6000000000001</v>
      </c>
      <c r="G33" s="196">
        <v>946</v>
      </c>
      <c r="H33" s="74">
        <f t="shared" si="1"/>
        <v>879.78000000000009</v>
      </c>
      <c r="I33" s="74">
        <f t="shared" si="2"/>
        <v>823.02</v>
      </c>
      <c r="J33" s="19">
        <v>0</v>
      </c>
      <c r="K33" s="20">
        <f t="shared" si="3"/>
        <v>0</v>
      </c>
      <c r="L33" s="20">
        <f t="shared" si="4"/>
        <v>0</v>
      </c>
      <c r="M33" s="20">
        <f t="shared" si="5"/>
        <v>0</v>
      </c>
      <c r="N33" s="614">
        <f t="shared" si="6"/>
        <v>0</v>
      </c>
    </row>
    <row r="34" spans="1:14" ht="92.25" customHeight="1">
      <c r="A34" s="650" t="s">
        <v>828</v>
      </c>
      <c r="B34" s="196" t="s">
        <v>825</v>
      </c>
      <c r="C34" s="653" t="s">
        <v>619</v>
      </c>
      <c r="D34" s="643" t="s">
        <v>37</v>
      </c>
      <c r="E34" s="652"/>
      <c r="F34" s="74">
        <f t="shared" si="0"/>
        <v>1560.9</v>
      </c>
      <c r="G34" s="196">
        <v>1419</v>
      </c>
      <c r="H34" s="74">
        <f t="shared" si="1"/>
        <v>1319.67</v>
      </c>
      <c r="I34" s="74">
        <f t="shared" si="2"/>
        <v>1234.53</v>
      </c>
      <c r="J34" s="19">
        <v>0</v>
      </c>
      <c r="K34" s="20">
        <f t="shared" si="3"/>
        <v>0</v>
      </c>
      <c r="L34" s="20">
        <f t="shared" si="4"/>
        <v>0</v>
      </c>
      <c r="M34" s="20">
        <f t="shared" si="5"/>
        <v>0</v>
      </c>
      <c r="N34" s="614">
        <f t="shared" si="6"/>
        <v>0</v>
      </c>
    </row>
    <row r="35" spans="1:14" ht="92.25" customHeight="1">
      <c r="A35" s="650" t="s">
        <v>827</v>
      </c>
      <c r="B35" s="196" t="s">
        <v>825</v>
      </c>
      <c r="C35" s="653" t="s">
        <v>824</v>
      </c>
      <c r="D35" s="643" t="s">
        <v>37</v>
      </c>
      <c r="E35" s="652"/>
      <c r="F35" s="74">
        <f t="shared" si="0"/>
        <v>2081.2000000000003</v>
      </c>
      <c r="G35" s="196">
        <v>1892</v>
      </c>
      <c r="H35" s="74">
        <f t="shared" si="1"/>
        <v>1759.5600000000002</v>
      </c>
      <c r="I35" s="74">
        <f t="shared" si="2"/>
        <v>1646.04</v>
      </c>
      <c r="J35" s="19">
        <v>0</v>
      </c>
      <c r="K35" s="20">
        <f t="shared" si="3"/>
        <v>0</v>
      </c>
      <c r="L35" s="20">
        <f t="shared" si="4"/>
        <v>0</v>
      </c>
      <c r="M35" s="20">
        <f t="shared" si="5"/>
        <v>0</v>
      </c>
      <c r="N35" s="614">
        <f t="shared" si="6"/>
        <v>0</v>
      </c>
    </row>
    <row r="36" spans="1:14" ht="92.25" customHeight="1">
      <c r="A36" s="650" t="s">
        <v>826</v>
      </c>
      <c r="B36" s="196" t="s">
        <v>825</v>
      </c>
      <c r="C36" s="653" t="s">
        <v>824</v>
      </c>
      <c r="D36" s="643" t="s">
        <v>37</v>
      </c>
      <c r="E36" s="652"/>
      <c r="F36" s="74">
        <f t="shared" si="0"/>
        <v>2601.5</v>
      </c>
      <c r="G36" s="196">
        <v>2365</v>
      </c>
      <c r="H36" s="74">
        <f t="shared" si="1"/>
        <v>2199.4500000000003</v>
      </c>
      <c r="I36" s="74">
        <f t="shared" si="2"/>
        <v>2057.5500000000002</v>
      </c>
      <c r="J36" s="19">
        <v>0</v>
      </c>
      <c r="K36" s="20">
        <f t="shared" si="3"/>
        <v>0</v>
      </c>
      <c r="L36" s="20">
        <f t="shared" si="4"/>
        <v>0</v>
      </c>
      <c r="M36" s="20">
        <f t="shared" si="5"/>
        <v>0</v>
      </c>
      <c r="N36" s="614">
        <f t="shared" si="6"/>
        <v>0</v>
      </c>
    </row>
    <row r="37" spans="1:14" ht="197.25" customHeight="1">
      <c r="A37" s="650" t="s">
        <v>823</v>
      </c>
      <c r="B37" s="648" t="s">
        <v>818</v>
      </c>
      <c r="C37" s="644" t="s">
        <v>817</v>
      </c>
      <c r="D37" s="1235" t="s">
        <v>822</v>
      </c>
      <c r="E37" s="652"/>
      <c r="F37" s="74">
        <f t="shared" si="0"/>
        <v>568.70000000000005</v>
      </c>
      <c r="G37" s="196">
        <v>517</v>
      </c>
      <c r="H37" s="74">
        <f t="shared" si="1"/>
        <v>480.81</v>
      </c>
      <c r="I37" s="74">
        <f t="shared" si="2"/>
        <v>449.79</v>
      </c>
      <c r="J37" s="19">
        <v>0</v>
      </c>
      <c r="K37" s="20">
        <f t="shared" si="3"/>
        <v>0</v>
      </c>
      <c r="L37" s="20">
        <f t="shared" si="4"/>
        <v>0</v>
      </c>
      <c r="M37" s="20">
        <f t="shared" si="5"/>
        <v>0</v>
      </c>
      <c r="N37" s="614">
        <f t="shared" si="6"/>
        <v>0</v>
      </c>
    </row>
    <row r="38" spans="1:14" ht="162.75" customHeight="1">
      <c r="A38" s="650" t="s">
        <v>821</v>
      </c>
      <c r="B38" s="648" t="s">
        <v>818</v>
      </c>
      <c r="C38" s="644" t="s">
        <v>817</v>
      </c>
      <c r="D38" s="1236"/>
      <c r="E38" s="651"/>
      <c r="F38" s="74">
        <f t="shared" si="0"/>
        <v>774.40000000000009</v>
      </c>
      <c r="G38" s="196">
        <v>704</v>
      </c>
      <c r="H38" s="74">
        <f t="shared" si="1"/>
        <v>654.72</v>
      </c>
      <c r="I38" s="74">
        <f t="shared" si="2"/>
        <v>612.48</v>
      </c>
      <c r="J38" s="19">
        <v>0</v>
      </c>
      <c r="K38" s="20">
        <f t="shared" si="3"/>
        <v>0</v>
      </c>
      <c r="L38" s="20">
        <f t="shared" si="4"/>
        <v>0</v>
      </c>
      <c r="M38" s="20">
        <f t="shared" si="5"/>
        <v>0</v>
      </c>
      <c r="N38" s="614">
        <f t="shared" si="6"/>
        <v>0</v>
      </c>
    </row>
    <row r="39" spans="1:14" ht="132" customHeight="1">
      <c r="A39" s="650" t="s">
        <v>820</v>
      </c>
      <c r="B39" s="648" t="s">
        <v>818</v>
      </c>
      <c r="C39" s="644" t="s">
        <v>817</v>
      </c>
      <c r="D39" s="1236"/>
      <c r="E39" s="651"/>
      <c r="F39" s="74">
        <f t="shared" si="0"/>
        <v>992.2</v>
      </c>
      <c r="G39" s="196">
        <v>902</v>
      </c>
      <c r="H39" s="74">
        <f t="shared" si="1"/>
        <v>838.86</v>
      </c>
      <c r="I39" s="74">
        <f t="shared" si="2"/>
        <v>784.74</v>
      </c>
      <c r="J39" s="19">
        <v>0</v>
      </c>
      <c r="K39" s="20">
        <f t="shared" si="3"/>
        <v>0</v>
      </c>
      <c r="L39" s="20">
        <f t="shared" si="4"/>
        <v>0</v>
      </c>
      <c r="M39" s="20">
        <f t="shared" si="5"/>
        <v>0</v>
      </c>
      <c r="N39" s="614">
        <f t="shared" si="6"/>
        <v>0</v>
      </c>
    </row>
    <row r="40" spans="1:14" ht="132" customHeight="1">
      <c r="A40" s="650" t="s">
        <v>819</v>
      </c>
      <c r="B40" s="648" t="s">
        <v>818</v>
      </c>
      <c r="C40" s="644" t="s">
        <v>817</v>
      </c>
      <c r="D40" s="1237"/>
      <c r="E40" s="649"/>
      <c r="F40" s="74">
        <f t="shared" si="0"/>
        <v>1197.9000000000001</v>
      </c>
      <c r="G40" s="196">
        <v>1089</v>
      </c>
      <c r="H40" s="74">
        <f t="shared" si="1"/>
        <v>1012.7700000000001</v>
      </c>
      <c r="I40" s="74">
        <f t="shared" si="2"/>
        <v>947.43</v>
      </c>
      <c r="J40" s="19">
        <v>0</v>
      </c>
      <c r="K40" s="20">
        <f t="shared" si="3"/>
        <v>0</v>
      </c>
      <c r="L40" s="20">
        <f t="shared" si="4"/>
        <v>0</v>
      </c>
      <c r="M40" s="20">
        <f t="shared" si="5"/>
        <v>0</v>
      </c>
      <c r="N40" s="614">
        <f t="shared" si="6"/>
        <v>0</v>
      </c>
    </row>
    <row r="41" spans="1:14" ht="30" customHeight="1">
      <c r="A41" s="650" t="s">
        <v>1007</v>
      </c>
      <c r="B41" s="648"/>
      <c r="C41" s="644"/>
      <c r="D41" s="724"/>
      <c r="E41" s="651"/>
      <c r="F41" s="725">
        <f t="shared" si="0"/>
        <v>1276</v>
      </c>
      <c r="G41" s="723">
        <v>1160</v>
      </c>
      <c r="H41" s="725">
        <f t="shared" si="1"/>
        <v>1078.8</v>
      </c>
      <c r="I41" s="725">
        <f t="shared" si="2"/>
        <v>1009.2</v>
      </c>
      <c r="J41" s="19">
        <v>0</v>
      </c>
      <c r="K41" s="20">
        <f t="shared" ref="K41:K43" si="7">F41*J41</f>
        <v>0</v>
      </c>
      <c r="L41" s="20">
        <f t="shared" ref="L41:L43" si="8">G41*J41</f>
        <v>0</v>
      </c>
      <c r="M41" s="20">
        <f t="shared" ref="M41:M43" si="9">H41*J41</f>
        <v>0</v>
      </c>
      <c r="N41" s="614">
        <f t="shared" ref="N41:N43" si="10">I41*J41</f>
        <v>0</v>
      </c>
    </row>
    <row r="42" spans="1:14" ht="30" customHeight="1">
      <c r="A42" s="650" t="s">
        <v>1008</v>
      </c>
      <c r="B42" s="648"/>
      <c r="C42" s="644"/>
      <c r="D42" s="724"/>
      <c r="E42" s="651"/>
      <c r="F42" s="725">
        <f t="shared" si="0"/>
        <v>1540.0000000000002</v>
      </c>
      <c r="G42" s="723">
        <v>1400</v>
      </c>
      <c r="H42" s="725">
        <f t="shared" si="1"/>
        <v>1302</v>
      </c>
      <c r="I42" s="725">
        <f t="shared" si="2"/>
        <v>1218</v>
      </c>
      <c r="J42" s="19">
        <v>0</v>
      </c>
      <c r="K42" s="20">
        <f t="shared" si="7"/>
        <v>0</v>
      </c>
      <c r="L42" s="20">
        <f t="shared" si="8"/>
        <v>0</v>
      </c>
      <c r="M42" s="20">
        <f t="shared" si="9"/>
        <v>0</v>
      </c>
      <c r="N42" s="614">
        <f t="shared" si="10"/>
        <v>0</v>
      </c>
    </row>
    <row r="43" spans="1:14" ht="30" customHeight="1">
      <c r="A43" s="650" t="s">
        <v>1009</v>
      </c>
      <c r="B43" s="648"/>
      <c r="C43" s="644"/>
      <c r="D43" s="724"/>
      <c r="E43" s="651"/>
      <c r="F43" s="725">
        <f t="shared" si="0"/>
        <v>2024.0000000000002</v>
      </c>
      <c r="G43" s="723">
        <v>1840</v>
      </c>
      <c r="H43" s="725">
        <f t="shared" si="1"/>
        <v>1711.2</v>
      </c>
      <c r="I43" s="725">
        <f t="shared" si="2"/>
        <v>1600.8</v>
      </c>
      <c r="J43" s="19">
        <v>0</v>
      </c>
      <c r="K43" s="20">
        <f t="shared" si="7"/>
        <v>0</v>
      </c>
      <c r="L43" s="20">
        <f t="shared" si="8"/>
        <v>0</v>
      </c>
      <c r="M43" s="20">
        <f t="shared" si="9"/>
        <v>0</v>
      </c>
      <c r="N43" s="614">
        <f t="shared" si="10"/>
        <v>0</v>
      </c>
    </row>
    <row r="44" spans="1:14" ht="215.25" customHeight="1">
      <c r="A44" s="645" t="s">
        <v>816</v>
      </c>
      <c r="B44" s="648" t="s">
        <v>815</v>
      </c>
      <c r="C44" s="644" t="s">
        <v>288</v>
      </c>
      <c r="D44" s="647" t="s">
        <v>37</v>
      </c>
      <c r="E44" s="202" t="s">
        <v>814</v>
      </c>
      <c r="F44" s="74">
        <f t="shared" si="0"/>
        <v>2882.0000000000005</v>
      </c>
      <c r="G44" s="196">
        <v>2620</v>
      </c>
      <c r="H44" s="74">
        <f t="shared" si="1"/>
        <v>2436.6</v>
      </c>
      <c r="I44" s="74">
        <f t="shared" si="2"/>
        <v>2279.4</v>
      </c>
      <c r="J44" s="19">
        <v>0</v>
      </c>
      <c r="K44" s="20">
        <f t="shared" si="3"/>
        <v>0</v>
      </c>
      <c r="L44" s="20">
        <f t="shared" si="4"/>
        <v>0</v>
      </c>
      <c r="M44" s="20">
        <f t="shared" si="5"/>
        <v>0</v>
      </c>
      <c r="N44" s="614">
        <f t="shared" si="6"/>
        <v>0</v>
      </c>
    </row>
    <row r="45" spans="1:14" ht="148.5" customHeight="1">
      <c r="A45" s="645" t="s">
        <v>813</v>
      </c>
      <c r="B45" s="648" t="s">
        <v>812</v>
      </c>
      <c r="C45" s="644" t="s">
        <v>288</v>
      </c>
      <c r="D45" s="647" t="s">
        <v>37</v>
      </c>
      <c r="E45" s="202" t="s">
        <v>811</v>
      </c>
      <c r="F45" s="74">
        <f t="shared" si="0"/>
        <v>3597.0000000000005</v>
      </c>
      <c r="G45" s="196">
        <v>3270</v>
      </c>
      <c r="H45" s="74">
        <f t="shared" si="1"/>
        <v>3041.1000000000004</v>
      </c>
      <c r="I45" s="74">
        <f t="shared" si="2"/>
        <v>2844.9</v>
      </c>
      <c r="J45" s="19">
        <v>0</v>
      </c>
      <c r="K45" s="20">
        <f t="shared" si="3"/>
        <v>0</v>
      </c>
      <c r="L45" s="20">
        <f t="shared" si="4"/>
        <v>0</v>
      </c>
      <c r="M45" s="20">
        <f t="shared" si="5"/>
        <v>0</v>
      </c>
      <c r="N45" s="614">
        <f t="shared" si="6"/>
        <v>0</v>
      </c>
    </row>
    <row r="46" spans="1:14" ht="163.5" customHeight="1">
      <c r="A46" s="645" t="s">
        <v>810</v>
      </c>
      <c r="B46" s="648" t="s">
        <v>809</v>
      </c>
      <c r="C46" s="644" t="s">
        <v>288</v>
      </c>
      <c r="D46" s="647" t="s">
        <v>37</v>
      </c>
      <c r="E46" s="202" t="s">
        <v>808</v>
      </c>
      <c r="F46" s="74">
        <f t="shared" si="0"/>
        <v>2255</v>
      </c>
      <c r="G46" s="196">
        <v>2050</v>
      </c>
      <c r="H46" s="74">
        <f t="shared" si="1"/>
        <v>1906.5</v>
      </c>
      <c r="I46" s="74">
        <f t="shared" si="2"/>
        <v>1783.5</v>
      </c>
      <c r="J46" s="19">
        <v>0</v>
      </c>
      <c r="K46" s="20">
        <f t="shared" si="3"/>
        <v>0</v>
      </c>
      <c r="L46" s="20">
        <f t="shared" si="4"/>
        <v>0</v>
      </c>
      <c r="M46" s="20">
        <f t="shared" si="5"/>
        <v>0</v>
      </c>
      <c r="N46" s="614">
        <f t="shared" si="6"/>
        <v>0</v>
      </c>
    </row>
    <row r="47" spans="1:14" ht="163.5" customHeight="1">
      <c r="A47" s="645" t="s">
        <v>807</v>
      </c>
      <c r="B47" s="313" t="s">
        <v>806</v>
      </c>
      <c r="C47" s="142" t="s">
        <v>288</v>
      </c>
      <c r="D47" s="646" t="s">
        <v>37</v>
      </c>
      <c r="E47" s="28" t="s">
        <v>805</v>
      </c>
      <c r="F47" s="74">
        <f t="shared" si="0"/>
        <v>6215.0000000000009</v>
      </c>
      <c r="G47" s="124">
        <v>5650</v>
      </c>
      <c r="H47" s="74">
        <f t="shared" si="1"/>
        <v>5254.5</v>
      </c>
      <c r="I47" s="74">
        <f t="shared" si="2"/>
        <v>4915.5</v>
      </c>
      <c r="J47" s="19">
        <v>0</v>
      </c>
      <c r="K47" s="20">
        <f t="shared" si="3"/>
        <v>0</v>
      </c>
      <c r="L47" s="20">
        <f t="shared" si="4"/>
        <v>0</v>
      </c>
      <c r="M47" s="20">
        <f t="shared" si="5"/>
        <v>0</v>
      </c>
      <c r="N47" s="614">
        <f t="shared" si="6"/>
        <v>0</v>
      </c>
    </row>
    <row r="48" spans="1:14" ht="184.5" customHeight="1">
      <c r="A48" s="645" t="s">
        <v>804</v>
      </c>
      <c r="B48" s="313" t="s">
        <v>803</v>
      </c>
      <c r="C48" s="644" t="s">
        <v>288</v>
      </c>
      <c r="D48" s="643" t="s">
        <v>37</v>
      </c>
      <c r="E48" s="202" t="s">
        <v>802</v>
      </c>
      <c r="F48" s="74">
        <f t="shared" si="0"/>
        <v>12650.000000000002</v>
      </c>
      <c r="G48" s="124">
        <v>11500</v>
      </c>
      <c r="H48" s="74">
        <f t="shared" si="1"/>
        <v>10695</v>
      </c>
      <c r="I48" s="74">
        <f t="shared" si="2"/>
        <v>10005</v>
      </c>
      <c r="J48" s="19">
        <v>0</v>
      </c>
      <c r="K48" s="20">
        <f t="shared" si="3"/>
        <v>0</v>
      </c>
      <c r="L48" s="20">
        <f t="shared" si="4"/>
        <v>0</v>
      </c>
      <c r="M48" s="20">
        <f t="shared" si="5"/>
        <v>0</v>
      </c>
      <c r="N48" s="614">
        <f t="shared" si="6"/>
        <v>0</v>
      </c>
    </row>
    <row r="49" spans="1:14" ht="40.5" customHeight="1">
      <c r="A49" s="619" t="s">
        <v>801</v>
      </c>
      <c r="B49" s="269" t="s">
        <v>797</v>
      </c>
      <c r="C49" s="639" t="s">
        <v>131</v>
      </c>
      <c r="D49" s="1233"/>
      <c r="E49" s="196"/>
      <c r="F49" s="74">
        <f t="shared" si="0"/>
        <v>627</v>
      </c>
      <c r="G49" s="124">
        <v>570</v>
      </c>
      <c r="H49" s="74">
        <f t="shared" si="1"/>
        <v>530.1</v>
      </c>
      <c r="I49" s="74">
        <f t="shared" si="2"/>
        <v>495.9</v>
      </c>
      <c r="J49" s="19">
        <v>0</v>
      </c>
      <c r="K49" s="20">
        <f t="shared" si="3"/>
        <v>0</v>
      </c>
      <c r="L49" s="20">
        <f t="shared" si="4"/>
        <v>0</v>
      </c>
      <c r="M49" s="20">
        <f t="shared" si="5"/>
        <v>0</v>
      </c>
      <c r="N49" s="614">
        <f t="shared" si="6"/>
        <v>0</v>
      </c>
    </row>
    <row r="50" spans="1:14" ht="40.5" customHeight="1">
      <c r="A50" s="619" t="s">
        <v>800</v>
      </c>
      <c r="B50" s="269" t="s">
        <v>797</v>
      </c>
      <c r="C50" s="639" t="s">
        <v>131</v>
      </c>
      <c r="D50" s="1233"/>
      <c r="E50" s="196"/>
      <c r="F50" s="74">
        <f t="shared" si="0"/>
        <v>836.00000000000011</v>
      </c>
      <c r="G50" s="124">
        <v>760</v>
      </c>
      <c r="H50" s="74">
        <f t="shared" si="1"/>
        <v>706.80000000000007</v>
      </c>
      <c r="I50" s="74">
        <f t="shared" si="2"/>
        <v>661.2</v>
      </c>
      <c r="J50" s="19">
        <v>0</v>
      </c>
      <c r="K50" s="20">
        <f t="shared" si="3"/>
        <v>0</v>
      </c>
      <c r="L50" s="20">
        <f t="shared" si="4"/>
        <v>0</v>
      </c>
      <c r="M50" s="20">
        <f t="shared" si="5"/>
        <v>0</v>
      </c>
      <c r="N50" s="614">
        <f t="shared" si="6"/>
        <v>0</v>
      </c>
    </row>
    <row r="51" spans="1:14" ht="40.5" customHeight="1">
      <c r="A51" s="619" t="s">
        <v>799</v>
      </c>
      <c r="B51" s="269" t="s">
        <v>797</v>
      </c>
      <c r="C51" s="639" t="s">
        <v>131</v>
      </c>
      <c r="D51" s="1233"/>
      <c r="E51" s="196"/>
      <c r="F51" s="74">
        <f t="shared" si="0"/>
        <v>1045</v>
      </c>
      <c r="G51" s="124">
        <v>950</v>
      </c>
      <c r="H51" s="74">
        <f t="shared" si="1"/>
        <v>883.5</v>
      </c>
      <c r="I51" s="74">
        <f t="shared" si="2"/>
        <v>826.5</v>
      </c>
      <c r="J51" s="19">
        <v>0</v>
      </c>
      <c r="K51" s="20">
        <f t="shared" si="3"/>
        <v>0</v>
      </c>
      <c r="L51" s="20">
        <f t="shared" si="4"/>
        <v>0</v>
      </c>
      <c r="M51" s="20">
        <f t="shared" si="5"/>
        <v>0</v>
      </c>
      <c r="N51" s="614">
        <f t="shared" si="6"/>
        <v>0</v>
      </c>
    </row>
    <row r="52" spans="1:14" ht="40.5" customHeight="1">
      <c r="A52" s="619" t="s">
        <v>798</v>
      </c>
      <c r="B52" s="269" t="s">
        <v>797</v>
      </c>
      <c r="C52" s="639" t="s">
        <v>131</v>
      </c>
      <c r="D52" s="1233"/>
      <c r="E52" s="196"/>
      <c r="F52" s="74">
        <f t="shared" si="0"/>
        <v>1265</v>
      </c>
      <c r="G52" s="124">
        <v>1150</v>
      </c>
      <c r="H52" s="74">
        <f t="shared" si="1"/>
        <v>1069.5</v>
      </c>
      <c r="I52" s="74">
        <f t="shared" si="2"/>
        <v>1000.5</v>
      </c>
      <c r="J52" s="19">
        <v>0</v>
      </c>
      <c r="K52" s="20">
        <f t="shared" si="3"/>
        <v>0</v>
      </c>
      <c r="L52" s="20">
        <f t="shared" si="4"/>
        <v>0</v>
      </c>
      <c r="M52" s="20">
        <f t="shared" si="5"/>
        <v>0</v>
      </c>
      <c r="N52" s="614">
        <f t="shared" si="6"/>
        <v>0</v>
      </c>
    </row>
    <row r="53" spans="1:14" ht="127.5" customHeight="1">
      <c r="A53" s="642" t="s">
        <v>796</v>
      </c>
      <c r="B53" s="641" t="s">
        <v>792</v>
      </c>
      <c r="C53" s="639" t="s">
        <v>131</v>
      </c>
      <c r="D53" s="30" t="s">
        <v>37</v>
      </c>
      <c r="E53" s="638"/>
      <c r="F53" s="74">
        <f t="shared" si="0"/>
        <v>3135.0000000000005</v>
      </c>
      <c r="G53" s="124">
        <v>2850</v>
      </c>
      <c r="H53" s="74">
        <f t="shared" si="1"/>
        <v>2650.5</v>
      </c>
      <c r="I53" s="74">
        <f t="shared" si="2"/>
        <v>2479.5</v>
      </c>
      <c r="J53" s="19">
        <v>0</v>
      </c>
      <c r="K53" s="20">
        <f t="shared" si="3"/>
        <v>0</v>
      </c>
      <c r="L53" s="20">
        <f t="shared" si="4"/>
        <v>0</v>
      </c>
      <c r="M53" s="20">
        <f t="shared" si="5"/>
        <v>0</v>
      </c>
      <c r="N53" s="614">
        <f t="shared" si="6"/>
        <v>0</v>
      </c>
    </row>
    <row r="54" spans="1:14" ht="127.5" customHeight="1">
      <c r="A54" s="642" t="s">
        <v>795</v>
      </c>
      <c r="B54" s="641" t="s">
        <v>792</v>
      </c>
      <c r="C54" s="639" t="s">
        <v>131</v>
      </c>
      <c r="D54" s="30" t="s">
        <v>37</v>
      </c>
      <c r="E54" s="638"/>
      <c r="F54" s="74">
        <f t="shared" si="0"/>
        <v>4290</v>
      </c>
      <c r="G54" s="124">
        <v>3900</v>
      </c>
      <c r="H54" s="74">
        <f t="shared" si="1"/>
        <v>3627</v>
      </c>
      <c r="I54" s="74">
        <f t="shared" si="2"/>
        <v>3393</v>
      </c>
      <c r="J54" s="19">
        <v>0</v>
      </c>
      <c r="K54" s="20">
        <f t="shared" si="3"/>
        <v>0</v>
      </c>
      <c r="L54" s="20">
        <f t="shared" si="4"/>
        <v>0</v>
      </c>
      <c r="M54" s="20">
        <f t="shared" si="5"/>
        <v>0</v>
      </c>
      <c r="N54" s="614">
        <f t="shared" si="6"/>
        <v>0</v>
      </c>
    </row>
    <row r="55" spans="1:14" ht="122.25" customHeight="1">
      <c r="A55" s="642" t="s">
        <v>794</v>
      </c>
      <c r="B55" s="641" t="s">
        <v>792</v>
      </c>
      <c r="C55" s="639" t="s">
        <v>131</v>
      </c>
      <c r="D55" s="30" t="s">
        <v>37</v>
      </c>
      <c r="E55" s="638"/>
      <c r="F55" s="74">
        <f t="shared" si="0"/>
        <v>5555</v>
      </c>
      <c r="G55" s="124">
        <v>5050</v>
      </c>
      <c r="H55" s="74">
        <f t="shared" si="1"/>
        <v>4696.5</v>
      </c>
      <c r="I55" s="74">
        <f t="shared" si="2"/>
        <v>4393.5</v>
      </c>
      <c r="J55" s="19">
        <v>0</v>
      </c>
      <c r="K55" s="20">
        <f t="shared" si="3"/>
        <v>0</v>
      </c>
      <c r="L55" s="20">
        <f t="shared" si="4"/>
        <v>0</v>
      </c>
      <c r="M55" s="20">
        <f t="shared" si="5"/>
        <v>0</v>
      </c>
      <c r="N55" s="614">
        <f t="shared" si="6"/>
        <v>0</v>
      </c>
    </row>
    <row r="56" spans="1:14" ht="133.5" customHeight="1">
      <c r="A56" s="642" t="s">
        <v>793</v>
      </c>
      <c r="B56" s="641" t="s">
        <v>792</v>
      </c>
      <c r="C56" s="639" t="s">
        <v>131</v>
      </c>
      <c r="D56" s="30" t="s">
        <v>37</v>
      </c>
      <c r="E56" s="638"/>
      <c r="F56" s="74">
        <f t="shared" si="0"/>
        <v>7656.0000000000009</v>
      </c>
      <c r="G56" s="124">
        <v>6960</v>
      </c>
      <c r="H56" s="74">
        <f t="shared" si="1"/>
        <v>6472.8</v>
      </c>
      <c r="I56" s="74">
        <f t="shared" si="2"/>
        <v>6055.2</v>
      </c>
      <c r="J56" s="19">
        <v>0</v>
      </c>
      <c r="K56" s="20">
        <f t="shared" si="3"/>
        <v>0</v>
      </c>
      <c r="L56" s="20">
        <f t="shared" si="4"/>
        <v>0</v>
      </c>
      <c r="M56" s="20">
        <f t="shared" si="5"/>
        <v>0</v>
      </c>
      <c r="N56" s="614">
        <f t="shared" si="6"/>
        <v>0</v>
      </c>
    </row>
    <row r="57" spans="1:14" ht="48.75" customHeight="1">
      <c r="A57" s="640" t="s">
        <v>791</v>
      </c>
      <c r="B57" s="93"/>
      <c r="C57" s="639" t="s">
        <v>131</v>
      </c>
      <c r="D57" s="1221"/>
      <c r="E57" s="638"/>
      <c r="F57" s="74">
        <f t="shared" si="0"/>
        <v>1470.7</v>
      </c>
      <c r="G57" s="124">
        <v>1337</v>
      </c>
      <c r="H57" s="74">
        <f t="shared" si="1"/>
        <v>1243.4100000000001</v>
      </c>
      <c r="I57" s="74">
        <f t="shared" si="2"/>
        <v>1163.19</v>
      </c>
      <c r="J57" s="19">
        <v>0</v>
      </c>
      <c r="K57" s="20">
        <f t="shared" si="3"/>
        <v>0</v>
      </c>
      <c r="L57" s="20">
        <f t="shared" si="4"/>
        <v>0</v>
      </c>
      <c r="M57" s="20">
        <f t="shared" si="5"/>
        <v>0</v>
      </c>
      <c r="N57" s="614">
        <f t="shared" si="6"/>
        <v>0</v>
      </c>
    </row>
    <row r="58" spans="1:14" ht="48.75" customHeight="1">
      <c r="A58" s="640" t="s">
        <v>790</v>
      </c>
      <c r="B58" s="93"/>
      <c r="C58" s="639" t="s">
        <v>131</v>
      </c>
      <c r="D58" s="1222"/>
      <c r="E58" s="638"/>
      <c r="F58" s="74">
        <f t="shared" si="0"/>
        <v>2272.6000000000004</v>
      </c>
      <c r="G58" s="124">
        <v>2066</v>
      </c>
      <c r="H58" s="74">
        <f t="shared" si="1"/>
        <v>1921.38</v>
      </c>
      <c r="I58" s="74">
        <f t="shared" si="2"/>
        <v>1797.42</v>
      </c>
      <c r="J58" s="19">
        <v>0</v>
      </c>
      <c r="K58" s="20">
        <f t="shared" si="3"/>
        <v>0</v>
      </c>
      <c r="L58" s="20">
        <f t="shared" si="4"/>
        <v>0</v>
      </c>
      <c r="M58" s="20">
        <f t="shared" si="5"/>
        <v>0</v>
      </c>
      <c r="N58" s="614">
        <f t="shared" si="6"/>
        <v>0</v>
      </c>
    </row>
    <row r="59" spans="1:14" ht="48.75" customHeight="1">
      <c r="A59" s="640" t="s">
        <v>789</v>
      </c>
      <c r="B59" s="93"/>
      <c r="C59" s="639" t="s">
        <v>131</v>
      </c>
      <c r="D59" s="1222"/>
      <c r="E59" s="638"/>
      <c r="F59" s="74">
        <f t="shared" si="0"/>
        <v>2777.5</v>
      </c>
      <c r="G59" s="124">
        <v>2525</v>
      </c>
      <c r="H59" s="74">
        <f t="shared" si="1"/>
        <v>2348.25</v>
      </c>
      <c r="I59" s="74">
        <f t="shared" si="2"/>
        <v>2196.75</v>
      </c>
      <c r="J59" s="19">
        <v>0</v>
      </c>
      <c r="K59" s="20">
        <f t="shared" si="3"/>
        <v>0</v>
      </c>
      <c r="L59" s="20">
        <f t="shared" si="4"/>
        <v>0</v>
      </c>
      <c r="M59" s="20">
        <f t="shared" si="5"/>
        <v>0</v>
      </c>
      <c r="N59" s="614">
        <f t="shared" si="6"/>
        <v>0</v>
      </c>
    </row>
    <row r="60" spans="1:14" ht="48.75" customHeight="1">
      <c r="A60" s="640" t="s">
        <v>788</v>
      </c>
      <c r="B60" s="93"/>
      <c r="C60" s="639" t="s">
        <v>131</v>
      </c>
      <c r="D60" s="1223"/>
      <c r="E60" s="638"/>
      <c r="F60" s="74">
        <f t="shared" si="0"/>
        <v>3534.3</v>
      </c>
      <c r="G60" s="124">
        <v>3213</v>
      </c>
      <c r="H60" s="74">
        <f t="shared" si="1"/>
        <v>2988.09</v>
      </c>
      <c r="I60" s="74">
        <f t="shared" si="2"/>
        <v>2795.31</v>
      </c>
      <c r="J60" s="19">
        <v>0</v>
      </c>
      <c r="K60" s="20">
        <f t="shared" si="3"/>
        <v>0</v>
      </c>
      <c r="L60" s="20">
        <f t="shared" si="4"/>
        <v>0</v>
      </c>
      <c r="M60" s="20">
        <f t="shared" si="5"/>
        <v>0</v>
      </c>
      <c r="N60" s="614">
        <f t="shared" si="6"/>
        <v>0</v>
      </c>
    </row>
    <row r="61" spans="1:14" ht="25.5">
      <c r="A61" s="1234" t="s">
        <v>787</v>
      </c>
      <c r="B61" s="801"/>
      <c r="C61" s="801"/>
      <c r="D61" s="801"/>
      <c r="E61" s="801"/>
      <c r="F61" s="801"/>
      <c r="G61" s="801"/>
      <c r="H61" s="801"/>
      <c r="I61" s="801"/>
      <c r="J61" s="193"/>
      <c r="K61" s="193"/>
      <c r="L61" s="193"/>
      <c r="M61" s="193"/>
      <c r="N61" s="625"/>
    </row>
    <row r="62" spans="1:14" ht="219.75" customHeight="1">
      <c r="A62" s="634" t="s">
        <v>786</v>
      </c>
      <c r="B62" s="633"/>
      <c r="C62" s="632" t="s">
        <v>131</v>
      </c>
      <c r="D62" s="637" t="s">
        <v>670</v>
      </c>
      <c r="E62" s="636" t="s">
        <v>785</v>
      </c>
      <c r="F62" s="630">
        <f t="shared" ref="F62:F101" si="11">G62*1.1</f>
        <v>151.80000000000001</v>
      </c>
      <c r="G62" s="250">
        <v>138</v>
      </c>
      <c r="H62" s="630">
        <f t="shared" ref="H62:H101" si="12">G62*0.93</f>
        <v>128.34</v>
      </c>
      <c r="I62" s="630">
        <f t="shared" ref="I62:I101" si="13">G62*0.87</f>
        <v>120.06</v>
      </c>
      <c r="J62" s="622">
        <v>0</v>
      </c>
      <c r="K62" s="621">
        <f t="shared" ref="K62:K101" si="14">F62*J62</f>
        <v>0</v>
      </c>
      <c r="L62" s="621">
        <f t="shared" ref="L62:L101" si="15">G62*J62</f>
        <v>0</v>
      </c>
      <c r="M62" s="621">
        <f t="shared" ref="M62:M101" si="16">H62*J62</f>
        <v>0</v>
      </c>
      <c r="N62" s="620">
        <f t="shared" ref="N62:N101" si="17">I62*J62</f>
        <v>0</v>
      </c>
    </row>
    <row r="63" spans="1:14" ht="219.75" customHeight="1">
      <c r="A63" s="634" t="s">
        <v>784</v>
      </c>
      <c r="B63" s="633"/>
      <c r="C63" s="632" t="s">
        <v>131</v>
      </c>
      <c r="D63" s="1241" t="s">
        <v>783</v>
      </c>
      <c r="E63" s="635"/>
      <c r="F63" s="630">
        <f t="shared" si="11"/>
        <v>330</v>
      </c>
      <c r="G63" s="250">
        <v>300</v>
      </c>
      <c r="H63" s="630">
        <f t="shared" si="12"/>
        <v>279</v>
      </c>
      <c r="I63" s="630">
        <f t="shared" si="13"/>
        <v>261</v>
      </c>
      <c r="J63" s="622">
        <v>0</v>
      </c>
      <c r="K63" s="621">
        <f t="shared" si="14"/>
        <v>0</v>
      </c>
      <c r="L63" s="621">
        <f t="shared" si="15"/>
        <v>0</v>
      </c>
      <c r="M63" s="621">
        <f t="shared" si="16"/>
        <v>0</v>
      </c>
      <c r="N63" s="620">
        <f t="shared" si="17"/>
        <v>0</v>
      </c>
    </row>
    <row r="64" spans="1:14" ht="80.25" customHeight="1">
      <c r="A64" s="634" t="s">
        <v>782</v>
      </c>
      <c r="B64" s="633"/>
      <c r="C64" s="632" t="s">
        <v>131</v>
      </c>
      <c r="D64" s="1242"/>
      <c r="E64" s="631"/>
      <c r="F64" s="630">
        <f t="shared" si="11"/>
        <v>361.90000000000003</v>
      </c>
      <c r="G64" s="250">
        <v>329</v>
      </c>
      <c r="H64" s="630">
        <f t="shared" si="12"/>
        <v>305.97000000000003</v>
      </c>
      <c r="I64" s="630">
        <f t="shared" si="13"/>
        <v>286.23</v>
      </c>
      <c r="J64" s="622">
        <v>0</v>
      </c>
      <c r="K64" s="621">
        <f t="shared" si="14"/>
        <v>0</v>
      </c>
      <c r="L64" s="621">
        <f t="shared" si="15"/>
        <v>0</v>
      </c>
      <c r="M64" s="621">
        <f t="shared" si="16"/>
        <v>0</v>
      </c>
      <c r="N64" s="620">
        <f t="shared" si="17"/>
        <v>0</v>
      </c>
    </row>
    <row r="65" spans="1:14" ht="80.25" customHeight="1">
      <c r="A65" s="634" t="s">
        <v>781</v>
      </c>
      <c r="B65" s="633"/>
      <c r="C65" s="632" t="s">
        <v>131</v>
      </c>
      <c r="D65" s="1242"/>
      <c r="E65" s="631"/>
      <c r="F65" s="630">
        <f t="shared" si="11"/>
        <v>393.8</v>
      </c>
      <c r="G65" s="250">
        <v>358</v>
      </c>
      <c r="H65" s="630">
        <f t="shared" si="12"/>
        <v>332.94</v>
      </c>
      <c r="I65" s="630">
        <f t="shared" si="13"/>
        <v>311.45999999999998</v>
      </c>
      <c r="J65" s="622">
        <v>0</v>
      </c>
      <c r="K65" s="621">
        <f t="shared" si="14"/>
        <v>0</v>
      </c>
      <c r="L65" s="621">
        <f t="shared" si="15"/>
        <v>0</v>
      </c>
      <c r="M65" s="621">
        <f t="shared" si="16"/>
        <v>0</v>
      </c>
      <c r="N65" s="620">
        <f t="shared" si="17"/>
        <v>0</v>
      </c>
    </row>
    <row r="66" spans="1:14" ht="42.75" customHeight="1">
      <c r="A66" s="697" t="s">
        <v>1036</v>
      </c>
      <c r="B66" s="733"/>
      <c r="C66" s="126" t="s">
        <v>131</v>
      </c>
      <c r="D66" s="1224"/>
      <c r="E66" s="734"/>
      <c r="F66" s="731">
        <f t="shared" si="11"/>
        <v>2086.7000000000003</v>
      </c>
      <c r="G66" s="99">
        <v>1897</v>
      </c>
      <c r="H66" s="731">
        <f t="shared" si="12"/>
        <v>1764.21</v>
      </c>
      <c r="I66" s="731">
        <f t="shared" si="13"/>
        <v>1650.39</v>
      </c>
      <c r="J66" s="735">
        <v>0</v>
      </c>
      <c r="K66" s="736">
        <f t="shared" si="14"/>
        <v>0</v>
      </c>
      <c r="L66" s="736">
        <f t="shared" si="15"/>
        <v>0</v>
      </c>
      <c r="M66" s="736">
        <f t="shared" si="16"/>
        <v>0</v>
      </c>
      <c r="N66" s="737">
        <f t="shared" si="17"/>
        <v>0</v>
      </c>
    </row>
    <row r="67" spans="1:14" ht="42.75" customHeight="1">
      <c r="A67" s="697" t="s">
        <v>1037</v>
      </c>
      <c r="B67" s="733"/>
      <c r="C67" s="126" t="s">
        <v>131</v>
      </c>
      <c r="D67" s="1225"/>
      <c r="E67" s="734"/>
      <c r="F67" s="731">
        <f t="shared" si="11"/>
        <v>2506.9</v>
      </c>
      <c r="G67" s="99">
        <v>2279</v>
      </c>
      <c r="H67" s="731">
        <f t="shared" si="12"/>
        <v>2119.4700000000003</v>
      </c>
      <c r="I67" s="731">
        <f t="shared" si="13"/>
        <v>1982.73</v>
      </c>
      <c r="J67" s="735">
        <v>0</v>
      </c>
      <c r="K67" s="736">
        <f t="shared" si="14"/>
        <v>0</v>
      </c>
      <c r="L67" s="736">
        <f t="shared" si="15"/>
        <v>0</v>
      </c>
      <c r="M67" s="736">
        <f t="shared" si="16"/>
        <v>0</v>
      </c>
      <c r="N67" s="737">
        <f t="shared" si="17"/>
        <v>0</v>
      </c>
    </row>
    <row r="68" spans="1:14" ht="24.75" customHeight="1">
      <c r="A68" s="628" t="s">
        <v>1039</v>
      </c>
      <c r="B68" s="269"/>
      <c r="C68" s="126" t="s">
        <v>131</v>
      </c>
      <c r="D68" s="1113"/>
      <c r="E68" s="629"/>
      <c r="F68" s="74">
        <f t="shared" si="11"/>
        <v>1243</v>
      </c>
      <c r="G68" s="124">
        <v>1130</v>
      </c>
      <c r="H68" s="74">
        <f t="shared" si="12"/>
        <v>1050.9000000000001</v>
      </c>
      <c r="I68" s="74">
        <f t="shared" si="13"/>
        <v>983.1</v>
      </c>
      <c r="J68" s="19">
        <v>0</v>
      </c>
      <c r="K68" s="20">
        <f t="shared" si="14"/>
        <v>0</v>
      </c>
      <c r="L68" s="20">
        <f t="shared" si="15"/>
        <v>0</v>
      </c>
      <c r="M68" s="20">
        <f t="shared" si="16"/>
        <v>0</v>
      </c>
      <c r="N68" s="614">
        <f t="shared" si="17"/>
        <v>0</v>
      </c>
    </row>
    <row r="69" spans="1:14" ht="24.75" customHeight="1">
      <c r="A69" s="628" t="s">
        <v>1040</v>
      </c>
      <c r="B69" s="730"/>
      <c r="C69" s="126" t="s">
        <v>131</v>
      </c>
      <c r="D69" s="1114"/>
      <c r="E69" s="629"/>
      <c r="F69" s="731">
        <f t="shared" si="11"/>
        <v>1043.9000000000001</v>
      </c>
      <c r="G69" s="124">
        <v>949</v>
      </c>
      <c r="H69" s="731">
        <f t="shared" si="12"/>
        <v>882.57</v>
      </c>
      <c r="I69" s="731">
        <f t="shared" si="13"/>
        <v>825.63</v>
      </c>
      <c r="J69" s="19">
        <v>0</v>
      </c>
      <c r="K69" s="20">
        <f t="shared" ref="K69:K71" si="18">F69*J69</f>
        <v>0</v>
      </c>
      <c r="L69" s="20">
        <f t="shared" ref="L69:L71" si="19">G69*J69</f>
        <v>0</v>
      </c>
      <c r="M69" s="20">
        <f t="shared" ref="M69:M71" si="20">H69*J69</f>
        <v>0</v>
      </c>
      <c r="N69" s="614">
        <f t="shared" ref="N69:N71" si="21">I69*J69</f>
        <v>0</v>
      </c>
    </row>
    <row r="70" spans="1:14" ht="24.75" customHeight="1">
      <c r="A70" s="628" t="s">
        <v>1041</v>
      </c>
      <c r="B70" s="730"/>
      <c r="C70" s="126" t="s">
        <v>131</v>
      </c>
      <c r="D70" s="1115"/>
      <c r="E70" s="629"/>
      <c r="F70" s="731">
        <f t="shared" si="11"/>
        <v>1914.0000000000002</v>
      </c>
      <c r="G70" s="124">
        <v>1740</v>
      </c>
      <c r="H70" s="731">
        <f t="shared" si="12"/>
        <v>1618.2</v>
      </c>
      <c r="I70" s="731">
        <f t="shared" si="13"/>
        <v>1513.8</v>
      </c>
      <c r="J70" s="19">
        <v>0</v>
      </c>
      <c r="K70" s="20">
        <f t="shared" si="18"/>
        <v>0</v>
      </c>
      <c r="L70" s="20">
        <f t="shared" si="19"/>
        <v>0</v>
      </c>
      <c r="M70" s="20">
        <f t="shared" si="20"/>
        <v>0</v>
      </c>
      <c r="N70" s="614">
        <f t="shared" si="21"/>
        <v>0</v>
      </c>
    </row>
    <row r="71" spans="1:14" ht="57.75" customHeight="1">
      <c r="A71" s="628" t="s">
        <v>780</v>
      </c>
      <c r="B71" s="269" t="s">
        <v>779</v>
      </c>
      <c r="C71" s="126" t="s">
        <v>131</v>
      </c>
      <c r="D71" s="1219"/>
      <c r="E71" s="612"/>
      <c r="F71" s="74">
        <f t="shared" si="11"/>
        <v>2495.9</v>
      </c>
      <c r="G71" s="124">
        <v>2269</v>
      </c>
      <c r="H71" s="74">
        <f t="shared" si="12"/>
        <v>2110.17</v>
      </c>
      <c r="I71" s="74">
        <f t="shared" si="13"/>
        <v>1974.03</v>
      </c>
      <c r="J71" s="19">
        <v>0</v>
      </c>
      <c r="K71" s="20">
        <f t="shared" si="18"/>
        <v>0</v>
      </c>
      <c r="L71" s="20">
        <f t="shared" si="19"/>
        <v>0</v>
      </c>
      <c r="M71" s="20">
        <f t="shared" si="20"/>
        <v>0</v>
      </c>
      <c r="N71" s="614">
        <f t="shared" si="21"/>
        <v>0</v>
      </c>
    </row>
    <row r="72" spans="1:14" ht="57.75" customHeight="1">
      <c r="A72" s="628" t="s">
        <v>1038</v>
      </c>
      <c r="B72" s="730" t="s">
        <v>779</v>
      </c>
      <c r="C72" s="126"/>
      <c r="D72" s="1219"/>
      <c r="E72" s="729"/>
      <c r="F72" s="731">
        <f t="shared" si="11"/>
        <v>2504.7000000000003</v>
      </c>
      <c r="G72" s="124">
        <v>2277</v>
      </c>
      <c r="H72" s="731">
        <f t="shared" si="12"/>
        <v>2117.61</v>
      </c>
      <c r="I72" s="731">
        <f t="shared" si="13"/>
        <v>1980.99</v>
      </c>
      <c r="J72" s="19">
        <v>0</v>
      </c>
      <c r="K72" s="20">
        <f t="shared" ref="K72" si="22">F72*J72</f>
        <v>0</v>
      </c>
      <c r="L72" s="20">
        <f t="shared" ref="L72" si="23">G72*J72</f>
        <v>0</v>
      </c>
      <c r="M72" s="20">
        <f t="shared" ref="M72" si="24">H72*J72</f>
        <v>0</v>
      </c>
      <c r="N72" s="614">
        <f t="shared" ref="N72" si="25">I72*J72</f>
        <v>0</v>
      </c>
    </row>
    <row r="73" spans="1:14" ht="57.75" customHeight="1">
      <c r="A73" s="628" t="s">
        <v>778</v>
      </c>
      <c r="B73" s="269" t="s">
        <v>776</v>
      </c>
      <c r="C73" s="126" t="s">
        <v>131</v>
      </c>
      <c r="D73" s="1219"/>
      <c r="E73" s="612"/>
      <c r="F73" s="74">
        <f t="shared" si="11"/>
        <v>1942.6000000000001</v>
      </c>
      <c r="G73" s="124">
        <v>1766</v>
      </c>
      <c r="H73" s="74">
        <f t="shared" si="12"/>
        <v>1642.38</v>
      </c>
      <c r="I73" s="74">
        <f t="shared" si="13"/>
        <v>1536.42</v>
      </c>
      <c r="J73" s="19">
        <v>0</v>
      </c>
      <c r="K73" s="20">
        <f t="shared" si="14"/>
        <v>0</v>
      </c>
      <c r="L73" s="20">
        <f t="shared" si="15"/>
        <v>0</v>
      </c>
      <c r="M73" s="20">
        <f t="shared" si="16"/>
        <v>0</v>
      </c>
      <c r="N73" s="614">
        <f t="shared" si="17"/>
        <v>0</v>
      </c>
    </row>
    <row r="74" spans="1:14" ht="57.75" customHeight="1">
      <c r="A74" s="626" t="s">
        <v>777</v>
      </c>
      <c r="B74" s="269" t="s">
        <v>776</v>
      </c>
      <c r="C74" s="129" t="s">
        <v>131</v>
      </c>
      <c r="D74" s="1219"/>
      <c r="E74" s="612"/>
      <c r="F74" s="74">
        <f t="shared" si="11"/>
        <v>2035.0000000000002</v>
      </c>
      <c r="G74" s="124">
        <v>1850</v>
      </c>
      <c r="H74" s="74">
        <f t="shared" si="12"/>
        <v>1720.5</v>
      </c>
      <c r="I74" s="74">
        <f t="shared" si="13"/>
        <v>1609.5</v>
      </c>
      <c r="J74" s="19">
        <v>0</v>
      </c>
      <c r="K74" s="20">
        <f t="shared" si="14"/>
        <v>0</v>
      </c>
      <c r="L74" s="20">
        <f t="shared" si="15"/>
        <v>0</v>
      </c>
      <c r="M74" s="20">
        <f t="shared" si="16"/>
        <v>0</v>
      </c>
      <c r="N74" s="614">
        <f t="shared" si="17"/>
        <v>0</v>
      </c>
    </row>
    <row r="75" spans="1:14" ht="39.75" customHeight="1">
      <c r="A75" s="626" t="s">
        <v>1011</v>
      </c>
      <c r="B75" s="730"/>
      <c r="C75" s="129" t="s">
        <v>131</v>
      </c>
      <c r="D75" s="1214"/>
      <c r="E75" s="729"/>
      <c r="F75" s="731">
        <f t="shared" si="11"/>
        <v>33</v>
      </c>
      <c r="G75" s="124">
        <v>30</v>
      </c>
      <c r="H75" s="731">
        <f t="shared" si="12"/>
        <v>27.900000000000002</v>
      </c>
      <c r="I75" s="731">
        <f t="shared" si="13"/>
        <v>26.1</v>
      </c>
      <c r="J75" s="19">
        <v>0</v>
      </c>
      <c r="K75" s="20">
        <f t="shared" si="14"/>
        <v>0</v>
      </c>
      <c r="L75" s="20">
        <f t="shared" si="15"/>
        <v>0</v>
      </c>
      <c r="M75" s="20">
        <f t="shared" si="16"/>
        <v>0</v>
      </c>
      <c r="N75" s="614">
        <f t="shared" si="17"/>
        <v>0</v>
      </c>
    </row>
    <row r="76" spans="1:14" ht="39.75" customHeight="1">
      <c r="A76" s="626" t="s">
        <v>1012</v>
      </c>
      <c r="B76" s="730"/>
      <c r="C76" s="129" t="s">
        <v>131</v>
      </c>
      <c r="D76" s="1215"/>
      <c r="E76" s="729"/>
      <c r="F76" s="731">
        <f t="shared" si="11"/>
        <v>71.5</v>
      </c>
      <c r="G76" s="124">
        <v>65</v>
      </c>
      <c r="H76" s="731">
        <f t="shared" si="12"/>
        <v>60.45</v>
      </c>
      <c r="I76" s="731">
        <f t="shared" si="13"/>
        <v>56.55</v>
      </c>
      <c r="J76" s="19">
        <v>0</v>
      </c>
      <c r="K76" s="20">
        <f t="shared" si="14"/>
        <v>0</v>
      </c>
      <c r="L76" s="20">
        <f t="shared" si="15"/>
        <v>0</v>
      </c>
      <c r="M76" s="20">
        <f t="shared" si="16"/>
        <v>0</v>
      </c>
      <c r="N76" s="614">
        <f t="shared" si="17"/>
        <v>0</v>
      </c>
    </row>
    <row r="77" spans="1:14" ht="39.75" customHeight="1">
      <c r="A77" s="626" t="s">
        <v>1013</v>
      </c>
      <c r="B77" s="730"/>
      <c r="C77" s="129" t="s">
        <v>131</v>
      </c>
      <c r="D77" s="1215"/>
      <c r="E77" s="729"/>
      <c r="F77" s="731">
        <f t="shared" si="11"/>
        <v>170.5</v>
      </c>
      <c r="G77" s="124">
        <v>155</v>
      </c>
      <c r="H77" s="731">
        <f t="shared" si="12"/>
        <v>144.15</v>
      </c>
      <c r="I77" s="731">
        <f t="shared" si="13"/>
        <v>134.85</v>
      </c>
      <c r="J77" s="19">
        <v>0</v>
      </c>
      <c r="K77" s="20">
        <f t="shared" ref="K77:K90" si="26">F77*J77</f>
        <v>0</v>
      </c>
      <c r="L77" s="20">
        <f t="shared" ref="L77:L90" si="27">G77*J77</f>
        <v>0</v>
      </c>
      <c r="M77" s="20">
        <f t="shared" ref="M77:M90" si="28">H77*J77</f>
        <v>0</v>
      </c>
      <c r="N77" s="614">
        <f t="shared" ref="N77:N90" si="29">I77*J77</f>
        <v>0</v>
      </c>
    </row>
    <row r="78" spans="1:14" ht="39.75" customHeight="1">
      <c r="A78" s="626" t="s">
        <v>1014</v>
      </c>
      <c r="B78" s="730"/>
      <c r="C78" s="129" t="s">
        <v>131</v>
      </c>
      <c r="D78" s="1216"/>
      <c r="E78" s="729"/>
      <c r="F78" s="731">
        <f t="shared" si="11"/>
        <v>297</v>
      </c>
      <c r="G78" s="124">
        <v>270</v>
      </c>
      <c r="H78" s="731">
        <f t="shared" si="12"/>
        <v>251.10000000000002</v>
      </c>
      <c r="I78" s="731">
        <f t="shared" si="13"/>
        <v>234.9</v>
      </c>
      <c r="J78" s="19">
        <v>0</v>
      </c>
      <c r="K78" s="20">
        <f t="shared" si="26"/>
        <v>0</v>
      </c>
      <c r="L78" s="20">
        <f t="shared" si="27"/>
        <v>0</v>
      </c>
      <c r="M78" s="20">
        <f t="shared" si="28"/>
        <v>0</v>
      </c>
      <c r="N78" s="614">
        <f t="shared" si="29"/>
        <v>0</v>
      </c>
    </row>
    <row r="79" spans="1:14" ht="24.75" customHeight="1">
      <c r="A79" s="626" t="s">
        <v>1029</v>
      </c>
      <c r="B79" s="730"/>
      <c r="C79" s="129" t="s">
        <v>131</v>
      </c>
      <c r="D79" s="1214"/>
      <c r="E79" s="729"/>
      <c r="F79" s="731">
        <f t="shared" si="11"/>
        <v>229.9</v>
      </c>
      <c r="G79" s="124">
        <v>209</v>
      </c>
      <c r="H79" s="731">
        <f t="shared" si="12"/>
        <v>194.37</v>
      </c>
      <c r="I79" s="731">
        <f t="shared" si="13"/>
        <v>181.83</v>
      </c>
      <c r="J79" s="19">
        <v>0</v>
      </c>
      <c r="K79" s="20">
        <f t="shared" si="26"/>
        <v>0</v>
      </c>
      <c r="L79" s="20">
        <f t="shared" si="27"/>
        <v>0</v>
      </c>
      <c r="M79" s="20">
        <f t="shared" si="28"/>
        <v>0</v>
      </c>
      <c r="N79" s="614">
        <f t="shared" si="29"/>
        <v>0</v>
      </c>
    </row>
    <row r="80" spans="1:14" ht="24.75" customHeight="1">
      <c r="A80" s="626" t="s">
        <v>1032</v>
      </c>
      <c r="B80" s="730"/>
      <c r="C80" s="129" t="s">
        <v>131</v>
      </c>
      <c r="D80" s="1215"/>
      <c r="E80" s="729"/>
      <c r="F80" s="731">
        <f t="shared" si="11"/>
        <v>525.80000000000007</v>
      </c>
      <c r="G80" s="124">
        <v>478</v>
      </c>
      <c r="H80" s="731">
        <f t="shared" si="12"/>
        <v>444.54</v>
      </c>
      <c r="I80" s="731">
        <f t="shared" si="13"/>
        <v>415.86</v>
      </c>
      <c r="J80" s="19">
        <v>0</v>
      </c>
      <c r="K80" s="20">
        <f t="shared" si="26"/>
        <v>0</v>
      </c>
      <c r="L80" s="20">
        <f t="shared" si="27"/>
        <v>0</v>
      </c>
      <c r="M80" s="20">
        <f t="shared" si="28"/>
        <v>0</v>
      </c>
      <c r="N80" s="614">
        <f t="shared" si="29"/>
        <v>0</v>
      </c>
    </row>
    <row r="81" spans="1:14" ht="24.75" customHeight="1">
      <c r="A81" s="626" t="s">
        <v>1030</v>
      </c>
      <c r="B81" s="730"/>
      <c r="C81" s="129" t="s">
        <v>131</v>
      </c>
      <c r="D81" s="1215"/>
      <c r="E81" s="729"/>
      <c r="F81" s="731">
        <f t="shared" si="11"/>
        <v>905.30000000000007</v>
      </c>
      <c r="G81" s="124">
        <v>823</v>
      </c>
      <c r="H81" s="731">
        <f t="shared" si="12"/>
        <v>765.39</v>
      </c>
      <c r="I81" s="731">
        <f t="shared" si="13"/>
        <v>716.01</v>
      </c>
      <c r="J81" s="19">
        <v>0</v>
      </c>
      <c r="K81" s="20">
        <f t="shared" si="26"/>
        <v>0</v>
      </c>
      <c r="L81" s="20">
        <f t="shared" si="27"/>
        <v>0</v>
      </c>
      <c r="M81" s="20">
        <f t="shared" si="28"/>
        <v>0</v>
      </c>
      <c r="N81" s="614">
        <f t="shared" si="29"/>
        <v>0</v>
      </c>
    </row>
    <row r="82" spans="1:14" ht="24.75" customHeight="1">
      <c r="A82" s="626" t="s">
        <v>1031</v>
      </c>
      <c r="B82" s="730"/>
      <c r="C82" s="129" t="s">
        <v>131</v>
      </c>
      <c r="D82" s="1216"/>
      <c r="E82" s="729"/>
      <c r="F82" s="731">
        <f t="shared" si="11"/>
        <v>1760.0000000000002</v>
      </c>
      <c r="G82" s="124">
        <v>1600</v>
      </c>
      <c r="H82" s="731">
        <f t="shared" si="12"/>
        <v>1488</v>
      </c>
      <c r="I82" s="731">
        <f t="shared" si="13"/>
        <v>1392</v>
      </c>
      <c r="J82" s="19">
        <v>0</v>
      </c>
      <c r="K82" s="20">
        <f t="shared" si="26"/>
        <v>0</v>
      </c>
      <c r="L82" s="20">
        <f t="shared" si="27"/>
        <v>0</v>
      </c>
      <c r="M82" s="20">
        <f t="shared" si="28"/>
        <v>0</v>
      </c>
      <c r="N82" s="614">
        <f t="shared" si="29"/>
        <v>0</v>
      </c>
    </row>
    <row r="83" spans="1:14" ht="35.25" customHeight="1">
      <c r="A83" s="626" t="s">
        <v>1033</v>
      </c>
      <c r="B83" s="730"/>
      <c r="C83" s="129" t="s">
        <v>131</v>
      </c>
      <c r="D83" s="1214"/>
      <c r="E83" s="729"/>
      <c r="F83" s="731">
        <f t="shared" si="11"/>
        <v>374.00000000000006</v>
      </c>
      <c r="G83" s="124">
        <v>340</v>
      </c>
      <c r="H83" s="731">
        <f t="shared" si="12"/>
        <v>316.2</v>
      </c>
      <c r="I83" s="731">
        <f t="shared" si="13"/>
        <v>295.8</v>
      </c>
      <c r="J83" s="19">
        <v>0</v>
      </c>
      <c r="K83" s="20">
        <f t="shared" si="26"/>
        <v>0</v>
      </c>
      <c r="L83" s="20">
        <f t="shared" si="27"/>
        <v>0</v>
      </c>
      <c r="M83" s="20">
        <f t="shared" si="28"/>
        <v>0</v>
      </c>
      <c r="N83" s="614">
        <f t="shared" si="29"/>
        <v>0</v>
      </c>
    </row>
    <row r="84" spans="1:14" ht="35.25" customHeight="1">
      <c r="A84" s="626" t="s">
        <v>1034</v>
      </c>
      <c r="B84" s="730"/>
      <c r="C84" s="129" t="s">
        <v>131</v>
      </c>
      <c r="D84" s="1215"/>
      <c r="E84" s="729"/>
      <c r="F84" s="731">
        <f t="shared" si="11"/>
        <v>1496.0000000000002</v>
      </c>
      <c r="G84" s="124">
        <v>1360</v>
      </c>
      <c r="H84" s="731">
        <f t="shared" si="12"/>
        <v>1264.8</v>
      </c>
      <c r="I84" s="731">
        <f t="shared" si="13"/>
        <v>1183.2</v>
      </c>
      <c r="J84" s="19">
        <v>0</v>
      </c>
      <c r="K84" s="20">
        <f t="shared" si="26"/>
        <v>0</v>
      </c>
      <c r="L84" s="20">
        <f t="shared" si="27"/>
        <v>0</v>
      </c>
      <c r="M84" s="20">
        <f t="shared" si="28"/>
        <v>0</v>
      </c>
      <c r="N84" s="614">
        <f t="shared" si="29"/>
        <v>0</v>
      </c>
    </row>
    <row r="85" spans="1:14" ht="35.25" customHeight="1">
      <c r="A85" s="626" t="s">
        <v>1035</v>
      </c>
      <c r="B85" s="730"/>
      <c r="C85" s="129" t="s">
        <v>131</v>
      </c>
      <c r="D85" s="1216"/>
      <c r="E85" s="729"/>
      <c r="F85" s="731">
        <f t="shared" si="11"/>
        <v>475.20000000000005</v>
      </c>
      <c r="G85" s="124">
        <v>432</v>
      </c>
      <c r="H85" s="731">
        <f t="shared" si="12"/>
        <v>401.76000000000005</v>
      </c>
      <c r="I85" s="731">
        <f t="shared" si="13"/>
        <v>375.84</v>
      </c>
      <c r="J85" s="19">
        <v>0</v>
      </c>
      <c r="K85" s="20">
        <f t="shared" si="26"/>
        <v>0</v>
      </c>
      <c r="L85" s="20">
        <f t="shared" si="27"/>
        <v>0</v>
      </c>
      <c r="M85" s="20">
        <f t="shared" si="28"/>
        <v>0</v>
      </c>
      <c r="N85" s="614">
        <f t="shared" si="29"/>
        <v>0</v>
      </c>
    </row>
    <row r="86" spans="1:14" ht="24.75" customHeight="1">
      <c r="A86" s="626" t="s">
        <v>1019</v>
      </c>
      <c r="B86" s="29" t="s">
        <v>1020</v>
      </c>
      <c r="C86" s="129" t="s">
        <v>131</v>
      </c>
      <c r="D86" s="1214"/>
      <c r="E86" s="729"/>
      <c r="F86" s="731">
        <f t="shared" si="11"/>
        <v>324.5</v>
      </c>
      <c r="G86" s="124">
        <v>295</v>
      </c>
      <c r="H86" s="731">
        <f t="shared" si="12"/>
        <v>274.35000000000002</v>
      </c>
      <c r="I86" s="731">
        <f t="shared" si="13"/>
        <v>256.64999999999998</v>
      </c>
      <c r="J86" s="19">
        <v>0</v>
      </c>
      <c r="K86" s="20">
        <f t="shared" si="26"/>
        <v>0</v>
      </c>
      <c r="L86" s="20">
        <f t="shared" si="27"/>
        <v>0</v>
      </c>
      <c r="M86" s="20">
        <f t="shared" si="28"/>
        <v>0</v>
      </c>
      <c r="N86" s="614">
        <f t="shared" si="29"/>
        <v>0</v>
      </c>
    </row>
    <row r="87" spans="1:14" ht="24.75" customHeight="1">
      <c r="A87" s="626" t="s">
        <v>1021</v>
      </c>
      <c r="B87" s="29" t="s">
        <v>1022</v>
      </c>
      <c r="C87" s="129" t="s">
        <v>131</v>
      </c>
      <c r="D87" s="1215"/>
      <c r="E87" s="729"/>
      <c r="F87" s="731">
        <f t="shared" si="11"/>
        <v>594</v>
      </c>
      <c r="G87" s="124">
        <v>540</v>
      </c>
      <c r="H87" s="731">
        <f t="shared" si="12"/>
        <v>502.20000000000005</v>
      </c>
      <c r="I87" s="731">
        <f t="shared" si="13"/>
        <v>469.8</v>
      </c>
      <c r="J87" s="19">
        <v>0</v>
      </c>
      <c r="K87" s="20">
        <f t="shared" si="26"/>
        <v>0</v>
      </c>
      <c r="L87" s="20">
        <f t="shared" si="27"/>
        <v>0</v>
      </c>
      <c r="M87" s="20">
        <f t="shared" si="28"/>
        <v>0</v>
      </c>
      <c r="N87" s="614">
        <f t="shared" si="29"/>
        <v>0</v>
      </c>
    </row>
    <row r="88" spans="1:14" ht="24.75" customHeight="1">
      <c r="A88" s="626" t="s">
        <v>1023</v>
      </c>
      <c r="B88" s="29" t="s">
        <v>1024</v>
      </c>
      <c r="C88" s="129" t="s">
        <v>131</v>
      </c>
      <c r="D88" s="1215"/>
      <c r="E88" s="729"/>
      <c r="F88" s="731">
        <f t="shared" si="11"/>
        <v>1773.2</v>
      </c>
      <c r="G88" s="124">
        <v>1612</v>
      </c>
      <c r="H88" s="731">
        <f t="shared" si="12"/>
        <v>1499.16</v>
      </c>
      <c r="I88" s="731">
        <f t="shared" si="13"/>
        <v>1402.44</v>
      </c>
      <c r="J88" s="19">
        <v>0</v>
      </c>
      <c r="K88" s="20">
        <f t="shared" si="26"/>
        <v>0</v>
      </c>
      <c r="L88" s="20">
        <f t="shared" si="27"/>
        <v>0</v>
      </c>
      <c r="M88" s="20">
        <f t="shared" si="28"/>
        <v>0</v>
      </c>
      <c r="N88" s="614">
        <f t="shared" si="29"/>
        <v>0</v>
      </c>
    </row>
    <row r="89" spans="1:14" ht="24.75" customHeight="1">
      <c r="A89" s="626" t="s">
        <v>1027</v>
      </c>
      <c r="B89" s="732" t="s">
        <v>1025</v>
      </c>
      <c r="C89" s="129" t="s">
        <v>131</v>
      </c>
      <c r="D89" s="1215"/>
      <c r="E89" s="729"/>
      <c r="F89" s="731">
        <f t="shared" si="11"/>
        <v>1986.6000000000001</v>
      </c>
      <c r="G89" s="124">
        <v>1806</v>
      </c>
      <c r="H89" s="731">
        <f t="shared" si="12"/>
        <v>1679.5800000000002</v>
      </c>
      <c r="I89" s="731">
        <f t="shared" si="13"/>
        <v>1571.22</v>
      </c>
      <c r="J89" s="19">
        <v>0</v>
      </c>
      <c r="K89" s="20">
        <f t="shared" si="26"/>
        <v>0</v>
      </c>
      <c r="L89" s="20">
        <f t="shared" si="27"/>
        <v>0</v>
      </c>
      <c r="M89" s="20">
        <f t="shared" si="28"/>
        <v>0</v>
      </c>
      <c r="N89" s="614">
        <f t="shared" si="29"/>
        <v>0</v>
      </c>
    </row>
    <row r="90" spans="1:14" ht="24.75" customHeight="1">
      <c r="A90" s="626" t="s">
        <v>1028</v>
      </c>
      <c r="B90" s="29" t="s">
        <v>1026</v>
      </c>
      <c r="C90" s="129" t="s">
        <v>131</v>
      </c>
      <c r="D90" s="1216"/>
      <c r="E90" s="729"/>
      <c r="F90" s="731">
        <f t="shared" si="11"/>
        <v>2959.0000000000005</v>
      </c>
      <c r="G90" s="124">
        <v>2690</v>
      </c>
      <c r="H90" s="731">
        <f t="shared" si="12"/>
        <v>2501.7000000000003</v>
      </c>
      <c r="I90" s="731">
        <f t="shared" si="13"/>
        <v>2340.3000000000002</v>
      </c>
      <c r="J90" s="19">
        <v>0</v>
      </c>
      <c r="K90" s="20">
        <f t="shared" si="26"/>
        <v>0</v>
      </c>
      <c r="L90" s="20">
        <f t="shared" si="27"/>
        <v>0</v>
      </c>
      <c r="M90" s="20">
        <f t="shared" si="28"/>
        <v>0</v>
      </c>
      <c r="N90" s="614">
        <f t="shared" si="29"/>
        <v>0</v>
      </c>
    </row>
    <row r="91" spans="1:14" ht="45.75" customHeight="1">
      <c r="A91" s="619" t="s">
        <v>775</v>
      </c>
      <c r="B91" s="269" t="s">
        <v>773</v>
      </c>
      <c r="C91" s="129" t="s">
        <v>131</v>
      </c>
      <c r="D91" s="1226"/>
      <c r="E91" s="612"/>
      <c r="F91" s="74">
        <f t="shared" si="11"/>
        <v>218.9</v>
      </c>
      <c r="G91" s="124">
        <v>199</v>
      </c>
      <c r="H91" s="74">
        <f t="shared" si="12"/>
        <v>185.07000000000002</v>
      </c>
      <c r="I91" s="74">
        <f t="shared" si="13"/>
        <v>173.13</v>
      </c>
      <c r="J91" s="19">
        <v>0</v>
      </c>
      <c r="K91" s="20">
        <f t="shared" si="14"/>
        <v>0</v>
      </c>
      <c r="L91" s="20">
        <f t="shared" si="15"/>
        <v>0</v>
      </c>
      <c r="M91" s="20">
        <f t="shared" si="16"/>
        <v>0</v>
      </c>
      <c r="N91" s="614">
        <f t="shared" si="17"/>
        <v>0</v>
      </c>
    </row>
    <row r="92" spans="1:14" ht="30" customHeight="1">
      <c r="A92" s="619" t="s">
        <v>774</v>
      </c>
      <c r="B92" s="269" t="s">
        <v>773</v>
      </c>
      <c r="C92" s="129" t="s">
        <v>131</v>
      </c>
      <c r="D92" s="1227"/>
      <c r="E92" s="612"/>
      <c r="F92" s="74">
        <f t="shared" si="11"/>
        <v>437.8</v>
      </c>
      <c r="G92" s="124">
        <v>398</v>
      </c>
      <c r="H92" s="74">
        <f t="shared" si="12"/>
        <v>370.14000000000004</v>
      </c>
      <c r="I92" s="198">
        <f t="shared" si="13"/>
        <v>346.26</v>
      </c>
      <c r="J92" s="19">
        <v>0</v>
      </c>
      <c r="K92" s="20">
        <f t="shared" si="14"/>
        <v>0</v>
      </c>
      <c r="L92" s="20">
        <f t="shared" si="15"/>
        <v>0</v>
      </c>
      <c r="M92" s="20">
        <f t="shared" si="16"/>
        <v>0</v>
      </c>
      <c r="N92" s="614">
        <f t="shared" si="17"/>
        <v>0</v>
      </c>
    </row>
    <row r="93" spans="1:14" ht="30" customHeight="1">
      <c r="A93" s="619" t="s">
        <v>1018</v>
      </c>
      <c r="B93" s="269" t="s">
        <v>772</v>
      </c>
      <c r="C93" s="129" t="s">
        <v>131</v>
      </c>
      <c r="D93" s="1218"/>
      <c r="E93" s="612"/>
      <c r="F93" s="74">
        <f t="shared" si="11"/>
        <v>1496.0000000000002</v>
      </c>
      <c r="G93" s="124">
        <v>1360</v>
      </c>
      <c r="H93" s="74">
        <f t="shared" si="12"/>
        <v>1264.8</v>
      </c>
      <c r="I93" s="198">
        <f t="shared" si="13"/>
        <v>1183.2</v>
      </c>
      <c r="J93" s="19">
        <v>0</v>
      </c>
      <c r="K93" s="20">
        <f t="shared" si="14"/>
        <v>0</v>
      </c>
      <c r="L93" s="20">
        <f t="shared" si="15"/>
        <v>0</v>
      </c>
      <c r="M93" s="20">
        <f t="shared" si="16"/>
        <v>0</v>
      </c>
      <c r="N93" s="614">
        <f t="shared" si="17"/>
        <v>0</v>
      </c>
    </row>
    <row r="94" spans="1:14" ht="46.5" customHeight="1">
      <c r="A94" s="626" t="s">
        <v>1016</v>
      </c>
      <c r="B94" s="730">
        <v>1007</v>
      </c>
      <c r="C94" s="129"/>
      <c r="D94" s="1217"/>
      <c r="E94" s="729"/>
      <c r="F94" s="731">
        <f t="shared" si="11"/>
        <v>1837.0000000000002</v>
      </c>
      <c r="G94" s="124">
        <v>1670</v>
      </c>
      <c r="H94" s="731">
        <f t="shared" si="12"/>
        <v>1553.1000000000001</v>
      </c>
      <c r="I94" s="198">
        <f t="shared" si="13"/>
        <v>1452.9</v>
      </c>
      <c r="J94" s="19">
        <v>0</v>
      </c>
      <c r="K94" s="20">
        <f t="shared" ref="K94" si="30">F94*J94</f>
        <v>0</v>
      </c>
      <c r="L94" s="20">
        <f t="shared" ref="L94" si="31">G94*J94</f>
        <v>0</v>
      </c>
      <c r="M94" s="20">
        <f t="shared" ref="M94" si="32">H94*J94</f>
        <v>0</v>
      </c>
      <c r="N94" s="614">
        <f t="shared" ref="N94" si="33">I94*J94</f>
        <v>0</v>
      </c>
    </row>
    <row r="95" spans="1:14" ht="52.5" customHeight="1">
      <c r="A95" s="626" t="s">
        <v>1017</v>
      </c>
      <c r="B95" s="269">
        <v>1007</v>
      </c>
      <c r="C95" s="129" t="s">
        <v>131</v>
      </c>
      <c r="D95" s="1218"/>
      <c r="E95" s="627"/>
      <c r="F95" s="74">
        <f t="shared" si="11"/>
        <v>2710.4</v>
      </c>
      <c r="G95" s="124">
        <v>2464</v>
      </c>
      <c r="H95" s="74">
        <f t="shared" si="12"/>
        <v>2291.52</v>
      </c>
      <c r="I95" s="74">
        <f t="shared" si="13"/>
        <v>2143.6799999999998</v>
      </c>
      <c r="J95" s="19">
        <v>0</v>
      </c>
      <c r="K95" s="20">
        <f t="shared" si="14"/>
        <v>0</v>
      </c>
      <c r="L95" s="20">
        <f t="shared" si="15"/>
        <v>0</v>
      </c>
      <c r="M95" s="20">
        <f t="shared" si="16"/>
        <v>0</v>
      </c>
      <c r="N95" s="614">
        <f t="shared" si="17"/>
        <v>0</v>
      </c>
    </row>
    <row r="96" spans="1:14" ht="52.5" customHeight="1">
      <c r="A96" s="626" t="s">
        <v>1015</v>
      </c>
      <c r="B96" s="730">
        <v>1003</v>
      </c>
      <c r="C96" s="129" t="s">
        <v>131</v>
      </c>
      <c r="D96" s="1214"/>
      <c r="E96" s="627"/>
      <c r="F96" s="731">
        <f t="shared" si="11"/>
        <v>1757.8000000000002</v>
      </c>
      <c r="G96" s="124">
        <v>1598</v>
      </c>
      <c r="H96" s="731">
        <f t="shared" si="12"/>
        <v>1486.14</v>
      </c>
      <c r="I96" s="731">
        <f t="shared" si="13"/>
        <v>1390.26</v>
      </c>
      <c r="J96" s="19">
        <v>0</v>
      </c>
      <c r="K96" s="20">
        <f t="shared" si="14"/>
        <v>0</v>
      </c>
      <c r="L96" s="20">
        <f t="shared" si="15"/>
        <v>0</v>
      </c>
      <c r="M96" s="20">
        <f t="shared" si="16"/>
        <v>0</v>
      </c>
      <c r="N96" s="614">
        <f t="shared" si="17"/>
        <v>0</v>
      </c>
    </row>
    <row r="97" spans="1:14" ht="40.5" customHeight="1">
      <c r="A97" s="626" t="s">
        <v>771</v>
      </c>
      <c r="B97" s="269">
        <v>1003</v>
      </c>
      <c r="C97" s="129" t="s">
        <v>131</v>
      </c>
      <c r="D97" s="1215"/>
      <c r="E97" s="32"/>
      <c r="F97" s="74">
        <f t="shared" si="11"/>
        <v>2520.1000000000004</v>
      </c>
      <c r="G97" s="124">
        <v>2291</v>
      </c>
      <c r="H97" s="74">
        <f t="shared" si="12"/>
        <v>2130.63</v>
      </c>
      <c r="I97" s="74">
        <f t="shared" si="13"/>
        <v>1993.17</v>
      </c>
      <c r="J97" s="19">
        <v>0</v>
      </c>
      <c r="K97" s="20">
        <f t="shared" si="14"/>
        <v>0</v>
      </c>
      <c r="L97" s="20">
        <f t="shared" si="15"/>
        <v>0</v>
      </c>
      <c r="M97" s="20">
        <f t="shared" si="16"/>
        <v>0</v>
      </c>
      <c r="N97" s="614">
        <f t="shared" si="17"/>
        <v>0</v>
      </c>
    </row>
    <row r="98" spans="1:14" ht="40.5" customHeight="1">
      <c r="A98" s="626" t="s">
        <v>770</v>
      </c>
      <c r="B98" s="269">
        <v>1003</v>
      </c>
      <c r="C98" s="129" t="s">
        <v>131</v>
      </c>
      <c r="D98" s="1216"/>
      <c r="E98" s="32"/>
      <c r="F98" s="74">
        <f t="shared" si="11"/>
        <v>3610.2000000000003</v>
      </c>
      <c r="G98" s="124">
        <v>3282</v>
      </c>
      <c r="H98" s="74">
        <f t="shared" si="12"/>
        <v>3052.26</v>
      </c>
      <c r="I98" s="74">
        <f t="shared" si="13"/>
        <v>2855.34</v>
      </c>
      <c r="J98" s="19">
        <v>0</v>
      </c>
      <c r="K98" s="20">
        <f t="shared" si="14"/>
        <v>0</v>
      </c>
      <c r="L98" s="20">
        <f t="shared" si="15"/>
        <v>0</v>
      </c>
      <c r="M98" s="20">
        <f t="shared" si="16"/>
        <v>0</v>
      </c>
      <c r="N98" s="614">
        <f t="shared" si="17"/>
        <v>0</v>
      </c>
    </row>
    <row r="99" spans="1:14" ht="58.5" customHeight="1">
      <c r="A99" s="619" t="s">
        <v>769</v>
      </c>
      <c r="B99" s="269" t="s">
        <v>768</v>
      </c>
      <c r="C99" s="129" t="s">
        <v>131</v>
      </c>
      <c r="D99" s="612"/>
      <c r="E99" s="612"/>
      <c r="F99" s="74">
        <f t="shared" si="11"/>
        <v>3102.0000000000005</v>
      </c>
      <c r="G99" s="124">
        <v>2820</v>
      </c>
      <c r="H99" s="74">
        <f t="shared" si="12"/>
        <v>2622.6000000000004</v>
      </c>
      <c r="I99" s="74">
        <f t="shared" si="13"/>
        <v>2453.4</v>
      </c>
      <c r="J99" s="19">
        <v>0</v>
      </c>
      <c r="K99" s="20">
        <f t="shared" si="14"/>
        <v>0</v>
      </c>
      <c r="L99" s="20">
        <f t="shared" si="15"/>
        <v>0</v>
      </c>
      <c r="M99" s="20">
        <f t="shared" si="16"/>
        <v>0</v>
      </c>
      <c r="N99" s="614">
        <f t="shared" si="17"/>
        <v>0</v>
      </c>
    </row>
    <row r="100" spans="1:14" ht="49.5" customHeight="1">
      <c r="A100" s="619" t="s">
        <v>767</v>
      </c>
      <c r="B100" s="269">
        <v>1001</v>
      </c>
      <c r="C100" s="129" t="s">
        <v>131</v>
      </c>
      <c r="D100" s="1219"/>
      <c r="E100" s="612"/>
      <c r="F100" s="74">
        <f t="shared" si="11"/>
        <v>3097.6000000000004</v>
      </c>
      <c r="G100" s="124">
        <v>2816</v>
      </c>
      <c r="H100" s="74">
        <f t="shared" si="12"/>
        <v>2618.88</v>
      </c>
      <c r="I100" s="74">
        <f t="shared" si="13"/>
        <v>2449.92</v>
      </c>
      <c r="J100" s="19">
        <v>0</v>
      </c>
      <c r="K100" s="20">
        <f t="shared" si="14"/>
        <v>0</v>
      </c>
      <c r="L100" s="20">
        <f t="shared" si="15"/>
        <v>0</v>
      </c>
      <c r="M100" s="20">
        <f t="shared" si="16"/>
        <v>0</v>
      </c>
      <c r="N100" s="614">
        <f t="shared" si="17"/>
        <v>0</v>
      </c>
    </row>
    <row r="101" spans="1:14" ht="51" customHeight="1">
      <c r="A101" s="619" t="s">
        <v>766</v>
      </c>
      <c r="B101" s="269">
        <v>1001</v>
      </c>
      <c r="C101" s="129" t="s">
        <v>131</v>
      </c>
      <c r="D101" s="1219"/>
      <c r="E101" s="612"/>
      <c r="F101" s="74">
        <f t="shared" si="11"/>
        <v>3568.4</v>
      </c>
      <c r="G101" s="124">
        <v>3244</v>
      </c>
      <c r="H101" s="74">
        <f t="shared" si="12"/>
        <v>3016.92</v>
      </c>
      <c r="I101" s="74">
        <f t="shared" si="13"/>
        <v>2822.28</v>
      </c>
      <c r="J101" s="19">
        <v>0</v>
      </c>
      <c r="K101" s="20">
        <f t="shared" si="14"/>
        <v>0</v>
      </c>
      <c r="L101" s="20">
        <f t="shared" si="15"/>
        <v>0</v>
      </c>
      <c r="M101" s="20">
        <f t="shared" si="16"/>
        <v>0</v>
      </c>
      <c r="N101" s="614">
        <f t="shared" si="17"/>
        <v>0</v>
      </c>
    </row>
    <row r="102" spans="1:14" ht="25.5">
      <c r="A102" s="1234" t="s">
        <v>765</v>
      </c>
      <c r="B102" s="801"/>
      <c r="C102" s="801"/>
      <c r="D102" s="801"/>
      <c r="E102" s="801"/>
      <c r="F102" s="801"/>
      <c r="G102" s="801"/>
      <c r="H102" s="801"/>
      <c r="I102" s="801"/>
      <c r="J102" s="193"/>
      <c r="K102" s="193"/>
      <c r="L102" s="193"/>
      <c r="M102" s="193"/>
      <c r="N102" s="625"/>
    </row>
    <row r="103" spans="1:14" ht="148.5" customHeight="1">
      <c r="A103" s="619" t="s">
        <v>764</v>
      </c>
      <c r="B103" s="565">
        <v>2423</v>
      </c>
      <c r="C103" s="269" t="s">
        <v>288</v>
      </c>
      <c r="D103" s="618"/>
      <c r="E103" s="212" t="s">
        <v>762</v>
      </c>
      <c r="F103" s="72">
        <f>G103*1.1</f>
        <v>246.40000000000003</v>
      </c>
      <c r="G103" s="99">
        <v>224</v>
      </c>
      <c r="H103" s="72">
        <f>G103*0.93</f>
        <v>208.32000000000002</v>
      </c>
      <c r="I103" s="72">
        <f>G103*0.87</f>
        <v>194.88</v>
      </c>
      <c r="J103" s="617">
        <v>0</v>
      </c>
      <c r="K103" s="616">
        <f>F103*J103</f>
        <v>0</v>
      </c>
      <c r="L103" s="616">
        <f>G103*J103</f>
        <v>0</v>
      </c>
      <c r="M103" s="616">
        <f>H103*J103</f>
        <v>0</v>
      </c>
      <c r="N103" s="615">
        <f>I103*J103</f>
        <v>0</v>
      </c>
    </row>
    <row r="104" spans="1:14" ht="94.5" customHeight="1">
      <c r="A104" s="613" t="s">
        <v>763</v>
      </c>
      <c r="B104" s="269">
        <v>2417</v>
      </c>
      <c r="C104" s="269" t="s">
        <v>288</v>
      </c>
      <c r="D104" s="612"/>
      <c r="E104" s="212" t="s">
        <v>762</v>
      </c>
      <c r="F104" s="72">
        <f>G104*1.1</f>
        <v>535.70000000000005</v>
      </c>
      <c r="G104" s="124">
        <v>487</v>
      </c>
      <c r="H104" s="74">
        <f>G104*0.93</f>
        <v>452.91</v>
      </c>
      <c r="I104" s="74">
        <f>G104*0.87</f>
        <v>423.69</v>
      </c>
      <c r="J104" s="19">
        <v>0</v>
      </c>
      <c r="K104" s="20">
        <f>F104*J104</f>
        <v>0</v>
      </c>
      <c r="L104" s="20">
        <f>G104*J104</f>
        <v>0</v>
      </c>
      <c r="M104" s="20">
        <f>H104*J104</f>
        <v>0</v>
      </c>
      <c r="N104" s="614">
        <f>I104*J104</f>
        <v>0</v>
      </c>
    </row>
    <row r="105" spans="1:14" ht="85.5" customHeight="1">
      <c r="A105" s="613" t="s">
        <v>761</v>
      </c>
      <c r="B105" s="269">
        <v>2405</v>
      </c>
      <c r="C105" s="269" t="s">
        <v>288</v>
      </c>
      <c r="D105" s="612"/>
      <c r="E105" s="212" t="s">
        <v>760</v>
      </c>
      <c r="F105" s="72">
        <f>G105*1.1</f>
        <v>620.40000000000009</v>
      </c>
      <c r="G105" s="124">
        <v>564</v>
      </c>
      <c r="H105" s="74">
        <f>G105*0.93</f>
        <v>524.52</v>
      </c>
      <c r="I105" s="74">
        <f>G105*0.87</f>
        <v>490.68</v>
      </c>
      <c r="J105" s="19">
        <v>0</v>
      </c>
      <c r="K105" s="20">
        <f>F105*J105</f>
        <v>0</v>
      </c>
      <c r="L105" s="20">
        <f>G105*J105</f>
        <v>0</v>
      </c>
      <c r="M105" s="20">
        <f>H105*J105</f>
        <v>0</v>
      </c>
      <c r="N105" s="614">
        <f>I105*J105</f>
        <v>0</v>
      </c>
    </row>
    <row r="106" spans="1:14" ht="75.75" customHeight="1" thickBot="1">
      <c r="A106" s="613" t="s">
        <v>759</v>
      </c>
      <c r="B106" s="269">
        <v>2406</v>
      </c>
      <c r="C106" s="269" t="s">
        <v>288</v>
      </c>
      <c r="D106" s="612"/>
      <c r="E106" s="212" t="s">
        <v>758</v>
      </c>
      <c r="F106" s="72">
        <f>G106*1.1</f>
        <v>620.40000000000009</v>
      </c>
      <c r="G106" s="124">
        <v>564</v>
      </c>
      <c r="H106" s="74">
        <f>G106*0.93</f>
        <v>524.52</v>
      </c>
      <c r="I106" s="124">
        <f>G106*0.87</f>
        <v>490.68</v>
      </c>
      <c r="J106" s="611">
        <v>0</v>
      </c>
      <c r="K106" s="67">
        <f>F106*J106</f>
        <v>0</v>
      </c>
      <c r="L106" s="67">
        <f>G106*J106</f>
        <v>0</v>
      </c>
      <c r="M106" s="67">
        <f>H106*J106</f>
        <v>0</v>
      </c>
      <c r="N106" s="610">
        <f>I106*J106</f>
        <v>0</v>
      </c>
    </row>
    <row r="107" spans="1:14" ht="96" customHeight="1" thickBot="1">
      <c r="A107" s="1230" t="s">
        <v>367</v>
      </c>
      <c r="B107" s="1230"/>
      <c r="C107" s="1231"/>
      <c r="D107" s="1231"/>
      <c r="E107" s="1231"/>
      <c r="F107" s="1231"/>
      <c r="G107" s="1231"/>
      <c r="H107" s="1231"/>
      <c r="I107" s="1231"/>
      <c r="J107" s="609" t="s">
        <v>366</v>
      </c>
      <c r="K107" s="608" t="s">
        <v>12</v>
      </c>
      <c r="L107" s="607" t="s">
        <v>13</v>
      </c>
      <c r="M107" s="607" t="s">
        <v>14</v>
      </c>
      <c r="N107" s="606" t="s">
        <v>15</v>
      </c>
    </row>
    <row r="108" spans="1:14" ht="123.75" customHeight="1" thickBot="1">
      <c r="A108" s="1232"/>
      <c r="B108" s="1232"/>
      <c r="C108" s="1232"/>
      <c r="D108" s="1232"/>
      <c r="E108" s="1232"/>
      <c r="F108" s="1232"/>
      <c r="G108" s="1232"/>
      <c r="H108" s="1232"/>
      <c r="I108" s="1232"/>
      <c r="J108" s="605">
        <f>SUM(J10:J106)</f>
        <v>0</v>
      </c>
      <c r="K108" s="604">
        <f>SUM(K10:K106)</f>
        <v>0</v>
      </c>
      <c r="L108" s="603">
        <f>SUM(L10:L106)</f>
        <v>0</v>
      </c>
      <c r="M108" s="603">
        <f>SUM(M10:M106)</f>
        <v>0</v>
      </c>
      <c r="N108" s="602">
        <f>SUM(N10:N106)</f>
        <v>0</v>
      </c>
    </row>
    <row r="109" spans="1:14" ht="67.5" customHeight="1">
      <c r="A109" s="1041" t="s">
        <v>61</v>
      </c>
      <c r="B109" s="1041"/>
      <c r="C109" s="1042"/>
      <c r="D109" s="1042"/>
      <c r="E109" s="1042"/>
      <c r="F109" s="1042"/>
      <c r="G109" s="1042"/>
      <c r="H109" s="1042"/>
      <c r="I109" s="1042"/>
      <c r="J109" s="1042"/>
      <c r="K109" s="1042"/>
      <c r="L109" s="1042"/>
      <c r="M109" s="1042"/>
      <c r="N109" s="1042"/>
    </row>
    <row r="110" spans="1:14" ht="399" customHeight="1">
      <c r="A110" s="601"/>
      <c r="B110" s="601"/>
      <c r="C110" s="601"/>
      <c r="D110" s="601"/>
      <c r="E110" s="601"/>
      <c r="F110" s="601"/>
      <c r="G110" s="601"/>
      <c r="H110" s="601"/>
      <c r="I110" s="601"/>
      <c r="J110" s="600"/>
      <c r="K110" s="117"/>
      <c r="L110" s="117"/>
      <c r="M110" s="117"/>
      <c r="N110" s="117"/>
    </row>
    <row r="111" spans="1:14" ht="102.75" customHeight="1">
      <c r="A111" s="232"/>
      <c r="B111" s="232"/>
      <c r="C111" s="231"/>
      <c r="D111" s="231"/>
      <c r="E111" s="231"/>
      <c r="F111" s="232"/>
      <c r="G111" s="231"/>
      <c r="H111" s="231"/>
      <c r="I111" s="231"/>
      <c r="J111" s="231"/>
      <c r="K111" s="231"/>
      <c r="L111" s="231"/>
      <c r="M111" s="231"/>
      <c r="N111" s="231"/>
    </row>
    <row r="112" spans="1:14" ht="83.25" customHeight="1">
      <c r="A112" s="232"/>
      <c r="B112" s="232"/>
      <c r="C112" s="231"/>
      <c r="D112" s="231"/>
      <c r="E112" s="231"/>
      <c r="F112" s="232"/>
      <c r="G112" s="231"/>
      <c r="H112" s="231"/>
      <c r="I112" s="231"/>
      <c r="J112" s="231"/>
      <c r="K112" s="231"/>
      <c r="L112" s="231"/>
      <c r="M112" s="231"/>
      <c r="N112" s="231"/>
    </row>
    <row r="113" spans="1:14" ht="228" customHeight="1">
      <c r="A113" s="232"/>
      <c r="B113" s="232"/>
      <c r="C113" s="231"/>
      <c r="D113" s="231"/>
      <c r="E113" s="231"/>
      <c r="F113" s="232"/>
      <c r="G113" s="231"/>
      <c r="H113" s="231"/>
      <c r="I113" s="231"/>
      <c r="J113" s="231"/>
      <c r="K113" s="231"/>
      <c r="L113" s="231"/>
      <c r="M113" s="231"/>
      <c r="N113" s="231"/>
    </row>
    <row r="114" spans="1:14" ht="50.25" customHeight="1">
      <c r="A114" s="1047" t="s">
        <v>62</v>
      </c>
      <c r="B114" s="1047"/>
      <c r="C114" s="1048"/>
      <c r="D114" s="1048"/>
      <c r="E114" s="1048"/>
      <c r="F114" s="1048"/>
      <c r="G114" s="1048"/>
      <c r="H114" s="1048"/>
      <c r="I114" s="1048"/>
      <c r="J114" s="1048"/>
      <c r="K114" s="1048"/>
      <c r="L114" s="1048"/>
      <c r="M114" s="1048"/>
      <c r="N114" s="1048"/>
    </row>
    <row r="115" spans="1:14" ht="180" customHeight="1">
      <c r="A115" s="1049" t="s">
        <v>757</v>
      </c>
      <c r="B115" s="1049"/>
      <c r="C115" s="1050"/>
      <c r="D115" s="1050"/>
      <c r="E115" s="1050"/>
      <c r="F115" s="1050"/>
      <c r="G115" s="1050"/>
      <c r="H115" s="1050"/>
      <c r="I115" s="1050"/>
      <c r="J115" s="1050"/>
      <c r="K115" s="1050"/>
      <c r="L115" s="1050"/>
      <c r="M115" s="1050"/>
      <c r="N115" s="1050"/>
    </row>
    <row r="116" spans="1:14" ht="18" customHeight="1"/>
    <row r="117" spans="1:14" ht="18" customHeight="1"/>
    <row r="118" spans="1:14" ht="18" customHeight="1"/>
    <row r="119" spans="1:14" ht="18" customHeight="1"/>
    <row r="120" spans="1:14" ht="18" customHeight="1"/>
    <row r="121" spans="1:14" ht="18" customHeight="1"/>
    <row r="122" spans="1:14" ht="18" customHeight="1">
      <c r="A122" s="160"/>
      <c r="B122" s="160"/>
      <c r="F122" s="160"/>
    </row>
    <row r="123" spans="1:14" ht="18" customHeight="1">
      <c r="A123" s="160"/>
      <c r="B123" s="160"/>
      <c r="F123" s="160"/>
    </row>
    <row r="124" spans="1:14" ht="121.5" customHeight="1">
      <c r="A124" s="160"/>
      <c r="B124" s="160"/>
      <c r="F124" s="160"/>
    </row>
    <row r="125" spans="1:14" ht="18" customHeight="1">
      <c r="A125" s="160"/>
      <c r="B125" s="160"/>
      <c r="F125" s="160"/>
    </row>
    <row r="126" spans="1:14" ht="18" customHeight="1">
      <c r="A126" s="160"/>
      <c r="B126" s="160"/>
      <c r="F126" s="160"/>
    </row>
    <row r="127" spans="1:14" ht="18" customHeight="1">
      <c r="A127" s="160"/>
      <c r="B127" s="160"/>
      <c r="F127" s="160"/>
    </row>
    <row r="128" spans="1:14" ht="18" customHeight="1">
      <c r="A128" s="160"/>
      <c r="B128" s="160"/>
      <c r="F128" s="160"/>
    </row>
    <row r="129" spans="1:6" ht="18" customHeight="1">
      <c r="A129" s="160"/>
      <c r="B129" s="160"/>
      <c r="F129" s="160"/>
    </row>
    <row r="130" spans="1:6" ht="18" customHeight="1">
      <c r="A130" s="160"/>
      <c r="B130" s="160"/>
      <c r="F130" s="160"/>
    </row>
    <row r="131" spans="1:6" ht="18" customHeight="1">
      <c r="A131" s="160"/>
      <c r="B131" s="160"/>
      <c r="F131" s="160"/>
    </row>
    <row r="132" spans="1:6" ht="18" customHeight="1">
      <c r="A132" s="160"/>
      <c r="B132" s="160"/>
      <c r="F132" s="160"/>
    </row>
    <row r="133" spans="1:6" ht="18" customHeight="1">
      <c r="A133" s="160"/>
      <c r="B133" s="160"/>
      <c r="F133" s="160"/>
    </row>
    <row r="134" spans="1:6" ht="18" customHeight="1">
      <c r="A134" s="160"/>
      <c r="B134" s="160"/>
      <c r="F134" s="160"/>
    </row>
    <row r="135" spans="1:6" ht="18" customHeight="1">
      <c r="A135" s="160"/>
      <c r="B135" s="160"/>
      <c r="F135" s="160"/>
    </row>
    <row r="136" spans="1:6" ht="18" customHeight="1">
      <c r="A136" s="160"/>
      <c r="B136" s="160"/>
      <c r="F136" s="160"/>
    </row>
    <row r="137" spans="1:6" ht="18" customHeight="1">
      <c r="A137" s="160"/>
      <c r="B137" s="160"/>
      <c r="F137" s="160"/>
    </row>
    <row r="138" spans="1:6" ht="18" customHeight="1">
      <c r="A138" s="160"/>
      <c r="B138" s="160"/>
      <c r="F138" s="160"/>
    </row>
    <row r="139" spans="1:6" ht="18" customHeight="1">
      <c r="A139" s="160"/>
      <c r="B139" s="160"/>
      <c r="F139" s="160"/>
    </row>
    <row r="140" spans="1:6" ht="18" customHeight="1">
      <c r="A140" s="160"/>
      <c r="B140" s="160"/>
      <c r="F140" s="160"/>
    </row>
    <row r="141" spans="1:6" ht="18" customHeight="1">
      <c r="A141" s="160"/>
      <c r="B141" s="160"/>
      <c r="F141" s="160"/>
    </row>
    <row r="142" spans="1:6" ht="18" customHeight="1">
      <c r="A142" s="160"/>
      <c r="B142" s="160"/>
      <c r="F142" s="160"/>
    </row>
    <row r="143" spans="1:6" ht="18" customHeight="1">
      <c r="A143" s="160"/>
      <c r="B143" s="160"/>
      <c r="F143" s="160"/>
    </row>
    <row r="144" spans="1:6" ht="18" customHeight="1">
      <c r="A144" s="160"/>
      <c r="B144" s="160"/>
      <c r="F144" s="160"/>
    </row>
    <row r="145" spans="1:6" ht="18" customHeight="1">
      <c r="A145" s="160"/>
      <c r="B145" s="160"/>
      <c r="F145" s="160"/>
    </row>
    <row r="146" spans="1:6" ht="18" customHeight="1">
      <c r="A146" s="160"/>
      <c r="B146" s="160"/>
      <c r="F146" s="160"/>
    </row>
    <row r="147" spans="1:6" ht="18" customHeight="1">
      <c r="A147" s="160"/>
      <c r="B147" s="160"/>
      <c r="F147" s="160"/>
    </row>
    <row r="148" spans="1:6" ht="18" customHeight="1">
      <c r="A148" s="160"/>
      <c r="B148" s="160"/>
      <c r="F148" s="160"/>
    </row>
    <row r="149" spans="1:6" ht="18" customHeight="1">
      <c r="A149" s="160"/>
      <c r="B149" s="160"/>
      <c r="F149" s="160"/>
    </row>
    <row r="150" spans="1:6" ht="18" customHeight="1">
      <c r="A150" s="160"/>
      <c r="B150" s="160"/>
      <c r="F150" s="160"/>
    </row>
    <row r="151" spans="1:6" ht="18" customHeight="1">
      <c r="A151" s="160"/>
      <c r="B151" s="160"/>
      <c r="F151" s="160"/>
    </row>
    <row r="152" spans="1:6" ht="18" customHeight="1">
      <c r="A152" s="160"/>
      <c r="B152" s="160"/>
      <c r="F152" s="160"/>
    </row>
    <row r="153" spans="1:6" ht="18" customHeight="1">
      <c r="A153" s="160"/>
      <c r="B153" s="160"/>
      <c r="F153" s="160"/>
    </row>
    <row r="154" spans="1:6" ht="18" customHeight="1">
      <c r="A154" s="160"/>
      <c r="B154" s="160"/>
      <c r="F154" s="160"/>
    </row>
    <row r="155" spans="1:6" ht="18" customHeight="1">
      <c r="A155" s="160"/>
      <c r="B155" s="160"/>
      <c r="F155" s="160"/>
    </row>
    <row r="156" spans="1:6" ht="18" customHeight="1">
      <c r="A156" s="160"/>
      <c r="B156" s="160"/>
      <c r="F156" s="160"/>
    </row>
    <row r="157" spans="1:6" ht="18" customHeight="1">
      <c r="A157" s="160"/>
      <c r="B157" s="160"/>
      <c r="F157" s="160"/>
    </row>
    <row r="158" spans="1:6" ht="18" customHeight="1">
      <c r="A158" s="160"/>
      <c r="B158" s="160"/>
      <c r="F158" s="160"/>
    </row>
    <row r="159" spans="1:6" ht="18" customHeight="1">
      <c r="A159" s="160"/>
      <c r="B159" s="160"/>
      <c r="F159" s="160"/>
    </row>
    <row r="160" spans="1:6" ht="18" customHeight="1">
      <c r="A160" s="160"/>
      <c r="B160" s="160"/>
      <c r="F160" s="160"/>
    </row>
    <row r="161" spans="1:6" ht="18" customHeight="1">
      <c r="A161" s="160"/>
      <c r="B161" s="160"/>
      <c r="F161" s="160"/>
    </row>
    <row r="162" spans="1:6" ht="18" customHeight="1">
      <c r="A162" s="160"/>
      <c r="B162" s="160"/>
      <c r="F162" s="160"/>
    </row>
    <row r="163" spans="1:6" ht="18" customHeight="1">
      <c r="A163" s="160"/>
      <c r="B163" s="160"/>
      <c r="F163" s="160"/>
    </row>
    <row r="164" spans="1:6" ht="18" customHeight="1">
      <c r="A164" s="160"/>
      <c r="B164" s="160"/>
      <c r="F164" s="160"/>
    </row>
    <row r="165" spans="1:6" ht="18" customHeight="1">
      <c r="A165" s="160"/>
      <c r="B165" s="160"/>
      <c r="F165" s="160"/>
    </row>
    <row r="166" spans="1:6" ht="18" customHeight="1">
      <c r="A166" s="160"/>
      <c r="B166" s="160"/>
      <c r="F166" s="160"/>
    </row>
    <row r="167" spans="1:6" ht="18" customHeight="1">
      <c r="A167" s="160"/>
      <c r="B167" s="160"/>
      <c r="F167" s="160"/>
    </row>
    <row r="168" spans="1:6" ht="18" customHeight="1">
      <c r="A168" s="160"/>
      <c r="B168" s="160"/>
      <c r="F168" s="160"/>
    </row>
    <row r="169" spans="1:6" ht="18" customHeight="1">
      <c r="A169" s="160"/>
      <c r="B169" s="160"/>
      <c r="F169" s="160"/>
    </row>
    <row r="170" spans="1:6" ht="18" customHeight="1">
      <c r="A170" s="160"/>
      <c r="B170" s="160"/>
      <c r="F170" s="160"/>
    </row>
    <row r="171" spans="1:6" ht="18" customHeight="1">
      <c r="A171" s="160"/>
      <c r="B171" s="160"/>
      <c r="F171" s="160"/>
    </row>
    <row r="172" spans="1:6" ht="18" customHeight="1">
      <c r="A172" s="160"/>
      <c r="B172" s="160"/>
      <c r="F172" s="160"/>
    </row>
    <row r="173" spans="1:6" ht="18" customHeight="1">
      <c r="A173" s="160"/>
      <c r="B173" s="160"/>
      <c r="F173" s="160"/>
    </row>
    <row r="174" spans="1:6" ht="18" customHeight="1">
      <c r="A174" s="160"/>
      <c r="B174" s="160"/>
      <c r="F174" s="160"/>
    </row>
    <row r="175" spans="1:6" ht="18" customHeight="1">
      <c r="A175" s="160"/>
      <c r="B175" s="160"/>
      <c r="F175" s="160"/>
    </row>
    <row r="176" spans="1:6" ht="18" customHeight="1">
      <c r="A176" s="160"/>
      <c r="B176" s="160"/>
      <c r="F176" s="160"/>
    </row>
    <row r="177" spans="1:6" ht="18" customHeight="1">
      <c r="A177" s="160"/>
      <c r="B177" s="160"/>
      <c r="F177" s="160"/>
    </row>
    <row r="178" spans="1:6" ht="18" customHeight="1">
      <c r="A178" s="160"/>
      <c r="B178" s="160"/>
      <c r="F178" s="160"/>
    </row>
    <row r="179" spans="1:6" ht="18" customHeight="1">
      <c r="A179" s="160"/>
      <c r="B179" s="160"/>
      <c r="F179" s="160"/>
    </row>
    <row r="180" spans="1:6" ht="18" customHeight="1">
      <c r="A180" s="160"/>
      <c r="B180" s="160"/>
      <c r="F180" s="160"/>
    </row>
    <row r="181" spans="1:6" ht="18" customHeight="1">
      <c r="A181" s="160"/>
      <c r="B181" s="160"/>
      <c r="F181" s="160"/>
    </row>
    <row r="182" spans="1:6" ht="18" customHeight="1">
      <c r="A182" s="160"/>
      <c r="B182" s="160"/>
      <c r="F182" s="160"/>
    </row>
    <row r="183" spans="1:6" ht="18" customHeight="1">
      <c r="A183" s="160"/>
      <c r="B183" s="160"/>
      <c r="F183" s="160"/>
    </row>
    <row r="184" spans="1:6" ht="18" customHeight="1">
      <c r="A184" s="160"/>
      <c r="B184" s="160"/>
      <c r="F184" s="160"/>
    </row>
    <row r="185" spans="1:6" ht="18" customHeight="1">
      <c r="A185" s="160"/>
      <c r="B185" s="160"/>
      <c r="F185" s="160"/>
    </row>
    <row r="186" spans="1:6" ht="18" customHeight="1">
      <c r="A186" s="160"/>
      <c r="B186" s="160"/>
      <c r="F186" s="160"/>
    </row>
    <row r="187" spans="1:6" ht="18" customHeight="1">
      <c r="A187" s="160"/>
      <c r="B187" s="160"/>
      <c r="F187" s="160"/>
    </row>
    <row r="188" spans="1:6" ht="18" customHeight="1">
      <c r="A188" s="160"/>
      <c r="B188" s="160"/>
      <c r="F188" s="160"/>
    </row>
    <row r="189" spans="1:6" ht="18" customHeight="1">
      <c r="A189" s="160"/>
      <c r="B189" s="160"/>
      <c r="F189" s="160"/>
    </row>
    <row r="190" spans="1:6" ht="18" customHeight="1">
      <c r="A190" s="160"/>
      <c r="B190" s="160"/>
      <c r="F190" s="160"/>
    </row>
    <row r="191" spans="1:6" ht="18" customHeight="1">
      <c r="A191" s="160"/>
      <c r="B191" s="160"/>
      <c r="F191" s="160"/>
    </row>
    <row r="192" spans="1:6" ht="18" customHeight="1">
      <c r="A192" s="160"/>
      <c r="B192" s="160"/>
      <c r="F192" s="160"/>
    </row>
    <row r="193" spans="1:6" ht="18" customHeight="1">
      <c r="A193" s="160"/>
      <c r="B193" s="160"/>
      <c r="F193" s="160"/>
    </row>
    <row r="194" spans="1:6" ht="18" customHeight="1">
      <c r="A194" s="160"/>
      <c r="B194" s="160"/>
      <c r="F194" s="160"/>
    </row>
    <row r="195" spans="1:6" ht="18" customHeight="1">
      <c r="A195" s="160"/>
      <c r="B195" s="160"/>
      <c r="F195" s="160"/>
    </row>
    <row r="196" spans="1:6" ht="18" customHeight="1">
      <c r="A196" s="160"/>
      <c r="B196" s="160"/>
      <c r="F196" s="160"/>
    </row>
    <row r="197" spans="1:6" ht="18" customHeight="1">
      <c r="A197" s="160"/>
      <c r="B197" s="160"/>
      <c r="F197" s="160"/>
    </row>
    <row r="198" spans="1:6" ht="18" customHeight="1">
      <c r="A198" s="160"/>
      <c r="B198" s="160"/>
      <c r="F198" s="160"/>
    </row>
    <row r="199" spans="1:6" ht="18" customHeight="1">
      <c r="A199" s="160"/>
      <c r="B199" s="160"/>
      <c r="F199" s="160"/>
    </row>
    <row r="200" spans="1:6" ht="18" customHeight="1">
      <c r="A200" s="160"/>
      <c r="B200" s="160"/>
      <c r="F200" s="160"/>
    </row>
    <row r="201" spans="1:6" ht="18" customHeight="1">
      <c r="A201" s="160"/>
      <c r="B201" s="160"/>
      <c r="F201" s="160"/>
    </row>
    <row r="202" spans="1:6" ht="18" customHeight="1">
      <c r="A202" s="160"/>
      <c r="B202" s="160"/>
      <c r="F202" s="160"/>
    </row>
    <row r="203" spans="1:6" ht="18" customHeight="1">
      <c r="A203" s="160"/>
      <c r="B203" s="160"/>
      <c r="F203" s="160"/>
    </row>
    <row r="204" spans="1:6" ht="18" customHeight="1">
      <c r="A204" s="160"/>
      <c r="B204" s="160"/>
      <c r="F204" s="160"/>
    </row>
    <row r="205" spans="1:6" ht="18" customHeight="1">
      <c r="A205" s="160"/>
      <c r="B205" s="160"/>
      <c r="F205" s="160"/>
    </row>
    <row r="206" spans="1:6" ht="18" customHeight="1">
      <c r="A206" s="160"/>
      <c r="B206" s="160"/>
      <c r="F206" s="160"/>
    </row>
    <row r="207" spans="1:6" ht="18" customHeight="1">
      <c r="A207" s="160"/>
      <c r="B207" s="160"/>
      <c r="F207" s="160"/>
    </row>
    <row r="208" spans="1:6" ht="18" customHeight="1">
      <c r="A208" s="160"/>
      <c r="B208" s="160"/>
      <c r="F208" s="160"/>
    </row>
    <row r="209" spans="1:6" ht="18" customHeight="1">
      <c r="A209" s="160"/>
      <c r="B209" s="160"/>
      <c r="F209" s="160"/>
    </row>
    <row r="210" spans="1:6" ht="18" customHeight="1">
      <c r="A210" s="160"/>
      <c r="B210" s="160"/>
      <c r="F210" s="160"/>
    </row>
    <row r="211" spans="1:6" ht="18" customHeight="1">
      <c r="A211" s="160"/>
      <c r="B211" s="160"/>
      <c r="F211" s="160"/>
    </row>
    <row r="212" spans="1:6" ht="18" customHeight="1">
      <c r="A212" s="160"/>
      <c r="B212" s="160"/>
      <c r="F212" s="160"/>
    </row>
    <row r="213" spans="1:6" ht="18" customHeight="1">
      <c r="A213" s="160"/>
      <c r="B213" s="160"/>
      <c r="F213" s="160"/>
    </row>
    <row r="214" spans="1:6" ht="18" customHeight="1">
      <c r="A214" s="160"/>
      <c r="B214" s="160"/>
      <c r="F214" s="160"/>
    </row>
    <row r="215" spans="1:6" ht="18" customHeight="1">
      <c r="A215" s="160"/>
      <c r="B215" s="160"/>
      <c r="F215" s="160"/>
    </row>
    <row r="216" spans="1:6" ht="18" customHeight="1">
      <c r="A216" s="160"/>
      <c r="B216" s="160"/>
      <c r="F216" s="160"/>
    </row>
    <row r="217" spans="1:6" ht="18" customHeight="1">
      <c r="A217" s="160"/>
      <c r="B217" s="160"/>
      <c r="F217" s="160"/>
    </row>
    <row r="218" spans="1:6" ht="18" customHeight="1">
      <c r="A218" s="160"/>
      <c r="B218" s="160"/>
      <c r="F218" s="160"/>
    </row>
    <row r="219" spans="1:6" ht="18" customHeight="1">
      <c r="A219" s="160"/>
      <c r="B219" s="160"/>
      <c r="F219" s="160"/>
    </row>
    <row r="220" spans="1:6" ht="18" customHeight="1">
      <c r="A220" s="160"/>
      <c r="B220" s="160"/>
      <c r="F220" s="160"/>
    </row>
    <row r="221" spans="1:6" ht="18" customHeight="1">
      <c r="A221" s="160"/>
      <c r="B221" s="160"/>
      <c r="F221" s="160"/>
    </row>
    <row r="222" spans="1:6" ht="18" customHeight="1">
      <c r="A222" s="160"/>
      <c r="B222" s="160"/>
      <c r="F222" s="160"/>
    </row>
    <row r="223" spans="1:6" ht="18" customHeight="1">
      <c r="A223" s="160"/>
      <c r="B223" s="160"/>
      <c r="F223" s="160"/>
    </row>
    <row r="224" spans="1:6" ht="18" customHeight="1">
      <c r="A224" s="160"/>
      <c r="B224" s="160"/>
      <c r="F224" s="160"/>
    </row>
    <row r="225" spans="1:6" ht="18" customHeight="1">
      <c r="A225" s="160"/>
      <c r="B225" s="160"/>
      <c r="F225" s="160"/>
    </row>
    <row r="226" spans="1:6" ht="18" customHeight="1">
      <c r="A226" s="160"/>
      <c r="B226" s="160"/>
      <c r="F226" s="160"/>
    </row>
    <row r="227" spans="1:6" ht="18" customHeight="1">
      <c r="A227" s="160"/>
      <c r="B227" s="160"/>
      <c r="F227" s="160"/>
    </row>
    <row r="228" spans="1:6" ht="18" customHeight="1">
      <c r="A228" s="160"/>
      <c r="B228" s="160"/>
      <c r="F228" s="160"/>
    </row>
    <row r="229" spans="1:6" ht="18" customHeight="1">
      <c r="A229" s="160"/>
      <c r="B229" s="160"/>
      <c r="F229" s="160"/>
    </row>
    <row r="230" spans="1:6" ht="18" customHeight="1">
      <c r="A230" s="160"/>
      <c r="B230" s="160"/>
      <c r="F230" s="160"/>
    </row>
    <row r="231" spans="1:6" ht="18" customHeight="1">
      <c r="A231" s="160"/>
      <c r="B231" s="160"/>
      <c r="F231" s="160"/>
    </row>
    <row r="232" spans="1:6" ht="18" customHeight="1">
      <c r="A232" s="160"/>
      <c r="B232" s="160"/>
      <c r="F232" s="160"/>
    </row>
    <row r="233" spans="1:6" ht="18" customHeight="1">
      <c r="A233" s="160"/>
      <c r="B233" s="160"/>
      <c r="F233" s="160"/>
    </row>
    <row r="234" spans="1:6" ht="18" customHeight="1">
      <c r="A234" s="160"/>
      <c r="B234" s="160"/>
      <c r="F234" s="160"/>
    </row>
    <row r="235" spans="1:6" ht="18" customHeight="1">
      <c r="A235" s="160"/>
      <c r="B235" s="160"/>
      <c r="F235" s="160"/>
    </row>
    <row r="236" spans="1:6" ht="18" customHeight="1">
      <c r="A236" s="160"/>
      <c r="B236" s="160"/>
      <c r="F236" s="160"/>
    </row>
    <row r="237" spans="1:6" ht="18" customHeight="1">
      <c r="A237" s="160"/>
      <c r="B237" s="160"/>
      <c r="F237" s="160"/>
    </row>
    <row r="238" spans="1:6" ht="18" customHeight="1">
      <c r="A238" s="160"/>
      <c r="B238" s="160"/>
      <c r="F238" s="160"/>
    </row>
    <row r="239" spans="1:6" ht="18" customHeight="1">
      <c r="A239" s="160"/>
      <c r="B239" s="160"/>
      <c r="F239" s="160"/>
    </row>
    <row r="240" spans="1:6" ht="18" customHeight="1">
      <c r="A240" s="160"/>
      <c r="B240" s="160"/>
      <c r="F240" s="160"/>
    </row>
    <row r="241" spans="1:6" ht="18" customHeight="1">
      <c r="A241" s="160"/>
      <c r="B241" s="160"/>
      <c r="F241" s="160"/>
    </row>
    <row r="242" spans="1:6" ht="18" customHeight="1">
      <c r="A242" s="160"/>
      <c r="B242" s="160"/>
      <c r="F242" s="160"/>
    </row>
    <row r="243" spans="1:6" ht="18" customHeight="1">
      <c r="A243" s="160"/>
      <c r="B243" s="160"/>
      <c r="F243" s="160"/>
    </row>
    <row r="244" spans="1:6" ht="18" customHeight="1">
      <c r="A244" s="160"/>
      <c r="B244" s="160"/>
      <c r="F244" s="160"/>
    </row>
    <row r="245" spans="1:6" ht="18" customHeight="1">
      <c r="A245" s="160"/>
      <c r="B245" s="160"/>
      <c r="F245" s="160"/>
    </row>
    <row r="246" spans="1:6" ht="18" customHeight="1">
      <c r="A246" s="160"/>
      <c r="B246" s="160"/>
      <c r="F246" s="160"/>
    </row>
    <row r="247" spans="1:6" ht="18" customHeight="1">
      <c r="A247" s="160"/>
      <c r="B247" s="160"/>
      <c r="F247" s="160"/>
    </row>
    <row r="248" spans="1:6" ht="18" customHeight="1">
      <c r="A248" s="160"/>
      <c r="B248" s="160"/>
      <c r="F248" s="160"/>
    </row>
    <row r="249" spans="1:6" ht="18" customHeight="1">
      <c r="A249" s="160"/>
      <c r="B249" s="160"/>
      <c r="F249" s="160"/>
    </row>
    <row r="250" spans="1:6" ht="18" customHeight="1">
      <c r="A250" s="160"/>
      <c r="B250" s="160"/>
      <c r="F250" s="160"/>
    </row>
    <row r="251" spans="1:6" ht="18" customHeight="1">
      <c r="A251" s="160"/>
      <c r="B251" s="160"/>
      <c r="F251" s="160"/>
    </row>
    <row r="252" spans="1:6" ht="18" customHeight="1">
      <c r="A252" s="160"/>
      <c r="B252" s="160"/>
      <c r="F252" s="160"/>
    </row>
    <row r="253" spans="1:6" ht="18" customHeight="1">
      <c r="A253" s="160"/>
      <c r="B253" s="160"/>
      <c r="F253" s="160"/>
    </row>
    <row r="254" spans="1:6" ht="18" customHeight="1">
      <c r="A254" s="160"/>
      <c r="B254" s="160"/>
      <c r="F254" s="160"/>
    </row>
    <row r="255" spans="1:6" ht="18" customHeight="1">
      <c r="A255" s="160"/>
      <c r="B255" s="160"/>
      <c r="F255" s="160"/>
    </row>
    <row r="256" spans="1:6" ht="18" customHeight="1">
      <c r="A256" s="160"/>
      <c r="B256" s="160"/>
      <c r="F256" s="160"/>
    </row>
    <row r="257" spans="1:6" ht="18" customHeight="1">
      <c r="A257" s="160"/>
      <c r="B257" s="160"/>
      <c r="F257" s="160"/>
    </row>
    <row r="258" spans="1:6" ht="18" customHeight="1">
      <c r="A258" s="160"/>
      <c r="B258" s="160"/>
      <c r="F258" s="160"/>
    </row>
    <row r="259" spans="1:6" ht="18" customHeight="1">
      <c r="A259" s="160"/>
      <c r="B259" s="160"/>
      <c r="F259" s="160"/>
    </row>
    <row r="260" spans="1:6" ht="18" customHeight="1">
      <c r="A260" s="160"/>
      <c r="B260" s="160"/>
      <c r="F260" s="160"/>
    </row>
    <row r="261" spans="1:6" ht="18" customHeight="1">
      <c r="A261" s="160"/>
      <c r="B261" s="160"/>
      <c r="F261" s="160"/>
    </row>
    <row r="262" spans="1:6" ht="18" customHeight="1">
      <c r="A262" s="160"/>
      <c r="B262" s="160"/>
      <c r="F262" s="160"/>
    </row>
    <row r="263" spans="1:6" ht="18" customHeight="1">
      <c r="A263" s="160"/>
      <c r="B263" s="160"/>
      <c r="F263" s="160"/>
    </row>
    <row r="264" spans="1:6" ht="18" customHeight="1">
      <c r="A264" s="160"/>
      <c r="B264" s="160"/>
      <c r="F264" s="160"/>
    </row>
    <row r="265" spans="1:6" ht="18" customHeight="1">
      <c r="A265" s="160"/>
      <c r="B265" s="160"/>
      <c r="F265" s="160"/>
    </row>
    <row r="266" spans="1:6" ht="18" customHeight="1">
      <c r="A266" s="160"/>
      <c r="B266" s="160"/>
      <c r="F266" s="160"/>
    </row>
    <row r="267" spans="1:6" ht="18" customHeight="1">
      <c r="A267" s="160"/>
      <c r="B267" s="160"/>
      <c r="F267" s="160"/>
    </row>
    <row r="268" spans="1:6" ht="18" customHeight="1">
      <c r="A268" s="160"/>
      <c r="B268" s="160"/>
      <c r="F268" s="160"/>
    </row>
    <row r="269" spans="1:6" ht="18" customHeight="1">
      <c r="A269" s="160"/>
      <c r="B269" s="160"/>
      <c r="F269" s="160"/>
    </row>
    <row r="270" spans="1:6" ht="18" customHeight="1">
      <c r="A270" s="160"/>
      <c r="B270" s="160"/>
      <c r="F270" s="160"/>
    </row>
    <row r="271" spans="1:6" ht="18" customHeight="1">
      <c r="A271" s="160"/>
      <c r="B271" s="160"/>
      <c r="F271" s="160"/>
    </row>
    <row r="272" spans="1:6" ht="18" customHeight="1">
      <c r="A272" s="160"/>
      <c r="B272" s="160"/>
      <c r="F272" s="160"/>
    </row>
    <row r="273" spans="1:6" ht="18" customHeight="1">
      <c r="A273" s="160"/>
      <c r="B273" s="160"/>
      <c r="F273" s="160"/>
    </row>
    <row r="274" spans="1:6" ht="18" customHeight="1">
      <c r="A274" s="160"/>
      <c r="B274" s="160"/>
      <c r="F274" s="160"/>
    </row>
    <row r="275" spans="1:6" ht="18" customHeight="1">
      <c r="A275" s="160"/>
      <c r="B275" s="160"/>
      <c r="F275" s="160"/>
    </row>
    <row r="276" spans="1:6" ht="18" customHeight="1">
      <c r="A276" s="160"/>
      <c r="B276" s="160"/>
      <c r="F276" s="160"/>
    </row>
    <row r="277" spans="1:6" ht="18" customHeight="1">
      <c r="A277" s="160"/>
      <c r="B277" s="160"/>
      <c r="F277" s="160"/>
    </row>
    <row r="278" spans="1:6" ht="18" customHeight="1">
      <c r="A278" s="160"/>
      <c r="B278" s="160"/>
      <c r="F278" s="160"/>
    </row>
    <row r="279" spans="1:6" ht="18" customHeight="1">
      <c r="A279" s="160"/>
      <c r="B279" s="160"/>
      <c r="F279" s="160"/>
    </row>
    <row r="280" spans="1:6" ht="18" customHeight="1">
      <c r="A280" s="160"/>
      <c r="B280" s="160"/>
      <c r="F280" s="160"/>
    </row>
    <row r="281" spans="1:6" ht="18" customHeight="1">
      <c r="A281" s="160"/>
      <c r="B281" s="160"/>
      <c r="F281" s="160"/>
    </row>
    <row r="282" spans="1:6" ht="18" customHeight="1">
      <c r="A282" s="160"/>
      <c r="B282" s="160"/>
      <c r="F282" s="160"/>
    </row>
    <row r="283" spans="1:6" ht="18" customHeight="1">
      <c r="A283" s="160"/>
      <c r="B283" s="160"/>
      <c r="F283" s="160"/>
    </row>
    <row r="284" spans="1:6" ht="18" customHeight="1">
      <c r="A284" s="160"/>
      <c r="B284" s="160"/>
      <c r="F284" s="160"/>
    </row>
    <row r="285" spans="1:6" ht="18" customHeight="1">
      <c r="A285" s="160"/>
      <c r="B285" s="160"/>
      <c r="F285" s="160"/>
    </row>
    <row r="286" spans="1:6" ht="18" customHeight="1">
      <c r="A286" s="160"/>
      <c r="B286" s="160"/>
      <c r="F286" s="160"/>
    </row>
    <row r="287" spans="1:6" ht="18" customHeight="1">
      <c r="A287" s="160"/>
      <c r="B287" s="160"/>
      <c r="F287" s="160"/>
    </row>
    <row r="288" spans="1:6" ht="18" customHeight="1">
      <c r="A288" s="160"/>
      <c r="B288" s="160"/>
      <c r="F288" s="160"/>
    </row>
    <row r="289" spans="1:6" ht="18" customHeight="1">
      <c r="A289" s="160"/>
      <c r="B289" s="160"/>
      <c r="F289" s="160"/>
    </row>
    <row r="290" spans="1:6" ht="18" customHeight="1">
      <c r="A290" s="160"/>
      <c r="B290" s="160"/>
      <c r="F290" s="160"/>
    </row>
    <row r="291" spans="1:6" ht="18" customHeight="1">
      <c r="A291" s="160"/>
      <c r="B291" s="160"/>
      <c r="F291" s="160"/>
    </row>
    <row r="292" spans="1:6" ht="18" customHeight="1">
      <c r="A292" s="160"/>
      <c r="B292" s="160"/>
      <c r="F292" s="160"/>
    </row>
    <row r="293" spans="1:6" ht="18" customHeight="1">
      <c r="A293" s="160"/>
      <c r="B293" s="160"/>
      <c r="F293" s="160"/>
    </row>
    <row r="294" spans="1:6" ht="18" customHeight="1">
      <c r="A294" s="160"/>
      <c r="B294" s="160"/>
      <c r="F294" s="160"/>
    </row>
    <row r="295" spans="1:6" ht="18" customHeight="1">
      <c r="A295" s="160"/>
      <c r="B295" s="160"/>
      <c r="F295" s="160"/>
    </row>
    <row r="296" spans="1:6" ht="18" customHeight="1">
      <c r="A296" s="160"/>
      <c r="B296" s="160"/>
      <c r="F296" s="160"/>
    </row>
    <row r="297" spans="1:6" ht="18" customHeight="1">
      <c r="A297" s="160"/>
      <c r="B297" s="160"/>
      <c r="F297" s="160"/>
    </row>
    <row r="298" spans="1:6" ht="18" customHeight="1">
      <c r="A298" s="160"/>
      <c r="B298" s="160"/>
      <c r="F298" s="160"/>
    </row>
    <row r="299" spans="1:6" ht="18" customHeight="1">
      <c r="A299" s="160"/>
      <c r="B299" s="160"/>
      <c r="F299" s="160"/>
    </row>
    <row r="300" spans="1:6" ht="18" customHeight="1">
      <c r="A300" s="160"/>
      <c r="B300" s="160"/>
      <c r="F300" s="160"/>
    </row>
    <row r="301" spans="1:6" ht="18" customHeight="1">
      <c r="A301" s="160"/>
      <c r="B301" s="160"/>
      <c r="F301" s="160"/>
    </row>
    <row r="302" spans="1:6" ht="18" customHeight="1">
      <c r="A302" s="160"/>
      <c r="B302" s="160"/>
      <c r="F302" s="160"/>
    </row>
    <row r="303" spans="1:6" ht="18" customHeight="1">
      <c r="A303" s="160"/>
      <c r="B303" s="160"/>
      <c r="F303" s="160"/>
    </row>
    <row r="304" spans="1:6" ht="18" customHeight="1">
      <c r="A304" s="160"/>
      <c r="B304" s="160"/>
      <c r="F304" s="160"/>
    </row>
    <row r="305" spans="1:6" ht="18" customHeight="1">
      <c r="A305" s="160"/>
      <c r="B305" s="160"/>
      <c r="F305" s="160"/>
    </row>
    <row r="306" spans="1:6" ht="18" customHeight="1">
      <c r="A306" s="160"/>
      <c r="B306" s="160"/>
      <c r="F306" s="160"/>
    </row>
    <row r="307" spans="1:6" ht="18" customHeight="1">
      <c r="A307" s="160"/>
      <c r="B307" s="160"/>
      <c r="F307" s="160"/>
    </row>
    <row r="308" spans="1:6" ht="18" customHeight="1">
      <c r="A308" s="160"/>
      <c r="B308" s="160"/>
      <c r="F308" s="160"/>
    </row>
    <row r="309" spans="1:6" ht="18" customHeight="1">
      <c r="A309" s="160"/>
      <c r="B309" s="160"/>
      <c r="F309" s="160"/>
    </row>
    <row r="310" spans="1:6" ht="18" customHeight="1">
      <c r="A310" s="160"/>
      <c r="B310" s="160"/>
      <c r="F310" s="160"/>
    </row>
    <row r="311" spans="1:6" ht="18" customHeight="1">
      <c r="A311" s="160"/>
      <c r="B311" s="160"/>
      <c r="F311" s="160"/>
    </row>
    <row r="312" spans="1:6" ht="18" customHeight="1">
      <c r="A312" s="160"/>
      <c r="B312" s="160"/>
      <c r="F312" s="160"/>
    </row>
    <row r="313" spans="1:6" ht="18" customHeight="1">
      <c r="A313" s="160"/>
      <c r="B313" s="160"/>
      <c r="F313" s="160"/>
    </row>
    <row r="314" spans="1:6" ht="18" customHeight="1">
      <c r="A314" s="160"/>
      <c r="B314" s="160"/>
      <c r="F314" s="160"/>
    </row>
    <row r="315" spans="1:6" ht="18" customHeight="1">
      <c r="A315" s="160"/>
      <c r="B315" s="160"/>
      <c r="F315" s="160"/>
    </row>
    <row r="316" spans="1:6" ht="18" customHeight="1">
      <c r="A316" s="160"/>
      <c r="B316" s="160"/>
      <c r="F316" s="160"/>
    </row>
    <row r="317" spans="1:6" ht="18" customHeight="1">
      <c r="A317" s="160"/>
      <c r="B317" s="160"/>
      <c r="F317" s="160"/>
    </row>
    <row r="318" spans="1:6" ht="18" customHeight="1">
      <c r="A318" s="160"/>
      <c r="B318" s="160"/>
      <c r="F318" s="160"/>
    </row>
    <row r="319" spans="1:6" ht="18" customHeight="1">
      <c r="A319" s="160"/>
      <c r="B319" s="160"/>
      <c r="F319" s="160"/>
    </row>
    <row r="320" spans="1:6" ht="18" customHeight="1">
      <c r="A320" s="160"/>
      <c r="B320" s="160"/>
      <c r="F320" s="160"/>
    </row>
    <row r="321" spans="1:6" ht="18" customHeight="1">
      <c r="A321" s="160"/>
      <c r="B321" s="160"/>
      <c r="F321" s="160"/>
    </row>
    <row r="322" spans="1:6" ht="18" customHeight="1">
      <c r="A322" s="160"/>
      <c r="B322" s="160"/>
      <c r="F322" s="160"/>
    </row>
    <row r="323" spans="1:6" ht="18" customHeight="1">
      <c r="A323" s="160"/>
      <c r="B323" s="160"/>
      <c r="F323" s="160"/>
    </row>
    <row r="324" spans="1:6" ht="18" customHeight="1">
      <c r="A324" s="160"/>
      <c r="B324" s="160"/>
      <c r="F324" s="160"/>
    </row>
    <row r="325" spans="1:6" ht="18" customHeight="1">
      <c r="A325" s="160"/>
      <c r="B325" s="160"/>
      <c r="F325" s="160"/>
    </row>
  </sheetData>
  <mergeCells count="36">
    <mergeCell ref="C7:C8"/>
    <mergeCell ref="A7:A8"/>
    <mergeCell ref="F7:I7"/>
    <mergeCell ref="A9:I9"/>
    <mergeCell ref="D10:D13"/>
    <mergeCell ref="B7:B8"/>
    <mergeCell ref="A114:N114"/>
    <mergeCell ref="A115:N115"/>
    <mergeCell ref="A109:N109"/>
    <mergeCell ref="D91:D93"/>
    <mergeCell ref="A1:N1"/>
    <mergeCell ref="A2:N2"/>
    <mergeCell ref="A107:I108"/>
    <mergeCell ref="D49:D52"/>
    <mergeCell ref="A102:I102"/>
    <mergeCell ref="D37:D40"/>
    <mergeCell ref="D14:D17"/>
    <mergeCell ref="D18:D29"/>
    <mergeCell ref="D63:D65"/>
    <mergeCell ref="D30:D32"/>
    <mergeCell ref="A61:I61"/>
    <mergeCell ref="D100:D101"/>
    <mergeCell ref="D71:D74"/>
    <mergeCell ref="J7:J8"/>
    <mergeCell ref="K7:N7"/>
    <mergeCell ref="E7:E8"/>
    <mergeCell ref="D7:D8"/>
    <mergeCell ref="D57:D60"/>
    <mergeCell ref="D66:D67"/>
    <mergeCell ref="D68:D70"/>
    <mergeCell ref="D75:D78"/>
    <mergeCell ref="D94:D95"/>
    <mergeCell ref="D96:D98"/>
    <mergeCell ref="D86:D90"/>
    <mergeCell ref="D79:D82"/>
    <mergeCell ref="D83:D85"/>
  </mergeCells>
  <pageMargins left="0" right="0" top="0" bottom="0" header="0" footer="0"/>
  <pageSetup paperSize="9" scale="70" fitToHeight="10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M24"/>
  <sheetViews>
    <sheetView topLeftCell="A22" zoomScale="50" zoomScaleNormal="50" workbookViewId="0">
      <selection activeCell="A11" sqref="A11"/>
    </sheetView>
  </sheetViews>
  <sheetFormatPr defaultRowHeight="15"/>
  <cols>
    <col min="1" max="1" width="42.42578125" style="115" customWidth="1"/>
    <col min="2" max="2" width="12.42578125" style="115" customWidth="1"/>
    <col min="3" max="3" width="54" style="115" customWidth="1"/>
    <col min="4" max="4" width="37.28515625" style="115" customWidth="1"/>
    <col min="5" max="5" width="10.140625" style="115" customWidth="1"/>
    <col min="6" max="9" width="9.140625" style="115"/>
    <col min="10" max="10" width="16.7109375" style="115" customWidth="1"/>
    <col min="11" max="12" width="16.7109375" style="115" bestFit="1" customWidth="1"/>
    <col min="13" max="13" width="17" style="115" customWidth="1"/>
    <col min="14" max="16384" width="9.140625" style="115"/>
  </cols>
  <sheetData>
    <row r="1" spans="1:13" ht="52.5" customHeight="1"/>
    <row r="2" spans="1:13" ht="209.25" customHeight="1">
      <c r="A2" s="979" t="s">
        <v>0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</row>
    <row r="3" spans="1:13" ht="89.25" customHeight="1">
      <c r="A3" s="981" t="s">
        <v>1</v>
      </c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</row>
    <row r="4" spans="1:13" ht="408.75" customHeight="1">
      <c r="A4" s="569"/>
      <c r="B4" s="569"/>
      <c r="C4" s="569"/>
      <c r="D4" s="569"/>
      <c r="E4" s="151"/>
      <c r="F4" s="151"/>
      <c r="G4" s="569"/>
      <c r="H4" s="569"/>
      <c r="I4" s="569"/>
      <c r="J4" s="569"/>
      <c r="K4" s="569"/>
      <c r="L4" s="569"/>
      <c r="M4" s="569"/>
    </row>
    <row r="5" spans="1:13" ht="408.75" customHeight="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ht="204.75" customHeight="1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</row>
    <row r="7" spans="1:13" ht="101.25" customHeight="1">
      <c r="A7" s="1194" t="s">
        <v>2</v>
      </c>
      <c r="B7" s="1111" t="s">
        <v>4</v>
      </c>
      <c r="C7" s="1111" t="s">
        <v>167</v>
      </c>
      <c r="D7" s="1111" t="s">
        <v>166</v>
      </c>
      <c r="E7" s="147"/>
      <c r="F7" s="147"/>
      <c r="G7" s="568"/>
      <c r="H7" s="568"/>
      <c r="I7" s="1196" t="s">
        <v>6</v>
      </c>
      <c r="J7" s="568"/>
      <c r="K7" s="568"/>
      <c r="L7" s="568"/>
      <c r="M7" s="568"/>
    </row>
    <row r="8" spans="1:13" ht="100.5" customHeight="1">
      <c r="A8" s="1195"/>
      <c r="B8" s="958"/>
      <c r="C8" s="958"/>
      <c r="D8" s="958"/>
      <c r="E8" s="147" t="s">
        <v>208</v>
      </c>
      <c r="F8" s="147" t="s">
        <v>204</v>
      </c>
      <c r="G8" s="147" t="s">
        <v>207</v>
      </c>
      <c r="H8" s="147" t="s">
        <v>206</v>
      </c>
      <c r="I8" s="964"/>
      <c r="J8" s="147" t="s">
        <v>205</v>
      </c>
      <c r="K8" s="147" t="s">
        <v>204</v>
      </c>
      <c r="L8" s="147" t="s">
        <v>203</v>
      </c>
      <c r="M8" s="147" t="s">
        <v>202</v>
      </c>
    </row>
    <row r="9" spans="1:13" ht="93" customHeight="1">
      <c r="A9" s="1172" t="s">
        <v>695</v>
      </c>
      <c r="B9" s="1172"/>
      <c r="C9" s="1172"/>
      <c r="D9" s="1172"/>
      <c r="E9" s="1172"/>
      <c r="F9" s="1172"/>
      <c r="G9" s="1172"/>
      <c r="H9" s="1172"/>
      <c r="I9" s="1172"/>
      <c r="J9" s="1172"/>
      <c r="K9" s="1172"/>
      <c r="L9" s="1172"/>
      <c r="M9" s="1173"/>
    </row>
    <row r="10" spans="1:13" ht="354" customHeight="1">
      <c r="A10" s="567" t="s">
        <v>694</v>
      </c>
      <c r="B10" s="196" t="s">
        <v>131</v>
      </c>
      <c r="C10" s="563" t="s">
        <v>693</v>
      </c>
      <c r="D10" s="138" t="s">
        <v>692</v>
      </c>
      <c r="E10" s="74">
        <f>F10*1.1</f>
        <v>759.00000000000011</v>
      </c>
      <c r="F10" s="74">
        <v>690</v>
      </c>
      <c r="G10" s="74">
        <f>F10*0.93</f>
        <v>641.70000000000005</v>
      </c>
      <c r="H10" s="74">
        <f>F10*0.87</f>
        <v>600.29999999999995</v>
      </c>
      <c r="I10" s="19">
        <v>0</v>
      </c>
      <c r="J10" s="562">
        <f>E10*I10</f>
        <v>0</v>
      </c>
      <c r="K10" s="562">
        <f>F10*I10</f>
        <v>0</v>
      </c>
      <c r="L10" s="562">
        <f>G10*I10</f>
        <v>0</v>
      </c>
      <c r="M10" s="562">
        <f>H10*I10</f>
        <v>0</v>
      </c>
    </row>
    <row r="11" spans="1:13" ht="225.75" customHeight="1">
      <c r="A11" s="567" t="s">
        <v>997</v>
      </c>
      <c r="B11" s="709" t="s">
        <v>131</v>
      </c>
      <c r="C11" s="563"/>
      <c r="D11" s="138"/>
      <c r="E11" s="710">
        <f>F11*1.1</f>
        <v>2299</v>
      </c>
      <c r="F11" s="710">
        <v>2090</v>
      </c>
      <c r="G11" s="710">
        <f>F11*0.93</f>
        <v>1943.7</v>
      </c>
      <c r="H11" s="710">
        <f>F11*0.87</f>
        <v>1818.3</v>
      </c>
      <c r="I11" s="19">
        <v>0</v>
      </c>
      <c r="J11" s="562">
        <f>E11*I11</f>
        <v>0</v>
      </c>
      <c r="K11" s="562">
        <f>F11*I11</f>
        <v>0</v>
      </c>
      <c r="L11" s="562">
        <f>G11*I11</f>
        <v>0</v>
      </c>
      <c r="M11" s="562">
        <f>H11*I11</f>
        <v>0</v>
      </c>
    </row>
    <row r="12" spans="1:13" ht="225.75" customHeight="1">
      <c r="A12" s="567" t="s">
        <v>999</v>
      </c>
      <c r="B12" s="709" t="s">
        <v>131</v>
      </c>
      <c r="C12" s="563"/>
      <c r="D12" s="138"/>
      <c r="E12" s="710">
        <f t="shared" ref="E12:E13" si="0">F12*1.1</f>
        <v>630.30000000000007</v>
      </c>
      <c r="F12" s="710">
        <v>573</v>
      </c>
      <c r="G12" s="710">
        <f t="shared" ref="G12:G13" si="1">F12*0.93</f>
        <v>532.89</v>
      </c>
      <c r="H12" s="710">
        <f t="shared" ref="H12:H13" si="2">F12*0.87</f>
        <v>498.51</v>
      </c>
      <c r="I12" s="19">
        <v>0</v>
      </c>
      <c r="J12" s="562">
        <f t="shared" ref="J12:J13" si="3">E12*I12</f>
        <v>0</v>
      </c>
      <c r="K12" s="562">
        <f t="shared" ref="K12:K13" si="4">F12*I12</f>
        <v>0</v>
      </c>
      <c r="L12" s="562">
        <f t="shared" ref="L12:L13" si="5">G12*I12</f>
        <v>0</v>
      </c>
      <c r="M12" s="562">
        <f t="shared" ref="M12:M13" si="6">H12*I12</f>
        <v>0</v>
      </c>
    </row>
    <row r="13" spans="1:13" ht="225.75" customHeight="1">
      <c r="A13" s="567" t="s">
        <v>998</v>
      </c>
      <c r="B13" s="709" t="s">
        <v>131</v>
      </c>
      <c r="C13" s="563"/>
      <c r="D13" s="138"/>
      <c r="E13" s="710">
        <f t="shared" si="0"/>
        <v>10670</v>
      </c>
      <c r="F13" s="710">
        <v>9700</v>
      </c>
      <c r="G13" s="710">
        <f t="shared" si="1"/>
        <v>9021</v>
      </c>
      <c r="H13" s="710">
        <f t="shared" si="2"/>
        <v>8439</v>
      </c>
      <c r="I13" s="19">
        <v>0</v>
      </c>
      <c r="J13" s="562">
        <f t="shared" si="3"/>
        <v>0</v>
      </c>
      <c r="K13" s="562">
        <f t="shared" si="4"/>
        <v>0</v>
      </c>
      <c r="L13" s="562">
        <f t="shared" si="5"/>
        <v>0</v>
      </c>
      <c r="M13" s="562">
        <f t="shared" si="6"/>
        <v>0</v>
      </c>
    </row>
    <row r="14" spans="1:13" ht="409.5" customHeight="1">
      <c r="A14" s="566" t="s">
        <v>691</v>
      </c>
      <c r="B14" s="565" t="s">
        <v>690</v>
      </c>
      <c r="C14" s="563" t="s">
        <v>689</v>
      </c>
      <c r="D14" s="138" t="s">
        <v>688</v>
      </c>
      <c r="E14" s="74">
        <f>F14*1.1</f>
        <v>987.80000000000007</v>
      </c>
      <c r="F14" s="72">
        <v>898</v>
      </c>
      <c r="G14" s="72">
        <f>F14*0.93</f>
        <v>835.1400000000001</v>
      </c>
      <c r="H14" s="72">
        <f>F14*0.87</f>
        <v>781.26</v>
      </c>
      <c r="I14" s="19">
        <v>0</v>
      </c>
      <c r="J14" s="562">
        <f>E14*I14</f>
        <v>0</v>
      </c>
      <c r="K14" s="562">
        <f>F14*I14</f>
        <v>0</v>
      </c>
      <c r="L14" s="562">
        <f>G14*I14</f>
        <v>0</v>
      </c>
      <c r="M14" s="562">
        <f>H14*I14</f>
        <v>0</v>
      </c>
    </row>
    <row r="15" spans="1:13" ht="268.5" customHeight="1">
      <c r="A15" s="566" t="s">
        <v>1010</v>
      </c>
      <c r="B15" s="565" t="s">
        <v>131</v>
      </c>
      <c r="C15" s="563"/>
      <c r="D15" s="138"/>
      <c r="E15" s="727">
        <f>F15*1.1</f>
        <v>2171.4</v>
      </c>
      <c r="F15" s="72">
        <v>1974</v>
      </c>
      <c r="G15" s="72">
        <f>F15*0.93</f>
        <v>1835.8200000000002</v>
      </c>
      <c r="H15" s="72">
        <f>F15*0.87</f>
        <v>1717.3799999999999</v>
      </c>
      <c r="I15" s="19">
        <v>0</v>
      </c>
      <c r="J15" s="562">
        <f>E15*I15</f>
        <v>0</v>
      </c>
      <c r="K15" s="562">
        <f>F15*I15</f>
        <v>0</v>
      </c>
      <c r="L15" s="562">
        <f>G15*I15</f>
        <v>0</v>
      </c>
      <c r="M15" s="562">
        <f>H15*I15</f>
        <v>0</v>
      </c>
    </row>
    <row r="16" spans="1:13" ht="408.75" customHeight="1">
      <c r="A16" s="698" t="s">
        <v>687</v>
      </c>
      <c r="B16" s="546" t="s">
        <v>131</v>
      </c>
      <c r="C16" s="563" t="s">
        <v>686</v>
      </c>
      <c r="D16" s="212" t="s">
        <v>685</v>
      </c>
      <c r="E16" s="74">
        <f>F16*1.1</f>
        <v>1722.6000000000001</v>
      </c>
      <c r="F16" s="71">
        <f>2088*0.75</f>
        <v>1566</v>
      </c>
      <c r="G16" s="71">
        <f>F16*0.93</f>
        <v>1456.38</v>
      </c>
      <c r="H16" s="71">
        <f>F16*0.87</f>
        <v>1362.42</v>
      </c>
      <c r="I16" s="19">
        <v>0</v>
      </c>
      <c r="J16" s="562">
        <f>E16*I16</f>
        <v>0</v>
      </c>
      <c r="K16" s="562">
        <f>F16*I16</f>
        <v>0</v>
      </c>
      <c r="L16" s="562">
        <f>G16*I16</f>
        <v>0</v>
      </c>
      <c r="M16" s="562">
        <f>H16*I16</f>
        <v>0</v>
      </c>
    </row>
    <row r="17" spans="1:13" ht="296.25" customHeight="1">
      <c r="A17" s="564" t="s">
        <v>684</v>
      </c>
      <c r="B17" s="269" t="s">
        <v>683</v>
      </c>
      <c r="C17" s="563"/>
      <c r="D17" s="212" t="s">
        <v>682</v>
      </c>
      <c r="E17" s="74">
        <f>F17*1.1</f>
        <v>8800</v>
      </c>
      <c r="F17" s="71">
        <v>8000</v>
      </c>
      <c r="G17" s="71">
        <f>F17*0.93</f>
        <v>7440</v>
      </c>
      <c r="H17" s="71">
        <f>F17*0.87</f>
        <v>6960</v>
      </c>
      <c r="I17" s="19">
        <v>0</v>
      </c>
      <c r="J17" s="562">
        <f>E17*I17</f>
        <v>0</v>
      </c>
      <c r="K17" s="562">
        <f>F17*I17</f>
        <v>0</v>
      </c>
      <c r="L17" s="562">
        <f>G17*I17</f>
        <v>0</v>
      </c>
      <c r="M17" s="562">
        <f>H17*I17</f>
        <v>0</v>
      </c>
    </row>
    <row r="18" spans="1:13" ht="109.5" customHeight="1">
      <c r="A18" s="959" t="s">
        <v>115</v>
      </c>
      <c r="B18" s="960"/>
      <c r="C18" s="960"/>
      <c r="D18" s="960"/>
      <c r="E18" s="960"/>
      <c r="F18" s="960"/>
      <c r="G18" s="960"/>
      <c r="H18" s="976"/>
      <c r="I18" s="34" t="s">
        <v>60</v>
      </c>
      <c r="J18" s="34" t="s">
        <v>12</v>
      </c>
      <c r="K18" s="35" t="s">
        <v>171</v>
      </c>
      <c r="L18" s="35" t="s">
        <v>170</v>
      </c>
      <c r="M18" s="36" t="s">
        <v>169</v>
      </c>
    </row>
    <row r="19" spans="1:13" ht="39.75" customHeight="1" thickBot="1">
      <c r="A19" s="961"/>
      <c r="B19" s="962"/>
      <c r="C19" s="962"/>
      <c r="D19" s="962"/>
      <c r="E19" s="962"/>
      <c r="F19" s="962"/>
      <c r="G19" s="962"/>
      <c r="H19" s="977"/>
      <c r="I19" s="120">
        <f>SUM(I9:I17)</f>
        <v>0</v>
      </c>
      <c r="J19" s="561">
        <f>SUM(J9:J17)</f>
        <v>0</v>
      </c>
      <c r="K19" s="561">
        <f>SUM(K9:K17)</f>
        <v>0</v>
      </c>
      <c r="L19" s="561">
        <f>SUM(L9:L17)</f>
        <v>0</v>
      </c>
      <c r="M19" s="561">
        <f>SUM(M9:M17)</f>
        <v>0</v>
      </c>
    </row>
    <row r="20" spans="1:13" ht="63" customHeight="1">
      <c r="A20" s="972" t="s">
        <v>61</v>
      </c>
      <c r="B20" s="972"/>
      <c r="C20" s="972"/>
      <c r="D20" s="972"/>
      <c r="E20" s="972"/>
      <c r="F20" s="972"/>
      <c r="G20" s="972"/>
      <c r="H20" s="972"/>
      <c r="I20" s="972"/>
      <c r="J20" s="972"/>
      <c r="K20" s="972"/>
      <c r="L20" s="972"/>
      <c r="M20" s="972"/>
    </row>
    <row r="21" spans="1:13" ht="409.5" customHeight="1">
      <c r="A21" s="119"/>
      <c r="B21" s="119"/>
      <c r="C21" s="119"/>
      <c r="D21" s="119"/>
      <c r="E21" s="119"/>
      <c r="F21" s="119"/>
      <c r="G21" s="119"/>
      <c r="H21" s="119"/>
      <c r="I21" s="118"/>
      <c r="J21" s="117"/>
      <c r="K21" s="117"/>
      <c r="L21" s="117"/>
      <c r="M21" s="117"/>
    </row>
    <row r="22" spans="1:13" ht="384" customHeight="1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3" ht="408" customHeight="1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</row>
    <row r="24" spans="1:13" ht="192" customHeight="1">
      <c r="A24" s="952" t="s">
        <v>681</v>
      </c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</row>
  </sheetData>
  <mergeCells count="11">
    <mergeCell ref="A24:M24"/>
    <mergeCell ref="A18:H19"/>
    <mergeCell ref="D7:D8"/>
    <mergeCell ref="I7:I8"/>
    <mergeCell ref="A20:M20"/>
    <mergeCell ref="A9:M9"/>
    <mergeCell ref="A2:M2"/>
    <mergeCell ref="A7:A8"/>
    <mergeCell ref="C7:C8"/>
    <mergeCell ref="B7:B8"/>
    <mergeCell ref="A3:M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109"/>
  <sheetViews>
    <sheetView zoomScale="91" zoomScaleNormal="91" workbookViewId="0">
      <selection activeCell="G70" sqref="A70:XFD74"/>
    </sheetView>
  </sheetViews>
  <sheetFormatPr defaultRowHeight="16.5"/>
  <cols>
    <col min="1" max="1" width="29.140625" style="82" customWidth="1"/>
    <col min="2" max="2" width="13.28515625" style="54" customWidth="1"/>
    <col min="3" max="3" width="31.140625" style="54" customWidth="1"/>
    <col min="4" max="4" width="13.42578125" style="82" customWidth="1"/>
    <col min="5" max="5" width="16.28515625" style="82" customWidth="1"/>
    <col min="6" max="6" width="16.28515625" style="54" customWidth="1"/>
    <col min="7" max="7" width="9.140625" style="54" customWidth="1"/>
    <col min="8" max="9" width="14" style="54" customWidth="1"/>
    <col min="10" max="16384" width="9.140625" style="54"/>
  </cols>
  <sheetData>
    <row r="1" spans="1:9" ht="53.25" customHeight="1">
      <c r="A1" s="50"/>
      <c r="B1" s="51"/>
      <c r="C1" s="51"/>
      <c r="D1" s="52"/>
      <c r="E1" s="52"/>
      <c r="F1" s="51"/>
      <c r="G1" s="51"/>
      <c r="H1" s="51"/>
      <c r="I1" s="53"/>
    </row>
    <row r="2" spans="1:9" ht="66" customHeight="1">
      <c r="A2" s="55"/>
      <c r="B2" s="56"/>
      <c r="C2" s="56"/>
      <c r="D2" s="56"/>
      <c r="E2" s="56"/>
      <c r="F2" s="56"/>
      <c r="G2" s="57"/>
      <c r="H2" s="57"/>
      <c r="I2" s="58"/>
    </row>
    <row r="3" spans="1:9" ht="42" customHeight="1">
      <c r="A3" s="1285" t="s">
        <v>0</v>
      </c>
      <c r="B3" s="1286"/>
      <c r="C3" s="1286"/>
      <c r="D3" s="1286"/>
      <c r="E3" s="1286"/>
      <c r="F3" s="1286"/>
      <c r="G3" s="1286"/>
      <c r="H3" s="1286"/>
      <c r="I3" s="1287"/>
    </row>
    <row r="4" spans="1:9" ht="46.5" customHeight="1">
      <c r="A4" s="1288" t="s">
        <v>1</v>
      </c>
      <c r="B4" s="1289"/>
      <c r="C4" s="1289"/>
      <c r="D4" s="1289"/>
      <c r="E4" s="1289"/>
      <c r="F4" s="1289"/>
      <c r="G4" s="1289"/>
      <c r="H4" s="1289"/>
      <c r="I4" s="1290"/>
    </row>
    <row r="5" spans="1:9" ht="246" customHeight="1">
      <c r="A5" s="59"/>
      <c r="B5" s="60"/>
      <c r="C5" s="60"/>
      <c r="D5" s="60"/>
      <c r="E5" s="60"/>
      <c r="F5" s="60"/>
      <c r="G5" s="60"/>
      <c r="H5" s="60"/>
      <c r="I5" s="61"/>
    </row>
    <row r="6" spans="1:9" ht="224.25" customHeight="1">
      <c r="A6" s="59"/>
      <c r="B6" s="60"/>
      <c r="C6" s="60"/>
      <c r="D6" s="60"/>
      <c r="E6" s="60"/>
      <c r="F6" s="60"/>
      <c r="G6" s="60"/>
      <c r="H6" s="60"/>
      <c r="I6" s="60"/>
    </row>
    <row r="7" spans="1:9" ht="167.25" customHeight="1" thickBot="1">
      <c r="A7" s="59"/>
      <c r="B7" s="60"/>
      <c r="C7" s="60"/>
      <c r="D7" s="60"/>
      <c r="E7" s="60"/>
      <c r="F7" s="60"/>
      <c r="G7" s="60"/>
      <c r="H7" s="60"/>
      <c r="I7" s="60"/>
    </row>
    <row r="8" spans="1:9" ht="87.75" customHeight="1">
      <c r="A8" s="1291" t="s">
        <v>2</v>
      </c>
      <c r="B8" s="1292" t="s">
        <v>3</v>
      </c>
      <c r="C8" s="1292" t="s">
        <v>5</v>
      </c>
      <c r="D8" s="1293" t="s">
        <v>66</v>
      </c>
      <c r="E8" s="1294"/>
      <c r="F8" s="1294"/>
      <c r="G8" s="1295" t="s">
        <v>6</v>
      </c>
      <c r="H8" s="1296" t="s">
        <v>7</v>
      </c>
      <c r="I8" s="1297"/>
    </row>
    <row r="9" spans="1:9" ht="36.75" customHeight="1">
      <c r="A9" s="806"/>
      <c r="B9" s="993"/>
      <c r="C9" s="993"/>
      <c r="D9" s="807"/>
      <c r="E9" s="1298" t="s">
        <v>8</v>
      </c>
      <c r="F9" s="1299" t="s">
        <v>67</v>
      </c>
      <c r="G9" s="797"/>
      <c r="H9" s="1298" t="s">
        <v>8</v>
      </c>
      <c r="I9" s="1301" t="s">
        <v>67</v>
      </c>
    </row>
    <row r="10" spans="1:9" ht="51.75" customHeight="1">
      <c r="A10" s="806"/>
      <c r="B10" s="993"/>
      <c r="C10" s="993"/>
      <c r="D10" s="807"/>
      <c r="E10" s="1298"/>
      <c r="F10" s="1300"/>
      <c r="G10" s="797"/>
      <c r="H10" s="1298"/>
      <c r="I10" s="1302"/>
    </row>
    <row r="11" spans="1:9" ht="45">
      <c r="A11" s="1281" t="s">
        <v>68</v>
      </c>
      <c r="B11" s="1282"/>
      <c r="C11" s="1282"/>
      <c r="D11" s="1282"/>
      <c r="E11" s="1282"/>
      <c r="F11" s="1282"/>
      <c r="G11" s="1282"/>
      <c r="H11" s="1282"/>
      <c r="I11" s="1283"/>
    </row>
    <row r="12" spans="1:9" ht="25.5">
      <c r="A12" s="982" t="s">
        <v>69</v>
      </c>
      <c r="B12" s="983"/>
      <c r="C12" s="983"/>
      <c r="D12" s="983"/>
      <c r="E12" s="983"/>
      <c r="F12" s="983"/>
      <c r="G12" s="983"/>
      <c r="H12" s="983"/>
      <c r="I12" s="1284"/>
    </row>
    <row r="13" spans="1:9" ht="27.75" customHeight="1">
      <c r="A13" s="1276" t="s">
        <v>70</v>
      </c>
      <c r="B13" s="1277" t="s">
        <v>71</v>
      </c>
      <c r="C13" s="1238" t="s">
        <v>72</v>
      </c>
      <c r="D13" s="62" t="s">
        <v>73</v>
      </c>
      <c r="E13" s="1255">
        <v>1499</v>
      </c>
      <c r="F13" s="1255">
        <v>1099</v>
      </c>
      <c r="G13" s="19">
        <v>0</v>
      </c>
      <c r="H13" s="20">
        <f>$E$13*G13</f>
        <v>0</v>
      </c>
      <c r="I13" s="21">
        <f>$F$13*G13</f>
        <v>0</v>
      </c>
    </row>
    <row r="14" spans="1:9" ht="29.25" customHeight="1">
      <c r="A14" s="1276"/>
      <c r="B14" s="1277"/>
      <c r="C14" s="1280"/>
      <c r="D14" s="62" t="s">
        <v>74</v>
      </c>
      <c r="E14" s="1255"/>
      <c r="F14" s="1255"/>
      <c r="G14" s="19">
        <v>0</v>
      </c>
      <c r="H14" s="20">
        <f>$E$13*G14</f>
        <v>0</v>
      </c>
      <c r="I14" s="21">
        <f>$F$13*G14</f>
        <v>0</v>
      </c>
    </row>
    <row r="15" spans="1:9" ht="29.25" customHeight="1">
      <c r="A15" s="1276"/>
      <c r="B15" s="1277"/>
      <c r="C15" s="1280"/>
      <c r="D15" s="62" t="s">
        <v>75</v>
      </c>
      <c r="E15" s="1255"/>
      <c r="F15" s="1255"/>
      <c r="G15" s="19">
        <v>0</v>
      </c>
      <c r="H15" s="20">
        <f>$E$13*G15</f>
        <v>0</v>
      </c>
      <c r="I15" s="21">
        <f>$F$13*G15</f>
        <v>0</v>
      </c>
    </row>
    <row r="16" spans="1:9" ht="27.75" customHeight="1">
      <c r="A16" s="1276"/>
      <c r="B16" s="1277"/>
      <c r="C16" s="1280"/>
      <c r="D16" s="62" t="s">
        <v>76</v>
      </c>
      <c r="E16" s="1255"/>
      <c r="F16" s="1255"/>
      <c r="G16" s="19">
        <v>0</v>
      </c>
      <c r="H16" s="20">
        <f>$E$13*G16</f>
        <v>0</v>
      </c>
      <c r="I16" s="21">
        <f>$F$13*G16</f>
        <v>0</v>
      </c>
    </row>
    <row r="17" spans="1:9" ht="20.25" customHeight="1">
      <c r="A17" s="1276" t="s">
        <v>77</v>
      </c>
      <c r="B17" s="1277" t="s">
        <v>71</v>
      </c>
      <c r="C17" s="1280"/>
      <c r="D17" s="62" t="s">
        <v>73</v>
      </c>
      <c r="E17" s="1255">
        <v>1199</v>
      </c>
      <c r="F17" s="1255">
        <v>899</v>
      </c>
      <c r="G17" s="19">
        <v>0</v>
      </c>
      <c r="H17" s="20">
        <f>$E$17*G17</f>
        <v>0</v>
      </c>
      <c r="I17" s="21">
        <f>$F$17*G17</f>
        <v>0</v>
      </c>
    </row>
    <row r="18" spans="1:9" ht="20.25" customHeight="1">
      <c r="A18" s="1276"/>
      <c r="B18" s="1277"/>
      <c r="C18" s="1280"/>
      <c r="D18" s="62" t="s">
        <v>74</v>
      </c>
      <c r="E18" s="1255"/>
      <c r="F18" s="1256"/>
      <c r="G18" s="19">
        <v>0</v>
      </c>
      <c r="H18" s="20">
        <f>$E$17*G18</f>
        <v>0</v>
      </c>
      <c r="I18" s="21">
        <f>$F$17*G18</f>
        <v>0</v>
      </c>
    </row>
    <row r="19" spans="1:9" ht="20.25" customHeight="1">
      <c r="A19" s="1276"/>
      <c r="B19" s="1277"/>
      <c r="C19" s="1280"/>
      <c r="D19" s="62" t="s">
        <v>75</v>
      </c>
      <c r="E19" s="1255"/>
      <c r="F19" s="1256"/>
      <c r="G19" s="19">
        <v>0</v>
      </c>
      <c r="H19" s="20">
        <f>$E$17*G19</f>
        <v>0</v>
      </c>
      <c r="I19" s="21">
        <f>$F$17*G19</f>
        <v>0</v>
      </c>
    </row>
    <row r="20" spans="1:9" ht="41.25" customHeight="1">
      <c r="A20" s="1276"/>
      <c r="B20" s="1277"/>
      <c r="C20" s="1280"/>
      <c r="D20" s="62" t="s">
        <v>76</v>
      </c>
      <c r="E20" s="1255"/>
      <c r="F20" s="1256"/>
      <c r="G20" s="19">
        <v>0</v>
      </c>
      <c r="H20" s="20">
        <f>$E$17*G20</f>
        <v>0</v>
      </c>
      <c r="I20" s="21">
        <f>$F$17*G20</f>
        <v>0</v>
      </c>
    </row>
    <row r="21" spans="1:9" ht="30.75" customHeight="1">
      <c r="A21" s="1276" t="s">
        <v>81</v>
      </c>
      <c r="B21" s="1277">
        <v>23002014</v>
      </c>
      <c r="C21" s="1280"/>
      <c r="D21" s="62" t="s">
        <v>73</v>
      </c>
      <c r="E21" s="1255">
        <v>938</v>
      </c>
      <c r="F21" s="1256">
        <v>838</v>
      </c>
      <c r="G21" s="19">
        <v>0</v>
      </c>
      <c r="H21" s="20">
        <f>$E$21*G21</f>
        <v>0</v>
      </c>
      <c r="I21" s="21">
        <f>$F$21*G21</f>
        <v>0</v>
      </c>
    </row>
    <row r="22" spans="1:9" ht="26.25" customHeight="1">
      <c r="A22" s="1276"/>
      <c r="B22" s="1277"/>
      <c r="C22" s="1280"/>
      <c r="D22" s="62" t="s">
        <v>78</v>
      </c>
      <c r="E22" s="1255"/>
      <c r="F22" s="1256"/>
      <c r="G22" s="19">
        <v>0</v>
      </c>
      <c r="H22" s="20">
        <f t="shared" ref="H22:H24" si="0">$E$21*G22</f>
        <v>0</v>
      </c>
      <c r="I22" s="21">
        <f t="shared" ref="I22:I24" si="1">$F$21*G22</f>
        <v>0</v>
      </c>
    </row>
    <row r="23" spans="1:9" ht="27.75" customHeight="1">
      <c r="A23" s="1276"/>
      <c r="B23" s="1277"/>
      <c r="C23" s="1280"/>
      <c r="D23" s="62" t="s">
        <v>79</v>
      </c>
      <c r="E23" s="1255"/>
      <c r="F23" s="1256"/>
      <c r="G23" s="19">
        <v>0</v>
      </c>
      <c r="H23" s="20">
        <f t="shared" si="0"/>
        <v>0</v>
      </c>
      <c r="I23" s="21">
        <f t="shared" si="1"/>
        <v>0</v>
      </c>
    </row>
    <row r="24" spans="1:9" ht="28.5" customHeight="1">
      <c r="A24" s="1276"/>
      <c r="B24" s="1277"/>
      <c r="C24" s="1280"/>
      <c r="D24" s="62" t="s">
        <v>82</v>
      </c>
      <c r="E24" s="1255"/>
      <c r="F24" s="1256"/>
      <c r="G24" s="19">
        <v>0</v>
      </c>
      <c r="H24" s="20">
        <f t="shared" si="0"/>
        <v>0</v>
      </c>
      <c r="I24" s="21">
        <f t="shared" si="1"/>
        <v>0</v>
      </c>
    </row>
    <row r="25" spans="1:9" ht="20.25" customHeight="1">
      <c r="A25" s="1276" t="s">
        <v>83</v>
      </c>
      <c r="B25" s="1277" t="s">
        <v>84</v>
      </c>
      <c r="C25" s="1278"/>
      <c r="D25" s="62" t="s">
        <v>73</v>
      </c>
      <c r="E25" s="1255">
        <v>599</v>
      </c>
      <c r="F25" s="1255">
        <v>499</v>
      </c>
      <c r="G25" s="19">
        <v>0</v>
      </c>
      <c r="H25" s="20">
        <f>$E$25*G25</f>
        <v>0</v>
      </c>
      <c r="I25" s="21">
        <f>$F$25*G25</f>
        <v>0</v>
      </c>
    </row>
    <row r="26" spans="1:9" ht="20.25" customHeight="1">
      <c r="A26" s="1276"/>
      <c r="B26" s="1277"/>
      <c r="C26" s="1279"/>
      <c r="D26" s="62" t="s">
        <v>74</v>
      </c>
      <c r="E26" s="1255"/>
      <c r="F26" s="1256"/>
      <c r="G26" s="19">
        <v>0</v>
      </c>
      <c r="H26" s="20">
        <f t="shared" ref="H26:H31" si="2">$E$25*G26</f>
        <v>0</v>
      </c>
      <c r="I26" s="21">
        <f t="shared" ref="I26:I31" si="3">$F$25*G26</f>
        <v>0</v>
      </c>
    </row>
    <row r="27" spans="1:9" ht="20.25" customHeight="1">
      <c r="A27" s="1276"/>
      <c r="B27" s="1277"/>
      <c r="C27" s="1279"/>
      <c r="D27" s="62" t="s">
        <v>75</v>
      </c>
      <c r="E27" s="1255"/>
      <c r="F27" s="1256"/>
      <c r="G27" s="19">
        <v>0</v>
      </c>
      <c r="H27" s="20">
        <f t="shared" si="2"/>
        <v>0</v>
      </c>
      <c r="I27" s="21">
        <f t="shared" si="3"/>
        <v>0</v>
      </c>
    </row>
    <row r="28" spans="1:9" ht="20.25" customHeight="1">
      <c r="A28" s="1276"/>
      <c r="B28" s="1277"/>
      <c r="C28" s="1279"/>
      <c r="D28" s="62" t="s">
        <v>76</v>
      </c>
      <c r="E28" s="1255"/>
      <c r="F28" s="1256"/>
      <c r="G28" s="19">
        <v>0</v>
      </c>
      <c r="H28" s="20">
        <f t="shared" si="2"/>
        <v>0</v>
      </c>
      <c r="I28" s="21">
        <f t="shared" si="3"/>
        <v>0</v>
      </c>
    </row>
    <row r="29" spans="1:9" ht="20.25" customHeight="1">
      <c r="A29" s="1276"/>
      <c r="B29" s="1277"/>
      <c r="C29" s="1279"/>
      <c r="D29" s="62" t="s">
        <v>78</v>
      </c>
      <c r="E29" s="1255"/>
      <c r="F29" s="1256"/>
      <c r="G29" s="19">
        <v>0</v>
      </c>
      <c r="H29" s="20">
        <f t="shared" si="2"/>
        <v>0</v>
      </c>
      <c r="I29" s="21">
        <f t="shared" si="3"/>
        <v>0</v>
      </c>
    </row>
    <row r="30" spans="1:9" ht="20.25" customHeight="1">
      <c r="A30" s="1276"/>
      <c r="B30" s="1277"/>
      <c r="C30" s="1279"/>
      <c r="D30" s="62" t="s">
        <v>79</v>
      </c>
      <c r="E30" s="1255"/>
      <c r="F30" s="1256"/>
      <c r="G30" s="19">
        <v>0</v>
      </c>
      <c r="H30" s="20">
        <f t="shared" si="2"/>
        <v>0</v>
      </c>
      <c r="I30" s="21">
        <f t="shared" si="3"/>
        <v>0</v>
      </c>
    </row>
    <row r="31" spans="1:9" ht="20.25" customHeight="1">
      <c r="A31" s="1276"/>
      <c r="B31" s="1277"/>
      <c r="C31" s="1279"/>
      <c r="D31" s="62" t="s">
        <v>80</v>
      </c>
      <c r="E31" s="1255"/>
      <c r="F31" s="1256"/>
      <c r="G31" s="19">
        <v>0</v>
      </c>
      <c r="H31" s="20">
        <f t="shared" si="2"/>
        <v>0</v>
      </c>
      <c r="I31" s="21">
        <f t="shared" si="3"/>
        <v>0</v>
      </c>
    </row>
    <row r="32" spans="1:9" ht="20.25" customHeight="1">
      <c r="A32" s="1276" t="s">
        <v>85</v>
      </c>
      <c r="B32" s="1277" t="s">
        <v>84</v>
      </c>
      <c r="C32" s="1278"/>
      <c r="D32" s="62" t="s">
        <v>73</v>
      </c>
      <c r="E32" s="1255">
        <v>599</v>
      </c>
      <c r="F32" s="1255">
        <v>499</v>
      </c>
      <c r="G32" s="19">
        <v>0</v>
      </c>
      <c r="H32" s="20">
        <f>$E$32*G32</f>
        <v>0</v>
      </c>
      <c r="I32" s="21">
        <f>$F$32*G32</f>
        <v>0</v>
      </c>
    </row>
    <row r="33" spans="1:9" ht="20.25" customHeight="1">
      <c r="A33" s="1276"/>
      <c r="B33" s="1277"/>
      <c r="C33" s="1279"/>
      <c r="D33" s="62" t="s">
        <v>74</v>
      </c>
      <c r="E33" s="1255"/>
      <c r="F33" s="1256"/>
      <c r="G33" s="19">
        <v>0</v>
      </c>
      <c r="H33" s="20">
        <f t="shared" ref="H33:H37" si="4">$E$32*G33</f>
        <v>0</v>
      </c>
      <c r="I33" s="21">
        <f t="shared" ref="I33:I37" si="5">$F$32*G33</f>
        <v>0</v>
      </c>
    </row>
    <row r="34" spans="1:9" ht="20.25" customHeight="1">
      <c r="A34" s="1276"/>
      <c r="B34" s="1277"/>
      <c r="C34" s="1279"/>
      <c r="D34" s="62" t="s">
        <v>75</v>
      </c>
      <c r="E34" s="1255"/>
      <c r="F34" s="1256"/>
      <c r="G34" s="19">
        <v>0</v>
      </c>
      <c r="H34" s="20">
        <f t="shared" si="4"/>
        <v>0</v>
      </c>
      <c r="I34" s="21">
        <f t="shared" si="5"/>
        <v>0</v>
      </c>
    </row>
    <row r="35" spans="1:9" ht="20.25" customHeight="1">
      <c r="A35" s="1276"/>
      <c r="B35" s="1277"/>
      <c r="C35" s="1279"/>
      <c r="D35" s="62" t="s">
        <v>76</v>
      </c>
      <c r="E35" s="1255"/>
      <c r="F35" s="1256"/>
      <c r="G35" s="19">
        <v>0</v>
      </c>
      <c r="H35" s="20">
        <f t="shared" si="4"/>
        <v>0</v>
      </c>
      <c r="I35" s="21">
        <f t="shared" si="5"/>
        <v>0</v>
      </c>
    </row>
    <row r="36" spans="1:9" ht="20.25" customHeight="1">
      <c r="A36" s="1276"/>
      <c r="B36" s="1277"/>
      <c r="C36" s="1279"/>
      <c r="D36" s="62" t="s">
        <v>78</v>
      </c>
      <c r="E36" s="1255"/>
      <c r="F36" s="1256"/>
      <c r="G36" s="19">
        <v>0</v>
      </c>
      <c r="H36" s="20">
        <f t="shared" si="4"/>
        <v>0</v>
      </c>
      <c r="I36" s="21">
        <f t="shared" si="5"/>
        <v>0</v>
      </c>
    </row>
    <row r="37" spans="1:9" ht="20.25" customHeight="1">
      <c r="A37" s="1276"/>
      <c r="B37" s="1277"/>
      <c r="C37" s="1279"/>
      <c r="D37" s="62" t="s">
        <v>79</v>
      </c>
      <c r="E37" s="1255"/>
      <c r="F37" s="1256"/>
      <c r="G37" s="19">
        <v>0</v>
      </c>
      <c r="H37" s="20">
        <f t="shared" si="4"/>
        <v>0</v>
      </c>
      <c r="I37" s="21">
        <f t="shared" si="5"/>
        <v>0</v>
      </c>
    </row>
    <row r="38" spans="1:9" ht="20.25" customHeight="1">
      <c r="A38" s="1276" t="s">
        <v>86</v>
      </c>
      <c r="B38" s="1277" t="s">
        <v>87</v>
      </c>
      <c r="C38" s="1278"/>
      <c r="D38" s="62" t="s">
        <v>73</v>
      </c>
      <c r="E38" s="1255">
        <v>599</v>
      </c>
      <c r="F38" s="1255">
        <v>499</v>
      </c>
      <c r="G38" s="19">
        <v>0</v>
      </c>
      <c r="H38" s="20">
        <f>$E$38*G38</f>
        <v>0</v>
      </c>
      <c r="I38" s="21">
        <f>$F$38*G38</f>
        <v>0</v>
      </c>
    </row>
    <row r="39" spans="1:9" ht="20.25" customHeight="1">
      <c r="A39" s="1276"/>
      <c r="B39" s="1277"/>
      <c r="C39" s="1279"/>
      <c r="D39" s="62" t="s">
        <v>74</v>
      </c>
      <c r="E39" s="1255"/>
      <c r="F39" s="1256"/>
      <c r="G39" s="19">
        <v>0</v>
      </c>
      <c r="H39" s="20">
        <f t="shared" ref="H39:H44" si="6">$E$38*G39</f>
        <v>0</v>
      </c>
      <c r="I39" s="21">
        <f t="shared" ref="I39:I44" si="7">$F$38*G39</f>
        <v>0</v>
      </c>
    </row>
    <row r="40" spans="1:9" ht="20.25" customHeight="1">
      <c r="A40" s="1276"/>
      <c r="B40" s="1277"/>
      <c r="C40" s="1279"/>
      <c r="D40" s="62" t="s">
        <v>75</v>
      </c>
      <c r="E40" s="1255"/>
      <c r="F40" s="1256"/>
      <c r="G40" s="19">
        <v>0</v>
      </c>
      <c r="H40" s="20">
        <f t="shared" si="6"/>
        <v>0</v>
      </c>
      <c r="I40" s="21">
        <f t="shared" si="7"/>
        <v>0</v>
      </c>
    </row>
    <row r="41" spans="1:9" ht="20.25" customHeight="1">
      <c r="A41" s="1276"/>
      <c r="B41" s="1277"/>
      <c r="C41" s="1279"/>
      <c r="D41" s="62" t="s">
        <v>76</v>
      </c>
      <c r="E41" s="1255"/>
      <c r="F41" s="1256"/>
      <c r="G41" s="19">
        <v>0</v>
      </c>
      <c r="H41" s="20">
        <f t="shared" si="6"/>
        <v>0</v>
      </c>
      <c r="I41" s="21">
        <f t="shared" si="7"/>
        <v>0</v>
      </c>
    </row>
    <row r="42" spans="1:9" ht="20.25" customHeight="1">
      <c r="A42" s="1276"/>
      <c r="B42" s="1277"/>
      <c r="C42" s="1279"/>
      <c r="D42" s="62" t="s">
        <v>78</v>
      </c>
      <c r="E42" s="1255"/>
      <c r="F42" s="1256"/>
      <c r="G42" s="19">
        <v>0</v>
      </c>
      <c r="H42" s="20">
        <f t="shared" si="6"/>
        <v>0</v>
      </c>
      <c r="I42" s="21">
        <f t="shared" si="7"/>
        <v>0</v>
      </c>
    </row>
    <row r="43" spans="1:9" ht="20.25" customHeight="1">
      <c r="A43" s="1276"/>
      <c r="B43" s="1277"/>
      <c r="C43" s="1279"/>
      <c r="D43" s="62" t="s">
        <v>79</v>
      </c>
      <c r="E43" s="1255"/>
      <c r="F43" s="1256"/>
      <c r="G43" s="19">
        <v>0</v>
      </c>
      <c r="H43" s="20">
        <f t="shared" si="6"/>
        <v>0</v>
      </c>
      <c r="I43" s="21">
        <f t="shared" si="7"/>
        <v>0</v>
      </c>
    </row>
    <row r="44" spans="1:9" ht="20.25" customHeight="1">
      <c r="A44" s="1276"/>
      <c r="B44" s="1277"/>
      <c r="C44" s="1279"/>
      <c r="D44" s="62" t="s">
        <v>80</v>
      </c>
      <c r="E44" s="1255"/>
      <c r="F44" s="1256"/>
      <c r="G44" s="19">
        <v>0</v>
      </c>
      <c r="H44" s="20">
        <f t="shared" si="6"/>
        <v>0</v>
      </c>
      <c r="I44" s="21">
        <f t="shared" si="7"/>
        <v>0</v>
      </c>
    </row>
    <row r="45" spans="1:9" ht="20.25" customHeight="1">
      <c r="A45" s="1276" t="s">
        <v>88</v>
      </c>
      <c r="B45" s="1277" t="s">
        <v>87</v>
      </c>
      <c r="C45" s="1279"/>
      <c r="D45" s="62" t="s">
        <v>73</v>
      </c>
      <c r="E45" s="1255">
        <v>599</v>
      </c>
      <c r="F45" s="1255">
        <v>499</v>
      </c>
      <c r="G45" s="19">
        <v>0</v>
      </c>
      <c r="H45" s="20">
        <f>$E$45*G45</f>
        <v>0</v>
      </c>
      <c r="I45" s="21">
        <f>$F$45*G45</f>
        <v>0</v>
      </c>
    </row>
    <row r="46" spans="1:9" ht="20.25" customHeight="1">
      <c r="A46" s="1276"/>
      <c r="B46" s="1277"/>
      <c r="C46" s="1279"/>
      <c r="D46" s="62" t="s">
        <v>74</v>
      </c>
      <c r="E46" s="1255"/>
      <c r="F46" s="1256"/>
      <c r="G46" s="19">
        <v>0</v>
      </c>
      <c r="H46" s="20">
        <f t="shared" ref="H46:H51" si="8">$E$45*G46</f>
        <v>0</v>
      </c>
      <c r="I46" s="21">
        <f t="shared" ref="I46:I51" si="9">$F$45*G46</f>
        <v>0</v>
      </c>
    </row>
    <row r="47" spans="1:9" ht="20.25" customHeight="1">
      <c r="A47" s="1276"/>
      <c r="B47" s="1277"/>
      <c r="C47" s="1279"/>
      <c r="D47" s="62" t="s">
        <v>75</v>
      </c>
      <c r="E47" s="1255"/>
      <c r="F47" s="1256"/>
      <c r="G47" s="19">
        <v>0</v>
      </c>
      <c r="H47" s="20">
        <f t="shared" si="8"/>
        <v>0</v>
      </c>
      <c r="I47" s="21">
        <f t="shared" si="9"/>
        <v>0</v>
      </c>
    </row>
    <row r="48" spans="1:9" ht="20.25" customHeight="1">
      <c r="A48" s="1276"/>
      <c r="B48" s="1277"/>
      <c r="C48" s="1279"/>
      <c r="D48" s="62" t="s">
        <v>76</v>
      </c>
      <c r="E48" s="1255"/>
      <c r="F48" s="1256"/>
      <c r="G48" s="19">
        <v>0</v>
      </c>
      <c r="H48" s="20">
        <f t="shared" si="8"/>
        <v>0</v>
      </c>
      <c r="I48" s="21">
        <f t="shared" si="9"/>
        <v>0</v>
      </c>
    </row>
    <row r="49" spans="1:9" ht="20.25" customHeight="1">
      <c r="A49" s="1276"/>
      <c r="B49" s="1277"/>
      <c r="C49" s="1279"/>
      <c r="D49" s="62" t="s">
        <v>78</v>
      </c>
      <c r="E49" s="1255"/>
      <c r="F49" s="1256"/>
      <c r="G49" s="19">
        <v>0</v>
      </c>
      <c r="H49" s="20">
        <f t="shared" si="8"/>
        <v>0</v>
      </c>
      <c r="I49" s="21">
        <f t="shared" si="9"/>
        <v>0</v>
      </c>
    </row>
    <row r="50" spans="1:9" ht="20.25" customHeight="1">
      <c r="A50" s="1276"/>
      <c r="B50" s="1277"/>
      <c r="C50" s="1279"/>
      <c r="D50" s="62" t="s">
        <v>79</v>
      </c>
      <c r="E50" s="1255"/>
      <c r="F50" s="1256"/>
      <c r="G50" s="19">
        <v>0</v>
      </c>
      <c r="H50" s="20">
        <f t="shared" si="8"/>
        <v>0</v>
      </c>
      <c r="I50" s="21">
        <f t="shared" si="9"/>
        <v>0</v>
      </c>
    </row>
    <row r="51" spans="1:9" ht="20.25" customHeight="1">
      <c r="A51" s="1276"/>
      <c r="B51" s="1277"/>
      <c r="C51" s="1279"/>
      <c r="D51" s="62" t="s">
        <v>80</v>
      </c>
      <c r="E51" s="1255"/>
      <c r="F51" s="1256"/>
      <c r="G51" s="19">
        <v>0</v>
      </c>
      <c r="H51" s="20">
        <f t="shared" si="8"/>
        <v>0</v>
      </c>
      <c r="I51" s="21">
        <f t="shared" si="9"/>
        <v>0</v>
      </c>
    </row>
    <row r="52" spans="1:9" ht="20.25" customHeight="1">
      <c r="A52" s="1276" t="s">
        <v>89</v>
      </c>
      <c r="B52" s="1277" t="s">
        <v>90</v>
      </c>
      <c r="C52" s="1278"/>
      <c r="D52" s="62" t="s">
        <v>73</v>
      </c>
      <c r="E52" s="1255">
        <v>599</v>
      </c>
      <c r="F52" s="1255">
        <v>499</v>
      </c>
      <c r="G52" s="19">
        <v>0</v>
      </c>
      <c r="H52" s="20">
        <f>$E$52*G52</f>
        <v>0</v>
      </c>
      <c r="I52" s="21">
        <f>$F$52*G52</f>
        <v>0</v>
      </c>
    </row>
    <row r="53" spans="1:9" ht="20.25" customHeight="1">
      <c r="A53" s="1276"/>
      <c r="B53" s="1277"/>
      <c r="C53" s="1279"/>
      <c r="D53" s="62" t="s">
        <v>74</v>
      </c>
      <c r="E53" s="1255"/>
      <c r="F53" s="1256"/>
      <c r="G53" s="19">
        <v>0</v>
      </c>
      <c r="H53" s="20">
        <f t="shared" ref="H53:H55" si="10">$E$52*G53</f>
        <v>0</v>
      </c>
      <c r="I53" s="21">
        <f t="shared" ref="I53:I55" si="11">$F$52*G53</f>
        <v>0</v>
      </c>
    </row>
    <row r="54" spans="1:9" ht="20.25" customHeight="1">
      <c r="A54" s="1276"/>
      <c r="B54" s="1277"/>
      <c r="C54" s="1279"/>
      <c r="D54" s="62" t="s">
        <v>75</v>
      </c>
      <c r="E54" s="1255"/>
      <c r="F54" s="1256"/>
      <c r="G54" s="19">
        <v>0</v>
      </c>
      <c r="H54" s="20">
        <f t="shared" si="10"/>
        <v>0</v>
      </c>
      <c r="I54" s="21">
        <f t="shared" si="11"/>
        <v>0</v>
      </c>
    </row>
    <row r="55" spans="1:9" ht="20.25" customHeight="1">
      <c r="A55" s="1276"/>
      <c r="B55" s="1277"/>
      <c r="C55" s="1279"/>
      <c r="D55" s="62" t="s">
        <v>76</v>
      </c>
      <c r="E55" s="1255"/>
      <c r="F55" s="1256"/>
      <c r="G55" s="19">
        <v>0</v>
      </c>
      <c r="H55" s="20">
        <f t="shared" si="10"/>
        <v>0</v>
      </c>
      <c r="I55" s="21">
        <f t="shared" si="11"/>
        <v>0</v>
      </c>
    </row>
    <row r="56" spans="1:9" ht="20.25" customHeight="1">
      <c r="A56" s="1276" t="s">
        <v>91</v>
      </c>
      <c r="B56" s="1277" t="s">
        <v>92</v>
      </c>
      <c r="C56" s="1278"/>
      <c r="D56" s="62" t="s">
        <v>73</v>
      </c>
      <c r="E56" s="1255">
        <v>299</v>
      </c>
      <c r="F56" s="1255">
        <v>199</v>
      </c>
      <c r="G56" s="19">
        <v>0</v>
      </c>
      <c r="H56" s="20">
        <f>$E$56*G56</f>
        <v>0</v>
      </c>
      <c r="I56" s="21">
        <f>$F$56*G56</f>
        <v>0</v>
      </c>
    </row>
    <row r="57" spans="1:9" ht="20.25" customHeight="1">
      <c r="A57" s="1276"/>
      <c r="B57" s="1277"/>
      <c r="C57" s="1279"/>
      <c r="D57" s="62" t="s">
        <v>74</v>
      </c>
      <c r="E57" s="1255"/>
      <c r="F57" s="1256"/>
      <c r="G57" s="19">
        <v>0</v>
      </c>
      <c r="H57" s="20">
        <f t="shared" ref="H57:H62" si="12">$E$56*G57</f>
        <v>0</v>
      </c>
      <c r="I57" s="21">
        <f t="shared" ref="I57:I62" si="13">$F$56*G57</f>
        <v>0</v>
      </c>
    </row>
    <row r="58" spans="1:9" ht="20.25" customHeight="1">
      <c r="A58" s="1276"/>
      <c r="B58" s="1277"/>
      <c r="C58" s="1279"/>
      <c r="D58" s="62" t="s">
        <v>75</v>
      </c>
      <c r="E58" s="1255"/>
      <c r="F58" s="1256"/>
      <c r="G58" s="19">
        <v>0</v>
      </c>
      <c r="H58" s="20">
        <f t="shared" si="12"/>
        <v>0</v>
      </c>
      <c r="I58" s="21">
        <f t="shared" si="13"/>
        <v>0</v>
      </c>
    </row>
    <row r="59" spans="1:9" ht="20.25" customHeight="1">
      <c r="A59" s="1276"/>
      <c r="B59" s="1277"/>
      <c r="C59" s="1279"/>
      <c r="D59" s="62" t="s">
        <v>76</v>
      </c>
      <c r="E59" s="1255"/>
      <c r="F59" s="1256"/>
      <c r="G59" s="19">
        <v>0</v>
      </c>
      <c r="H59" s="20">
        <f t="shared" si="12"/>
        <v>0</v>
      </c>
      <c r="I59" s="21">
        <f t="shared" si="13"/>
        <v>0</v>
      </c>
    </row>
    <row r="60" spans="1:9" ht="20.25" customHeight="1">
      <c r="A60" s="1276"/>
      <c r="B60" s="1277"/>
      <c r="C60" s="1279"/>
      <c r="D60" s="62" t="s">
        <v>78</v>
      </c>
      <c r="E60" s="1255"/>
      <c r="F60" s="1256"/>
      <c r="G60" s="19">
        <v>0</v>
      </c>
      <c r="H60" s="20">
        <f t="shared" si="12"/>
        <v>0</v>
      </c>
      <c r="I60" s="21">
        <f t="shared" si="13"/>
        <v>0</v>
      </c>
    </row>
    <row r="61" spans="1:9" ht="20.25" customHeight="1">
      <c r="A61" s="1276"/>
      <c r="B61" s="1277"/>
      <c r="C61" s="1279"/>
      <c r="D61" s="62" t="s">
        <v>79</v>
      </c>
      <c r="E61" s="1255"/>
      <c r="F61" s="1256"/>
      <c r="G61" s="19">
        <v>0</v>
      </c>
      <c r="H61" s="20">
        <f t="shared" si="12"/>
        <v>0</v>
      </c>
      <c r="I61" s="21">
        <f t="shared" si="13"/>
        <v>0</v>
      </c>
    </row>
    <row r="62" spans="1:9" ht="21.75" customHeight="1">
      <c r="A62" s="1276"/>
      <c r="B62" s="1277"/>
      <c r="C62" s="1279"/>
      <c r="D62" s="62" t="s">
        <v>80</v>
      </c>
      <c r="E62" s="1255"/>
      <c r="F62" s="1256"/>
      <c r="G62" s="19">
        <v>0</v>
      </c>
      <c r="H62" s="20">
        <f t="shared" si="12"/>
        <v>0</v>
      </c>
      <c r="I62" s="21">
        <f t="shared" si="13"/>
        <v>0</v>
      </c>
    </row>
    <row r="63" spans="1:9" ht="25.5">
      <c r="A63" s="805" t="s">
        <v>93</v>
      </c>
      <c r="B63" s="801"/>
      <c r="C63" s="801"/>
      <c r="D63" s="801"/>
      <c r="E63" s="801"/>
      <c r="F63" s="801"/>
      <c r="G63" s="19"/>
      <c r="H63" s="63"/>
      <c r="I63" s="64"/>
    </row>
    <row r="64" spans="1:9" ht="28.5" customHeight="1">
      <c r="A64" s="1251" t="s">
        <v>94</v>
      </c>
      <c r="B64" s="1252" t="s">
        <v>95</v>
      </c>
      <c r="C64" s="1274" t="s">
        <v>72</v>
      </c>
      <c r="D64" s="1275" t="s">
        <v>76</v>
      </c>
      <c r="E64" s="1255">
        <v>2199</v>
      </c>
      <c r="F64" s="1255">
        <v>1299</v>
      </c>
      <c r="G64" s="19">
        <v>0</v>
      </c>
      <c r="H64" s="20">
        <f>$E$64*G64</f>
        <v>0</v>
      </c>
      <c r="I64" s="21">
        <f>$F$64*G64</f>
        <v>0</v>
      </c>
    </row>
    <row r="65" spans="1:9" ht="29.25" customHeight="1">
      <c r="A65" s="1251"/>
      <c r="B65" s="1252"/>
      <c r="C65" s="1274"/>
      <c r="D65" s="1275"/>
      <c r="E65" s="1255"/>
      <c r="F65" s="1256"/>
      <c r="G65" s="19">
        <v>0</v>
      </c>
      <c r="H65" s="20">
        <f>$E$64*G65</f>
        <v>0</v>
      </c>
      <c r="I65" s="21">
        <f>$F$64*G65</f>
        <v>0</v>
      </c>
    </row>
    <row r="66" spans="1:9" ht="31.5" customHeight="1">
      <c r="A66" s="1251"/>
      <c r="B66" s="1252"/>
      <c r="C66" s="1274"/>
      <c r="D66" s="1275"/>
      <c r="E66" s="1255"/>
      <c r="F66" s="1256"/>
      <c r="G66" s="19">
        <v>0</v>
      </c>
      <c r="H66" s="20">
        <f>$E$64*G66</f>
        <v>0</v>
      </c>
      <c r="I66" s="21">
        <f>$F$64*G66</f>
        <v>0</v>
      </c>
    </row>
    <row r="67" spans="1:9" ht="25.5" customHeight="1">
      <c r="A67" s="1251" t="s">
        <v>96</v>
      </c>
      <c r="B67" s="1252" t="s">
        <v>95</v>
      </c>
      <c r="C67" s="1274"/>
      <c r="D67" s="65" t="s">
        <v>74</v>
      </c>
      <c r="E67" s="1255">
        <v>1399</v>
      </c>
      <c r="F67" s="1255">
        <v>1099</v>
      </c>
      <c r="G67" s="19">
        <v>0</v>
      </c>
      <c r="H67" s="20">
        <f>$E$67*G67</f>
        <v>0</v>
      </c>
      <c r="I67" s="21">
        <f>$F$67*G67</f>
        <v>0</v>
      </c>
    </row>
    <row r="68" spans="1:9" ht="24" customHeight="1">
      <c r="A68" s="1251"/>
      <c r="B68" s="1252"/>
      <c r="C68" s="1274"/>
      <c r="D68" s="65" t="s">
        <v>78</v>
      </c>
      <c r="E68" s="1255"/>
      <c r="F68" s="1256"/>
      <c r="G68" s="19">
        <v>0</v>
      </c>
      <c r="H68" s="20">
        <f>$E$67*G68</f>
        <v>0</v>
      </c>
      <c r="I68" s="21">
        <f>$F$67*G68</f>
        <v>0</v>
      </c>
    </row>
    <row r="69" spans="1:9" ht="27" customHeight="1">
      <c r="A69" s="1251"/>
      <c r="B69" s="1252"/>
      <c r="C69" s="1274"/>
      <c r="D69" s="65" t="s">
        <v>79</v>
      </c>
      <c r="E69" s="1255"/>
      <c r="F69" s="1256"/>
      <c r="G69" s="19">
        <v>0</v>
      </c>
      <c r="H69" s="20">
        <f>$E$67*G69</f>
        <v>0</v>
      </c>
      <c r="I69" s="21">
        <f>$F$67*G69</f>
        <v>0</v>
      </c>
    </row>
    <row r="70" spans="1:9" ht="20.25" customHeight="1">
      <c r="A70" s="1251" t="s">
        <v>97</v>
      </c>
      <c r="B70" s="1252" t="s">
        <v>98</v>
      </c>
      <c r="C70" s="1253"/>
      <c r="D70" s="66" t="s">
        <v>74</v>
      </c>
      <c r="E70" s="1255">
        <v>2199</v>
      </c>
      <c r="F70" s="1255">
        <v>1299</v>
      </c>
      <c r="G70" s="19">
        <v>0</v>
      </c>
      <c r="H70" s="20">
        <f>$E$70*G70</f>
        <v>0</v>
      </c>
      <c r="I70" s="21">
        <f>$F$70*G70</f>
        <v>0</v>
      </c>
    </row>
    <row r="71" spans="1:9" ht="20.25" customHeight="1">
      <c r="A71" s="1251"/>
      <c r="B71" s="1252"/>
      <c r="C71" s="1254"/>
      <c r="D71" s="66" t="s">
        <v>75</v>
      </c>
      <c r="E71" s="1255"/>
      <c r="F71" s="1256"/>
      <c r="G71" s="19">
        <v>0</v>
      </c>
      <c r="H71" s="20">
        <f t="shared" ref="H71:H76" si="14">$E$70*G71</f>
        <v>0</v>
      </c>
      <c r="I71" s="21">
        <f t="shared" ref="I71:I76" si="15">$F$70*G71</f>
        <v>0</v>
      </c>
    </row>
    <row r="72" spans="1:9" ht="20.25" customHeight="1">
      <c r="A72" s="1251"/>
      <c r="B72" s="1252"/>
      <c r="C72" s="1254"/>
      <c r="D72" s="66" t="s">
        <v>76</v>
      </c>
      <c r="E72" s="1255"/>
      <c r="F72" s="1256"/>
      <c r="G72" s="19">
        <v>0</v>
      </c>
      <c r="H72" s="20">
        <f t="shared" si="14"/>
        <v>0</v>
      </c>
      <c r="I72" s="21">
        <f t="shared" si="15"/>
        <v>0</v>
      </c>
    </row>
    <row r="73" spans="1:9" ht="20.25" customHeight="1">
      <c r="A73" s="1251"/>
      <c r="B73" s="1252"/>
      <c r="C73" s="1254"/>
      <c r="D73" s="66" t="s">
        <v>78</v>
      </c>
      <c r="E73" s="1255"/>
      <c r="F73" s="1256"/>
      <c r="G73" s="19">
        <v>0</v>
      </c>
      <c r="H73" s="20">
        <f t="shared" si="14"/>
        <v>0</v>
      </c>
      <c r="I73" s="21">
        <f t="shared" si="15"/>
        <v>0</v>
      </c>
    </row>
    <row r="74" spans="1:9" ht="20.25" customHeight="1">
      <c r="A74" s="1251"/>
      <c r="B74" s="1252"/>
      <c r="C74" s="1254"/>
      <c r="D74" s="66" t="s">
        <v>79</v>
      </c>
      <c r="E74" s="1255"/>
      <c r="F74" s="1256"/>
      <c r="G74" s="19">
        <v>0</v>
      </c>
      <c r="H74" s="20">
        <f t="shared" si="14"/>
        <v>0</v>
      </c>
      <c r="I74" s="21">
        <f t="shared" si="15"/>
        <v>0</v>
      </c>
    </row>
    <row r="75" spans="1:9" ht="20.25" customHeight="1">
      <c r="A75" s="1251"/>
      <c r="B75" s="1252"/>
      <c r="C75" s="1254"/>
      <c r="D75" s="66" t="s">
        <v>80</v>
      </c>
      <c r="E75" s="1255"/>
      <c r="F75" s="1256"/>
      <c r="G75" s="19">
        <v>0</v>
      </c>
      <c r="H75" s="20">
        <f t="shared" si="14"/>
        <v>0</v>
      </c>
      <c r="I75" s="21">
        <f t="shared" si="15"/>
        <v>0</v>
      </c>
    </row>
    <row r="76" spans="1:9" ht="21.75" customHeight="1">
      <c r="A76" s="1251"/>
      <c r="B76" s="1252"/>
      <c r="C76" s="1254"/>
      <c r="D76" s="66" t="s">
        <v>82</v>
      </c>
      <c r="E76" s="1255"/>
      <c r="F76" s="1256"/>
      <c r="G76" s="19">
        <v>0</v>
      </c>
      <c r="H76" s="20">
        <f t="shared" si="14"/>
        <v>0</v>
      </c>
      <c r="I76" s="21">
        <f t="shared" si="15"/>
        <v>0</v>
      </c>
    </row>
    <row r="77" spans="1:9" ht="20.25" customHeight="1">
      <c r="A77" s="1251" t="s">
        <v>99</v>
      </c>
      <c r="B77" s="1252" t="s">
        <v>100</v>
      </c>
      <c r="C77" s="1253"/>
      <c r="D77" s="66"/>
      <c r="E77" s="1255">
        <v>599</v>
      </c>
      <c r="F77" s="1255">
        <v>499</v>
      </c>
      <c r="G77" s="19"/>
      <c r="H77" s="20"/>
      <c r="I77" s="21"/>
    </row>
    <row r="78" spans="1:9" ht="20.25" customHeight="1">
      <c r="A78" s="1251"/>
      <c r="B78" s="1252"/>
      <c r="C78" s="1254"/>
      <c r="D78" s="66"/>
      <c r="E78" s="1255"/>
      <c r="F78" s="1256"/>
      <c r="G78" s="19"/>
      <c r="H78" s="20"/>
      <c r="I78" s="21"/>
    </row>
    <row r="79" spans="1:9" ht="20.25" customHeight="1">
      <c r="A79" s="1251"/>
      <c r="B79" s="1252"/>
      <c r="C79" s="1254"/>
      <c r="D79" s="66" t="s">
        <v>76</v>
      </c>
      <c r="E79" s="1255"/>
      <c r="F79" s="1256"/>
      <c r="G79" s="19">
        <v>0</v>
      </c>
      <c r="H79" s="20">
        <f>$E$77*G79</f>
        <v>0</v>
      </c>
      <c r="I79" s="21">
        <f>$F$77*G79</f>
        <v>0</v>
      </c>
    </row>
    <row r="80" spans="1:9" ht="20.25" customHeight="1">
      <c r="A80" s="1251"/>
      <c r="B80" s="1252"/>
      <c r="C80" s="1254"/>
      <c r="D80" s="66" t="s">
        <v>78</v>
      </c>
      <c r="E80" s="1255"/>
      <c r="F80" s="1256"/>
      <c r="G80" s="19">
        <v>0</v>
      </c>
      <c r="H80" s="20">
        <f>$E$77*G80</f>
        <v>0</v>
      </c>
      <c r="I80" s="21">
        <f>$F$77*G80</f>
        <v>0</v>
      </c>
    </row>
    <row r="81" spans="1:9" ht="20.25" customHeight="1">
      <c r="A81" s="1251"/>
      <c r="B81" s="1252"/>
      <c r="C81" s="1254"/>
      <c r="D81" s="66" t="s">
        <v>79</v>
      </c>
      <c r="E81" s="1255"/>
      <c r="F81" s="1256"/>
      <c r="G81" s="19">
        <v>0</v>
      </c>
      <c r="H81" s="20">
        <f>$E$77*G81</f>
        <v>0</v>
      </c>
      <c r="I81" s="21">
        <f>$F$77*G81</f>
        <v>0</v>
      </c>
    </row>
    <row r="82" spans="1:9" ht="20.25" customHeight="1">
      <c r="A82" s="1251"/>
      <c r="B82" s="1252"/>
      <c r="C82" s="1254"/>
      <c r="D82" s="66" t="s">
        <v>80</v>
      </c>
      <c r="E82" s="1255"/>
      <c r="F82" s="1256"/>
      <c r="G82" s="19">
        <v>0</v>
      </c>
      <c r="H82" s="20">
        <f>$E$77*G82</f>
        <v>0</v>
      </c>
      <c r="I82" s="21">
        <f>$F$77*G82</f>
        <v>0</v>
      </c>
    </row>
    <row r="83" spans="1:9" ht="20.25" customHeight="1">
      <c r="A83" s="1251"/>
      <c r="B83" s="1252"/>
      <c r="C83" s="1254"/>
      <c r="D83" s="66" t="s">
        <v>82</v>
      </c>
      <c r="E83" s="1255"/>
      <c r="F83" s="1256"/>
      <c r="G83" s="19">
        <v>0</v>
      </c>
      <c r="H83" s="20">
        <f>$E$77*G83</f>
        <v>0</v>
      </c>
      <c r="I83" s="21">
        <f>$F$77*G83</f>
        <v>0</v>
      </c>
    </row>
    <row r="84" spans="1:9" ht="20.25" customHeight="1">
      <c r="A84" s="1251" t="s">
        <v>101</v>
      </c>
      <c r="B84" s="1252" t="s">
        <v>102</v>
      </c>
      <c r="C84" s="1253"/>
      <c r="D84" s="66"/>
      <c r="E84" s="1255">
        <v>399</v>
      </c>
      <c r="F84" s="1255">
        <v>299</v>
      </c>
      <c r="G84" s="19"/>
      <c r="H84" s="20"/>
      <c r="I84" s="21"/>
    </row>
    <row r="85" spans="1:9" ht="20.25" customHeight="1">
      <c r="A85" s="1251"/>
      <c r="B85" s="1252"/>
      <c r="C85" s="1254"/>
      <c r="D85" s="66" t="s">
        <v>1082</v>
      </c>
      <c r="E85" s="1255"/>
      <c r="F85" s="1256"/>
      <c r="G85" s="19">
        <v>0</v>
      </c>
      <c r="H85" s="20">
        <v>0</v>
      </c>
      <c r="I85" s="21">
        <v>0</v>
      </c>
    </row>
    <row r="86" spans="1:9" ht="20.25" customHeight="1">
      <c r="A86" s="1251"/>
      <c r="B86" s="1252"/>
      <c r="C86" s="1254"/>
      <c r="D86" s="66" t="s">
        <v>76</v>
      </c>
      <c r="E86" s="1255"/>
      <c r="F86" s="1256"/>
      <c r="G86" s="19">
        <v>0</v>
      </c>
      <c r="H86" s="20">
        <f>$E$84*G86</f>
        <v>0</v>
      </c>
      <c r="I86" s="21">
        <f>$F$84*G86</f>
        <v>0</v>
      </c>
    </row>
    <row r="87" spans="1:9" ht="20.25" customHeight="1">
      <c r="A87" s="1251"/>
      <c r="B87" s="1252"/>
      <c r="C87" s="1254"/>
      <c r="D87" s="66" t="s">
        <v>78</v>
      </c>
      <c r="E87" s="1255"/>
      <c r="F87" s="1256"/>
      <c r="G87" s="19">
        <v>0</v>
      </c>
      <c r="H87" s="20">
        <f>$E$84*G87</f>
        <v>0</v>
      </c>
      <c r="I87" s="21">
        <f>$F$84*G87</f>
        <v>0</v>
      </c>
    </row>
    <row r="88" spans="1:9" ht="20.25" customHeight="1">
      <c r="A88" s="1251"/>
      <c r="B88" s="1252"/>
      <c r="C88" s="1254"/>
      <c r="D88" s="66" t="s">
        <v>79</v>
      </c>
      <c r="E88" s="1255"/>
      <c r="F88" s="1256"/>
      <c r="G88" s="19">
        <v>0</v>
      </c>
      <c r="H88" s="20">
        <f>$E$84*G88</f>
        <v>0</v>
      </c>
      <c r="I88" s="21">
        <f>$F$84*G88</f>
        <v>0</v>
      </c>
    </row>
    <row r="89" spans="1:9" ht="20.25" customHeight="1">
      <c r="A89" s="1251"/>
      <c r="B89" s="1252"/>
      <c r="C89" s="1254"/>
      <c r="D89" s="66" t="s">
        <v>80</v>
      </c>
      <c r="E89" s="1255"/>
      <c r="F89" s="1256"/>
      <c r="G89" s="19">
        <v>0</v>
      </c>
      <c r="H89" s="20">
        <f>$E$84*G89</f>
        <v>0</v>
      </c>
      <c r="I89" s="21">
        <f>$F$84*G89</f>
        <v>0</v>
      </c>
    </row>
    <row r="90" spans="1:9" ht="20.25" customHeight="1">
      <c r="A90" s="1251"/>
      <c r="B90" s="1252"/>
      <c r="C90" s="1254"/>
      <c r="D90" s="66" t="s">
        <v>82</v>
      </c>
      <c r="E90" s="1255"/>
      <c r="F90" s="1256"/>
      <c r="G90" s="19">
        <v>0</v>
      </c>
      <c r="H90" s="20">
        <f>$E$84*G90</f>
        <v>0</v>
      </c>
      <c r="I90" s="21">
        <f>$F$84*G90</f>
        <v>0</v>
      </c>
    </row>
    <row r="91" spans="1:9" ht="53.25" customHeight="1">
      <c r="A91" s="1260" t="s">
        <v>103</v>
      </c>
      <c r="B91" s="1261"/>
      <c r="C91" s="1261"/>
      <c r="D91" s="1261"/>
      <c r="E91" s="1261"/>
      <c r="F91" s="1261"/>
      <c r="G91" s="68"/>
      <c r="H91" s="63"/>
      <c r="I91" s="64"/>
    </row>
    <row r="92" spans="1:9" ht="89.25" customHeight="1">
      <c r="A92" s="42" t="s">
        <v>1078</v>
      </c>
      <c r="B92" s="69" t="s">
        <v>104</v>
      </c>
      <c r="C92" s="70"/>
      <c r="D92" s="71"/>
      <c r="E92" s="72">
        <f>F92*1.2</f>
        <v>676.8</v>
      </c>
      <c r="F92" s="73">
        <v>564</v>
      </c>
      <c r="G92" s="19">
        <v>0</v>
      </c>
      <c r="H92" s="20">
        <f>E92*G92</f>
        <v>0</v>
      </c>
      <c r="I92" s="21">
        <f>F92*G92</f>
        <v>0</v>
      </c>
    </row>
    <row r="93" spans="1:9" ht="82.5" customHeight="1">
      <c r="A93" s="75" t="s">
        <v>1079</v>
      </c>
      <c r="B93" s="69" t="s">
        <v>105</v>
      </c>
      <c r="C93" s="70"/>
      <c r="D93" s="71"/>
      <c r="E93" s="72">
        <f t="shared" ref="E93:E99" si="16">F93*1.2</f>
        <v>676.8</v>
      </c>
      <c r="F93" s="74">
        <v>564</v>
      </c>
      <c r="G93" s="19">
        <v>0</v>
      </c>
      <c r="H93" s="20">
        <f t="shared" ref="H93:H101" si="17">E93*G93</f>
        <v>0</v>
      </c>
      <c r="I93" s="21">
        <f t="shared" ref="I93:I101" si="18">F93*G93</f>
        <v>0</v>
      </c>
    </row>
    <row r="94" spans="1:9" ht="73.5" customHeight="1">
      <c r="A94" s="42" t="s">
        <v>1080</v>
      </c>
      <c r="B94" s="69" t="s">
        <v>106</v>
      </c>
      <c r="C94" s="70"/>
      <c r="D94" s="71"/>
      <c r="E94" s="72">
        <f t="shared" si="16"/>
        <v>626.4</v>
      </c>
      <c r="F94" s="74">
        <v>522</v>
      </c>
      <c r="G94" s="19">
        <v>0</v>
      </c>
      <c r="H94" s="20">
        <f t="shared" si="17"/>
        <v>0</v>
      </c>
      <c r="I94" s="21">
        <f t="shared" si="18"/>
        <v>0</v>
      </c>
    </row>
    <row r="95" spans="1:9" ht="77.25" customHeight="1">
      <c r="A95" s="42" t="s">
        <v>107</v>
      </c>
      <c r="B95" s="76" t="s">
        <v>108</v>
      </c>
      <c r="C95" s="70"/>
      <c r="D95" s="71"/>
      <c r="E95" s="72">
        <f t="shared" si="16"/>
        <v>619.19999999999993</v>
      </c>
      <c r="F95" s="74">
        <v>516</v>
      </c>
      <c r="G95" s="19">
        <v>0</v>
      </c>
      <c r="H95" s="20">
        <f t="shared" si="17"/>
        <v>0</v>
      </c>
      <c r="I95" s="21">
        <f t="shared" si="18"/>
        <v>0</v>
      </c>
    </row>
    <row r="96" spans="1:9" ht="78" customHeight="1">
      <c r="A96" s="42" t="s">
        <v>109</v>
      </c>
      <c r="B96" s="76" t="s">
        <v>108</v>
      </c>
      <c r="C96" s="70"/>
      <c r="D96" s="71"/>
      <c r="E96" s="72">
        <f t="shared" si="16"/>
        <v>619.19999999999993</v>
      </c>
      <c r="F96" s="74">
        <v>516</v>
      </c>
      <c r="G96" s="19">
        <v>0</v>
      </c>
      <c r="H96" s="20">
        <f t="shared" si="17"/>
        <v>0</v>
      </c>
      <c r="I96" s="21">
        <f t="shared" si="18"/>
        <v>0</v>
      </c>
    </row>
    <row r="97" spans="1:9" ht="78" customHeight="1">
      <c r="A97" s="42" t="s">
        <v>110</v>
      </c>
      <c r="B97" s="76" t="s">
        <v>111</v>
      </c>
      <c r="C97" s="70"/>
      <c r="D97" s="71"/>
      <c r="E97" s="72">
        <f t="shared" si="16"/>
        <v>691.19999999999993</v>
      </c>
      <c r="F97" s="74">
        <v>576</v>
      </c>
      <c r="G97" s="19">
        <v>0</v>
      </c>
      <c r="H97" s="20">
        <f t="shared" si="17"/>
        <v>0</v>
      </c>
      <c r="I97" s="21">
        <f t="shared" si="18"/>
        <v>0</v>
      </c>
    </row>
    <row r="98" spans="1:9" ht="75.75" customHeight="1">
      <c r="A98" s="42" t="s">
        <v>1081</v>
      </c>
      <c r="B98" s="76" t="s">
        <v>111</v>
      </c>
      <c r="C98" s="70"/>
      <c r="D98" s="71"/>
      <c r="E98" s="72">
        <f t="shared" si="16"/>
        <v>691.19999999999993</v>
      </c>
      <c r="F98" s="74">
        <v>576</v>
      </c>
      <c r="G98" s="19">
        <v>0</v>
      </c>
      <c r="H98" s="20">
        <f t="shared" si="17"/>
        <v>0</v>
      </c>
      <c r="I98" s="21">
        <f t="shared" si="18"/>
        <v>0</v>
      </c>
    </row>
    <row r="99" spans="1:9" ht="76.5" customHeight="1">
      <c r="A99" s="42" t="s">
        <v>112</v>
      </c>
      <c r="B99" s="76"/>
      <c r="C99" s="70"/>
      <c r="D99" s="71"/>
      <c r="E99" s="72">
        <f t="shared" si="16"/>
        <v>655.19999999999993</v>
      </c>
      <c r="F99" s="74">
        <v>546</v>
      </c>
      <c r="G99" s="19">
        <v>0</v>
      </c>
      <c r="H99" s="20">
        <f t="shared" si="17"/>
        <v>0</v>
      </c>
      <c r="I99" s="21">
        <f t="shared" si="18"/>
        <v>0</v>
      </c>
    </row>
    <row r="100" spans="1:9" ht="25.5">
      <c r="A100" s="805" t="s">
        <v>113</v>
      </c>
      <c r="B100" s="801"/>
      <c r="C100" s="801"/>
      <c r="D100" s="801"/>
      <c r="E100" s="801"/>
      <c r="F100" s="801"/>
      <c r="G100" s="19"/>
      <c r="H100" s="20"/>
      <c r="I100" s="21"/>
    </row>
    <row r="101" spans="1:9" ht="83.25" customHeight="1">
      <c r="A101" s="42" t="s">
        <v>114</v>
      </c>
      <c r="B101" s="76"/>
      <c r="C101" s="70"/>
      <c r="D101" s="71"/>
      <c r="E101" s="72">
        <f>F101*1.2</f>
        <v>655.19999999999993</v>
      </c>
      <c r="F101" s="74">
        <v>546</v>
      </c>
      <c r="G101" s="19">
        <v>0</v>
      </c>
      <c r="H101" s="20">
        <f t="shared" si="17"/>
        <v>0</v>
      </c>
      <c r="I101" s="21">
        <f t="shared" si="18"/>
        <v>0</v>
      </c>
    </row>
    <row r="102" spans="1:9" ht="83.25" customHeight="1">
      <c r="A102" s="713" t="s">
        <v>1000</v>
      </c>
      <c r="B102" s="76"/>
      <c r="C102" s="711"/>
      <c r="D102" s="712"/>
      <c r="E102" s="72">
        <f>F102*1.2</f>
        <v>108</v>
      </c>
      <c r="F102" s="710">
        <v>90</v>
      </c>
      <c r="G102" s="19">
        <v>0</v>
      </c>
      <c r="H102" s="20">
        <f t="shared" ref="H102" si="19">E102*G102</f>
        <v>0</v>
      </c>
      <c r="I102" s="21">
        <f t="shared" ref="I102" si="20">F102*G102</f>
        <v>0</v>
      </c>
    </row>
    <row r="103" spans="1:9" ht="86.25" customHeight="1">
      <c r="A103" s="1262" t="s">
        <v>115</v>
      </c>
      <c r="B103" s="1263"/>
      <c r="C103" s="1263"/>
      <c r="D103" s="1263"/>
      <c r="E103" s="1263"/>
      <c r="F103" s="1264"/>
      <c r="G103" s="34" t="s">
        <v>60</v>
      </c>
      <c r="H103" s="34" t="s">
        <v>12</v>
      </c>
      <c r="I103" s="36" t="s">
        <v>13</v>
      </c>
    </row>
    <row r="104" spans="1:9" ht="33" customHeight="1" thickBot="1">
      <c r="A104" s="1265"/>
      <c r="B104" s="1266"/>
      <c r="C104" s="1266"/>
      <c r="D104" s="1266"/>
      <c r="E104" s="1266"/>
      <c r="F104" s="1267"/>
      <c r="G104" s="77">
        <f>SUM(G13:G101)</f>
        <v>0</v>
      </c>
      <c r="H104" s="78">
        <f>SUM(H13:H101)</f>
        <v>0</v>
      </c>
      <c r="I104" s="79">
        <f>SUM(I13:I101)</f>
        <v>0</v>
      </c>
    </row>
    <row r="105" spans="1:9" ht="45" customHeight="1">
      <c r="A105" s="1268" t="s">
        <v>61</v>
      </c>
      <c r="B105" s="1269"/>
      <c r="C105" s="1269"/>
      <c r="D105" s="1269"/>
      <c r="E105" s="1269"/>
      <c r="F105" s="1269"/>
      <c r="G105" s="1269"/>
      <c r="H105" s="1269"/>
      <c r="I105" s="1270"/>
    </row>
    <row r="106" spans="1:9" ht="257.25" customHeight="1">
      <c r="A106" s="80"/>
      <c r="B106" s="57"/>
      <c r="C106" s="57"/>
      <c r="D106" s="57"/>
      <c r="E106" s="81"/>
      <c r="F106" s="57"/>
      <c r="G106" s="57"/>
      <c r="H106" s="57"/>
      <c r="I106" s="58"/>
    </row>
    <row r="107" spans="1:9" ht="284.25" customHeight="1">
      <c r="A107" s="80"/>
      <c r="B107" s="57"/>
      <c r="C107" s="57"/>
      <c r="D107" s="57"/>
      <c r="E107" s="81"/>
      <c r="F107" s="57"/>
      <c r="G107" s="57"/>
      <c r="H107" s="57"/>
      <c r="I107" s="58"/>
    </row>
    <row r="108" spans="1:9" ht="231.75" customHeight="1">
      <c r="A108" s="1271"/>
      <c r="B108" s="1272"/>
      <c r="C108" s="1272"/>
      <c r="D108" s="1272"/>
      <c r="E108" s="1272"/>
      <c r="F108" s="1272"/>
      <c r="G108" s="1272"/>
      <c r="H108" s="1272"/>
      <c r="I108" s="1273"/>
    </row>
    <row r="109" spans="1:9" ht="129" customHeight="1">
      <c r="A109" s="1257" t="s">
        <v>116</v>
      </c>
      <c r="B109" s="1258"/>
      <c r="C109" s="1258"/>
      <c r="D109" s="1258"/>
      <c r="E109" s="1258"/>
      <c r="F109" s="1258"/>
      <c r="G109" s="1258"/>
      <c r="H109" s="1258"/>
      <c r="I109" s="1259"/>
    </row>
  </sheetData>
  <mergeCells count="90">
    <mergeCell ref="A3:I3"/>
    <mergeCell ref="A4:I4"/>
    <mergeCell ref="A8:A10"/>
    <mergeCell ref="B8:B10"/>
    <mergeCell ref="C8:C10"/>
    <mergeCell ref="D8:D10"/>
    <mergeCell ref="E8:F8"/>
    <mergeCell ref="G8:G10"/>
    <mergeCell ref="H8:I8"/>
    <mergeCell ref="E9:E10"/>
    <mergeCell ref="F9:F10"/>
    <mergeCell ref="H9:H10"/>
    <mergeCell ref="I9:I10"/>
    <mergeCell ref="A11:I11"/>
    <mergeCell ref="A12:I12"/>
    <mergeCell ref="A13:A16"/>
    <mergeCell ref="B13:B16"/>
    <mergeCell ref="C13:C20"/>
    <mergeCell ref="E13:E16"/>
    <mergeCell ref="F13:F16"/>
    <mergeCell ref="A17:A20"/>
    <mergeCell ref="B17:B20"/>
    <mergeCell ref="E17:E20"/>
    <mergeCell ref="F17:F20"/>
    <mergeCell ref="A21:A24"/>
    <mergeCell ref="B21:B24"/>
    <mergeCell ref="C21:C24"/>
    <mergeCell ref="E21:E24"/>
    <mergeCell ref="F21:F24"/>
    <mergeCell ref="A25:A31"/>
    <mergeCell ref="B25:B31"/>
    <mergeCell ref="C25:C31"/>
    <mergeCell ref="E25:E31"/>
    <mergeCell ref="F25:F31"/>
    <mergeCell ref="A32:A37"/>
    <mergeCell ref="B32:B37"/>
    <mergeCell ref="C32:C37"/>
    <mergeCell ref="E32:E37"/>
    <mergeCell ref="F32:F37"/>
    <mergeCell ref="A38:A44"/>
    <mergeCell ref="B38:B44"/>
    <mergeCell ref="C38:C51"/>
    <mergeCell ref="E38:E44"/>
    <mergeCell ref="F38:F44"/>
    <mergeCell ref="A45:A51"/>
    <mergeCell ref="B45:B51"/>
    <mergeCell ref="E45:E51"/>
    <mergeCell ref="F45:F51"/>
    <mergeCell ref="A63:F63"/>
    <mergeCell ref="A52:A55"/>
    <mergeCell ref="B52:B55"/>
    <mergeCell ref="C52:C55"/>
    <mergeCell ref="E52:E55"/>
    <mergeCell ref="F52:F55"/>
    <mergeCell ref="A56:A62"/>
    <mergeCell ref="B56:B62"/>
    <mergeCell ref="C56:C62"/>
    <mergeCell ref="E56:E62"/>
    <mergeCell ref="F56:F62"/>
    <mergeCell ref="F64:F66"/>
    <mergeCell ref="A67:A69"/>
    <mergeCell ref="B67:B69"/>
    <mergeCell ref="E67:E69"/>
    <mergeCell ref="F67:F69"/>
    <mergeCell ref="A64:A66"/>
    <mergeCell ref="B64:B66"/>
    <mergeCell ref="C64:C69"/>
    <mergeCell ref="D64:D66"/>
    <mergeCell ref="E64:E66"/>
    <mergeCell ref="A70:A76"/>
    <mergeCell ref="B70:B76"/>
    <mergeCell ref="C70:C76"/>
    <mergeCell ref="E70:E76"/>
    <mergeCell ref="F70:F76"/>
    <mergeCell ref="A109:I109"/>
    <mergeCell ref="A91:F91"/>
    <mergeCell ref="A100:F100"/>
    <mergeCell ref="A103:F104"/>
    <mergeCell ref="A105:I105"/>
    <mergeCell ref="A108:I108"/>
    <mergeCell ref="A77:A83"/>
    <mergeCell ref="B77:B83"/>
    <mergeCell ref="C77:C83"/>
    <mergeCell ref="E77:E83"/>
    <mergeCell ref="F77:F83"/>
    <mergeCell ref="A84:A90"/>
    <mergeCell ref="B84:B90"/>
    <mergeCell ref="C84:C90"/>
    <mergeCell ref="E84:E90"/>
    <mergeCell ref="F84:F90"/>
  </mergeCells>
  <pageMargins left="0" right="0" top="0" bottom="0" header="0" footer="0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L87"/>
  <sheetViews>
    <sheetView topLeftCell="A4" zoomScale="60" zoomScaleNormal="60" workbookViewId="0">
      <selection activeCell="A70" sqref="A70:XFD70"/>
    </sheetView>
  </sheetViews>
  <sheetFormatPr defaultRowHeight="16.5"/>
  <cols>
    <col min="1" max="1" width="54.85546875" style="161" customWidth="1"/>
    <col min="2" max="2" width="10.85546875" style="160" customWidth="1"/>
    <col min="3" max="3" width="49.7109375" style="160" customWidth="1"/>
    <col min="4" max="4" width="9.85546875" style="161" customWidth="1"/>
    <col min="5" max="5" width="9" style="160" customWidth="1"/>
    <col min="6" max="6" width="9.7109375" style="160" customWidth="1"/>
    <col min="7" max="7" width="9.5703125" style="160" bestFit="1" customWidth="1"/>
    <col min="8" max="8" width="11" style="160" customWidth="1"/>
    <col min="9" max="9" width="16.42578125" style="160" customWidth="1"/>
    <col min="10" max="10" width="17" style="160" customWidth="1"/>
    <col min="11" max="11" width="16.5703125" style="160" customWidth="1"/>
    <col min="12" max="12" width="15" style="160" bestFit="1" customWidth="1"/>
    <col min="13" max="16384" width="9.140625" style="160"/>
  </cols>
  <sheetData>
    <row r="1" spans="1:12" ht="53.25" customHeight="1">
      <c r="A1" s="50"/>
      <c r="B1" s="51"/>
      <c r="C1" s="51"/>
      <c r="D1" s="52"/>
      <c r="E1" s="51"/>
      <c r="F1" s="51"/>
      <c r="G1" s="51"/>
      <c r="H1" s="51"/>
      <c r="I1" s="51"/>
      <c r="J1" s="51"/>
      <c r="K1" s="51"/>
      <c r="L1" s="53"/>
    </row>
    <row r="2" spans="1:12" ht="66" customHeight="1">
      <c r="A2" s="80"/>
      <c r="B2" s="57"/>
      <c r="C2" s="57"/>
      <c r="D2" s="81"/>
      <c r="E2" s="57"/>
      <c r="F2" s="57"/>
      <c r="G2" s="57"/>
      <c r="H2" s="57"/>
      <c r="I2" s="57"/>
      <c r="J2" s="57"/>
      <c r="K2" s="57"/>
      <c r="L2" s="58"/>
    </row>
    <row r="3" spans="1:12" ht="61.5">
      <c r="A3" s="984" t="s">
        <v>0</v>
      </c>
      <c r="B3" s="1200"/>
      <c r="C3" s="1200"/>
      <c r="D3" s="1200"/>
      <c r="E3" s="1200"/>
      <c r="F3" s="1200"/>
      <c r="G3" s="1200"/>
      <c r="H3" s="1200"/>
      <c r="I3" s="1200"/>
      <c r="J3" s="1200"/>
      <c r="K3" s="1200"/>
      <c r="L3" s="1201"/>
    </row>
    <row r="4" spans="1:12" ht="72" customHeight="1">
      <c r="A4" s="1202" t="s">
        <v>1</v>
      </c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1203"/>
    </row>
    <row r="5" spans="1:12" ht="408.75" customHeight="1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</row>
    <row r="6" spans="1:12" ht="33.75" customHeight="1">
      <c r="A6" s="38"/>
      <c r="B6" s="39"/>
      <c r="C6" s="39"/>
      <c r="D6" s="39"/>
      <c r="E6" s="39"/>
      <c r="F6" s="39"/>
      <c r="G6" s="39"/>
      <c r="H6" s="39"/>
      <c r="I6" s="39"/>
      <c r="J6" s="39"/>
      <c r="K6" s="39"/>
      <c r="L6" s="40"/>
    </row>
    <row r="7" spans="1:12" ht="234" customHeight="1">
      <c r="A7" s="38"/>
      <c r="B7" s="39"/>
      <c r="C7" s="39"/>
      <c r="D7" s="39"/>
      <c r="E7" s="39"/>
      <c r="F7" s="39"/>
      <c r="G7" s="39"/>
      <c r="H7" s="39"/>
      <c r="I7" s="39"/>
      <c r="J7" s="39"/>
      <c r="K7" s="39"/>
      <c r="L7" s="40"/>
    </row>
    <row r="8" spans="1:12" ht="271.5" customHeight="1" thickBot="1">
      <c r="A8" s="346"/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4"/>
    </row>
    <row r="9" spans="1:12" ht="91.5" customHeight="1" thickTop="1" thickBot="1">
      <c r="A9" s="1164" t="s">
        <v>2</v>
      </c>
      <c r="B9" s="1162" t="s">
        <v>4</v>
      </c>
      <c r="C9" s="1160" t="s">
        <v>167</v>
      </c>
      <c r="D9" s="1213"/>
      <c r="E9" s="1213"/>
      <c r="F9" s="1213"/>
      <c r="G9" s="1213"/>
      <c r="H9" s="1155" t="s">
        <v>6</v>
      </c>
      <c r="I9" s="1210" t="s">
        <v>7</v>
      </c>
      <c r="J9" s="1211"/>
      <c r="K9" s="1211"/>
      <c r="L9" s="1212"/>
    </row>
    <row r="10" spans="1:12" ht="18" thickTop="1" thickBot="1">
      <c r="A10" s="1164"/>
      <c r="B10" s="1162"/>
      <c r="C10" s="1160"/>
      <c r="D10" s="560"/>
      <c r="E10" s="560"/>
      <c r="F10" s="560"/>
      <c r="G10" s="560"/>
      <c r="H10" s="1155"/>
      <c r="I10" s="559"/>
      <c r="J10" s="558"/>
      <c r="K10" s="558"/>
      <c r="L10" s="557"/>
    </row>
    <row r="11" spans="1:12" ht="102" thickTop="1" thickBot="1">
      <c r="A11" s="1164"/>
      <c r="B11" s="1162"/>
      <c r="C11" s="1160"/>
      <c r="D11" s="217" t="s">
        <v>12</v>
      </c>
      <c r="E11" s="216" t="s">
        <v>13</v>
      </c>
      <c r="F11" s="216" t="s">
        <v>14</v>
      </c>
      <c r="G11" s="216" t="s">
        <v>15</v>
      </c>
      <c r="H11" s="1155"/>
      <c r="I11" s="217" t="s">
        <v>12</v>
      </c>
      <c r="J11" s="216" t="s">
        <v>13</v>
      </c>
      <c r="K11" s="216" t="s">
        <v>14</v>
      </c>
      <c r="L11" s="215" t="s">
        <v>15</v>
      </c>
    </row>
    <row r="12" spans="1:12" ht="26.25" thickTop="1">
      <c r="A12" s="805" t="s">
        <v>680</v>
      </c>
      <c r="B12" s="801"/>
      <c r="C12" s="801"/>
      <c r="D12" s="801"/>
      <c r="E12" s="801"/>
      <c r="F12" s="801"/>
      <c r="G12" s="801"/>
      <c r="H12" s="193"/>
      <c r="I12" s="193"/>
      <c r="J12" s="193"/>
      <c r="K12" s="193"/>
      <c r="L12" s="192"/>
    </row>
    <row r="13" spans="1:12" ht="138" customHeight="1">
      <c r="A13" s="41" t="s">
        <v>679</v>
      </c>
      <c r="B13" s="556" t="s">
        <v>675</v>
      </c>
      <c r="C13" s="17" t="s">
        <v>678</v>
      </c>
      <c r="D13" s="18">
        <f>E13*1.1</f>
        <v>63.800000000000004</v>
      </c>
      <c r="E13" s="183">
        <v>58</v>
      </c>
      <c r="F13" s="183">
        <f>E13*0.93</f>
        <v>53.940000000000005</v>
      </c>
      <c r="G13" s="182">
        <f>E13*0.87</f>
        <v>50.46</v>
      </c>
      <c r="H13" s="19">
        <v>0</v>
      </c>
      <c r="I13" s="20">
        <f>D13*H13</f>
        <v>0</v>
      </c>
      <c r="J13" s="20">
        <f>E13*H13</f>
        <v>0</v>
      </c>
      <c r="K13" s="20">
        <f>F13*H13</f>
        <v>0</v>
      </c>
      <c r="L13" s="21">
        <f>G13*H13</f>
        <v>0</v>
      </c>
    </row>
    <row r="14" spans="1:12" ht="100.5" customHeight="1">
      <c r="A14" s="43" t="s">
        <v>677</v>
      </c>
      <c r="B14" s="556" t="s">
        <v>675</v>
      </c>
      <c r="C14" s="102"/>
      <c r="D14" s="71">
        <f>E14*1.1</f>
        <v>57.2</v>
      </c>
      <c r="E14" s="124">
        <v>52</v>
      </c>
      <c r="F14" s="124">
        <f>E14*0.93</f>
        <v>48.36</v>
      </c>
      <c r="G14" s="165">
        <f>E14*0.87</f>
        <v>45.24</v>
      </c>
      <c r="H14" s="19">
        <v>0</v>
      </c>
      <c r="I14" s="20">
        <f>D14*H14</f>
        <v>0</v>
      </c>
      <c r="J14" s="20">
        <f>E14*H14</f>
        <v>0</v>
      </c>
      <c r="K14" s="20">
        <f>F14*H14</f>
        <v>0</v>
      </c>
      <c r="L14" s="21">
        <f>G14*H14</f>
        <v>0</v>
      </c>
    </row>
    <row r="15" spans="1:12" ht="104.25" customHeight="1">
      <c r="A15" s="555" t="s">
        <v>676</v>
      </c>
      <c r="B15" s="554" t="s">
        <v>675</v>
      </c>
      <c r="C15" s="22"/>
      <c r="D15" s="71">
        <f>E15*1.1</f>
        <v>68.2</v>
      </c>
      <c r="E15" s="132">
        <v>62</v>
      </c>
      <c r="F15" s="132">
        <f>E15*0.93</f>
        <v>57.660000000000004</v>
      </c>
      <c r="G15" s="552">
        <f>E15*0.87</f>
        <v>53.94</v>
      </c>
      <c r="H15" s="19">
        <v>0</v>
      </c>
      <c r="I15" s="20">
        <f>D15*H15</f>
        <v>0</v>
      </c>
      <c r="J15" s="20">
        <f>E15*H15</f>
        <v>0</v>
      </c>
      <c r="K15" s="20">
        <f>F15*H15</f>
        <v>0</v>
      </c>
      <c r="L15" s="21">
        <f>G15*H15</f>
        <v>0</v>
      </c>
    </row>
    <row r="16" spans="1:12" ht="100.5" customHeight="1">
      <c r="A16" s="535" t="s">
        <v>674</v>
      </c>
      <c r="B16" s="553" t="s">
        <v>37</v>
      </c>
      <c r="C16" s="22"/>
      <c r="D16" s="71">
        <f>E16*1.1</f>
        <v>520.30000000000007</v>
      </c>
      <c r="E16" s="132">
        <v>473</v>
      </c>
      <c r="F16" s="132">
        <f>E16*0.93</f>
        <v>439.89000000000004</v>
      </c>
      <c r="G16" s="552">
        <f>E16*0.87</f>
        <v>411.51</v>
      </c>
      <c r="H16" s="19">
        <v>0</v>
      </c>
      <c r="I16" s="20">
        <f>D16*H16</f>
        <v>0</v>
      </c>
      <c r="J16" s="20">
        <f>E16*H16</f>
        <v>0</v>
      </c>
      <c r="K16" s="20">
        <f>F16*H16</f>
        <v>0</v>
      </c>
      <c r="L16" s="21">
        <f>G16*H16</f>
        <v>0</v>
      </c>
    </row>
    <row r="17" spans="1:12" ht="25.5">
      <c r="A17" s="805" t="s">
        <v>673</v>
      </c>
      <c r="B17" s="801"/>
      <c r="C17" s="801"/>
      <c r="D17" s="801"/>
      <c r="E17" s="801"/>
      <c r="F17" s="801"/>
      <c r="G17" s="801"/>
      <c r="H17" s="193"/>
      <c r="I17" s="193"/>
      <c r="J17" s="193"/>
      <c r="K17" s="193"/>
      <c r="L17" s="192"/>
    </row>
    <row r="18" spans="1:12" ht="144.75" customHeight="1">
      <c r="A18" s="541" t="s">
        <v>672</v>
      </c>
      <c r="B18" s="534" t="s">
        <v>288</v>
      </c>
      <c r="C18" s="186" t="s">
        <v>20</v>
      </c>
      <c r="D18" s="184">
        <f t="shared" ref="D18:D24" si="0">E18*1.1</f>
        <v>3920.4</v>
      </c>
      <c r="E18" s="183">
        <v>3564</v>
      </c>
      <c r="F18" s="183">
        <f t="shared" ref="F18:F24" si="1">E18*0.93</f>
        <v>3314.52</v>
      </c>
      <c r="G18" s="182">
        <f t="shared" ref="G18:G24" si="2">E18*0.87</f>
        <v>3100.68</v>
      </c>
      <c r="H18" s="19">
        <v>0</v>
      </c>
      <c r="I18" s="20">
        <f t="shared" ref="I18:I24" si="3">D18*H18</f>
        <v>0</v>
      </c>
      <c r="J18" s="20">
        <f t="shared" ref="J18:J24" si="4">E18*H18</f>
        <v>0</v>
      </c>
      <c r="K18" s="20">
        <f t="shared" ref="K18:K24" si="5">F18*H18</f>
        <v>0</v>
      </c>
      <c r="L18" s="21">
        <f t="shared" ref="L18:L24" si="6">G18*H18</f>
        <v>0</v>
      </c>
    </row>
    <row r="19" spans="1:12" ht="139.5" customHeight="1">
      <c r="A19" s="189" t="s">
        <v>671</v>
      </c>
      <c r="B19" s="551" t="s">
        <v>36</v>
      </c>
      <c r="C19" s="186" t="s">
        <v>670</v>
      </c>
      <c r="D19" s="184">
        <f t="shared" si="0"/>
        <v>101.2</v>
      </c>
      <c r="E19" s="18">
        <v>92</v>
      </c>
      <c r="F19" s="18">
        <f t="shared" si="1"/>
        <v>85.56</v>
      </c>
      <c r="G19" s="550">
        <f t="shared" si="2"/>
        <v>80.040000000000006</v>
      </c>
      <c r="H19" s="19">
        <v>0</v>
      </c>
      <c r="I19" s="20">
        <f t="shared" si="3"/>
        <v>0</v>
      </c>
      <c r="J19" s="20">
        <f t="shared" si="4"/>
        <v>0</v>
      </c>
      <c r="K19" s="20">
        <f t="shared" si="5"/>
        <v>0</v>
      </c>
      <c r="L19" s="21">
        <f t="shared" si="6"/>
        <v>0</v>
      </c>
    </row>
    <row r="20" spans="1:12" ht="97.5" customHeight="1">
      <c r="A20" s="167" t="s">
        <v>669</v>
      </c>
      <c r="B20" s="549" t="s">
        <v>131</v>
      </c>
      <c r="C20" s="243"/>
      <c r="D20" s="153">
        <f t="shared" si="0"/>
        <v>143</v>
      </c>
      <c r="E20" s="124">
        <v>130</v>
      </c>
      <c r="F20" s="124">
        <f t="shared" si="1"/>
        <v>120.9</v>
      </c>
      <c r="G20" s="165">
        <f t="shared" si="2"/>
        <v>113.1</v>
      </c>
      <c r="H20" s="19">
        <v>0</v>
      </c>
      <c r="I20" s="20">
        <f t="shared" si="3"/>
        <v>0</v>
      </c>
      <c r="J20" s="20">
        <f t="shared" si="4"/>
        <v>0</v>
      </c>
      <c r="K20" s="20">
        <f t="shared" si="5"/>
        <v>0</v>
      </c>
      <c r="L20" s="21">
        <f t="shared" si="6"/>
        <v>0</v>
      </c>
    </row>
    <row r="21" spans="1:12" ht="87.75" customHeight="1">
      <c r="A21" s="94" t="s">
        <v>668</v>
      </c>
      <c r="B21" s="546" t="s">
        <v>288</v>
      </c>
      <c r="C21" s="269"/>
      <c r="D21" s="153">
        <f t="shared" si="0"/>
        <v>1078</v>
      </c>
      <c r="E21" s="124">
        <v>980</v>
      </c>
      <c r="F21" s="124">
        <f t="shared" si="1"/>
        <v>911.40000000000009</v>
      </c>
      <c r="G21" s="165">
        <f t="shared" si="2"/>
        <v>852.6</v>
      </c>
      <c r="H21" s="19">
        <v>0</v>
      </c>
      <c r="I21" s="20">
        <f t="shared" si="3"/>
        <v>0</v>
      </c>
      <c r="J21" s="20">
        <f t="shared" si="4"/>
        <v>0</v>
      </c>
      <c r="K21" s="20">
        <f t="shared" si="5"/>
        <v>0</v>
      </c>
      <c r="L21" s="21">
        <f t="shared" si="6"/>
        <v>0</v>
      </c>
    </row>
    <row r="22" spans="1:12" ht="105" customHeight="1">
      <c r="A22" s="176" t="s">
        <v>978</v>
      </c>
      <c r="B22" s="546" t="s">
        <v>288</v>
      </c>
      <c r="C22" s="700"/>
      <c r="D22" s="153">
        <f t="shared" si="0"/>
        <v>320.10000000000002</v>
      </c>
      <c r="E22" s="124">
        <v>291</v>
      </c>
      <c r="F22" s="124">
        <f t="shared" si="1"/>
        <v>270.63</v>
      </c>
      <c r="G22" s="701">
        <f t="shared" si="2"/>
        <v>253.17</v>
      </c>
      <c r="H22" s="19">
        <v>0</v>
      </c>
      <c r="I22" s="20">
        <f>D22*H22</f>
        <v>0</v>
      </c>
      <c r="J22" s="20">
        <f>E22*H22</f>
        <v>0</v>
      </c>
      <c r="K22" s="20">
        <f>F22*H22</f>
        <v>0</v>
      </c>
      <c r="L22" s="21">
        <f>G22*H22</f>
        <v>0</v>
      </c>
    </row>
    <row r="23" spans="1:12" ht="66" customHeight="1">
      <c r="A23" s="176" t="s">
        <v>977</v>
      </c>
      <c r="B23" s="546" t="s">
        <v>288</v>
      </c>
      <c r="C23" s="700"/>
      <c r="D23" s="153">
        <f t="shared" si="0"/>
        <v>152.9</v>
      </c>
      <c r="E23" s="124">
        <v>139</v>
      </c>
      <c r="F23" s="124">
        <f t="shared" si="1"/>
        <v>129.27000000000001</v>
      </c>
      <c r="G23" s="701">
        <f t="shared" si="2"/>
        <v>120.92999999999999</v>
      </c>
      <c r="H23" s="19">
        <v>0</v>
      </c>
      <c r="I23" s="20">
        <f>D23*H23</f>
        <v>0</v>
      </c>
      <c r="J23" s="20">
        <f>E23*H23</f>
        <v>0</v>
      </c>
      <c r="K23" s="20">
        <f>F23*H23</f>
        <v>0</v>
      </c>
      <c r="L23" s="21">
        <f>G23*H23</f>
        <v>0</v>
      </c>
    </row>
    <row r="24" spans="1:12" ht="79.5" customHeight="1">
      <c r="A24" s="176" t="s">
        <v>667</v>
      </c>
      <c r="B24" s="546" t="s">
        <v>288</v>
      </c>
      <c r="C24" s="243"/>
      <c r="D24" s="153">
        <f t="shared" si="0"/>
        <v>364.1</v>
      </c>
      <c r="E24" s="124">
        <v>331</v>
      </c>
      <c r="F24" s="124">
        <f t="shared" si="1"/>
        <v>307.83000000000004</v>
      </c>
      <c r="G24" s="165">
        <f t="shared" si="2"/>
        <v>287.96999999999997</v>
      </c>
      <c r="H24" s="19">
        <v>0</v>
      </c>
      <c r="I24" s="20">
        <f t="shared" si="3"/>
        <v>0</v>
      </c>
      <c r="J24" s="20">
        <f t="shared" si="4"/>
        <v>0</v>
      </c>
      <c r="K24" s="20">
        <f t="shared" si="5"/>
        <v>0</v>
      </c>
      <c r="L24" s="21">
        <f t="shared" si="6"/>
        <v>0</v>
      </c>
    </row>
    <row r="25" spans="1:12" ht="25.5">
      <c r="A25" s="805" t="s">
        <v>390</v>
      </c>
      <c r="B25" s="801"/>
      <c r="C25" s="801"/>
      <c r="D25" s="801"/>
      <c r="E25" s="801"/>
      <c r="F25" s="801"/>
      <c r="G25" s="801"/>
      <c r="H25" s="193"/>
      <c r="I25" s="193"/>
      <c r="J25" s="193"/>
      <c r="K25" s="193"/>
      <c r="L25" s="192"/>
    </row>
    <row r="26" spans="1:12" ht="138" customHeight="1">
      <c r="A26" s="189" t="s">
        <v>666</v>
      </c>
      <c r="B26" s="548" t="s">
        <v>36</v>
      </c>
      <c r="C26" s="186" t="s">
        <v>20</v>
      </c>
      <c r="D26" s="200">
        <f t="shared" ref="D26:D47" si="7">E26*1.1</f>
        <v>297</v>
      </c>
      <c r="E26" s="183">
        <v>270</v>
      </c>
      <c r="F26" s="183">
        <f t="shared" ref="F26:F47" si="8">E26*0.93</f>
        <v>251.10000000000002</v>
      </c>
      <c r="G26" s="182">
        <f t="shared" ref="G26:G47" si="9">E26*0.87</f>
        <v>234.9</v>
      </c>
      <c r="H26" s="19">
        <v>0</v>
      </c>
      <c r="I26" s="20">
        <f t="shared" ref="I26:I47" si="10">D26*H26</f>
        <v>0</v>
      </c>
      <c r="J26" s="20">
        <f t="shared" ref="J26:J47" si="11">E26*H26</f>
        <v>0</v>
      </c>
      <c r="K26" s="20">
        <f t="shared" ref="K26:K47" si="12">F26*H26</f>
        <v>0</v>
      </c>
      <c r="L26" s="21">
        <f t="shared" ref="L26:L47" si="13">G26*H26</f>
        <v>0</v>
      </c>
    </row>
    <row r="27" spans="1:12" ht="139.5" customHeight="1">
      <c r="A27" s="189" t="s">
        <v>665</v>
      </c>
      <c r="B27" s="548" t="s">
        <v>36</v>
      </c>
      <c r="C27" s="186" t="s">
        <v>20</v>
      </c>
      <c r="D27" s="200">
        <f t="shared" si="7"/>
        <v>558.80000000000007</v>
      </c>
      <c r="E27" s="183">
        <v>508</v>
      </c>
      <c r="F27" s="183">
        <f t="shared" si="8"/>
        <v>472.44</v>
      </c>
      <c r="G27" s="182">
        <f t="shared" si="9"/>
        <v>441.96</v>
      </c>
      <c r="H27" s="19">
        <v>0</v>
      </c>
      <c r="I27" s="20">
        <f t="shared" si="10"/>
        <v>0</v>
      </c>
      <c r="J27" s="20">
        <f t="shared" si="11"/>
        <v>0</v>
      </c>
      <c r="K27" s="20">
        <f t="shared" si="12"/>
        <v>0</v>
      </c>
      <c r="L27" s="21">
        <f t="shared" si="13"/>
        <v>0</v>
      </c>
    </row>
    <row r="28" spans="1:12" ht="141.75" customHeight="1">
      <c r="A28" s="189" t="s">
        <v>664</v>
      </c>
      <c r="B28" s="548" t="s">
        <v>36</v>
      </c>
      <c r="C28" s="186" t="s">
        <v>20</v>
      </c>
      <c r="D28" s="200">
        <f t="shared" si="7"/>
        <v>581.90000000000009</v>
      </c>
      <c r="E28" s="183">
        <v>529</v>
      </c>
      <c r="F28" s="183">
        <f t="shared" si="8"/>
        <v>491.97</v>
      </c>
      <c r="G28" s="182">
        <f t="shared" si="9"/>
        <v>460.23</v>
      </c>
      <c r="H28" s="19">
        <v>0</v>
      </c>
      <c r="I28" s="20">
        <f t="shared" si="10"/>
        <v>0</v>
      </c>
      <c r="J28" s="20">
        <f t="shared" si="11"/>
        <v>0</v>
      </c>
      <c r="K28" s="20">
        <f t="shared" si="12"/>
        <v>0</v>
      </c>
      <c r="L28" s="21">
        <f t="shared" si="13"/>
        <v>0</v>
      </c>
    </row>
    <row r="29" spans="1:12" ht="64.5" customHeight="1">
      <c r="A29" s="167" t="s">
        <v>663</v>
      </c>
      <c r="B29" s="166" t="s">
        <v>511</v>
      </c>
      <c r="C29" s="1134" t="s">
        <v>37</v>
      </c>
      <c r="D29" s="546">
        <f t="shared" si="7"/>
        <v>935.00000000000011</v>
      </c>
      <c r="E29" s="546">
        <v>850</v>
      </c>
      <c r="F29" s="533">
        <f t="shared" si="8"/>
        <v>790.5</v>
      </c>
      <c r="G29" s="545">
        <f t="shared" si="9"/>
        <v>739.5</v>
      </c>
      <c r="H29" s="19">
        <v>0</v>
      </c>
      <c r="I29" s="20">
        <f t="shared" si="10"/>
        <v>0</v>
      </c>
      <c r="J29" s="20">
        <f t="shared" si="11"/>
        <v>0</v>
      </c>
      <c r="K29" s="20">
        <f t="shared" si="12"/>
        <v>0</v>
      </c>
      <c r="L29" s="21">
        <f t="shared" si="13"/>
        <v>0</v>
      </c>
    </row>
    <row r="30" spans="1:12" ht="64.5" customHeight="1">
      <c r="A30" s="167" t="s">
        <v>662</v>
      </c>
      <c r="B30" s="166" t="s">
        <v>23</v>
      </c>
      <c r="C30" s="1135"/>
      <c r="D30" s="546">
        <f t="shared" si="7"/>
        <v>1067</v>
      </c>
      <c r="E30" s="546">
        <v>970</v>
      </c>
      <c r="F30" s="533">
        <f t="shared" si="8"/>
        <v>902.1</v>
      </c>
      <c r="G30" s="545">
        <f t="shared" si="9"/>
        <v>843.9</v>
      </c>
      <c r="H30" s="19">
        <v>0</v>
      </c>
      <c r="I30" s="20">
        <f t="shared" si="10"/>
        <v>0</v>
      </c>
      <c r="J30" s="20">
        <f t="shared" si="11"/>
        <v>0</v>
      </c>
      <c r="K30" s="20">
        <f t="shared" si="12"/>
        <v>0</v>
      </c>
      <c r="L30" s="21">
        <f t="shared" si="13"/>
        <v>0</v>
      </c>
    </row>
    <row r="31" spans="1:12" ht="64.5" customHeight="1">
      <c r="A31" s="167" t="s">
        <v>661</v>
      </c>
      <c r="B31" s="166" t="s">
        <v>28</v>
      </c>
      <c r="C31" s="1136"/>
      <c r="D31" s="546">
        <f t="shared" si="7"/>
        <v>1243</v>
      </c>
      <c r="E31" s="546">
        <v>1130</v>
      </c>
      <c r="F31" s="533">
        <f t="shared" si="8"/>
        <v>1050.9000000000001</v>
      </c>
      <c r="G31" s="545">
        <f t="shared" si="9"/>
        <v>983.1</v>
      </c>
      <c r="H31" s="19">
        <v>0</v>
      </c>
      <c r="I31" s="20">
        <f t="shared" si="10"/>
        <v>0</v>
      </c>
      <c r="J31" s="20">
        <f t="shared" si="11"/>
        <v>0</v>
      </c>
      <c r="K31" s="20">
        <f t="shared" si="12"/>
        <v>0</v>
      </c>
      <c r="L31" s="21">
        <f t="shared" si="13"/>
        <v>0</v>
      </c>
    </row>
    <row r="32" spans="1:12" ht="203.25" customHeight="1">
      <c r="A32" s="167" t="s">
        <v>507</v>
      </c>
      <c r="B32" s="547" t="s">
        <v>506</v>
      </c>
      <c r="C32" s="17" t="s">
        <v>37</v>
      </c>
      <c r="D32" s="546">
        <f t="shared" si="7"/>
        <v>1320</v>
      </c>
      <c r="E32" s="546">
        <v>1200</v>
      </c>
      <c r="F32" s="533">
        <f t="shared" si="8"/>
        <v>1116</v>
      </c>
      <c r="G32" s="545">
        <f t="shared" si="9"/>
        <v>1044</v>
      </c>
      <c r="H32" s="19">
        <v>0</v>
      </c>
      <c r="I32" s="20">
        <f t="shared" si="10"/>
        <v>0</v>
      </c>
      <c r="J32" s="20">
        <f t="shared" si="11"/>
        <v>0</v>
      </c>
      <c r="K32" s="20">
        <f t="shared" si="12"/>
        <v>0</v>
      </c>
      <c r="L32" s="21">
        <f t="shared" si="13"/>
        <v>0</v>
      </c>
    </row>
    <row r="33" spans="1:12" ht="100.5" customHeight="1">
      <c r="A33" s="544" t="s">
        <v>660</v>
      </c>
      <c r="B33" s="244" t="s">
        <v>36</v>
      </c>
      <c r="C33" s="96"/>
      <c r="D33" s="533">
        <f t="shared" si="7"/>
        <v>499.40000000000003</v>
      </c>
      <c r="E33" s="124">
        <v>454</v>
      </c>
      <c r="F33" s="124">
        <f t="shared" si="8"/>
        <v>422.22</v>
      </c>
      <c r="G33" s="165">
        <f t="shared" si="9"/>
        <v>394.98</v>
      </c>
      <c r="H33" s="19">
        <v>0</v>
      </c>
      <c r="I33" s="20">
        <f t="shared" si="10"/>
        <v>0</v>
      </c>
      <c r="J33" s="20">
        <f t="shared" si="11"/>
        <v>0</v>
      </c>
      <c r="K33" s="20">
        <f t="shared" si="12"/>
        <v>0</v>
      </c>
      <c r="L33" s="21">
        <f t="shared" si="13"/>
        <v>0</v>
      </c>
    </row>
    <row r="34" spans="1:12" ht="100.5" customHeight="1">
      <c r="A34" s="175" t="s">
        <v>659</v>
      </c>
      <c r="B34" s="244" t="s">
        <v>36</v>
      </c>
      <c r="C34" s="245"/>
      <c r="D34" s="533">
        <f t="shared" si="7"/>
        <v>1120.9000000000001</v>
      </c>
      <c r="E34" s="124">
        <v>1019</v>
      </c>
      <c r="F34" s="124">
        <f t="shared" si="8"/>
        <v>947.67000000000007</v>
      </c>
      <c r="G34" s="165">
        <f t="shared" si="9"/>
        <v>886.53</v>
      </c>
      <c r="H34" s="19">
        <v>0</v>
      </c>
      <c r="I34" s="20">
        <f t="shared" si="10"/>
        <v>0</v>
      </c>
      <c r="J34" s="20">
        <f t="shared" si="11"/>
        <v>0</v>
      </c>
      <c r="K34" s="20">
        <f t="shared" si="12"/>
        <v>0</v>
      </c>
      <c r="L34" s="21">
        <f t="shared" si="13"/>
        <v>0</v>
      </c>
    </row>
    <row r="35" spans="1:12" ht="100.5" customHeight="1">
      <c r="A35" s="175" t="s">
        <v>658</v>
      </c>
      <c r="B35" s="244" t="s">
        <v>36</v>
      </c>
      <c r="C35" s="245"/>
      <c r="D35" s="533">
        <f t="shared" si="7"/>
        <v>2007.5000000000002</v>
      </c>
      <c r="E35" s="124">
        <v>1825</v>
      </c>
      <c r="F35" s="124">
        <f t="shared" si="8"/>
        <v>1697.25</v>
      </c>
      <c r="G35" s="165">
        <f t="shared" si="9"/>
        <v>1587.75</v>
      </c>
      <c r="H35" s="19">
        <v>0</v>
      </c>
      <c r="I35" s="20">
        <f t="shared" si="10"/>
        <v>0</v>
      </c>
      <c r="J35" s="20">
        <f t="shared" si="11"/>
        <v>0</v>
      </c>
      <c r="K35" s="20">
        <f t="shared" si="12"/>
        <v>0</v>
      </c>
      <c r="L35" s="21">
        <f t="shared" si="13"/>
        <v>0</v>
      </c>
    </row>
    <row r="36" spans="1:12" ht="63.75" customHeight="1">
      <c r="A36" s="175" t="s">
        <v>657</v>
      </c>
      <c r="B36" s="244" t="s">
        <v>36</v>
      </c>
      <c r="C36" s="1054"/>
      <c r="D36" s="533">
        <f t="shared" si="7"/>
        <v>1075.8000000000002</v>
      </c>
      <c r="E36" s="124">
        <v>978</v>
      </c>
      <c r="F36" s="124">
        <f t="shared" si="8"/>
        <v>909.54000000000008</v>
      </c>
      <c r="G36" s="165">
        <f t="shared" si="9"/>
        <v>850.86</v>
      </c>
      <c r="H36" s="19">
        <v>0</v>
      </c>
      <c r="I36" s="20">
        <f t="shared" si="10"/>
        <v>0</v>
      </c>
      <c r="J36" s="20">
        <f t="shared" si="11"/>
        <v>0</v>
      </c>
      <c r="K36" s="20">
        <f t="shared" si="12"/>
        <v>0</v>
      </c>
      <c r="L36" s="21">
        <f t="shared" si="13"/>
        <v>0</v>
      </c>
    </row>
    <row r="37" spans="1:12" ht="63.75" customHeight="1">
      <c r="A37" s="175" t="s">
        <v>656</v>
      </c>
      <c r="B37" s="244" t="s">
        <v>36</v>
      </c>
      <c r="C37" s="1054"/>
      <c r="D37" s="533">
        <f t="shared" si="7"/>
        <v>1075.8000000000002</v>
      </c>
      <c r="E37" s="124">
        <v>978</v>
      </c>
      <c r="F37" s="124">
        <f t="shared" si="8"/>
        <v>909.54000000000008</v>
      </c>
      <c r="G37" s="165">
        <f t="shared" si="9"/>
        <v>850.86</v>
      </c>
      <c r="H37" s="19">
        <v>0</v>
      </c>
      <c r="I37" s="20">
        <f t="shared" si="10"/>
        <v>0</v>
      </c>
      <c r="J37" s="20">
        <f t="shared" si="11"/>
        <v>0</v>
      </c>
      <c r="K37" s="20">
        <f t="shared" si="12"/>
        <v>0</v>
      </c>
      <c r="L37" s="21">
        <f t="shared" si="13"/>
        <v>0</v>
      </c>
    </row>
    <row r="38" spans="1:12" ht="63.75" customHeight="1">
      <c r="A38" s="175" t="s">
        <v>655</v>
      </c>
      <c r="B38" s="244" t="s">
        <v>36</v>
      </c>
      <c r="C38" s="1054"/>
      <c r="D38" s="533">
        <f t="shared" si="7"/>
        <v>1075.8000000000002</v>
      </c>
      <c r="E38" s="124">
        <v>978</v>
      </c>
      <c r="F38" s="124">
        <f t="shared" si="8"/>
        <v>909.54000000000008</v>
      </c>
      <c r="G38" s="165">
        <f t="shared" si="9"/>
        <v>850.86</v>
      </c>
      <c r="H38" s="19">
        <v>0</v>
      </c>
      <c r="I38" s="20">
        <f t="shared" si="10"/>
        <v>0</v>
      </c>
      <c r="J38" s="20">
        <f t="shared" si="11"/>
        <v>0</v>
      </c>
      <c r="K38" s="20">
        <f t="shared" si="12"/>
        <v>0</v>
      </c>
      <c r="L38" s="21">
        <f t="shared" si="13"/>
        <v>0</v>
      </c>
    </row>
    <row r="39" spans="1:12" ht="100.5" customHeight="1">
      <c r="A39" s="543" t="s">
        <v>654</v>
      </c>
      <c r="B39" s="244" t="s">
        <v>36</v>
      </c>
      <c r="C39" s="245"/>
      <c r="D39" s="533">
        <f t="shared" si="7"/>
        <v>203.50000000000003</v>
      </c>
      <c r="E39" s="124">
        <v>185</v>
      </c>
      <c r="F39" s="124">
        <f t="shared" si="8"/>
        <v>172.05</v>
      </c>
      <c r="G39" s="165">
        <f t="shared" si="9"/>
        <v>160.94999999999999</v>
      </c>
      <c r="H39" s="19">
        <v>0</v>
      </c>
      <c r="I39" s="20">
        <f t="shared" si="10"/>
        <v>0</v>
      </c>
      <c r="J39" s="20">
        <f t="shared" si="11"/>
        <v>0</v>
      </c>
      <c r="K39" s="20">
        <f t="shared" si="12"/>
        <v>0</v>
      </c>
      <c r="L39" s="21">
        <f t="shared" si="13"/>
        <v>0</v>
      </c>
    </row>
    <row r="40" spans="1:12" ht="100.5" customHeight="1">
      <c r="A40" s="543" t="s">
        <v>653</v>
      </c>
      <c r="B40" s="244" t="s">
        <v>36</v>
      </c>
      <c r="C40" s="245"/>
      <c r="D40" s="533">
        <f t="shared" si="7"/>
        <v>465.3</v>
      </c>
      <c r="E40" s="124">
        <v>423</v>
      </c>
      <c r="F40" s="124">
        <f t="shared" si="8"/>
        <v>393.39000000000004</v>
      </c>
      <c r="G40" s="165">
        <f t="shared" si="9"/>
        <v>368.01</v>
      </c>
      <c r="H40" s="19">
        <v>0</v>
      </c>
      <c r="I40" s="20">
        <f t="shared" si="10"/>
        <v>0</v>
      </c>
      <c r="J40" s="20">
        <f t="shared" si="11"/>
        <v>0</v>
      </c>
      <c r="K40" s="20">
        <f t="shared" si="12"/>
        <v>0</v>
      </c>
      <c r="L40" s="21">
        <f t="shared" si="13"/>
        <v>0</v>
      </c>
    </row>
    <row r="41" spans="1:12" ht="100.5" customHeight="1">
      <c r="A41" s="543" t="s">
        <v>652</v>
      </c>
      <c r="B41" s="244" t="s">
        <v>36</v>
      </c>
      <c r="C41" s="245"/>
      <c r="D41" s="533">
        <f t="shared" si="7"/>
        <v>1009.8000000000001</v>
      </c>
      <c r="E41" s="124">
        <v>918</v>
      </c>
      <c r="F41" s="124">
        <f t="shared" si="8"/>
        <v>853.74</v>
      </c>
      <c r="G41" s="165">
        <f t="shared" si="9"/>
        <v>798.66</v>
      </c>
      <c r="H41" s="19">
        <v>0</v>
      </c>
      <c r="I41" s="20">
        <f t="shared" si="10"/>
        <v>0</v>
      </c>
      <c r="J41" s="20">
        <f t="shared" si="11"/>
        <v>0</v>
      </c>
      <c r="K41" s="20">
        <f t="shared" si="12"/>
        <v>0</v>
      </c>
      <c r="L41" s="21">
        <f t="shared" si="13"/>
        <v>0</v>
      </c>
    </row>
    <row r="42" spans="1:12" ht="100.5" customHeight="1">
      <c r="A42" s="543" t="s">
        <v>651</v>
      </c>
      <c r="B42" s="244" t="s">
        <v>36</v>
      </c>
      <c r="C42" s="245"/>
      <c r="D42" s="533">
        <f t="shared" si="7"/>
        <v>1310.1000000000001</v>
      </c>
      <c r="E42" s="124">
        <v>1191</v>
      </c>
      <c r="F42" s="124">
        <f t="shared" si="8"/>
        <v>1107.6300000000001</v>
      </c>
      <c r="G42" s="165">
        <f t="shared" si="9"/>
        <v>1036.17</v>
      </c>
      <c r="H42" s="19">
        <v>0</v>
      </c>
      <c r="I42" s="20">
        <f t="shared" si="10"/>
        <v>0</v>
      </c>
      <c r="J42" s="20">
        <f t="shared" si="11"/>
        <v>0</v>
      </c>
      <c r="K42" s="20">
        <f t="shared" si="12"/>
        <v>0</v>
      </c>
      <c r="L42" s="21">
        <f t="shared" si="13"/>
        <v>0</v>
      </c>
    </row>
    <row r="43" spans="1:12" ht="100.5" customHeight="1">
      <c r="A43" s="542" t="s">
        <v>372</v>
      </c>
      <c r="B43" s="244" t="s">
        <v>36</v>
      </c>
      <c r="C43" s="245"/>
      <c r="D43" s="533">
        <f t="shared" si="7"/>
        <v>2158.2000000000003</v>
      </c>
      <c r="E43" s="124">
        <v>1962</v>
      </c>
      <c r="F43" s="124">
        <f t="shared" si="8"/>
        <v>1824.66</v>
      </c>
      <c r="G43" s="165">
        <f t="shared" si="9"/>
        <v>1706.94</v>
      </c>
      <c r="H43" s="19">
        <v>0</v>
      </c>
      <c r="I43" s="20">
        <f t="shared" si="10"/>
        <v>0</v>
      </c>
      <c r="J43" s="20">
        <f t="shared" si="11"/>
        <v>0</v>
      </c>
      <c r="K43" s="20">
        <f t="shared" si="12"/>
        <v>0</v>
      </c>
      <c r="L43" s="21">
        <f t="shared" si="13"/>
        <v>0</v>
      </c>
    </row>
    <row r="44" spans="1:12" ht="100.5" customHeight="1">
      <c r="A44" s="542" t="s">
        <v>371</v>
      </c>
      <c r="B44" s="244" t="s">
        <v>36</v>
      </c>
      <c r="C44" s="245"/>
      <c r="D44" s="533">
        <f t="shared" si="7"/>
        <v>2613.6000000000004</v>
      </c>
      <c r="E44" s="124">
        <v>2376</v>
      </c>
      <c r="F44" s="124">
        <f t="shared" si="8"/>
        <v>2209.6800000000003</v>
      </c>
      <c r="G44" s="165">
        <f t="shared" si="9"/>
        <v>2067.12</v>
      </c>
      <c r="H44" s="19">
        <v>0</v>
      </c>
      <c r="I44" s="20">
        <f t="shared" si="10"/>
        <v>0</v>
      </c>
      <c r="J44" s="20">
        <f t="shared" si="11"/>
        <v>0</v>
      </c>
      <c r="K44" s="20">
        <f t="shared" si="12"/>
        <v>0</v>
      </c>
      <c r="L44" s="21">
        <f t="shared" si="13"/>
        <v>0</v>
      </c>
    </row>
    <row r="45" spans="1:12" ht="100.5" customHeight="1">
      <c r="A45" s="542" t="s">
        <v>650</v>
      </c>
      <c r="B45" s="244" t="s">
        <v>36</v>
      </c>
      <c r="C45" s="245"/>
      <c r="D45" s="533">
        <f t="shared" si="7"/>
        <v>1138.5</v>
      </c>
      <c r="E45" s="124">
        <v>1035</v>
      </c>
      <c r="F45" s="124">
        <f t="shared" si="8"/>
        <v>962.55000000000007</v>
      </c>
      <c r="G45" s="165">
        <f t="shared" si="9"/>
        <v>900.45</v>
      </c>
      <c r="H45" s="19">
        <v>0</v>
      </c>
      <c r="I45" s="20">
        <f t="shared" si="10"/>
        <v>0</v>
      </c>
      <c r="J45" s="20">
        <f t="shared" si="11"/>
        <v>0</v>
      </c>
      <c r="K45" s="20">
        <f t="shared" si="12"/>
        <v>0</v>
      </c>
      <c r="L45" s="21">
        <f t="shared" si="13"/>
        <v>0</v>
      </c>
    </row>
    <row r="46" spans="1:12" ht="100.5" customHeight="1">
      <c r="A46" s="542" t="s">
        <v>649</v>
      </c>
      <c r="B46" s="244" t="s">
        <v>36</v>
      </c>
      <c r="C46" s="245"/>
      <c r="D46" s="533">
        <f t="shared" si="7"/>
        <v>1708.3000000000002</v>
      </c>
      <c r="E46" s="124">
        <v>1553</v>
      </c>
      <c r="F46" s="124">
        <f t="shared" si="8"/>
        <v>1444.29</v>
      </c>
      <c r="G46" s="165">
        <f t="shared" si="9"/>
        <v>1351.11</v>
      </c>
      <c r="H46" s="19">
        <v>0</v>
      </c>
      <c r="I46" s="20">
        <f t="shared" si="10"/>
        <v>0</v>
      </c>
      <c r="J46" s="20">
        <f t="shared" si="11"/>
        <v>0</v>
      </c>
      <c r="K46" s="20">
        <f t="shared" si="12"/>
        <v>0</v>
      </c>
      <c r="L46" s="21">
        <f t="shared" si="13"/>
        <v>0</v>
      </c>
    </row>
    <row r="47" spans="1:12" ht="100.5" customHeight="1">
      <c r="A47" s="167" t="s">
        <v>368</v>
      </c>
      <c r="B47" s="244" t="s">
        <v>36</v>
      </c>
      <c r="C47" s="243"/>
      <c r="D47" s="533">
        <f t="shared" si="7"/>
        <v>800.80000000000007</v>
      </c>
      <c r="E47" s="124">
        <v>728</v>
      </c>
      <c r="F47" s="124">
        <f t="shared" si="8"/>
        <v>677.04000000000008</v>
      </c>
      <c r="G47" s="165">
        <f t="shared" si="9"/>
        <v>633.36</v>
      </c>
      <c r="H47" s="19">
        <v>0</v>
      </c>
      <c r="I47" s="20">
        <f t="shared" si="10"/>
        <v>0</v>
      </c>
      <c r="J47" s="20">
        <f t="shared" si="11"/>
        <v>0</v>
      </c>
      <c r="K47" s="20">
        <f t="shared" si="12"/>
        <v>0</v>
      </c>
      <c r="L47" s="21">
        <f t="shared" si="13"/>
        <v>0</v>
      </c>
    </row>
    <row r="48" spans="1:12" ht="25.5" customHeight="1">
      <c r="A48" s="805" t="s">
        <v>648</v>
      </c>
      <c r="B48" s="801"/>
      <c r="C48" s="801"/>
      <c r="D48" s="801"/>
      <c r="E48" s="801"/>
      <c r="F48" s="801"/>
      <c r="G48" s="801"/>
      <c r="H48" s="193"/>
      <c r="I48" s="193"/>
      <c r="J48" s="193"/>
      <c r="K48" s="193"/>
      <c r="L48" s="192"/>
    </row>
    <row r="49" spans="1:12" ht="125.25" customHeight="1">
      <c r="A49" s="541" t="s">
        <v>647</v>
      </c>
      <c r="B49" s="540" t="s">
        <v>131</v>
      </c>
      <c r="C49" s="1310" t="s">
        <v>646</v>
      </c>
      <c r="D49" s="184">
        <f t="shared" ref="D49:D65" si="14">E49*1.1</f>
        <v>2578.4</v>
      </c>
      <c r="E49" s="183">
        <v>2344</v>
      </c>
      <c r="F49" s="183">
        <f t="shared" ref="F49:F62" si="15">E49*0.93</f>
        <v>2179.92</v>
      </c>
      <c r="G49" s="182">
        <f t="shared" ref="G49:G62" si="16">E49*0.87</f>
        <v>2039.28</v>
      </c>
      <c r="H49" s="19">
        <v>0</v>
      </c>
      <c r="I49" s="20">
        <f t="shared" ref="I49:I65" si="17">D49*H49</f>
        <v>0</v>
      </c>
      <c r="J49" s="20">
        <f t="shared" ref="J49:J65" si="18">E49*H49</f>
        <v>0</v>
      </c>
      <c r="K49" s="20">
        <f t="shared" ref="K49:K65" si="19">F49*H49</f>
        <v>0</v>
      </c>
      <c r="L49" s="21">
        <f t="shared" ref="L49:L65" si="20">G49*H49</f>
        <v>0</v>
      </c>
    </row>
    <row r="50" spans="1:12" ht="125.25" customHeight="1">
      <c r="A50" s="541" t="s">
        <v>645</v>
      </c>
      <c r="B50" s="540" t="s">
        <v>131</v>
      </c>
      <c r="C50" s="1146"/>
      <c r="D50" s="184">
        <f t="shared" si="14"/>
        <v>3869.8</v>
      </c>
      <c r="E50" s="183">
        <v>3518</v>
      </c>
      <c r="F50" s="183">
        <f t="shared" si="15"/>
        <v>3271.7400000000002</v>
      </c>
      <c r="G50" s="182">
        <f t="shared" si="16"/>
        <v>3060.66</v>
      </c>
      <c r="H50" s="19">
        <v>0</v>
      </c>
      <c r="I50" s="20">
        <f t="shared" si="17"/>
        <v>0</v>
      </c>
      <c r="J50" s="20">
        <f t="shared" si="18"/>
        <v>0</v>
      </c>
      <c r="K50" s="20">
        <f t="shared" si="19"/>
        <v>0</v>
      </c>
      <c r="L50" s="21">
        <f t="shared" si="20"/>
        <v>0</v>
      </c>
    </row>
    <row r="51" spans="1:12" ht="170.25" customHeight="1">
      <c r="A51" s="541" t="s">
        <v>644</v>
      </c>
      <c r="B51" s="540" t="s">
        <v>131</v>
      </c>
      <c r="C51" s="186" t="s">
        <v>20</v>
      </c>
      <c r="D51" s="184">
        <f t="shared" si="14"/>
        <v>1267.2</v>
      </c>
      <c r="E51" s="183">
        <v>1152</v>
      </c>
      <c r="F51" s="183">
        <f t="shared" si="15"/>
        <v>1071.3600000000001</v>
      </c>
      <c r="G51" s="182">
        <f t="shared" si="16"/>
        <v>1002.24</v>
      </c>
      <c r="H51" s="19">
        <v>0</v>
      </c>
      <c r="I51" s="20">
        <f t="shared" si="17"/>
        <v>0</v>
      </c>
      <c r="J51" s="20">
        <f t="shared" si="18"/>
        <v>0</v>
      </c>
      <c r="K51" s="20">
        <f t="shared" si="19"/>
        <v>0</v>
      </c>
      <c r="L51" s="21">
        <f t="shared" si="20"/>
        <v>0</v>
      </c>
    </row>
    <row r="52" spans="1:12" ht="115.5" customHeight="1">
      <c r="A52" s="541" t="s">
        <v>643</v>
      </c>
      <c r="B52" s="540" t="s">
        <v>131</v>
      </c>
      <c r="C52" s="186" t="s">
        <v>20</v>
      </c>
      <c r="D52" s="184">
        <f t="shared" si="14"/>
        <v>1433.3000000000002</v>
      </c>
      <c r="E52" s="183">
        <v>1303</v>
      </c>
      <c r="F52" s="183">
        <f t="shared" si="15"/>
        <v>1211.79</v>
      </c>
      <c r="G52" s="182">
        <f t="shared" si="16"/>
        <v>1133.6099999999999</v>
      </c>
      <c r="H52" s="19">
        <v>0</v>
      </c>
      <c r="I52" s="20">
        <f t="shared" si="17"/>
        <v>0</v>
      </c>
      <c r="J52" s="20">
        <f t="shared" si="18"/>
        <v>0</v>
      </c>
      <c r="K52" s="20">
        <f t="shared" si="19"/>
        <v>0</v>
      </c>
      <c r="L52" s="21">
        <f t="shared" si="20"/>
        <v>0</v>
      </c>
    </row>
    <row r="53" spans="1:12" ht="118.5" customHeight="1">
      <c r="A53" s="189" t="s">
        <v>642</v>
      </c>
      <c r="B53" s="540" t="s">
        <v>131</v>
      </c>
      <c r="C53" s="186" t="s">
        <v>20</v>
      </c>
      <c r="D53" s="184">
        <f t="shared" si="14"/>
        <v>2244</v>
      </c>
      <c r="E53" s="183">
        <v>2040</v>
      </c>
      <c r="F53" s="183">
        <f t="shared" si="15"/>
        <v>1897.2</v>
      </c>
      <c r="G53" s="182">
        <f t="shared" si="16"/>
        <v>1774.8</v>
      </c>
      <c r="H53" s="19">
        <v>0</v>
      </c>
      <c r="I53" s="20">
        <f t="shared" si="17"/>
        <v>0</v>
      </c>
      <c r="J53" s="20">
        <f t="shared" si="18"/>
        <v>0</v>
      </c>
      <c r="K53" s="20">
        <f t="shared" si="19"/>
        <v>0</v>
      </c>
      <c r="L53" s="21">
        <f t="shared" si="20"/>
        <v>0</v>
      </c>
    </row>
    <row r="54" spans="1:12" ht="68.25" customHeight="1">
      <c r="A54" s="1308" t="s">
        <v>641</v>
      </c>
      <c r="B54" s="540" t="s">
        <v>131</v>
      </c>
      <c r="C54" s="1129" t="s">
        <v>20</v>
      </c>
      <c r="D54" s="184">
        <f t="shared" si="14"/>
        <v>1570.8000000000002</v>
      </c>
      <c r="E54" s="183">
        <v>1428</v>
      </c>
      <c r="F54" s="183">
        <f t="shared" si="15"/>
        <v>1328.04</v>
      </c>
      <c r="G54" s="182">
        <f t="shared" si="16"/>
        <v>1242.3599999999999</v>
      </c>
      <c r="H54" s="19">
        <v>0</v>
      </c>
      <c r="I54" s="20">
        <f t="shared" si="17"/>
        <v>0</v>
      </c>
      <c r="J54" s="20">
        <f t="shared" si="18"/>
        <v>0</v>
      </c>
      <c r="K54" s="20">
        <f t="shared" si="19"/>
        <v>0</v>
      </c>
      <c r="L54" s="21">
        <f t="shared" si="20"/>
        <v>0</v>
      </c>
    </row>
    <row r="55" spans="1:12" ht="68.25" customHeight="1">
      <c r="A55" s="1309"/>
      <c r="B55" s="540" t="s">
        <v>131</v>
      </c>
      <c r="C55" s="1311"/>
      <c r="D55" s="184">
        <f t="shared" si="14"/>
        <v>1570.8000000000002</v>
      </c>
      <c r="E55" s="183">
        <v>1428</v>
      </c>
      <c r="F55" s="183">
        <f t="shared" si="15"/>
        <v>1328.04</v>
      </c>
      <c r="G55" s="182">
        <f t="shared" si="16"/>
        <v>1242.3599999999999</v>
      </c>
      <c r="H55" s="19">
        <v>0</v>
      </c>
      <c r="I55" s="20">
        <f t="shared" si="17"/>
        <v>0</v>
      </c>
      <c r="J55" s="20">
        <f t="shared" si="18"/>
        <v>0</v>
      </c>
      <c r="K55" s="20">
        <f t="shared" si="19"/>
        <v>0</v>
      </c>
      <c r="L55" s="21">
        <f t="shared" si="20"/>
        <v>0</v>
      </c>
    </row>
    <row r="56" spans="1:12" ht="132.75" customHeight="1">
      <c r="A56" s="541" t="s">
        <v>640</v>
      </c>
      <c r="B56" s="540" t="s">
        <v>131</v>
      </c>
      <c r="C56" s="539" t="s">
        <v>20</v>
      </c>
      <c r="D56" s="184">
        <f t="shared" si="14"/>
        <v>580.80000000000007</v>
      </c>
      <c r="E56" s="183">
        <v>528</v>
      </c>
      <c r="F56" s="183">
        <f t="shared" si="15"/>
        <v>491.04</v>
      </c>
      <c r="G56" s="182">
        <f t="shared" si="16"/>
        <v>459.36</v>
      </c>
      <c r="H56" s="19">
        <v>0</v>
      </c>
      <c r="I56" s="20">
        <f t="shared" si="17"/>
        <v>0</v>
      </c>
      <c r="J56" s="20">
        <f t="shared" si="18"/>
        <v>0</v>
      </c>
      <c r="K56" s="20">
        <f t="shared" si="19"/>
        <v>0</v>
      </c>
      <c r="L56" s="21">
        <f t="shared" si="20"/>
        <v>0</v>
      </c>
    </row>
    <row r="57" spans="1:12" ht="72" customHeight="1">
      <c r="A57" s="167" t="s">
        <v>639</v>
      </c>
      <c r="B57" s="534" t="s">
        <v>131</v>
      </c>
      <c r="C57" s="1312" t="s">
        <v>539</v>
      </c>
      <c r="D57" s="153">
        <f t="shared" si="14"/>
        <v>2549.8000000000002</v>
      </c>
      <c r="E57" s="537">
        <v>2318</v>
      </c>
      <c r="F57" s="153">
        <f t="shared" si="15"/>
        <v>2155.7400000000002</v>
      </c>
      <c r="G57" s="536">
        <f t="shared" si="16"/>
        <v>2016.66</v>
      </c>
      <c r="H57" s="19">
        <v>0</v>
      </c>
      <c r="I57" s="20">
        <f t="shared" si="17"/>
        <v>0</v>
      </c>
      <c r="J57" s="20">
        <f t="shared" si="18"/>
        <v>0</v>
      </c>
      <c r="K57" s="20">
        <f t="shared" si="19"/>
        <v>0</v>
      </c>
      <c r="L57" s="21">
        <f t="shared" si="20"/>
        <v>0</v>
      </c>
    </row>
    <row r="58" spans="1:12" ht="72" customHeight="1">
      <c r="A58" s="167" t="s">
        <v>638</v>
      </c>
      <c r="B58" s="534" t="s">
        <v>131</v>
      </c>
      <c r="C58" s="1312"/>
      <c r="D58" s="153">
        <f t="shared" si="14"/>
        <v>2778.6000000000004</v>
      </c>
      <c r="E58" s="537">
        <v>2526</v>
      </c>
      <c r="F58" s="153">
        <f t="shared" si="15"/>
        <v>2349.1800000000003</v>
      </c>
      <c r="G58" s="536">
        <f t="shared" si="16"/>
        <v>2197.62</v>
      </c>
      <c r="H58" s="19">
        <v>0</v>
      </c>
      <c r="I58" s="20">
        <f t="shared" si="17"/>
        <v>0</v>
      </c>
      <c r="J58" s="20">
        <f t="shared" si="18"/>
        <v>0</v>
      </c>
      <c r="K58" s="20">
        <f t="shared" si="19"/>
        <v>0</v>
      </c>
      <c r="L58" s="21">
        <f t="shared" si="20"/>
        <v>0</v>
      </c>
    </row>
    <row r="59" spans="1:12" ht="72" customHeight="1">
      <c r="A59" s="167" t="s">
        <v>637</v>
      </c>
      <c r="B59" s="534" t="s">
        <v>131</v>
      </c>
      <c r="C59" s="1312"/>
      <c r="D59" s="153">
        <f t="shared" si="14"/>
        <v>3264.8</v>
      </c>
      <c r="E59" s="537">
        <v>2968</v>
      </c>
      <c r="F59" s="153">
        <f t="shared" si="15"/>
        <v>2760.2400000000002</v>
      </c>
      <c r="G59" s="536">
        <f t="shared" si="16"/>
        <v>2582.16</v>
      </c>
      <c r="H59" s="19">
        <v>0</v>
      </c>
      <c r="I59" s="20">
        <f t="shared" si="17"/>
        <v>0</v>
      </c>
      <c r="J59" s="20">
        <f t="shared" si="18"/>
        <v>0</v>
      </c>
      <c r="K59" s="20">
        <f t="shared" si="19"/>
        <v>0</v>
      </c>
      <c r="L59" s="21">
        <f t="shared" si="20"/>
        <v>0</v>
      </c>
    </row>
    <row r="60" spans="1:12" ht="131.25" customHeight="1">
      <c r="A60" s="167" t="s">
        <v>636</v>
      </c>
      <c r="B60" s="534" t="s">
        <v>131</v>
      </c>
      <c r="C60" s="538" t="s">
        <v>539</v>
      </c>
      <c r="D60" s="153">
        <f t="shared" si="14"/>
        <v>1807.3000000000002</v>
      </c>
      <c r="E60" s="537">
        <v>1643</v>
      </c>
      <c r="F60" s="153">
        <f t="shared" si="15"/>
        <v>1527.99</v>
      </c>
      <c r="G60" s="536">
        <f t="shared" si="16"/>
        <v>1429.41</v>
      </c>
      <c r="H60" s="19">
        <v>0</v>
      </c>
      <c r="I60" s="20">
        <f t="shared" si="17"/>
        <v>0</v>
      </c>
      <c r="J60" s="20">
        <f t="shared" si="18"/>
        <v>0</v>
      </c>
      <c r="K60" s="20">
        <f t="shared" si="19"/>
        <v>0</v>
      </c>
      <c r="L60" s="21">
        <f t="shared" si="20"/>
        <v>0</v>
      </c>
    </row>
    <row r="61" spans="1:12" ht="82.5" customHeight="1">
      <c r="A61" s="176" t="s">
        <v>540</v>
      </c>
      <c r="B61" s="534" t="s">
        <v>120</v>
      </c>
      <c r="C61" s="1209" t="s">
        <v>539</v>
      </c>
      <c r="D61" s="153">
        <f t="shared" si="14"/>
        <v>1069.2</v>
      </c>
      <c r="E61" s="124">
        <v>972</v>
      </c>
      <c r="F61" s="124">
        <f t="shared" si="15"/>
        <v>903.96</v>
      </c>
      <c r="G61" s="165">
        <f t="shared" si="16"/>
        <v>845.64</v>
      </c>
      <c r="H61" s="19">
        <v>0</v>
      </c>
      <c r="I61" s="20">
        <f t="shared" si="17"/>
        <v>0</v>
      </c>
      <c r="J61" s="20">
        <f t="shared" si="18"/>
        <v>0</v>
      </c>
      <c r="K61" s="20">
        <f t="shared" si="19"/>
        <v>0</v>
      </c>
      <c r="L61" s="21">
        <f t="shared" si="20"/>
        <v>0</v>
      </c>
    </row>
    <row r="62" spans="1:12" ht="82.5" customHeight="1">
      <c r="A62" s="176" t="s">
        <v>538</v>
      </c>
      <c r="B62" s="534" t="s">
        <v>120</v>
      </c>
      <c r="C62" s="1209"/>
      <c r="D62" s="153">
        <f t="shared" si="14"/>
        <v>1247.4000000000001</v>
      </c>
      <c r="E62" s="124">
        <v>1134</v>
      </c>
      <c r="F62" s="124">
        <f t="shared" si="15"/>
        <v>1054.6200000000001</v>
      </c>
      <c r="G62" s="165">
        <f t="shared" si="16"/>
        <v>986.58</v>
      </c>
      <c r="H62" s="19">
        <v>0</v>
      </c>
      <c r="I62" s="20">
        <f t="shared" si="17"/>
        <v>0</v>
      </c>
      <c r="J62" s="20">
        <f t="shared" si="18"/>
        <v>0</v>
      </c>
      <c r="K62" s="20">
        <f t="shared" si="19"/>
        <v>0</v>
      </c>
      <c r="L62" s="21">
        <f t="shared" si="20"/>
        <v>0</v>
      </c>
    </row>
    <row r="63" spans="1:12" ht="116.25" customHeight="1">
      <c r="A63" s="44" t="s">
        <v>635</v>
      </c>
      <c r="B63" s="534" t="s">
        <v>131</v>
      </c>
      <c r="C63" s="243"/>
      <c r="D63" s="153">
        <f t="shared" si="14"/>
        <v>2621.3000000000002</v>
      </c>
      <c r="E63" s="1117">
        <v>2383</v>
      </c>
      <c r="F63" s="1118"/>
      <c r="G63" s="1118"/>
      <c r="H63" s="19">
        <v>0</v>
      </c>
      <c r="I63" s="20">
        <f t="shared" si="17"/>
        <v>0</v>
      </c>
      <c r="J63" s="20">
        <f t="shared" si="18"/>
        <v>0</v>
      </c>
      <c r="K63" s="20">
        <f t="shared" si="19"/>
        <v>0</v>
      </c>
      <c r="L63" s="21">
        <f t="shared" si="20"/>
        <v>0</v>
      </c>
    </row>
    <row r="64" spans="1:12" ht="115.5" customHeight="1">
      <c r="A64" s="44" t="s">
        <v>634</v>
      </c>
      <c r="B64" s="534" t="s">
        <v>131</v>
      </c>
      <c r="C64" s="243"/>
      <c r="D64" s="153">
        <f t="shared" si="14"/>
        <v>2621.3000000000002</v>
      </c>
      <c r="E64" s="1306">
        <v>2383</v>
      </c>
      <c r="F64" s="1307"/>
      <c r="G64" s="1307"/>
      <c r="H64" s="19">
        <v>0</v>
      </c>
      <c r="I64" s="20">
        <f t="shared" si="17"/>
        <v>0</v>
      </c>
      <c r="J64" s="20">
        <f t="shared" si="18"/>
        <v>0</v>
      </c>
      <c r="K64" s="20">
        <f t="shared" si="19"/>
        <v>0</v>
      </c>
      <c r="L64" s="21">
        <f t="shared" si="20"/>
        <v>0</v>
      </c>
    </row>
    <row r="65" spans="1:12" ht="111" customHeight="1">
      <c r="A65" s="44" t="s">
        <v>633</v>
      </c>
      <c r="B65" s="534" t="s">
        <v>131</v>
      </c>
      <c r="C65" s="243"/>
      <c r="D65" s="153">
        <f t="shared" si="14"/>
        <v>1801.8000000000002</v>
      </c>
      <c r="E65" s="1306">
        <v>1638</v>
      </c>
      <c r="F65" s="1307"/>
      <c r="G65" s="1307"/>
      <c r="H65" s="19">
        <v>0</v>
      </c>
      <c r="I65" s="20">
        <f t="shared" si="17"/>
        <v>0</v>
      </c>
      <c r="J65" s="20">
        <f t="shared" si="18"/>
        <v>0</v>
      </c>
      <c r="K65" s="20">
        <f t="shared" si="19"/>
        <v>0</v>
      </c>
      <c r="L65" s="21">
        <f t="shared" si="20"/>
        <v>0</v>
      </c>
    </row>
    <row r="66" spans="1:12" ht="25.5">
      <c r="A66" s="805" t="s">
        <v>632</v>
      </c>
      <c r="B66" s="801"/>
      <c r="C66" s="801"/>
      <c r="D66" s="801"/>
      <c r="E66" s="801"/>
      <c r="F66" s="801"/>
      <c r="G66" s="801"/>
      <c r="H66" s="193"/>
      <c r="I66" s="193"/>
      <c r="J66" s="193"/>
      <c r="K66" s="193"/>
      <c r="L66" s="192"/>
    </row>
    <row r="67" spans="1:12" ht="305.25" customHeight="1">
      <c r="A67" s="155" t="s">
        <v>631</v>
      </c>
      <c r="B67" s="92" t="s">
        <v>120</v>
      </c>
      <c r="C67" s="154" t="s">
        <v>629</v>
      </c>
      <c r="D67" s="153">
        <f>E67*1.1</f>
        <v>1215.5</v>
      </c>
      <c r="E67" s="133">
        <v>1105</v>
      </c>
      <c r="F67" s="133">
        <f>E67*0.93</f>
        <v>1027.6500000000001</v>
      </c>
      <c r="G67" s="124">
        <f>E67*0.87</f>
        <v>961.35</v>
      </c>
      <c r="H67" s="19">
        <v>0</v>
      </c>
      <c r="I67" s="20">
        <f>D67*H67</f>
        <v>0</v>
      </c>
      <c r="J67" s="20">
        <f>E67*H67</f>
        <v>0</v>
      </c>
      <c r="K67" s="20">
        <f>F67*H67</f>
        <v>0</v>
      </c>
      <c r="L67" s="21">
        <f>G67*H67</f>
        <v>0</v>
      </c>
    </row>
    <row r="68" spans="1:12" ht="325.5" customHeight="1">
      <c r="A68" s="155" t="s">
        <v>630</v>
      </c>
      <c r="B68" s="92" t="s">
        <v>120</v>
      </c>
      <c r="C68" s="154" t="s">
        <v>629</v>
      </c>
      <c r="D68" s="153">
        <f>E68*1.1</f>
        <v>1581.8000000000002</v>
      </c>
      <c r="E68" s="133">
        <v>1438</v>
      </c>
      <c r="F68" s="133">
        <f>E68*0.93</f>
        <v>1337.3400000000001</v>
      </c>
      <c r="G68" s="124">
        <f>E68*0.87</f>
        <v>1251.06</v>
      </c>
      <c r="H68" s="19">
        <v>0</v>
      </c>
      <c r="I68" s="20">
        <f>D68*H68</f>
        <v>0</v>
      </c>
      <c r="J68" s="20">
        <f>E68*H68</f>
        <v>0</v>
      </c>
      <c r="K68" s="20">
        <f>F68*H68</f>
        <v>0</v>
      </c>
      <c r="L68" s="21">
        <f>G68*H68</f>
        <v>0</v>
      </c>
    </row>
    <row r="69" spans="1:12" ht="305.25" customHeight="1">
      <c r="A69" s="155" t="s">
        <v>628</v>
      </c>
      <c r="B69" s="92" t="s">
        <v>120</v>
      </c>
      <c r="C69" s="154" t="s">
        <v>215</v>
      </c>
      <c r="D69" s="153">
        <f>E69*1.1</f>
        <v>1243</v>
      </c>
      <c r="E69" s="257">
        <v>1130</v>
      </c>
      <c r="F69" s="257">
        <f>E69*0.93</f>
        <v>1050.9000000000001</v>
      </c>
      <c r="G69" s="257">
        <f>E69*0.87</f>
        <v>983.1</v>
      </c>
      <c r="H69" s="19">
        <v>0</v>
      </c>
      <c r="I69" s="20">
        <f>D69*H69</f>
        <v>0</v>
      </c>
      <c r="J69" s="20">
        <f>E69*H69</f>
        <v>0</v>
      </c>
      <c r="K69" s="20">
        <f>F69*H69</f>
        <v>0</v>
      </c>
      <c r="L69" s="21">
        <f>G69*H69</f>
        <v>0</v>
      </c>
    </row>
    <row r="70" spans="1:12" ht="25.5">
      <c r="A70" s="805" t="s">
        <v>627</v>
      </c>
      <c r="B70" s="801"/>
      <c r="C70" s="801"/>
      <c r="D70" s="801"/>
      <c r="E70" s="801"/>
      <c r="F70" s="801"/>
      <c r="G70" s="801"/>
      <c r="H70" s="193"/>
      <c r="I70" s="193"/>
      <c r="J70" s="193"/>
      <c r="K70" s="193"/>
      <c r="L70" s="192"/>
    </row>
    <row r="71" spans="1:12" ht="39" customHeight="1">
      <c r="A71" s="175" t="s">
        <v>626</v>
      </c>
      <c r="B71" s="244" t="s">
        <v>619</v>
      </c>
      <c r="C71" s="1208"/>
      <c r="D71" s="71">
        <f t="shared" ref="D71:D77" si="21">E71*1.1</f>
        <v>190.3</v>
      </c>
      <c r="E71" s="124">
        <v>173</v>
      </c>
      <c r="F71" s="124">
        <f t="shared" ref="F71:F77" si="22">E71*0.93</f>
        <v>160.89000000000001</v>
      </c>
      <c r="G71" s="165">
        <f t="shared" ref="G71:G77" si="23">E71*0.87</f>
        <v>150.51</v>
      </c>
      <c r="H71" s="19">
        <v>0</v>
      </c>
      <c r="I71" s="20">
        <f t="shared" ref="I71:I77" si="24">D71*H71</f>
        <v>0</v>
      </c>
      <c r="J71" s="20">
        <f t="shared" ref="J71:J77" si="25">E71*H71</f>
        <v>0</v>
      </c>
      <c r="K71" s="20">
        <f t="shared" ref="K71:K77" si="26">F71*H71</f>
        <v>0</v>
      </c>
      <c r="L71" s="21">
        <f t="shared" ref="L71:L77" si="27">G71*H71</f>
        <v>0</v>
      </c>
    </row>
    <row r="72" spans="1:12" ht="39" customHeight="1">
      <c r="A72" s="175" t="s">
        <v>625</v>
      </c>
      <c r="B72" s="244" t="s">
        <v>619</v>
      </c>
      <c r="C72" s="1208"/>
      <c r="D72" s="71">
        <f t="shared" si="21"/>
        <v>222.20000000000002</v>
      </c>
      <c r="E72" s="124">
        <v>202</v>
      </c>
      <c r="F72" s="124">
        <f t="shared" si="22"/>
        <v>187.86</v>
      </c>
      <c r="G72" s="165">
        <f t="shared" si="23"/>
        <v>175.74</v>
      </c>
      <c r="H72" s="19">
        <v>0</v>
      </c>
      <c r="I72" s="20">
        <f t="shared" si="24"/>
        <v>0</v>
      </c>
      <c r="J72" s="20">
        <f t="shared" si="25"/>
        <v>0</v>
      </c>
      <c r="K72" s="20">
        <f t="shared" si="26"/>
        <v>0</v>
      </c>
      <c r="L72" s="21">
        <f t="shared" si="27"/>
        <v>0</v>
      </c>
    </row>
    <row r="73" spans="1:12" ht="39" customHeight="1">
      <c r="A73" s="175" t="s">
        <v>624</v>
      </c>
      <c r="B73" s="244" t="s">
        <v>619</v>
      </c>
      <c r="C73" s="1208"/>
      <c r="D73" s="71">
        <f t="shared" si="21"/>
        <v>243.10000000000002</v>
      </c>
      <c r="E73" s="124">
        <v>221</v>
      </c>
      <c r="F73" s="124">
        <f t="shared" si="22"/>
        <v>205.53</v>
      </c>
      <c r="G73" s="165">
        <f t="shared" si="23"/>
        <v>192.27</v>
      </c>
      <c r="H73" s="19">
        <v>0</v>
      </c>
      <c r="I73" s="20">
        <f t="shared" si="24"/>
        <v>0</v>
      </c>
      <c r="J73" s="20">
        <f t="shared" si="25"/>
        <v>0</v>
      </c>
      <c r="K73" s="20">
        <f t="shared" si="26"/>
        <v>0</v>
      </c>
      <c r="L73" s="21">
        <f t="shared" si="27"/>
        <v>0</v>
      </c>
    </row>
    <row r="74" spans="1:12" ht="39" customHeight="1">
      <c r="A74" s="175" t="s">
        <v>623</v>
      </c>
      <c r="B74" s="244" t="s">
        <v>619</v>
      </c>
      <c r="C74" s="1208"/>
      <c r="D74" s="71">
        <f t="shared" si="21"/>
        <v>303.60000000000002</v>
      </c>
      <c r="E74" s="124">
        <v>276</v>
      </c>
      <c r="F74" s="124">
        <f t="shared" si="22"/>
        <v>256.68</v>
      </c>
      <c r="G74" s="165">
        <f t="shared" si="23"/>
        <v>240.12</v>
      </c>
      <c r="H74" s="19">
        <v>0</v>
      </c>
      <c r="I74" s="20">
        <f t="shared" si="24"/>
        <v>0</v>
      </c>
      <c r="J74" s="20">
        <f t="shared" si="25"/>
        <v>0</v>
      </c>
      <c r="K74" s="20">
        <f t="shared" si="26"/>
        <v>0</v>
      </c>
      <c r="L74" s="21">
        <f t="shared" si="27"/>
        <v>0</v>
      </c>
    </row>
    <row r="75" spans="1:12" ht="39" customHeight="1">
      <c r="A75" s="175" t="s">
        <v>622</v>
      </c>
      <c r="B75" s="244" t="s">
        <v>619</v>
      </c>
      <c r="C75" s="1208"/>
      <c r="D75" s="71">
        <f t="shared" si="21"/>
        <v>236.50000000000003</v>
      </c>
      <c r="E75" s="124">
        <v>215</v>
      </c>
      <c r="F75" s="124">
        <f t="shared" si="22"/>
        <v>199.95000000000002</v>
      </c>
      <c r="G75" s="165">
        <f t="shared" si="23"/>
        <v>187.05</v>
      </c>
      <c r="H75" s="19">
        <v>0</v>
      </c>
      <c r="I75" s="20">
        <f t="shared" si="24"/>
        <v>0</v>
      </c>
      <c r="J75" s="20">
        <f t="shared" si="25"/>
        <v>0</v>
      </c>
      <c r="K75" s="20">
        <f t="shared" si="26"/>
        <v>0</v>
      </c>
      <c r="L75" s="21">
        <f t="shared" si="27"/>
        <v>0</v>
      </c>
    </row>
    <row r="76" spans="1:12" ht="39" customHeight="1">
      <c r="A76" s="175" t="s">
        <v>621</v>
      </c>
      <c r="B76" s="244" t="s">
        <v>619</v>
      </c>
      <c r="C76" s="1208"/>
      <c r="D76" s="71">
        <f t="shared" si="21"/>
        <v>303.60000000000002</v>
      </c>
      <c r="E76" s="124">
        <v>276</v>
      </c>
      <c r="F76" s="124">
        <f t="shared" si="22"/>
        <v>256.68</v>
      </c>
      <c r="G76" s="165">
        <f t="shared" si="23"/>
        <v>240.12</v>
      </c>
      <c r="H76" s="19">
        <v>0</v>
      </c>
      <c r="I76" s="20">
        <f t="shared" si="24"/>
        <v>0</v>
      </c>
      <c r="J76" s="20">
        <f t="shared" si="25"/>
        <v>0</v>
      </c>
      <c r="K76" s="20">
        <f t="shared" si="26"/>
        <v>0</v>
      </c>
      <c r="L76" s="21">
        <f t="shared" si="27"/>
        <v>0</v>
      </c>
    </row>
    <row r="77" spans="1:12" ht="39" customHeight="1">
      <c r="A77" s="175" t="s">
        <v>620</v>
      </c>
      <c r="B77" s="244" t="s">
        <v>619</v>
      </c>
      <c r="C77" s="1208"/>
      <c r="D77" s="71">
        <f t="shared" si="21"/>
        <v>364.1</v>
      </c>
      <c r="E77" s="124">
        <v>331</v>
      </c>
      <c r="F77" s="124">
        <f t="shared" si="22"/>
        <v>307.83000000000004</v>
      </c>
      <c r="G77" s="165">
        <f t="shared" si="23"/>
        <v>287.96999999999997</v>
      </c>
      <c r="H77" s="19">
        <v>0</v>
      </c>
      <c r="I77" s="20">
        <f t="shared" si="24"/>
        <v>0</v>
      </c>
      <c r="J77" s="20">
        <f t="shared" si="25"/>
        <v>0</v>
      </c>
      <c r="K77" s="20">
        <f t="shared" si="26"/>
        <v>0</v>
      </c>
      <c r="L77" s="21">
        <f t="shared" si="27"/>
        <v>0</v>
      </c>
    </row>
    <row r="78" spans="1:12" ht="100.5" customHeight="1">
      <c r="A78" s="930" t="s">
        <v>59</v>
      </c>
      <c r="B78" s="931"/>
      <c r="C78" s="931"/>
      <c r="D78" s="931"/>
      <c r="E78" s="931"/>
      <c r="F78" s="931"/>
      <c r="G78" s="932"/>
      <c r="H78" s="34" t="s">
        <v>60</v>
      </c>
      <c r="I78" s="34" t="s">
        <v>12</v>
      </c>
      <c r="J78" s="35" t="s">
        <v>13</v>
      </c>
      <c r="K78" s="35" t="s">
        <v>14</v>
      </c>
      <c r="L78" s="36" t="s">
        <v>15</v>
      </c>
    </row>
    <row r="79" spans="1:12" ht="18" customHeight="1" thickBot="1">
      <c r="A79" s="794"/>
      <c r="B79" s="795"/>
      <c r="C79" s="795"/>
      <c r="D79" s="795"/>
      <c r="E79" s="795"/>
      <c r="F79" s="795"/>
      <c r="G79" s="796"/>
      <c r="H79" s="77">
        <f>SUM(H13:H77)</f>
        <v>0</v>
      </c>
      <c r="I79" s="90">
        <f>SUM(I13:I77)</f>
        <v>0</v>
      </c>
      <c r="J79" s="90">
        <f>SUM(J13:J77)</f>
        <v>0</v>
      </c>
      <c r="K79" s="90">
        <f>SUM(K13:K77)</f>
        <v>0</v>
      </c>
      <c r="L79" s="89">
        <f>SUM(L13:L77)</f>
        <v>0</v>
      </c>
    </row>
    <row r="80" spans="1:12" ht="45" customHeight="1">
      <c r="A80" s="1303" t="s">
        <v>61</v>
      </c>
      <c r="B80" s="1304"/>
      <c r="C80" s="1304"/>
      <c r="D80" s="1304"/>
      <c r="E80" s="1304"/>
      <c r="F80" s="1304"/>
      <c r="G80" s="1304"/>
      <c r="H80" s="1304"/>
      <c r="I80" s="1304"/>
      <c r="J80" s="1304"/>
      <c r="K80" s="1304"/>
      <c r="L80" s="1305"/>
    </row>
    <row r="81" spans="1:12" ht="387.75" customHeight="1">
      <c r="A81" s="224"/>
      <c r="B81" s="222"/>
      <c r="C81" s="222"/>
      <c r="D81" s="223"/>
      <c r="E81" s="222"/>
      <c r="F81" s="222"/>
      <c r="G81" s="222"/>
      <c r="H81" s="222"/>
      <c r="I81" s="222"/>
      <c r="J81" s="222"/>
      <c r="K81" s="222"/>
      <c r="L81" s="221"/>
    </row>
    <row r="82" spans="1:12" ht="330.75" customHeight="1">
      <c r="A82" s="224"/>
      <c r="B82" s="222"/>
      <c r="C82" s="222"/>
      <c r="D82" s="223"/>
      <c r="E82" s="222"/>
      <c r="F82" s="222"/>
      <c r="G82" s="222"/>
      <c r="H82" s="222"/>
      <c r="I82" s="222"/>
      <c r="J82" s="222"/>
      <c r="K82" s="222"/>
      <c r="L82" s="221"/>
    </row>
    <row r="83" spans="1:12" ht="393" customHeight="1">
      <c r="A83" s="80"/>
      <c r="B83" s="57"/>
      <c r="C83" s="57"/>
      <c r="D83" s="81"/>
      <c r="E83" s="57"/>
      <c r="F83" s="57"/>
      <c r="G83" s="57"/>
      <c r="H83" s="57"/>
      <c r="I83" s="57"/>
      <c r="J83" s="57"/>
      <c r="K83" s="57"/>
      <c r="L83" s="58"/>
    </row>
    <row r="84" spans="1:12" ht="34.5">
      <c r="A84" s="821" t="s">
        <v>62</v>
      </c>
      <c r="B84" s="822"/>
      <c r="C84" s="822"/>
      <c r="D84" s="822"/>
      <c r="E84" s="822"/>
      <c r="F84" s="822"/>
      <c r="G84" s="822"/>
      <c r="H84" s="822"/>
      <c r="I84" s="822"/>
      <c r="J84" s="822"/>
      <c r="K84" s="822"/>
      <c r="L84" s="823"/>
    </row>
    <row r="85" spans="1:12" ht="27">
      <c r="A85" s="824" t="s">
        <v>63</v>
      </c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6"/>
    </row>
    <row r="86" spans="1:12" ht="27">
      <c r="A86" s="824" t="s">
        <v>64</v>
      </c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6"/>
    </row>
    <row r="87" spans="1:12" ht="27.75" thickBot="1">
      <c r="A87" s="815" t="s">
        <v>618</v>
      </c>
      <c r="B87" s="816"/>
      <c r="C87" s="816"/>
      <c r="D87" s="816"/>
      <c r="E87" s="816"/>
      <c r="F87" s="816"/>
      <c r="G87" s="816"/>
      <c r="H87" s="816"/>
      <c r="I87" s="816"/>
      <c r="J87" s="816"/>
      <c r="K87" s="816"/>
      <c r="L87" s="817"/>
    </row>
  </sheetData>
  <mergeCells count="32">
    <mergeCell ref="A70:G70"/>
    <mergeCell ref="A84:L84"/>
    <mergeCell ref="C54:C55"/>
    <mergeCell ref="A87:L87"/>
    <mergeCell ref="C75:C77"/>
    <mergeCell ref="A86:L86"/>
    <mergeCell ref="C71:C74"/>
    <mergeCell ref="A85:L85"/>
    <mergeCell ref="C57:C59"/>
    <mergeCell ref="A17:G17"/>
    <mergeCell ref="H9:H11"/>
    <mergeCell ref="I9:L9"/>
    <mergeCell ref="C9:C11"/>
    <mergeCell ref="C49:C50"/>
    <mergeCell ref="A48:G48"/>
    <mergeCell ref="A25:G25"/>
    <mergeCell ref="A3:L3"/>
    <mergeCell ref="A78:G79"/>
    <mergeCell ref="A80:L80"/>
    <mergeCell ref="E65:G65"/>
    <mergeCell ref="E64:G64"/>
    <mergeCell ref="E63:G63"/>
    <mergeCell ref="C29:C31"/>
    <mergeCell ref="B9:B11"/>
    <mergeCell ref="A12:G12"/>
    <mergeCell ref="A9:A11"/>
    <mergeCell ref="D9:G9"/>
    <mergeCell ref="A66:G66"/>
    <mergeCell ref="A4:L4"/>
    <mergeCell ref="A54:A55"/>
    <mergeCell ref="C61:C62"/>
    <mergeCell ref="C36:C38"/>
  </mergeCells>
  <pageMargins left="0" right="0" top="0" bottom="0" header="0" footer="0"/>
  <pageSetup paperSize="9" scale="70" fitToHeight="1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L41"/>
  <sheetViews>
    <sheetView zoomScale="55" zoomScaleNormal="55" workbookViewId="0">
      <selection activeCell="Q7" sqref="Q7"/>
    </sheetView>
  </sheetViews>
  <sheetFormatPr defaultRowHeight="16.5"/>
  <cols>
    <col min="1" max="1" width="54.85546875" style="161" customWidth="1"/>
    <col min="2" max="2" width="10.85546875" style="160" customWidth="1"/>
    <col min="3" max="3" width="49.7109375" style="160" customWidth="1"/>
    <col min="4" max="4" width="10.85546875" style="161" customWidth="1"/>
    <col min="5" max="5" width="10.85546875" style="160" customWidth="1"/>
    <col min="6" max="6" width="11" style="160" customWidth="1"/>
    <col min="7" max="7" width="9.5703125" style="160" bestFit="1" customWidth="1"/>
    <col min="8" max="8" width="16.28515625" style="160" bestFit="1" customWidth="1"/>
    <col min="9" max="9" width="17.42578125" style="160" customWidth="1"/>
    <col min="10" max="10" width="16.28515625" style="160" customWidth="1"/>
    <col min="11" max="11" width="15.28515625" style="160" customWidth="1"/>
    <col min="12" max="12" width="15.140625" style="160" customWidth="1"/>
    <col min="13" max="16384" width="9.140625" style="160"/>
  </cols>
  <sheetData>
    <row r="1" spans="1:12" ht="54" customHeight="1">
      <c r="A1" s="50"/>
      <c r="B1" s="51"/>
      <c r="C1" s="51"/>
      <c r="D1" s="52"/>
      <c r="E1" s="51"/>
      <c r="F1" s="51"/>
      <c r="G1" s="51"/>
      <c r="H1" s="51"/>
      <c r="I1" s="51"/>
      <c r="J1" s="51"/>
      <c r="K1" s="51"/>
      <c r="L1" s="53"/>
    </row>
    <row r="2" spans="1:12" ht="64.5" customHeight="1">
      <c r="A2" s="80"/>
      <c r="B2" s="57"/>
      <c r="C2" s="57"/>
      <c r="D2" s="81"/>
      <c r="E2" s="57"/>
      <c r="F2" s="57"/>
      <c r="G2" s="57"/>
      <c r="H2" s="57"/>
      <c r="I2" s="57"/>
      <c r="J2" s="57"/>
      <c r="K2" s="57"/>
      <c r="L2" s="58"/>
    </row>
    <row r="3" spans="1:12" ht="61.5">
      <c r="A3" s="984" t="s">
        <v>0</v>
      </c>
      <c r="B3" s="1200"/>
      <c r="C3" s="1200"/>
      <c r="D3" s="1200"/>
      <c r="E3" s="1200"/>
      <c r="F3" s="1200"/>
      <c r="G3" s="1200"/>
      <c r="H3" s="1200"/>
      <c r="I3" s="1200"/>
      <c r="J3" s="1200"/>
      <c r="K3" s="1200"/>
      <c r="L3" s="1201"/>
    </row>
    <row r="4" spans="1:12" ht="90">
      <c r="A4" s="1202" t="s">
        <v>1</v>
      </c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1203"/>
    </row>
    <row r="5" spans="1:12" ht="408.75" customHeight="1">
      <c r="A5" s="80"/>
      <c r="B5" s="57"/>
      <c r="C5" s="57"/>
      <c r="D5" s="81"/>
      <c r="E5" s="57"/>
      <c r="F5" s="57"/>
      <c r="G5" s="57"/>
      <c r="H5" s="57"/>
      <c r="I5" s="57"/>
      <c r="J5" s="57"/>
      <c r="K5" s="57"/>
      <c r="L5" s="58"/>
    </row>
    <row r="6" spans="1:12" ht="74.25" customHeight="1">
      <c r="A6" s="80"/>
      <c r="B6" s="57"/>
      <c r="C6" s="57"/>
      <c r="D6" s="81"/>
      <c r="E6" s="57"/>
      <c r="F6" s="57"/>
      <c r="G6" s="57"/>
      <c r="H6" s="57"/>
      <c r="I6" s="57"/>
      <c r="J6" s="57"/>
      <c r="K6" s="57"/>
      <c r="L6" s="58"/>
    </row>
    <row r="7" spans="1:12" ht="349.5" customHeight="1" thickBot="1">
      <c r="A7" s="80"/>
      <c r="B7" s="57"/>
      <c r="C7" s="57"/>
      <c r="D7" s="81"/>
      <c r="E7" s="57"/>
      <c r="F7" s="57"/>
      <c r="G7" s="57"/>
      <c r="H7" s="57"/>
      <c r="I7" s="57"/>
      <c r="J7" s="57"/>
      <c r="K7" s="57"/>
      <c r="L7" s="58"/>
    </row>
    <row r="8" spans="1:12" ht="114" customHeight="1" thickTop="1" thickBot="1">
      <c r="A8" s="1164" t="s">
        <v>2</v>
      </c>
      <c r="B8" s="1162" t="s">
        <v>4</v>
      </c>
      <c r="C8" s="1160" t="s">
        <v>167</v>
      </c>
      <c r="D8" s="1213"/>
      <c r="E8" s="1213"/>
      <c r="F8" s="1213"/>
      <c r="G8" s="1213"/>
      <c r="H8" s="1155" t="s">
        <v>6</v>
      </c>
      <c r="I8" s="1210" t="s">
        <v>7</v>
      </c>
      <c r="J8" s="1211"/>
      <c r="K8" s="1211"/>
      <c r="L8" s="1212"/>
    </row>
    <row r="9" spans="1:12" ht="126" customHeight="1" thickTop="1">
      <c r="A9" s="1321"/>
      <c r="B9" s="1249"/>
      <c r="C9" s="1320"/>
      <c r="D9" s="715" t="s">
        <v>12</v>
      </c>
      <c r="E9" s="708" t="s">
        <v>13</v>
      </c>
      <c r="F9" s="708" t="s">
        <v>14</v>
      </c>
      <c r="G9" s="708" t="s">
        <v>15</v>
      </c>
      <c r="H9" s="1319"/>
      <c r="I9" s="715" t="s">
        <v>12</v>
      </c>
      <c r="J9" s="708" t="s">
        <v>13</v>
      </c>
      <c r="K9" s="708" t="s">
        <v>14</v>
      </c>
      <c r="L9" s="716" t="s">
        <v>15</v>
      </c>
    </row>
    <row r="10" spans="1:12" ht="126" customHeight="1">
      <c r="A10" s="160"/>
      <c r="D10" s="160"/>
      <c r="H10" s="718"/>
      <c r="I10" s="717"/>
      <c r="J10" s="517"/>
      <c r="K10" s="517"/>
      <c r="L10" s="517"/>
    </row>
    <row r="11" spans="1:12" ht="159.75" customHeight="1">
      <c r="A11" s="95" t="s">
        <v>580</v>
      </c>
      <c r="B11" s="142" t="s">
        <v>120</v>
      </c>
      <c r="C11" s="186" t="s">
        <v>17</v>
      </c>
      <c r="D11" s="183">
        <f t="shared" ref="D11:D30" si="0">E11*1.1</f>
        <v>696.30000000000007</v>
      </c>
      <c r="E11" s="183">
        <v>633</v>
      </c>
      <c r="F11" s="183">
        <f t="shared" ref="F11:F30" si="1">E11*0.93</f>
        <v>588.69000000000005</v>
      </c>
      <c r="G11" s="182">
        <f t="shared" ref="G11:G30" si="2">E11*0.87</f>
        <v>550.71</v>
      </c>
      <c r="H11" s="19">
        <v>0</v>
      </c>
      <c r="I11" s="20">
        <f t="shared" ref="I11:I30" si="3">D11*H11</f>
        <v>0</v>
      </c>
      <c r="J11" s="20">
        <f t="shared" ref="J11:J30" si="4">E11*H11</f>
        <v>0</v>
      </c>
      <c r="K11" s="20">
        <f t="shared" ref="K11:K30" si="5">F11*H11</f>
        <v>0</v>
      </c>
      <c r="L11" s="21">
        <f t="shared" ref="L11:L30" si="6">G11*H11</f>
        <v>0</v>
      </c>
    </row>
    <row r="12" spans="1:12" ht="147" customHeight="1">
      <c r="A12" s="95" t="s">
        <v>579</v>
      </c>
      <c r="B12" s="142" t="s">
        <v>120</v>
      </c>
      <c r="C12" s="186" t="s">
        <v>578</v>
      </c>
      <c r="D12" s="183">
        <f t="shared" si="0"/>
        <v>696.30000000000007</v>
      </c>
      <c r="E12" s="183">
        <v>633</v>
      </c>
      <c r="F12" s="183">
        <f t="shared" si="1"/>
        <v>588.69000000000005</v>
      </c>
      <c r="G12" s="182">
        <f t="shared" si="2"/>
        <v>550.71</v>
      </c>
      <c r="H12" s="19">
        <v>0</v>
      </c>
      <c r="I12" s="20">
        <f t="shared" si="3"/>
        <v>0</v>
      </c>
      <c r="J12" s="20">
        <f t="shared" si="4"/>
        <v>0</v>
      </c>
      <c r="K12" s="20">
        <f t="shared" si="5"/>
        <v>0</v>
      </c>
      <c r="L12" s="21">
        <f t="shared" si="6"/>
        <v>0</v>
      </c>
    </row>
    <row r="13" spans="1:12" ht="138.75" customHeight="1">
      <c r="A13" s="175" t="s">
        <v>577</v>
      </c>
      <c r="B13" s="142" t="s">
        <v>120</v>
      </c>
      <c r="C13" s="186" t="s">
        <v>20</v>
      </c>
      <c r="D13" s="183">
        <f t="shared" si="0"/>
        <v>701.80000000000007</v>
      </c>
      <c r="E13" s="183">
        <v>638</v>
      </c>
      <c r="F13" s="183">
        <f t="shared" si="1"/>
        <v>593.34</v>
      </c>
      <c r="G13" s="182">
        <f t="shared" si="2"/>
        <v>555.05999999999995</v>
      </c>
      <c r="H13" s="19">
        <v>0</v>
      </c>
      <c r="I13" s="20">
        <f t="shared" si="3"/>
        <v>0</v>
      </c>
      <c r="J13" s="20">
        <f t="shared" si="4"/>
        <v>0</v>
      </c>
      <c r="K13" s="20">
        <f t="shared" si="5"/>
        <v>0</v>
      </c>
      <c r="L13" s="21">
        <f t="shared" si="6"/>
        <v>0</v>
      </c>
    </row>
    <row r="14" spans="1:12" ht="172.5" customHeight="1">
      <c r="A14" s="175" t="s">
        <v>576</v>
      </c>
      <c r="B14" s="142" t="s">
        <v>120</v>
      </c>
      <c r="C14" s="186" t="s">
        <v>20</v>
      </c>
      <c r="D14" s="183">
        <f t="shared" si="0"/>
        <v>1449.8000000000002</v>
      </c>
      <c r="E14" s="183">
        <v>1318</v>
      </c>
      <c r="F14" s="183">
        <f t="shared" si="1"/>
        <v>1225.74</v>
      </c>
      <c r="G14" s="182">
        <f t="shared" si="2"/>
        <v>1146.6600000000001</v>
      </c>
      <c r="H14" s="19">
        <v>0</v>
      </c>
      <c r="I14" s="20">
        <f t="shared" si="3"/>
        <v>0</v>
      </c>
      <c r="J14" s="20">
        <f t="shared" si="4"/>
        <v>0</v>
      </c>
      <c r="K14" s="20">
        <f t="shared" si="5"/>
        <v>0</v>
      </c>
      <c r="L14" s="21">
        <f t="shared" si="6"/>
        <v>0</v>
      </c>
    </row>
    <row r="15" spans="1:12" ht="119.25" customHeight="1">
      <c r="A15" s="175" t="s">
        <v>575</v>
      </c>
      <c r="B15" s="142" t="s">
        <v>120</v>
      </c>
      <c r="C15" s="110"/>
      <c r="D15" s="33">
        <f t="shared" si="0"/>
        <v>165</v>
      </c>
      <c r="E15" s="33">
        <v>150</v>
      </c>
      <c r="F15" s="124">
        <f t="shared" si="1"/>
        <v>139.5</v>
      </c>
      <c r="G15" s="165">
        <f t="shared" si="2"/>
        <v>130.5</v>
      </c>
      <c r="H15" s="19">
        <v>0</v>
      </c>
      <c r="I15" s="20">
        <f t="shared" si="3"/>
        <v>0</v>
      </c>
      <c r="J15" s="20">
        <f t="shared" si="4"/>
        <v>0</v>
      </c>
      <c r="K15" s="20">
        <f t="shared" si="5"/>
        <v>0</v>
      </c>
      <c r="L15" s="21">
        <f t="shared" si="6"/>
        <v>0</v>
      </c>
    </row>
    <row r="16" spans="1:12" ht="119.25" customHeight="1">
      <c r="A16" s="713" t="s">
        <v>1000</v>
      </c>
      <c r="B16" s="76"/>
      <c r="C16" s="711"/>
      <c r="D16" s="133">
        <f>E16*1.1</f>
        <v>99.000000000000014</v>
      </c>
      <c r="E16" s="719">
        <v>90</v>
      </c>
      <c r="F16" s="719">
        <f>E16*0.93</f>
        <v>83.7</v>
      </c>
      <c r="G16" s="719">
        <f>E16*0.87</f>
        <v>78.3</v>
      </c>
      <c r="H16" s="19">
        <v>0</v>
      </c>
      <c r="I16" s="20">
        <f t="shared" ref="I16" si="7">D16*H16</f>
        <v>0</v>
      </c>
      <c r="J16" s="20">
        <f t="shared" ref="J16" si="8">E16*H16</f>
        <v>0</v>
      </c>
      <c r="K16" s="20">
        <f t="shared" ref="K16" si="9">F16*H16</f>
        <v>0</v>
      </c>
      <c r="L16" s="21">
        <f t="shared" ref="L16" si="10">G16*H16</f>
        <v>0</v>
      </c>
    </row>
    <row r="17" spans="1:12" ht="119.25" customHeight="1">
      <c r="A17" s="175" t="s">
        <v>574</v>
      </c>
      <c r="B17" s="142" t="s">
        <v>120</v>
      </c>
      <c r="C17" s="110"/>
      <c r="D17" s="33">
        <f t="shared" si="0"/>
        <v>480.70000000000005</v>
      </c>
      <c r="E17" s="33">
        <v>437</v>
      </c>
      <c r="F17" s="124">
        <f t="shared" si="1"/>
        <v>406.41</v>
      </c>
      <c r="G17" s="165">
        <f t="shared" si="2"/>
        <v>380.19</v>
      </c>
      <c r="H17" s="19">
        <v>0</v>
      </c>
      <c r="I17" s="20">
        <f t="shared" si="3"/>
        <v>0</v>
      </c>
      <c r="J17" s="20">
        <f t="shared" si="4"/>
        <v>0</v>
      </c>
      <c r="K17" s="20">
        <f t="shared" si="5"/>
        <v>0</v>
      </c>
      <c r="L17" s="21">
        <f t="shared" si="6"/>
        <v>0</v>
      </c>
    </row>
    <row r="18" spans="1:12" ht="119.25" customHeight="1">
      <c r="A18" s="175" t="s">
        <v>573</v>
      </c>
      <c r="B18" s="142" t="s">
        <v>120</v>
      </c>
      <c r="C18" s="110"/>
      <c r="D18" s="33">
        <f t="shared" si="0"/>
        <v>696.30000000000007</v>
      </c>
      <c r="E18" s="33">
        <v>633</v>
      </c>
      <c r="F18" s="124">
        <f t="shared" si="1"/>
        <v>588.69000000000005</v>
      </c>
      <c r="G18" s="165">
        <f t="shared" si="2"/>
        <v>550.71</v>
      </c>
      <c r="H18" s="19">
        <v>0</v>
      </c>
      <c r="I18" s="20">
        <f t="shared" si="3"/>
        <v>0</v>
      </c>
      <c r="J18" s="20">
        <f t="shared" si="4"/>
        <v>0</v>
      </c>
      <c r="K18" s="20">
        <f t="shared" si="5"/>
        <v>0</v>
      </c>
      <c r="L18" s="21">
        <f t="shared" si="6"/>
        <v>0</v>
      </c>
    </row>
    <row r="19" spans="1:12" ht="119.25" customHeight="1">
      <c r="A19" s="175" t="s">
        <v>572</v>
      </c>
      <c r="B19" s="142" t="s">
        <v>120</v>
      </c>
      <c r="C19" s="110"/>
      <c r="D19" s="33">
        <f t="shared" si="0"/>
        <v>701.80000000000007</v>
      </c>
      <c r="E19" s="33">
        <v>638</v>
      </c>
      <c r="F19" s="124">
        <f t="shared" si="1"/>
        <v>593.34</v>
      </c>
      <c r="G19" s="165">
        <f t="shared" si="2"/>
        <v>555.05999999999995</v>
      </c>
      <c r="H19" s="19">
        <v>0</v>
      </c>
      <c r="I19" s="20">
        <f t="shared" si="3"/>
        <v>0</v>
      </c>
      <c r="J19" s="20">
        <f t="shared" si="4"/>
        <v>0</v>
      </c>
      <c r="K19" s="20">
        <f t="shared" si="5"/>
        <v>0</v>
      </c>
      <c r="L19" s="21">
        <f t="shared" si="6"/>
        <v>0</v>
      </c>
    </row>
    <row r="20" spans="1:12" ht="74.25" customHeight="1">
      <c r="A20" s="1317" t="s">
        <v>571</v>
      </c>
      <c r="B20" s="142" t="s">
        <v>120</v>
      </c>
      <c r="C20" s="1318"/>
      <c r="D20" s="33">
        <f t="shared" si="0"/>
        <v>949.30000000000007</v>
      </c>
      <c r="E20" s="33">
        <v>863</v>
      </c>
      <c r="F20" s="124">
        <f t="shared" si="1"/>
        <v>802.59</v>
      </c>
      <c r="G20" s="165">
        <f t="shared" si="2"/>
        <v>750.81</v>
      </c>
      <c r="H20" s="19">
        <v>0</v>
      </c>
      <c r="I20" s="20">
        <f t="shared" si="3"/>
        <v>0</v>
      </c>
      <c r="J20" s="20">
        <f t="shared" si="4"/>
        <v>0</v>
      </c>
      <c r="K20" s="20">
        <f t="shared" si="5"/>
        <v>0</v>
      </c>
      <c r="L20" s="21">
        <f t="shared" si="6"/>
        <v>0</v>
      </c>
    </row>
    <row r="21" spans="1:12" ht="54" customHeight="1">
      <c r="A21" s="1317"/>
      <c r="B21" s="142" t="s">
        <v>120</v>
      </c>
      <c r="C21" s="1318"/>
      <c r="D21" s="33">
        <f t="shared" si="0"/>
        <v>949.30000000000007</v>
      </c>
      <c r="E21" s="33">
        <v>863</v>
      </c>
      <c r="F21" s="124">
        <f t="shared" si="1"/>
        <v>802.59</v>
      </c>
      <c r="G21" s="165">
        <f t="shared" si="2"/>
        <v>750.81</v>
      </c>
      <c r="H21" s="19">
        <v>0</v>
      </c>
      <c r="I21" s="20">
        <f t="shared" si="3"/>
        <v>0</v>
      </c>
      <c r="J21" s="20">
        <f t="shared" si="4"/>
        <v>0</v>
      </c>
      <c r="K21" s="20">
        <f t="shared" si="5"/>
        <v>0</v>
      </c>
      <c r="L21" s="21">
        <f t="shared" si="6"/>
        <v>0</v>
      </c>
    </row>
    <row r="22" spans="1:12" ht="124.5" customHeight="1">
      <c r="A22" s="175" t="s">
        <v>570</v>
      </c>
      <c r="B22" s="142" t="s">
        <v>120</v>
      </c>
      <c r="C22" s="110"/>
      <c r="D22" s="33">
        <f t="shared" si="0"/>
        <v>1069.2</v>
      </c>
      <c r="E22" s="33">
        <v>972</v>
      </c>
      <c r="F22" s="124">
        <f t="shared" si="1"/>
        <v>903.96</v>
      </c>
      <c r="G22" s="165">
        <f t="shared" si="2"/>
        <v>845.64</v>
      </c>
      <c r="H22" s="19">
        <v>0</v>
      </c>
      <c r="I22" s="20">
        <f t="shared" si="3"/>
        <v>0</v>
      </c>
      <c r="J22" s="20">
        <f t="shared" si="4"/>
        <v>0</v>
      </c>
      <c r="K22" s="20">
        <f t="shared" si="5"/>
        <v>0</v>
      </c>
      <c r="L22" s="21">
        <f t="shared" si="6"/>
        <v>0</v>
      </c>
    </row>
    <row r="23" spans="1:12" ht="80.25" customHeight="1">
      <c r="A23" s="1317" t="s">
        <v>569</v>
      </c>
      <c r="B23" s="142" t="s">
        <v>120</v>
      </c>
      <c r="C23" s="798"/>
      <c r="D23" s="33">
        <f t="shared" si="0"/>
        <v>1259.5</v>
      </c>
      <c r="E23" s="33">
        <v>1145</v>
      </c>
      <c r="F23" s="124">
        <f t="shared" si="1"/>
        <v>1064.8500000000001</v>
      </c>
      <c r="G23" s="165">
        <f t="shared" si="2"/>
        <v>996.15</v>
      </c>
      <c r="H23" s="19">
        <v>0</v>
      </c>
      <c r="I23" s="20">
        <f t="shared" si="3"/>
        <v>0</v>
      </c>
      <c r="J23" s="20">
        <f t="shared" si="4"/>
        <v>0</v>
      </c>
      <c r="K23" s="20">
        <f t="shared" si="5"/>
        <v>0</v>
      </c>
      <c r="L23" s="21">
        <f t="shared" si="6"/>
        <v>0</v>
      </c>
    </row>
    <row r="24" spans="1:12" ht="80.25" customHeight="1">
      <c r="A24" s="1317"/>
      <c r="B24" s="142" t="s">
        <v>120</v>
      </c>
      <c r="C24" s="798"/>
      <c r="D24" s="33">
        <f t="shared" si="0"/>
        <v>1259.5</v>
      </c>
      <c r="E24" s="33">
        <v>1145</v>
      </c>
      <c r="F24" s="124">
        <f t="shared" si="1"/>
        <v>1064.8500000000001</v>
      </c>
      <c r="G24" s="165">
        <f t="shared" si="2"/>
        <v>996.15</v>
      </c>
      <c r="H24" s="19">
        <v>0</v>
      </c>
      <c r="I24" s="20">
        <f t="shared" si="3"/>
        <v>0</v>
      </c>
      <c r="J24" s="20">
        <f t="shared" si="4"/>
        <v>0</v>
      </c>
      <c r="K24" s="20">
        <f t="shared" si="5"/>
        <v>0</v>
      </c>
      <c r="L24" s="21">
        <f t="shared" si="6"/>
        <v>0</v>
      </c>
    </row>
    <row r="25" spans="1:12" ht="124.5" customHeight="1">
      <c r="A25" s="175" t="s">
        <v>568</v>
      </c>
      <c r="B25" s="142" t="s">
        <v>120</v>
      </c>
      <c r="C25" s="110"/>
      <c r="D25" s="33">
        <f t="shared" si="0"/>
        <v>1367.3000000000002</v>
      </c>
      <c r="E25" s="33">
        <v>1243</v>
      </c>
      <c r="F25" s="124">
        <f t="shared" si="1"/>
        <v>1155.99</v>
      </c>
      <c r="G25" s="165">
        <f t="shared" si="2"/>
        <v>1081.4100000000001</v>
      </c>
      <c r="H25" s="19">
        <v>0</v>
      </c>
      <c r="I25" s="20">
        <f t="shared" si="3"/>
        <v>0</v>
      </c>
      <c r="J25" s="20">
        <f t="shared" si="4"/>
        <v>0</v>
      </c>
      <c r="K25" s="20">
        <f t="shared" si="5"/>
        <v>0</v>
      </c>
      <c r="L25" s="21">
        <f t="shared" si="6"/>
        <v>0</v>
      </c>
    </row>
    <row r="26" spans="1:12" ht="124.5" customHeight="1">
      <c r="A26" s="175" t="s">
        <v>567</v>
      </c>
      <c r="B26" s="142" t="s">
        <v>120</v>
      </c>
      <c r="C26" s="110"/>
      <c r="D26" s="33">
        <f t="shared" si="0"/>
        <v>1367.3000000000002</v>
      </c>
      <c r="E26" s="33">
        <v>1243</v>
      </c>
      <c r="F26" s="124">
        <f t="shared" si="1"/>
        <v>1155.99</v>
      </c>
      <c r="G26" s="165">
        <f t="shared" si="2"/>
        <v>1081.4100000000001</v>
      </c>
      <c r="H26" s="19">
        <v>0</v>
      </c>
      <c r="I26" s="20">
        <f t="shared" si="3"/>
        <v>0</v>
      </c>
      <c r="J26" s="20">
        <f t="shared" si="4"/>
        <v>0</v>
      </c>
      <c r="K26" s="20">
        <f t="shared" si="5"/>
        <v>0</v>
      </c>
      <c r="L26" s="21">
        <f t="shared" si="6"/>
        <v>0</v>
      </c>
    </row>
    <row r="27" spans="1:12" ht="104.25" customHeight="1">
      <c r="A27" s="175" t="s">
        <v>566</v>
      </c>
      <c r="B27" s="142" t="s">
        <v>120</v>
      </c>
      <c r="C27" s="110"/>
      <c r="D27" s="33">
        <f t="shared" si="0"/>
        <v>1449.8000000000002</v>
      </c>
      <c r="E27" s="33">
        <v>1318</v>
      </c>
      <c r="F27" s="124">
        <f t="shared" si="1"/>
        <v>1225.74</v>
      </c>
      <c r="G27" s="165">
        <f t="shared" si="2"/>
        <v>1146.6600000000001</v>
      </c>
      <c r="H27" s="19">
        <v>0</v>
      </c>
      <c r="I27" s="20">
        <f t="shared" si="3"/>
        <v>0</v>
      </c>
      <c r="J27" s="20">
        <f t="shared" si="4"/>
        <v>0</v>
      </c>
      <c r="K27" s="20">
        <f t="shared" si="5"/>
        <v>0</v>
      </c>
      <c r="L27" s="21">
        <f t="shared" si="6"/>
        <v>0</v>
      </c>
    </row>
    <row r="28" spans="1:12" ht="114.75" customHeight="1">
      <c r="A28" s="175" t="s">
        <v>565</v>
      </c>
      <c r="B28" s="142" t="s">
        <v>120</v>
      </c>
      <c r="C28" s="110"/>
      <c r="D28" s="33">
        <f t="shared" si="0"/>
        <v>1556.5000000000002</v>
      </c>
      <c r="E28" s="33">
        <v>1415</v>
      </c>
      <c r="F28" s="124">
        <f t="shared" si="1"/>
        <v>1315.95</v>
      </c>
      <c r="G28" s="165">
        <f t="shared" si="2"/>
        <v>1231.05</v>
      </c>
      <c r="H28" s="19">
        <v>0</v>
      </c>
      <c r="I28" s="20">
        <f t="shared" si="3"/>
        <v>0</v>
      </c>
      <c r="J28" s="20">
        <f t="shared" si="4"/>
        <v>0</v>
      </c>
      <c r="K28" s="20">
        <f t="shared" si="5"/>
        <v>0</v>
      </c>
      <c r="L28" s="21">
        <f t="shared" si="6"/>
        <v>0</v>
      </c>
    </row>
    <row r="29" spans="1:12" ht="168.75" customHeight="1">
      <c r="A29" s="95" t="s">
        <v>564</v>
      </c>
      <c r="B29" s="142" t="s">
        <v>120</v>
      </c>
      <c r="C29" s="110"/>
      <c r="D29" s="33">
        <f t="shared" si="0"/>
        <v>1760.0000000000002</v>
      </c>
      <c r="E29" s="33">
        <v>1600</v>
      </c>
      <c r="F29" s="124">
        <f t="shared" si="1"/>
        <v>1488</v>
      </c>
      <c r="G29" s="165">
        <f t="shared" si="2"/>
        <v>1392</v>
      </c>
      <c r="H29" s="19">
        <v>0</v>
      </c>
      <c r="I29" s="20">
        <f t="shared" si="3"/>
        <v>0</v>
      </c>
      <c r="J29" s="20">
        <f t="shared" si="4"/>
        <v>0</v>
      </c>
      <c r="K29" s="20">
        <f t="shared" si="5"/>
        <v>0</v>
      </c>
      <c r="L29" s="21">
        <f t="shared" si="6"/>
        <v>0</v>
      </c>
    </row>
    <row r="30" spans="1:12" ht="106.5" customHeight="1">
      <c r="A30" s="175" t="s">
        <v>563</v>
      </c>
      <c r="B30" s="142" t="s">
        <v>120</v>
      </c>
      <c r="C30" s="110"/>
      <c r="D30" s="33">
        <f t="shared" si="0"/>
        <v>1771.0000000000002</v>
      </c>
      <c r="E30" s="33">
        <v>1610</v>
      </c>
      <c r="F30" s="124">
        <f t="shared" si="1"/>
        <v>1497.3000000000002</v>
      </c>
      <c r="G30" s="124">
        <f t="shared" si="2"/>
        <v>1400.7</v>
      </c>
      <c r="H30" s="19">
        <v>0</v>
      </c>
      <c r="I30" s="20">
        <f t="shared" si="3"/>
        <v>0</v>
      </c>
      <c r="J30" s="20">
        <f t="shared" si="4"/>
        <v>0</v>
      </c>
      <c r="K30" s="20">
        <f t="shared" si="5"/>
        <v>0</v>
      </c>
      <c r="L30" s="21">
        <f t="shared" si="6"/>
        <v>0</v>
      </c>
    </row>
    <row r="31" spans="1:12" ht="66">
      <c r="A31" s="1313" t="s">
        <v>59</v>
      </c>
      <c r="B31" s="1314"/>
      <c r="C31" s="1314"/>
      <c r="D31" s="1314"/>
      <c r="E31" s="1314"/>
      <c r="F31" s="1314"/>
      <c r="G31" s="1315"/>
      <c r="H31" s="34" t="s">
        <v>60</v>
      </c>
      <c r="I31" s="34" t="s">
        <v>12</v>
      </c>
      <c r="J31" s="35" t="s">
        <v>13</v>
      </c>
      <c r="K31" s="35" t="s">
        <v>14</v>
      </c>
      <c r="L31" s="36" t="s">
        <v>15</v>
      </c>
    </row>
    <row r="32" spans="1:12" ht="18">
      <c r="A32" s="1313"/>
      <c r="B32" s="1314"/>
      <c r="C32" s="1314"/>
      <c r="D32" s="1314"/>
      <c r="E32" s="1314"/>
      <c r="F32" s="1314"/>
      <c r="G32" s="1315"/>
      <c r="H32" s="37">
        <f>SUM(H11:H30)</f>
        <v>0</v>
      </c>
      <c r="I32" s="20">
        <f>SUM(I11:I30)</f>
        <v>0</v>
      </c>
      <c r="J32" s="20">
        <f>SUM(J11:J30)</f>
        <v>0</v>
      </c>
      <c r="K32" s="20">
        <f>SUM(K11:K30)</f>
        <v>0</v>
      </c>
      <c r="L32" s="21">
        <f>SUM(L11:L30)</f>
        <v>0</v>
      </c>
    </row>
    <row r="33" spans="1:12" ht="54.75" customHeight="1">
      <c r="A33" s="1204" t="s">
        <v>61</v>
      </c>
      <c r="B33" s="1205"/>
      <c r="C33" s="1205"/>
      <c r="D33" s="1205"/>
      <c r="E33" s="1205"/>
      <c r="F33" s="1205"/>
      <c r="G33" s="1205"/>
      <c r="H33" s="1205"/>
      <c r="I33" s="1205"/>
      <c r="J33" s="1205"/>
      <c r="K33" s="1205"/>
      <c r="L33" s="1316"/>
    </row>
    <row r="34" spans="1:12" ht="389.25" customHeight="1">
      <c r="A34" s="80"/>
      <c r="B34" s="57"/>
      <c r="C34" s="57"/>
      <c r="D34" s="57"/>
      <c r="E34" s="81"/>
      <c r="F34" s="57"/>
      <c r="G34" s="57"/>
      <c r="H34" s="57"/>
      <c r="I34" s="57"/>
      <c r="J34" s="57"/>
      <c r="K34" s="57"/>
      <c r="L34" s="58"/>
    </row>
    <row r="35" spans="1:12" ht="307.5" customHeight="1">
      <c r="A35" s="80"/>
      <c r="B35" s="57"/>
      <c r="C35" s="57"/>
      <c r="D35" s="81"/>
      <c r="E35" s="57"/>
      <c r="F35" s="57"/>
      <c r="G35" s="57"/>
      <c r="H35" s="57"/>
      <c r="I35" s="57"/>
      <c r="J35" s="57"/>
      <c r="K35" s="57"/>
      <c r="L35" s="58"/>
    </row>
    <row r="36" spans="1:12" ht="409.5" customHeight="1">
      <c r="A36" s="80"/>
      <c r="B36" s="57"/>
      <c r="C36" s="57"/>
      <c r="D36" s="81"/>
      <c r="E36" s="57"/>
      <c r="F36" s="57"/>
      <c r="G36" s="57"/>
      <c r="H36" s="57"/>
      <c r="I36" s="57"/>
      <c r="J36" s="57"/>
      <c r="K36" s="57"/>
      <c r="L36" s="58"/>
    </row>
    <row r="37" spans="1:12" ht="81" customHeight="1">
      <c r="A37" s="821" t="s">
        <v>62</v>
      </c>
      <c r="B37" s="822"/>
      <c r="C37" s="822"/>
      <c r="D37" s="822"/>
      <c r="E37" s="822"/>
      <c r="F37" s="822"/>
      <c r="G37" s="822"/>
      <c r="H37" s="822"/>
      <c r="I37" s="822"/>
      <c r="J37" s="822"/>
      <c r="K37" s="822"/>
      <c r="L37" s="823"/>
    </row>
    <row r="38" spans="1:12" ht="34.5">
      <c r="A38" s="821" t="s">
        <v>62</v>
      </c>
      <c r="B38" s="822"/>
      <c r="C38" s="822"/>
      <c r="D38" s="822"/>
      <c r="E38" s="822"/>
      <c r="F38" s="822"/>
      <c r="G38" s="822"/>
      <c r="H38" s="822"/>
      <c r="I38" s="822"/>
      <c r="J38" s="822"/>
      <c r="K38" s="822"/>
      <c r="L38" s="823"/>
    </row>
    <row r="39" spans="1:12" ht="27">
      <c r="A39" s="824" t="s">
        <v>63</v>
      </c>
      <c r="B39" s="825"/>
      <c r="C39" s="825"/>
      <c r="D39" s="825"/>
      <c r="E39" s="825"/>
      <c r="F39" s="825"/>
      <c r="G39" s="825"/>
      <c r="H39" s="825"/>
      <c r="I39" s="825"/>
      <c r="J39" s="825"/>
      <c r="K39" s="825"/>
      <c r="L39" s="826"/>
    </row>
    <row r="40" spans="1:12" ht="27">
      <c r="A40" s="824" t="s">
        <v>64</v>
      </c>
      <c r="B40" s="825"/>
      <c r="C40" s="825"/>
      <c r="D40" s="825"/>
      <c r="E40" s="825"/>
      <c r="F40" s="825"/>
      <c r="G40" s="825"/>
      <c r="H40" s="825"/>
      <c r="I40" s="825"/>
      <c r="J40" s="825"/>
      <c r="K40" s="825"/>
      <c r="L40" s="826"/>
    </row>
    <row r="41" spans="1:12" ht="33.75" thickBot="1">
      <c r="A41" s="1197" t="s">
        <v>532</v>
      </c>
      <c r="B41" s="1198"/>
      <c r="C41" s="1198"/>
      <c r="D41" s="1198"/>
      <c r="E41" s="1198"/>
      <c r="F41" s="1198"/>
      <c r="G41" s="1198"/>
      <c r="H41" s="1198"/>
      <c r="I41" s="1198"/>
      <c r="J41" s="1198"/>
      <c r="K41" s="1198"/>
      <c r="L41" s="1199"/>
    </row>
  </sheetData>
  <mergeCells count="19">
    <mergeCell ref="A41:L41"/>
    <mergeCell ref="A39:L39"/>
    <mergeCell ref="A40:L40"/>
    <mergeCell ref="A38:L38"/>
    <mergeCell ref="A3:L3"/>
    <mergeCell ref="A4:L4"/>
    <mergeCell ref="A31:G32"/>
    <mergeCell ref="A33:L33"/>
    <mergeCell ref="A37:L37"/>
    <mergeCell ref="A23:A24"/>
    <mergeCell ref="A20:A21"/>
    <mergeCell ref="C23:C24"/>
    <mergeCell ref="C20:C21"/>
    <mergeCell ref="H8:H9"/>
    <mergeCell ref="I8:L8"/>
    <mergeCell ref="C8:C9"/>
    <mergeCell ref="B8:B9"/>
    <mergeCell ref="A8:A9"/>
    <mergeCell ref="D8:G8"/>
  </mergeCells>
  <hyperlinks>
    <hyperlink ref="A41" r:id="rId1"/>
  </hyperlinks>
  <pageMargins left="0" right="0" top="0" bottom="0" header="0" footer="0"/>
  <pageSetup paperSize="9" scale="70" fitToHeight="10" orientation="landscape" r:id="rId2"/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M53"/>
  <sheetViews>
    <sheetView topLeftCell="A7" zoomScale="70" zoomScaleNormal="70" workbookViewId="0">
      <selection activeCell="E33" sqref="E33"/>
    </sheetView>
  </sheetViews>
  <sheetFormatPr defaultRowHeight="18.75"/>
  <cols>
    <col min="1" max="1" width="22.5703125" style="1" customWidth="1"/>
    <col min="2" max="2" width="12.7109375" style="1" customWidth="1"/>
    <col min="3" max="3" width="20.28515625" style="1" customWidth="1"/>
    <col min="4" max="4" width="23.140625" style="1" customWidth="1"/>
    <col min="5" max="5" width="11.7109375" style="1" customWidth="1"/>
    <col min="6" max="8" width="11.42578125" style="1" customWidth="1"/>
    <col min="9" max="9" width="9.140625" style="1"/>
    <col min="10" max="10" width="15" style="45" customWidth="1"/>
    <col min="11" max="16384" width="9.140625" style="1"/>
  </cols>
  <sheetData>
    <row r="1" spans="1:13" ht="39" customHeight="1">
      <c r="A1" s="49"/>
      <c r="B1" s="47"/>
      <c r="C1" s="47"/>
      <c r="D1" s="47"/>
      <c r="E1" s="47"/>
      <c r="F1" s="47"/>
      <c r="G1" s="47"/>
      <c r="H1" s="47"/>
      <c r="I1" s="47"/>
      <c r="J1" s="48"/>
      <c r="K1" s="47"/>
      <c r="L1" s="47"/>
      <c r="M1" s="46"/>
    </row>
    <row r="2" spans="1:13" ht="66" customHeight="1">
      <c r="A2" s="2"/>
      <c r="B2" s="3"/>
      <c r="C2" s="3"/>
      <c r="D2" s="3"/>
      <c r="E2" s="3"/>
      <c r="F2" s="3"/>
      <c r="G2" s="3"/>
      <c r="H2" s="3"/>
      <c r="I2" s="3"/>
      <c r="J2" s="4"/>
      <c r="K2" s="3"/>
      <c r="L2" s="3"/>
      <c r="M2" s="5"/>
    </row>
    <row r="3" spans="1:13" ht="61.5">
      <c r="A3" s="984" t="s">
        <v>0</v>
      </c>
      <c r="B3" s="1200"/>
      <c r="C3" s="1200"/>
      <c r="D3" s="1200"/>
      <c r="E3" s="1200"/>
      <c r="F3" s="1200"/>
      <c r="G3" s="1200"/>
      <c r="H3" s="1200"/>
      <c r="I3" s="1200"/>
      <c r="J3" s="1200"/>
      <c r="K3" s="1200"/>
      <c r="L3" s="1200"/>
      <c r="M3" s="1201"/>
    </row>
    <row r="4" spans="1:13" ht="74.25" customHeight="1">
      <c r="A4" s="1202" t="s">
        <v>1</v>
      </c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954"/>
      <c r="M4" s="1203"/>
    </row>
    <row r="5" spans="1:13" ht="351.75" customHeight="1">
      <c r="A5" s="2"/>
      <c r="B5" s="3"/>
      <c r="C5" s="3"/>
      <c r="D5" s="3"/>
      <c r="E5" s="3"/>
      <c r="F5" s="3"/>
      <c r="G5" s="3"/>
      <c r="H5" s="3"/>
      <c r="I5" s="3"/>
      <c r="J5" s="4"/>
      <c r="K5" s="3"/>
      <c r="L5" s="3"/>
      <c r="M5" s="5"/>
    </row>
    <row r="6" spans="1:13" ht="253.5" customHeight="1">
      <c r="A6" s="2"/>
      <c r="B6" s="3"/>
      <c r="C6" s="3"/>
      <c r="D6" s="3"/>
      <c r="E6" s="3"/>
      <c r="F6" s="3"/>
      <c r="G6" s="3"/>
      <c r="H6" s="3"/>
      <c r="I6" s="3"/>
      <c r="J6" s="4"/>
      <c r="K6" s="3"/>
      <c r="L6" s="3"/>
      <c r="M6" s="5"/>
    </row>
    <row r="7" spans="1:13" ht="225.75" customHeight="1" thickBot="1">
      <c r="A7" s="2"/>
      <c r="B7" s="3"/>
      <c r="C7" s="3"/>
      <c r="D7" s="3"/>
      <c r="E7" s="3"/>
      <c r="F7" s="3"/>
      <c r="G7" s="3"/>
      <c r="H7" s="3"/>
      <c r="I7" s="3"/>
      <c r="J7" s="4"/>
      <c r="K7" s="3"/>
      <c r="L7" s="3"/>
      <c r="M7" s="5"/>
    </row>
    <row r="8" spans="1:13" ht="78.75" customHeight="1" thickBot="1">
      <c r="A8" s="1322" t="s">
        <v>2</v>
      </c>
      <c r="B8" s="1322" t="s">
        <v>3</v>
      </c>
      <c r="C8" s="1322" t="s">
        <v>4</v>
      </c>
      <c r="D8" s="1324" t="s">
        <v>5</v>
      </c>
      <c r="E8" s="1326"/>
      <c r="F8" s="1326"/>
      <c r="G8" s="1326"/>
      <c r="H8" s="1326"/>
      <c r="I8" s="1331" t="s">
        <v>6</v>
      </c>
      <c r="J8" s="1333" t="s">
        <v>7</v>
      </c>
      <c r="K8" s="1333"/>
      <c r="L8" s="1333"/>
      <c r="M8" s="1333"/>
    </row>
    <row r="9" spans="1:13" ht="87.75" customHeight="1" thickBot="1">
      <c r="A9" s="1323"/>
      <c r="B9" s="1323"/>
      <c r="C9" s="1323"/>
      <c r="D9" s="1325"/>
      <c r="E9" s="6" t="s">
        <v>8</v>
      </c>
      <c r="F9" s="7" t="s">
        <v>9</v>
      </c>
      <c r="G9" s="7" t="s">
        <v>10</v>
      </c>
      <c r="H9" s="8" t="s">
        <v>11</v>
      </c>
      <c r="I9" s="1332"/>
      <c r="J9" s="9" t="s">
        <v>12</v>
      </c>
      <c r="K9" s="7" t="s">
        <v>13</v>
      </c>
      <c r="L9" s="7" t="s">
        <v>14</v>
      </c>
      <c r="M9" s="7" t="s">
        <v>15</v>
      </c>
    </row>
    <row r="10" spans="1:13" ht="144" customHeight="1" thickBot="1">
      <c r="A10" s="1338" t="s">
        <v>16</v>
      </c>
      <c r="B10" s="1339"/>
      <c r="C10" s="10"/>
      <c r="D10" s="11" t="s">
        <v>17</v>
      </c>
      <c r="E10" s="12">
        <f t="shared" ref="E10:E43" si="0">F10*1.1</f>
        <v>1358.5</v>
      </c>
      <c r="F10" s="12">
        <v>1235</v>
      </c>
      <c r="G10" s="12">
        <f t="shared" ref="G10:G43" si="1">F10*0.93</f>
        <v>1148.55</v>
      </c>
      <c r="H10" s="12">
        <f t="shared" ref="H10:H43" si="2">F10*0.87</f>
        <v>1074.45</v>
      </c>
      <c r="I10" s="13">
        <v>0</v>
      </c>
      <c r="J10" s="14">
        <f t="shared" ref="J10:J43" si="3">E10*I10</f>
        <v>0</v>
      </c>
      <c r="K10" s="14">
        <f t="shared" ref="K10:K43" si="4">F10*I10</f>
        <v>0</v>
      </c>
      <c r="L10" s="14">
        <f t="shared" ref="L10:L43" si="5">G10*I10</f>
        <v>0</v>
      </c>
      <c r="M10" s="15">
        <f t="shared" ref="M10:M43" si="6">H10*I10</f>
        <v>0</v>
      </c>
    </row>
    <row r="11" spans="1:13" ht="144" customHeight="1" thickBot="1">
      <c r="A11" s="1340" t="s">
        <v>18</v>
      </c>
      <c r="B11" s="1341"/>
      <c r="C11" s="16"/>
      <c r="D11" s="17" t="s">
        <v>17</v>
      </c>
      <c r="E11" s="12">
        <f t="shared" si="0"/>
        <v>1615.9</v>
      </c>
      <c r="F11" s="18">
        <v>1469</v>
      </c>
      <c r="G11" s="18">
        <f t="shared" si="1"/>
        <v>1366.17</v>
      </c>
      <c r="H11" s="18">
        <f t="shared" si="2"/>
        <v>1278.03</v>
      </c>
      <c r="I11" s="19">
        <v>0</v>
      </c>
      <c r="J11" s="20">
        <f t="shared" si="3"/>
        <v>0</v>
      </c>
      <c r="K11" s="20">
        <f t="shared" si="4"/>
        <v>0</v>
      </c>
      <c r="L11" s="20">
        <f t="shared" si="5"/>
        <v>0</v>
      </c>
      <c r="M11" s="21">
        <f t="shared" si="6"/>
        <v>0</v>
      </c>
    </row>
    <row r="12" spans="1:13" ht="144" customHeight="1" thickBot="1">
      <c r="A12" s="1340" t="s">
        <v>19</v>
      </c>
      <c r="B12" s="1341"/>
      <c r="C12" s="16"/>
      <c r="D12" s="17" t="s">
        <v>20</v>
      </c>
      <c r="E12" s="12">
        <f t="shared" si="0"/>
        <v>1901.9</v>
      </c>
      <c r="F12" s="18">
        <v>1729</v>
      </c>
      <c r="G12" s="18">
        <f t="shared" si="1"/>
        <v>1607.97</v>
      </c>
      <c r="H12" s="18">
        <f t="shared" si="2"/>
        <v>1504.23</v>
      </c>
      <c r="I12" s="19">
        <v>0</v>
      </c>
      <c r="J12" s="20">
        <f t="shared" si="3"/>
        <v>0</v>
      </c>
      <c r="K12" s="20">
        <f t="shared" si="4"/>
        <v>0</v>
      </c>
      <c r="L12" s="20">
        <f t="shared" si="5"/>
        <v>0</v>
      </c>
      <c r="M12" s="21">
        <f t="shared" si="6"/>
        <v>0</v>
      </c>
    </row>
    <row r="13" spans="1:13" ht="144" customHeight="1" thickBot="1">
      <c r="A13" s="1340" t="s">
        <v>21</v>
      </c>
      <c r="B13" s="1341"/>
      <c r="C13" s="16"/>
      <c r="D13" s="17" t="s">
        <v>17</v>
      </c>
      <c r="E13" s="12">
        <f t="shared" si="0"/>
        <v>2602.6000000000004</v>
      </c>
      <c r="F13" s="18">
        <v>2366</v>
      </c>
      <c r="G13" s="18">
        <f t="shared" si="1"/>
        <v>2200.38</v>
      </c>
      <c r="H13" s="18">
        <f t="shared" si="2"/>
        <v>2058.42</v>
      </c>
      <c r="I13" s="19">
        <v>0</v>
      </c>
      <c r="J13" s="20">
        <f t="shared" si="3"/>
        <v>0</v>
      </c>
      <c r="K13" s="20">
        <f t="shared" si="4"/>
        <v>0</v>
      </c>
      <c r="L13" s="20">
        <f t="shared" si="5"/>
        <v>0</v>
      </c>
      <c r="M13" s="21">
        <f t="shared" si="6"/>
        <v>0</v>
      </c>
    </row>
    <row r="14" spans="1:13" ht="144" customHeight="1" thickBot="1">
      <c r="A14" s="1133" t="s">
        <v>22</v>
      </c>
      <c r="B14" s="1334"/>
      <c r="C14" s="22" t="s">
        <v>23</v>
      </c>
      <c r="D14" s="17" t="s">
        <v>24</v>
      </c>
      <c r="E14" s="12">
        <f t="shared" si="0"/>
        <v>946.00000000000011</v>
      </c>
      <c r="F14" s="18">
        <v>860</v>
      </c>
      <c r="G14" s="18">
        <f t="shared" si="1"/>
        <v>799.80000000000007</v>
      </c>
      <c r="H14" s="18">
        <f t="shared" si="2"/>
        <v>748.2</v>
      </c>
      <c r="I14" s="19">
        <v>0</v>
      </c>
      <c r="J14" s="20">
        <f t="shared" si="3"/>
        <v>0</v>
      </c>
      <c r="K14" s="20">
        <f t="shared" si="4"/>
        <v>0</v>
      </c>
      <c r="L14" s="20">
        <f t="shared" si="5"/>
        <v>0</v>
      </c>
      <c r="M14" s="21">
        <f t="shared" si="6"/>
        <v>0</v>
      </c>
    </row>
    <row r="15" spans="1:13" ht="167.25" customHeight="1" thickBot="1">
      <c r="A15" s="1133" t="s">
        <v>25</v>
      </c>
      <c r="B15" s="1334"/>
      <c r="C15" s="22" t="s">
        <v>26</v>
      </c>
      <c r="D15" s="17" t="s">
        <v>24</v>
      </c>
      <c r="E15" s="12">
        <f t="shared" si="0"/>
        <v>1078</v>
      </c>
      <c r="F15" s="18">
        <v>980</v>
      </c>
      <c r="G15" s="18">
        <f t="shared" si="1"/>
        <v>911.40000000000009</v>
      </c>
      <c r="H15" s="18">
        <f t="shared" si="2"/>
        <v>852.6</v>
      </c>
      <c r="I15" s="19">
        <v>0</v>
      </c>
      <c r="J15" s="20">
        <f t="shared" si="3"/>
        <v>0</v>
      </c>
      <c r="K15" s="20">
        <f t="shared" si="4"/>
        <v>0</v>
      </c>
      <c r="L15" s="20">
        <f t="shared" si="5"/>
        <v>0</v>
      </c>
      <c r="M15" s="21">
        <f t="shared" si="6"/>
        <v>0</v>
      </c>
    </row>
    <row r="16" spans="1:13" ht="144" customHeight="1">
      <c r="A16" s="1133" t="s">
        <v>27</v>
      </c>
      <c r="B16" s="1334"/>
      <c r="C16" s="22" t="s">
        <v>28</v>
      </c>
      <c r="D16" s="17" t="s">
        <v>17</v>
      </c>
      <c r="E16" s="12">
        <f t="shared" si="0"/>
        <v>1221</v>
      </c>
      <c r="F16" s="18">
        <v>1110</v>
      </c>
      <c r="G16" s="18">
        <f t="shared" si="1"/>
        <v>1032.3</v>
      </c>
      <c r="H16" s="18">
        <f t="shared" si="2"/>
        <v>965.7</v>
      </c>
      <c r="I16" s="19">
        <v>0</v>
      </c>
      <c r="J16" s="20">
        <f t="shared" si="3"/>
        <v>0</v>
      </c>
      <c r="K16" s="20">
        <f t="shared" si="4"/>
        <v>0</v>
      </c>
      <c r="L16" s="20">
        <f t="shared" si="5"/>
        <v>0</v>
      </c>
      <c r="M16" s="21">
        <f t="shared" si="6"/>
        <v>0</v>
      </c>
    </row>
    <row r="17" spans="1:13" ht="73.5" customHeight="1">
      <c r="A17" s="1335" t="s">
        <v>29</v>
      </c>
      <c r="B17" s="1336"/>
      <c r="C17" s="23"/>
      <c r="D17" s="24"/>
      <c r="E17" s="25">
        <f t="shared" si="0"/>
        <v>1415.7</v>
      </c>
      <c r="F17" s="25">
        <v>1287</v>
      </c>
      <c r="G17" s="25">
        <f t="shared" si="1"/>
        <v>1196.9100000000001</v>
      </c>
      <c r="H17" s="25">
        <f t="shared" si="2"/>
        <v>1119.69</v>
      </c>
      <c r="I17" s="19">
        <v>0</v>
      </c>
      <c r="J17" s="20">
        <f t="shared" si="3"/>
        <v>0</v>
      </c>
      <c r="K17" s="20">
        <f t="shared" si="4"/>
        <v>0</v>
      </c>
      <c r="L17" s="20">
        <f t="shared" si="5"/>
        <v>0</v>
      </c>
      <c r="M17" s="21">
        <f t="shared" si="6"/>
        <v>0</v>
      </c>
    </row>
    <row r="18" spans="1:13" ht="79.5" customHeight="1">
      <c r="A18" s="1335" t="s">
        <v>30</v>
      </c>
      <c r="B18" s="1336"/>
      <c r="C18" s="23"/>
      <c r="D18" s="24"/>
      <c r="E18" s="25">
        <f t="shared" si="0"/>
        <v>1701.7</v>
      </c>
      <c r="F18" s="25">
        <v>1547</v>
      </c>
      <c r="G18" s="25">
        <f t="shared" si="1"/>
        <v>1438.71</v>
      </c>
      <c r="H18" s="25">
        <f t="shared" si="2"/>
        <v>1345.89</v>
      </c>
      <c r="I18" s="19">
        <v>0</v>
      </c>
      <c r="J18" s="20">
        <f t="shared" si="3"/>
        <v>0</v>
      </c>
      <c r="K18" s="20">
        <f t="shared" si="4"/>
        <v>0</v>
      </c>
      <c r="L18" s="20">
        <f t="shared" si="5"/>
        <v>0</v>
      </c>
      <c r="M18" s="21">
        <f t="shared" si="6"/>
        <v>0</v>
      </c>
    </row>
    <row r="19" spans="1:13" ht="89.25" customHeight="1">
      <c r="A19" s="1335" t="s">
        <v>31</v>
      </c>
      <c r="B19" s="1336"/>
      <c r="C19" s="23"/>
      <c r="D19" s="24"/>
      <c r="E19" s="25">
        <f t="shared" si="0"/>
        <v>1973.4</v>
      </c>
      <c r="F19" s="25">
        <v>1794</v>
      </c>
      <c r="G19" s="25">
        <f t="shared" si="1"/>
        <v>1668.42</v>
      </c>
      <c r="H19" s="25">
        <f t="shared" si="2"/>
        <v>1560.78</v>
      </c>
      <c r="I19" s="19">
        <v>0</v>
      </c>
      <c r="J19" s="20">
        <f t="shared" si="3"/>
        <v>0</v>
      </c>
      <c r="K19" s="20">
        <f t="shared" si="4"/>
        <v>0</v>
      </c>
      <c r="L19" s="20">
        <f t="shared" si="5"/>
        <v>0</v>
      </c>
      <c r="M19" s="21">
        <f t="shared" si="6"/>
        <v>0</v>
      </c>
    </row>
    <row r="20" spans="1:13" ht="108.75" customHeight="1">
      <c r="A20" s="1335" t="s">
        <v>32</v>
      </c>
      <c r="B20" s="1336"/>
      <c r="C20" s="23"/>
      <c r="D20" s="24"/>
      <c r="E20" s="25">
        <f t="shared" si="0"/>
        <v>2717</v>
      </c>
      <c r="F20" s="25">
        <v>2470</v>
      </c>
      <c r="G20" s="25">
        <f t="shared" si="1"/>
        <v>2297.1</v>
      </c>
      <c r="H20" s="25">
        <f t="shared" si="2"/>
        <v>2148.9</v>
      </c>
      <c r="I20" s="19">
        <v>0</v>
      </c>
      <c r="J20" s="20">
        <f t="shared" si="3"/>
        <v>0</v>
      </c>
      <c r="K20" s="20">
        <f t="shared" si="4"/>
        <v>0</v>
      </c>
      <c r="L20" s="20">
        <f t="shared" si="5"/>
        <v>0</v>
      </c>
      <c r="M20" s="21">
        <f t="shared" si="6"/>
        <v>0</v>
      </c>
    </row>
    <row r="21" spans="1:13" ht="71.25" customHeight="1">
      <c r="A21" s="1335" t="s">
        <v>33</v>
      </c>
      <c r="B21" s="1336"/>
      <c r="C21" s="23"/>
      <c r="D21" s="24"/>
      <c r="E21" s="25">
        <f t="shared" si="0"/>
        <v>1844.7</v>
      </c>
      <c r="F21" s="25">
        <v>1677</v>
      </c>
      <c r="G21" s="25">
        <f t="shared" si="1"/>
        <v>1559.6100000000001</v>
      </c>
      <c r="H21" s="25">
        <f t="shared" si="2"/>
        <v>1458.99</v>
      </c>
      <c r="I21" s="19">
        <v>0</v>
      </c>
      <c r="J21" s="20">
        <f t="shared" si="3"/>
        <v>0</v>
      </c>
      <c r="K21" s="20">
        <f t="shared" si="4"/>
        <v>0</v>
      </c>
      <c r="L21" s="20">
        <f t="shared" si="5"/>
        <v>0</v>
      </c>
      <c r="M21" s="21">
        <f t="shared" si="6"/>
        <v>0</v>
      </c>
    </row>
    <row r="22" spans="1:13" ht="71.25" customHeight="1">
      <c r="A22" s="1335" t="s">
        <v>34</v>
      </c>
      <c r="B22" s="1336"/>
      <c r="C22" s="23"/>
      <c r="D22" s="24"/>
      <c r="E22" s="25">
        <f t="shared" si="0"/>
        <v>1844.7</v>
      </c>
      <c r="F22" s="25">
        <v>1677</v>
      </c>
      <c r="G22" s="25">
        <f t="shared" si="1"/>
        <v>1559.6100000000001</v>
      </c>
      <c r="H22" s="25">
        <f t="shared" si="2"/>
        <v>1458.99</v>
      </c>
      <c r="I22" s="19">
        <v>0</v>
      </c>
      <c r="J22" s="20">
        <f t="shared" si="3"/>
        <v>0</v>
      </c>
      <c r="K22" s="20">
        <f t="shared" si="4"/>
        <v>0</v>
      </c>
      <c r="L22" s="20">
        <f t="shared" si="5"/>
        <v>0</v>
      </c>
      <c r="M22" s="21">
        <f t="shared" si="6"/>
        <v>0</v>
      </c>
    </row>
    <row r="23" spans="1:13" ht="86.25" customHeight="1">
      <c r="A23" s="1342" t="s">
        <v>35</v>
      </c>
      <c r="B23" s="1343"/>
      <c r="C23" s="26" t="s">
        <v>36</v>
      </c>
      <c r="D23" s="27" t="s">
        <v>37</v>
      </c>
      <c r="E23" s="25">
        <f t="shared" si="0"/>
        <v>2024.0000000000002</v>
      </c>
      <c r="F23" s="25">
        <v>1840</v>
      </c>
      <c r="G23" s="25">
        <f t="shared" si="1"/>
        <v>1711.2</v>
      </c>
      <c r="H23" s="25">
        <f t="shared" si="2"/>
        <v>1600.8</v>
      </c>
      <c r="I23" s="19">
        <v>0</v>
      </c>
      <c r="J23" s="20">
        <f t="shared" si="3"/>
        <v>0</v>
      </c>
      <c r="K23" s="20">
        <f t="shared" si="4"/>
        <v>0</v>
      </c>
      <c r="L23" s="20">
        <f t="shared" si="5"/>
        <v>0</v>
      </c>
      <c r="M23" s="21">
        <f t="shared" si="6"/>
        <v>0</v>
      </c>
    </row>
    <row r="24" spans="1:13" ht="86.25" customHeight="1">
      <c r="A24" s="1342" t="s">
        <v>38</v>
      </c>
      <c r="B24" s="1343"/>
      <c r="C24" s="26" t="s">
        <v>28</v>
      </c>
      <c r="D24" s="27" t="s">
        <v>37</v>
      </c>
      <c r="E24" s="25">
        <f t="shared" si="0"/>
        <v>1276</v>
      </c>
      <c r="F24" s="25">
        <v>1160</v>
      </c>
      <c r="G24" s="25">
        <f t="shared" si="1"/>
        <v>1078.8</v>
      </c>
      <c r="H24" s="25">
        <f t="shared" si="2"/>
        <v>1009.2</v>
      </c>
      <c r="I24" s="19">
        <v>0</v>
      </c>
      <c r="J24" s="20">
        <f t="shared" si="3"/>
        <v>0</v>
      </c>
      <c r="K24" s="20">
        <f t="shared" si="4"/>
        <v>0</v>
      </c>
      <c r="L24" s="20">
        <f t="shared" si="5"/>
        <v>0</v>
      </c>
      <c r="M24" s="21">
        <f t="shared" si="6"/>
        <v>0</v>
      </c>
    </row>
    <row r="25" spans="1:13" ht="96.75" customHeight="1">
      <c r="A25" s="1342" t="s">
        <v>39</v>
      </c>
      <c r="B25" s="1343"/>
      <c r="C25" s="26" t="s">
        <v>40</v>
      </c>
      <c r="D25" s="27" t="s">
        <v>37</v>
      </c>
      <c r="E25" s="25">
        <f t="shared" si="0"/>
        <v>2178</v>
      </c>
      <c r="F25" s="25">
        <v>1980</v>
      </c>
      <c r="G25" s="25">
        <f t="shared" si="1"/>
        <v>1841.4</v>
      </c>
      <c r="H25" s="25">
        <f t="shared" si="2"/>
        <v>1722.6</v>
      </c>
      <c r="I25" s="19">
        <v>0</v>
      </c>
      <c r="J25" s="20">
        <f t="shared" si="3"/>
        <v>0</v>
      </c>
      <c r="K25" s="20">
        <f t="shared" si="4"/>
        <v>0</v>
      </c>
      <c r="L25" s="20">
        <f t="shared" si="5"/>
        <v>0</v>
      </c>
      <c r="M25" s="21">
        <f t="shared" si="6"/>
        <v>0</v>
      </c>
    </row>
    <row r="26" spans="1:13" ht="108" customHeight="1">
      <c r="A26" s="1335" t="s">
        <v>41</v>
      </c>
      <c r="B26" s="1336"/>
      <c r="C26" s="23"/>
      <c r="D26" s="17" t="s">
        <v>20</v>
      </c>
      <c r="E26" s="25">
        <f t="shared" si="0"/>
        <v>57.2</v>
      </c>
      <c r="F26" s="25">
        <v>52</v>
      </c>
      <c r="G26" s="25">
        <f t="shared" si="1"/>
        <v>48.36</v>
      </c>
      <c r="H26" s="25">
        <f t="shared" si="2"/>
        <v>45.24</v>
      </c>
      <c r="I26" s="19">
        <v>0</v>
      </c>
      <c r="J26" s="20">
        <f t="shared" si="3"/>
        <v>0</v>
      </c>
      <c r="K26" s="20">
        <f t="shared" si="4"/>
        <v>0</v>
      </c>
      <c r="L26" s="20">
        <f t="shared" si="5"/>
        <v>0</v>
      </c>
      <c r="M26" s="21">
        <f t="shared" si="6"/>
        <v>0</v>
      </c>
    </row>
    <row r="27" spans="1:13" ht="116.25" customHeight="1">
      <c r="A27" s="1335" t="s">
        <v>42</v>
      </c>
      <c r="B27" s="1336"/>
      <c r="C27" s="23"/>
      <c r="D27" s="17" t="s">
        <v>20</v>
      </c>
      <c r="E27" s="25">
        <f t="shared" si="0"/>
        <v>84.7</v>
      </c>
      <c r="F27" s="25">
        <v>77</v>
      </c>
      <c r="G27" s="25">
        <f t="shared" si="1"/>
        <v>71.61</v>
      </c>
      <c r="H27" s="25">
        <f t="shared" si="2"/>
        <v>66.989999999999995</v>
      </c>
      <c r="I27" s="19">
        <v>0</v>
      </c>
      <c r="J27" s="20">
        <f t="shared" si="3"/>
        <v>0</v>
      </c>
      <c r="K27" s="20">
        <f t="shared" si="4"/>
        <v>0</v>
      </c>
      <c r="L27" s="20">
        <f t="shared" si="5"/>
        <v>0</v>
      </c>
      <c r="M27" s="21">
        <f t="shared" si="6"/>
        <v>0</v>
      </c>
    </row>
    <row r="28" spans="1:13" ht="127.5" customHeight="1">
      <c r="A28" s="1335" t="s">
        <v>43</v>
      </c>
      <c r="B28" s="1336"/>
      <c r="C28" s="23"/>
      <c r="D28" s="17" t="s">
        <v>20</v>
      </c>
      <c r="E28" s="25">
        <f t="shared" si="0"/>
        <v>308</v>
      </c>
      <c r="F28" s="25">
        <v>280</v>
      </c>
      <c r="G28" s="25">
        <f t="shared" si="1"/>
        <v>260.40000000000003</v>
      </c>
      <c r="H28" s="25">
        <f t="shared" si="2"/>
        <v>243.6</v>
      </c>
      <c r="I28" s="19">
        <v>0</v>
      </c>
      <c r="J28" s="20">
        <f t="shared" si="3"/>
        <v>0</v>
      </c>
      <c r="K28" s="20">
        <f t="shared" si="4"/>
        <v>0</v>
      </c>
      <c r="L28" s="20">
        <f t="shared" si="5"/>
        <v>0</v>
      </c>
      <c r="M28" s="21">
        <f t="shared" si="6"/>
        <v>0</v>
      </c>
    </row>
    <row r="29" spans="1:13" ht="108.75" customHeight="1">
      <c r="A29" s="1327" t="s">
        <v>44</v>
      </c>
      <c r="B29" s="1328"/>
      <c r="C29" s="28"/>
      <c r="D29" s="17" t="s">
        <v>20</v>
      </c>
      <c r="E29" s="25">
        <f t="shared" si="0"/>
        <v>228.8</v>
      </c>
      <c r="F29" s="29">
        <v>208</v>
      </c>
      <c r="G29" s="25">
        <f t="shared" si="1"/>
        <v>193.44</v>
      </c>
      <c r="H29" s="25">
        <f t="shared" si="2"/>
        <v>180.96</v>
      </c>
      <c r="I29" s="19">
        <v>0</v>
      </c>
      <c r="J29" s="20">
        <f t="shared" si="3"/>
        <v>0</v>
      </c>
      <c r="K29" s="20">
        <f t="shared" si="4"/>
        <v>0</v>
      </c>
      <c r="L29" s="20">
        <f t="shared" si="5"/>
        <v>0</v>
      </c>
      <c r="M29" s="21">
        <f t="shared" si="6"/>
        <v>0</v>
      </c>
    </row>
    <row r="30" spans="1:13" ht="110.25" customHeight="1">
      <c r="A30" s="1335" t="s">
        <v>45</v>
      </c>
      <c r="B30" s="1336"/>
      <c r="C30" s="23"/>
      <c r="D30" s="17" t="s">
        <v>20</v>
      </c>
      <c r="E30" s="25">
        <f t="shared" si="0"/>
        <v>595.1</v>
      </c>
      <c r="F30" s="25">
        <v>541</v>
      </c>
      <c r="G30" s="25">
        <f t="shared" si="1"/>
        <v>503.13000000000005</v>
      </c>
      <c r="H30" s="25">
        <f t="shared" si="2"/>
        <v>470.67</v>
      </c>
      <c r="I30" s="19">
        <v>0</v>
      </c>
      <c r="J30" s="20">
        <f t="shared" si="3"/>
        <v>0</v>
      </c>
      <c r="K30" s="20">
        <f t="shared" si="4"/>
        <v>0</v>
      </c>
      <c r="L30" s="20">
        <f t="shared" si="5"/>
        <v>0</v>
      </c>
      <c r="M30" s="21">
        <f t="shared" si="6"/>
        <v>0</v>
      </c>
    </row>
    <row r="31" spans="1:13" ht="82.5" customHeight="1">
      <c r="A31" s="1327" t="s">
        <v>46</v>
      </c>
      <c r="B31" s="1328"/>
      <c r="C31" s="28"/>
      <c r="D31" s="24"/>
      <c r="E31" s="25">
        <f t="shared" si="0"/>
        <v>470.8</v>
      </c>
      <c r="F31" s="25">
        <v>428</v>
      </c>
      <c r="G31" s="25">
        <f t="shared" si="1"/>
        <v>398.04</v>
      </c>
      <c r="H31" s="25">
        <f t="shared" si="2"/>
        <v>372.36</v>
      </c>
      <c r="I31" s="19">
        <v>0</v>
      </c>
      <c r="J31" s="20">
        <f t="shared" si="3"/>
        <v>0</v>
      </c>
      <c r="K31" s="20">
        <f t="shared" si="4"/>
        <v>0</v>
      </c>
      <c r="L31" s="20">
        <f t="shared" si="5"/>
        <v>0</v>
      </c>
      <c r="M31" s="21">
        <f t="shared" si="6"/>
        <v>0</v>
      </c>
    </row>
    <row r="32" spans="1:13" ht="82.5" customHeight="1">
      <c r="A32" s="1327" t="s">
        <v>47</v>
      </c>
      <c r="B32" s="1328"/>
      <c r="C32" s="28"/>
      <c r="D32" s="24"/>
      <c r="E32" s="25">
        <f t="shared" si="0"/>
        <v>412.50000000000006</v>
      </c>
      <c r="F32" s="25">
        <v>375</v>
      </c>
      <c r="G32" s="25">
        <f t="shared" si="1"/>
        <v>348.75</v>
      </c>
      <c r="H32" s="25">
        <f t="shared" si="2"/>
        <v>326.25</v>
      </c>
      <c r="I32" s="19">
        <v>0</v>
      </c>
      <c r="J32" s="20">
        <f t="shared" si="3"/>
        <v>0</v>
      </c>
      <c r="K32" s="20">
        <f t="shared" si="4"/>
        <v>0</v>
      </c>
      <c r="L32" s="20">
        <f t="shared" si="5"/>
        <v>0</v>
      </c>
      <c r="M32" s="21">
        <f t="shared" si="6"/>
        <v>0</v>
      </c>
    </row>
    <row r="33" spans="1:13" ht="82.5" customHeight="1">
      <c r="A33" s="1327" t="s">
        <v>48</v>
      </c>
      <c r="B33" s="1328"/>
      <c r="C33" s="28"/>
      <c r="D33" s="24"/>
      <c r="E33" s="25">
        <f t="shared" si="0"/>
        <v>238.70000000000002</v>
      </c>
      <c r="F33" s="25">
        <v>217</v>
      </c>
      <c r="G33" s="25">
        <f t="shared" si="1"/>
        <v>201.81</v>
      </c>
      <c r="H33" s="25">
        <f t="shared" si="2"/>
        <v>188.79</v>
      </c>
      <c r="I33" s="19">
        <v>0</v>
      </c>
      <c r="J33" s="20">
        <f t="shared" si="3"/>
        <v>0</v>
      </c>
      <c r="K33" s="20">
        <f t="shared" si="4"/>
        <v>0</v>
      </c>
      <c r="L33" s="20">
        <f t="shared" si="5"/>
        <v>0</v>
      </c>
      <c r="M33" s="21">
        <f t="shared" si="6"/>
        <v>0</v>
      </c>
    </row>
    <row r="34" spans="1:13" ht="57.75" customHeight="1">
      <c r="A34" s="1335" t="s">
        <v>49</v>
      </c>
      <c r="B34" s="1336"/>
      <c r="C34" s="23"/>
      <c r="D34" s="24"/>
      <c r="E34" s="25">
        <f t="shared" si="0"/>
        <v>50.6</v>
      </c>
      <c r="F34" s="25">
        <v>46</v>
      </c>
      <c r="G34" s="25">
        <f t="shared" si="1"/>
        <v>42.78</v>
      </c>
      <c r="H34" s="25">
        <f t="shared" si="2"/>
        <v>40.020000000000003</v>
      </c>
      <c r="I34" s="19">
        <v>0</v>
      </c>
      <c r="J34" s="20">
        <f t="shared" si="3"/>
        <v>0</v>
      </c>
      <c r="K34" s="20">
        <f t="shared" si="4"/>
        <v>0</v>
      </c>
      <c r="L34" s="20">
        <f t="shared" si="5"/>
        <v>0</v>
      </c>
      <c r="M34" s="21">
        <f t="shared" si="6"/>
        <v>0</v>
      </c>
    </row>
    <row r="35" spans="1:13" ht="63.75" customHeight="1">
      <c r="A35" s="1327" t="s">
        <v>50</v>
      </c>
      <c r="B35" s="1328"/>
      <c r="C35" s="28"/>
      <c r="D35" s="24"/>
      <c r="E35" s="25">
        <f t="shared" si="0"/>
        <v>308</v>
      </c>
      <c r="F35" s="25">
        <v>280</v>
      </c>
      <c r="G35" s="25">
        <f t="shared" si="1"/>
        <v>260.40000000000003</v>
      </c>
      <c r="H35" s="25">
        <f t="shared" si="2"/>
        <v>243.6</v>
      </c>
      <c r="I35" s="19">
        <v>0</v>
      </c>
      <c r="J35" s="20">
        <f t="shared" si="3"/>
        <v>0</v>
      </c>
      <c r="K35" s="20">
        <f t="shared" si="4"/>
        <v>0</v>
      </c>
      <c r="L35" s="20">
        <f t="shared" si="5"/>
        <v>0</v>
      </c>
      <c r="M35" s="21">
        <f t="shared" si="6"/>
        <v>0</v>
      </c>
    </row>
    <row r="36" spans="1:13" ht="71.25" customHeight="1">
      <c r="A36" s="1327" t="s">
        <v>51</v>
      </c>
      <c r="B36" s="1328"/>
      <c r="C36" s="28"/>
      <c r="D36" s="24"/>
      <c r="E36" s="25">
        <f t="shared" si="0"/>
        <v>276.10000000000002</v>
      </c>
      <c r="F36" s="25">
        <v>251</v>
      </c>
      <c r="G36" s="25">
        <f t="shared" si="1"/>
        <v>233.43</v>
      </c>
      <c r="H36" s="25">
        <f t="shared" si="2"/>
        <v>218.37</v>
      </c>
      <c r="I36" s="19">
        <v>0</v>
      </c>
      <c r="J36" s="20">
        <f t="shared" si="3"/>
        <v>0</v>
      </c>
      <c r="K36" s="20">
        <f t="shared" si="4"/>
        <v>0</v>
      </c>
      <c r="L36" s="20">
        <f t="shared" si="5"/>
        <v>0</v>
      </c>
      <c r="M36" s="21">
        <f t="shared" si="6"/>
        <v>0</v>
      </c>
    </row>
    <row r="37" spans="1:13" ht="125.25" customHeight="1">
      <c r="A37" s="1327" t="s">
        <v>52</v>
      </c>
      <c r="B37" s="1328"/>
      <c r="C37" s="28"/>
      <c r="D37" s="30" t="s">
        <v>20</v>
      </c>
      <c r="E37" s="25">
        <f t="shared" si="0"/>
        <v>708.40000000000009</v>
      </c>
      <c r="F37" s="25">
        <v>644</v>
      </c>
      <c r="G37" s="25">
        <f t="shared" si="1"/>
        <v>598.92000000000007</v>
      </c>
      <c r="H37" s="25">
        <f t="shared" si="2"/>
        <v>560.28</v>
      </c>
      <c r="I37" s="19">
        <v>0</v>
      </c>
      <c r="J37" s="20">
        <f t="shared" si="3"/>
        <v>0</v>
      </c>
      <c r="K37" s="20">
        <f t="shared" si="4"/>
        <v>0</v>
      </c>
      <c r="L37" s="20">
        <f t="shared" si="5"/>
        <v>0</v>
      </c>
      <c r="M37" s="21">
        <f t="shared" si="6"/>
        <v>0</v>
      </c>
    </row>
    <row r="38" spans="1:13" ht="142.5" customHeight="1">
      <c r="A38" s="1327" t="s">
        <v>53</v>
      </c>
      <c r="B38" s="1328"/>
      <c r="C38" s="28"/>
      <c r="D38" s="30" t="s">
        <v>20</v>
      </c>
      <c r="E38" s="25">
        <f t="shared" si="0"/>
        <v>1115.4000000000001</v>
      </c>
      <c r="F38" s="25">
        <v>1014</v>
      </c>
      <c r="G38" s="25">
        <f t="shared" si="1"/>
        <v>943.0200000000001</v>
      </c>
      <c r="H38" s="25">
        <f t="shared" si="2"/>
        <v>882.18</v>
      </c>
      <c r="I38" s="19">
        <v>0</v>
      </c>
      <c r="J38" s="20">
        <f t="shared" si="3"/>
        <v>0</v>
      </c>
      <c r="K38" s="20">
        <f t="shared" si="4"/>
        <v>0</v>
      </c>
      <c r="L38" s="20">
        <f t="shared" si="5"/>
        <v>0</v>
      </c>
      <c r="M38" s="21">
        <f t="shared" si="6"/>
        <v>0</v>
      </c>
    </row>
    <row r="39" spans="1:13" ht="79.5" customHeight="1">
      <c r="A39" s="1327" t="s">
        <v>54</v>
      </c>
      <c r="B39" s="1328"/>
      <c r="C39" s="28"/>
      <c r="D39" s="24"/>
      <c r="E39" s="25">
        <f t="shared" si="0"/>
        <v>310.20000000000005</v>
      </c>
      <c r="F39" s="25">
        <v>282</v>
      </c>
      <c r="G39" s="25">
        <f t="shared" si="1"/>
        <v>262.26</v>
      </c>
      <c r="H39" s="25">
        <f t="shared" si="2"/>
        <v>245.34</v>
      </c>
      <c r="I39" s="19">
        <v>0</v>
      </c>
      <c r="J39" s="20">
        <f t="shared" si="3"/>
        <v>0</v>
      </c>
      <c r="K39" s="20">
        <f t="shared" si="4"/>
        <v>0</v>
      </c>
      <c r="L39" s="20">
        <f t="shared" si="5"/>
        <v>0</v>
      </c>
      <c r="M39" s="21">
        <f t="shared" si="6"/>
        <v>0</v>
      </c>
    </row>
    <row r="40" spans="1:13" ht="79.5" customHeight="1">
      <c r="A40" s="1327" t="s">
        <v>55</v>
      </c>
      <c r="B40" s="1328"/>
      <c r="C40" s="28"/>
      <c r="D40" s="24"/>
      <c r="E40" s="25">
        <f t="shared" si="0"/>
        <v>467.50000000000006</v>
      </c>
      <c r="F40" s="25">
        <v>425</v>
      </c>
      <c r="G40" s="25">
        <f t="shared" si="1"/>
        <v>395.25</v>
      </c>
      <c r="H40" s="25">
        <f t="shared" si="2"/>
        <v>369.75</v>
      </c>
      <c r="I40" s="19">
        <v>0</v>
      </c>
      <c r="J40" s="20">
        <f t="shared" si="3"/>
        <v>0</v>
      </c>
      <c r="K40" s="20">
        <f t="shared" si="4"/>
        <v>0</v>
      </c>
      <c r="L40" s="20">
        <f t="shared" si="5"/>
        <v>0</v>
      </c>
      <c r="M40" s="21">
        <f t="shared" si="6"/>
        <v>0</v>
      </c>
    </row>
    <row r="41" spans="1:13" ht="79.5" customHeight="1">
      <c r="A41" s="1327" t="s">
        <v>56</v>
      </c>
      <c r="B41" s="1328"/>
      <c r="C41" s="28"/>
      <c r="D41" s="24"/>
      <c r="E41" s="25">
        <f t="shared" si="0"/>
        <v>770.00000000000011</v>
      </c>
      <c r="F41" s="25">
        <v>700</v>
      </c>
      <c r="G41" s="25">
        <f t="shared" si="1"/>
        <v>651</v>
      </c>
      <c r="H41" s="25">
        <f t="shared" si="2"/>
        <v>609</v>
      </c>
      <c r="I41" s="19">
        <v>0</v>
      </c>
      <c r="J41" s="20">
        <f t="shared" si="3"/>
        <v>0</v>
      </c>
      <c r="K41" s="20">
        <f t="shared" si="4"/>
        <v>0</v>
      </c>
      <c r="L41" s="20">
        <f t="shared" si="5"/>
        <v>0</v>
      </c>
      <c r="M41" s="21">
        <f t="shared" si="6"/>
        <v>0</v>
      </c>
    </row>
    <row r="42" spans="1:13" ht="90.75" customHeight="1">
      <c r="A42" s="1327" t="s">
        <v>57</v>
      </c>
      <c r="B42" s="1328"/>
      <c r="C42" s="28"/>
      <c r="D42" s="24"/>
      <c r="E42" s="25">
        <f t="shared" si="0"/>
        <v>1034</v>
      </c>
      <c r="F42" s="25">
        <v>940</v>
      </c>
      <c r="G42" s="25">
        <f t="shared" si="1"/>
        <v>874.2</v>
      </c>
      <c r="H42" s="25">
        <f t="shared" si="2"/>
        <v>817.8</v>
      </c>
      <c r="I42" s="19">
        <v>0</v>
      </c>
      <c r="J42" s="20">
        <f t="shared" si="3"/>
        <v>0</v>
      </c>
      <c r="K42" s="20">
        <f t="shared" si="4"/>
        <v>0</v>
      </c>
      <c r="L42" s="20">
        <f t="shared" si="5"/>
        <v>0</v>
      </c>
      <c r="M42" s="21">
        <f t="shared" si="6"/>
        <v>0</v>
      </c>
    </row>
    <row r="43" spans="1:13" ht="125.25" customHeight="1">
      <c r="A43" s="1276" t="s">
        <v>58</v>
      </c>
      <c r="B43" s="1337"/>
      <c r="C43" s="31"/>
      <c r="D43" s="32" t="s">
        <v>20</v>
      </c>
      <c r="E43" s="25">
        <f t="shared" si="0"/>
        <v>3920.4</v>
      </c>
      <c r="F43" s="33">
        <v>3564</v>
      </c>
      <c r="G43" s="33">
        <f t="shared" si="1"/>
        <v>3314.52</v>
      </c>
      <c r="H43" s="33">
        <f t="shared" si="2"/>
        <v>3100.68</v>
      </c>
      <c r="I43" s="19">
        <v>0</v>
      </c>
      <c r="J43" s="20">
        <f t="shared" si="3"/>
        <v>0</v>
      </c>
      <c r="K43" s="20">
        <f t="shared" si="4"/>
        <v>0</v>
      </c>
      <c r="L43" s="20">
        <f t="shared" si="5"/>
        <v>0</v>
      </c>
      <c r="M43" s="21">
        <f t="shared" si="6"/>
        <v>0</v>
      </c>
    </row>
    <row r="44" spans="1:13" ht="100.5" customHeight="1">
      <c r="A44" s="1329" t="s">
        <v>59</v>
      </c>
      <c r="B44" s="1330"/>
      <c r="C44" s="1330"/>
      <c r="D44" s="1330"/>
      <c r="E44" s="1330"/>
      <c r="F44" s="1330"/>
      <c r="G44" s="1330"/>
      <c r="H44" s="1330"/>
      <c r="I44" s="34" t="s">
        <v>60</v>
      </c>
      <c r="J44" s="34" t="s">
        <v>12</v>
      </c>
      <c r="K44" s="35" t="s">
        <v>13</v>
      </c>
      <c r="L44" s="35" t="s">
        <v>14</v>
      </c>
      <c r="M44" s="36" t="s">
        <v>15</v>
      </c>
    </row>
    <row r="45" spans="1:13" ht="18" customHeight="1">
      <c r="A45" s="1329"/>
      <c r="B45" s="1330"/>
      <c r="C45" s="1330"/>
      <c r="D45" s="1330"/>
      <c r="E45" s="1330"/>
      <c r="F45" s="1330"/>
      <c r="G45" s="1330"/>
      <c r="H45" s="1330"/>
      <c r="I45" s="37">
        <f>SUM(I10:I43)</f>
        <v>0</v>
      </c>
      <c r="J45" s="20">
        <f>SUM(J10:J43)</f>
        <v>0</v>
      </c>
      <c r="K45" s="20">
        <f>SUM(K10:K43)</f>
        <v>0</v>
      </c>
      <c r="L45" s="20">
        <f>SUM(L10:L43)</f>
        <v>0</v>
      </c>
      <c r="M45" s="21">
        <f>SUM(M10:M43)</f>
        <v>0</v>
      </c>
    </row>
    <row r="46" spans="1:13" ht="34.5">
      <c r="A46" s="1204" t="s">
        <v>61</v>
      </c>
      <c r="B46" s="1205"/>
      <c r="C46" s="1205"/>
      <c r="D46" s="1205"/>
      <c r="E46" s="1205"/>
      <c r="F46" s="1205"/>
      <c r="G46" s="1205"/>
      <c r="H46" s="1205"/>
      <c r="I46" s="1205"/>
      <c r="J46" s="1205"/>
      <c r="K46" s="1205"/>
      <c r="L46" s="1205"/>
      <c r="M46" s="1316"/>
    </row>
    <row r="47" spans="1:13" ht="293.25" customHeight="1">
      <c r="A47" s="2"/>
      <c r="B47" s="3"/>
      <c r="C47" s="3"/>
      <c r="D47" s="3"/>
      <c r="E47" s="3"/>
      <c r="F47" s="3"/>
      <c r="G47" s="3"/>
      <c r="H47" s="3"/>
      <c r="I47" s="3"/>
      <c r="J47" s="4"/>
      <c r="K47" s="3"/>
      <c r="L47" s="3"/>
      <c r="M47" s="5"/>
    </row>
    <row r="48" spans="1:13" ht="217.5" customHeight="1">
      <c r="A48" s="2"/>
      <c r="B48" s="3"/>
      <c r="C48" s="3"/>
      <c r="D48" s="3"/>
      <c r="E48" s="3"/>
      <c r="F48" s="3"/>
      <c r="G48" s="3"/>
      <c r="H48" s="3"/>
      <c r="I48" s="3"/>
      <c r="J48" s="4"/>
      <c r="K48" s="3"/>
      <c r="L48" s="3"/>
      <c r="M48" s="5"/>
    </row>
    <row r="49" spans="1:13" ht="342.75" customHeight="1">
      <c r="A49" s="2"/>
      <c r="B49" s="3"/>
      <c r="C49" s="3"/>
      <c r="D49" s="3"/>
      <c r="E49" s="3"/>
      <c r="F49" s="3"/>
      <c r="G49" s="3"/>
      <c r="H49" s="3"/>
      <c r="I49" s="3"/>
      <c r="J49" s="4"/>
      <c r="K49" s="3"/>
      <c r="L49" s="3"/>
      <c r="M49" s="5"/>
    </row>
    <row r="50" spans="1:13" ht="32.25" customHeight="1">
      <c r="A50" s="821" t="s">
        <v>62</v>
      </c>
      <c r="B50" s="822"/>
      <c r="C50" s="822"/>
      <c r="D50" s="822"/>
      <c r="E50" s="822"/>
      <c r="F50" s="822"/>
      <c r="G50" s="822"/>
      <c r="H50" s="822"/>
      <c r="I50" s="822"/>
      <c r="J50" s="822"/>
      <c r="K50" s="822"/>
      <c r="L50" s="822"/>
      <c r="M50" s="823"/>
    </row>
    <row r="51" spans="1:13" ht="27.75" customHeight="1">
      <c r="A51" s="824" t="s">
        <v>63</v>
      </c>
      <c r="B51" s="825"/>
      <c r="C51" s="825"/>
      <c r="D51" s="825"/>
      <c r="E51" s="825"/>
      <c r="F51" s="825"/>
      <c r="G51" s="825"/>
      <c r="H51" s="825"/>
      <c r="I51" s="825"/>
      <c r="J51" s="825"/>
      <c r="K51" s="825"/>
      <c r="L51" s="825"/>
      <c r="M51" s="826"/>
    </row>
    <row r="52" spans="1:13" ht="27">
      <c r="A52" s="824" t="s">
        <v>64</v>
      </c>
      <c r="B52" s="825"/>
      <c r="C52" s="825"/>
      <c r="D52" s="825"/>
      <c r="E52" s="825"/>
      <c r="F52" s="825"/>
      <c r="G52" s="825"/>
      <c r="H52" s="825"/>
      <c r="I52" s="825"/>
      <c r="J52" s="825"/>
      <c r="K52" s="825"/>
      <c r="L52" s="825"/>
      <c r="M52" s="826"/>
    </row>
    <row r="53" spans="1:13" ht="27.75" thickBot="1">
      <c r="A53" s="815" t="s">
        <v>65</v>
      </c>
      <c r="B53" s="816"/>
      <c r="C53" s="816"/>
      <c r="D53" s="816"/>
      <c r="E53" s="816"/>
      <c r="F53" s="816"/>
      <c r="G53" s="816"/>
      <c r="H53" s="816"/>
      <c r="I53" s="816"/>
      <c r="J53" s="816"/>
      <c r="K53" s="816"/>
      <c r="L53" s="816"/>
      <c r="M53" s="817"/>
    </row>
  </sheetData>
  <mergeCells count="49">
    <mergeCell ref="A31:B31"/>
    <mergeCell ref="A30:B30"/>
    <mergeCell ref="A37:B37"/>
    <mergeCell ref="A20:B20"/>
    <mergeCell ref="A21:B21"/>
    <mergeCell ref="A22:B22"/>
    <mergeCell ref="A23:B23"/>
    <mergeCell ref="A24:B24"/>
    <mergeCell ref="A25:B25"/>
    <mergeCell ref="A28:B28"/>
    <mergeCell ref="A35:B35"/>
    <mergeCell ref="A36:B36"/>
    <mergeCell ref="A41:B41"/>
    <mergeCell ref="A38:B38"/>
    <mergeCell ref="A10:B10"/>
    <mergeCell ref="A11:B11"/>
    <mergeCell ref="A12:B12"/>
    <mergeCell ref="A13:B13"/>
    <mergeCell ref="A27:B27"/>
    <mergeCell ref="A26:B26"/>
    <mergeCell ref="A14:B14"/>
    <mergeCell ref="A16:B16"/>
    <mergeCell ref="A17:B17"/>
    <mergeCell ref="A18:B18"/>
    <mergeCell ref="A29:B29"/>
    <mergeCell ref="A33:B33"/>
    <mergeCell ref="A34:B34"/>
    <mergeCell ref="A32:B32"/>
    <mergeCell ref="A42:B42"/>
    <mergeCell ref="A3:M3"/>
    <mergeCell ref="A52:M52"/>
    <mergeCell ref="A53:M53"/>
    <mergeCell ref="A51:M51"/>
    <mergeCell ref="A44:H45"/>
    <mergeCell ref="A46:M46"/>
    <mergeCell ref="A50:M50"/>
    <mergeCell ref="I8:I9"/>
    <mergeCell ref="J8:M8"/>
    <mergeCell ref="A4:M4"/>
    <mergeCell ref="A15:B15"/>
    <mergeCell ref="A19:B19"/>
    <mergeCell ref="A43:B43"/>
    <mergeCell ref="A39:B39"/>
    <mergeCell ref="A40:B40"/>
    <mergeCell ref="A8:A9"/>
    <mergeCell ref="B8:B9"/>
    <mergeCell ref="C8:C9"/>
    <mergeCell ref="D8:D9"/>
    <mergeCell ref="E8:H8"/>
  </mergeCells>
  <hyperlinks>
    <hyperlink ref="A53" r:id="rId1" display="http://absolutechampion.ru/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L35"/>
  <sheetViews>
    <sheetView zoomScale="55" zoomScaleNormal="55" workbookViewId="0">
      <selection activeCell="R9" sqref="R9"/>
    </sheetView>
  </sheetViews>
  <sheetFormatPr defaultRowHeight="16.5"/>
  <cols>
    <col min="1" max="1" width="54.85546875" style="161" customWidth="1"/>
    <col min="2" max="2" width="10.85546875" style="160" customWidth="1"/>
    <col min="3" max="3" width="49.7109375" style="160" customWidth="1"/>
    <col min="4" max="4" width="9.85546875" style="161" customWidth="1"/>
    <col min="5" max="5" width="9" style="160" customWidth="1"/>
    <col min="6" max="6" width="9.7109375" style="160" customWidth="1"/>
    <col min="7" max="7" width="9.5703125" style="160" bestFit="1" customWidth="1"/>
    <col min="8" max="8" width="16.28515625" style="160" bestFit="1" customWidth="1"/>
    <col min="9" max="9" width="19.85546875" style="160" bestFit="1" customWidth="1"/>
    <col min="10" max="11" width="14" style="160" bestFit="1" customWidth="1"/>
    <col min="12" max="12" width="16.28515625" style="160" bestFit="1" customWidth="1"/>
    <col min="13" max="16384" width="9.140625" style="160"/>
  </cols>
  <sheetData>
    <row r="1" spans="1:12" ht="53.25" customHeight="1">
      <c r="A1" s="50"/>
      <c r="B1" s="51"/>
      <c r="C1" s="51"/>
      <c r="D1" s="52"/>
      <c r="E1" s="51"/>
      <c r="F1" s="51"/>
      <c r="G1" s="51"/>
      <c r="H1" s="51"/>
      <c r="I1" s="51"/>
      <c r="J1" s="51"/>
      <c r="K1" s="51"/>
      <c r="L1" s="53"/>
    </row>
    <row r="2" spans="1:12" ht="51.75" customHeight="1">
      <c r="A2" s="80"/>
      <c r="B2" s="57"/>
      <c r="C2" s="57"/>
      <c r="D2" s="81"/>
      <c r="E2" s="57"/>
      <c r="F2" s="57"/>
      <c r="G2" s="57"/>
      <c r="H2" s="57"/>
      <c r="I2" s="57"/>
      <c r="J2" s="57"/>
      <c r="K2" s="57"/>
      <c r="L2" s="58"/>
    </row>
    <row r="3" spans="1:12" ht="61.5">
      <c r="A3" s="984" t="s">
        <v>0</v>
      </c>
      <c r="B3" s="1200"/>
      <c r="C3" s="1200"/>
      <c r="D3" s="1200"/>
      <c r="E3" s="1200"/>
      <c r="F3" s="1200"/>
      <c r="G3" s="1200"/>
      <c r="H3" s="1200"/>
      <c r="I3" s="1200"/>
      <c r="J3" s="1200"/>
      <c r="K3" s="1200"/>
      <c r="L3" s="1201"/>
    </row>
    <row r="4" spans="1:12" ht="60.75">
      <c r="A4" s="836" t="s">
        <v>1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5"/>
    </row>
    <row r="5" spans="1:12" ht="60.75">
      <c r="A5" s="836" t="s">
        <v>562</v>
      </c>
      <c r="B5" s="1344"/>
      <c r="C5" s="1344"/>
      <c r="D5" s="1344"/>
      <c r="E5" s="1344"/>
      <c r="F5" s="1344"/>
      <c r="G5" s="1344"/>
      <c r="H5" s="1344"/>
      <c r="I5" s="1344"/>
      <c r="J5" s="1344"/>
      <c r="K5" s="1344"/>
      <c r="L5" s="1345"/>
    </row>
    <row r="6" spans="1:12" ht="228" customHeight="1">
      <c r="A6" s="59"/>
      <c r="B6" s="60"/>
      <c r="C6" s="60"/>
      <c r="D6" s="60"/>
      <c r="E6" s="60"/>
      <c r="F6" s="60"/>
      <c r="G6" s="60"/>
      <c r="H6" s="60"/>
      <c r="I6" s="60"/>
      <c r="J6" s="60"/>
      <c r="K6" s="60"/>
      <c r="L6" s="61"/>
    </row>
    <row r="7" spans="1:12" ht="258" customHeight="1" thickBot="1">
      <c r="A7" s="59"/>
      <c r="B7" s="60"/>
      <c r="C7" s="60"/>
      <c r="D7" s="60"/>
      <c r="E7" s="60"/>
      <c r="F7" s="60"/>
      <c r="G7" s="60"/>
      <c r="H7" s="60"/>
      <c r="I7" s="60"/>
      <c r="J7" s="60"/>
      <c r="K7" s="60"/>
      <c r="L7" s="61"/>
    </row>
    <row r="8" spans="1:12" ht="93.75" customHeight="1" thickBot="1">
      <c r="A8" s="1354" t="s">
        <v>2</v>
      </c>
      <c r="B8" s="1353" t="s">
        <v>4</v>
      </c>
      <c r="C8" s="1352" t="s">
        <v>167</v>
      </c>
      <c r="D8" s="1355"/>
      <c r="E8" s="1355"/>
      <c r="F8" s="1355"/>
      <c r="G8" s="1355"/>
      <c r="H8" s="1348" t="s">
        <v>6</v>
      </c>
      <c r="I8" s="1349" t="s">
        <v>7</v>
      </c>
      <c r="J8" s="1350"/>
      <c r="K8" s="1350"/>
      <c r="L8" s="1351"/>
    </row>
    <row r="9" spans="1:12" ht="126" customHeight="1" thickBot="1">
      <c r="A9" s="1354"/>
      <c r="B9" s="1353"/>
      <c r="C9" s="1352"/>
      <c r="D9" s="358" t="s">
        <v>12</v>
      </c>
      <c r="E9" s="357" t="s">
        <v>13</v>
      </c>
      <c r="F9" s="357" t="s">
        <v>14</v>
      </c>
      <c r="G9" s="357" t="s">
        <v>15</v>
      </c>
      <c r="H9" s="1348"/>
      <c r="I9" s="358" t="s">
        <v>12</v>
      </c>
      <c r="J9" s="357" t="s">
        <v>13</v>
      </c>
      <c r="K9" s="357" t="s">
        <v>14</v>
      </c>
      <c r="L9" s="356" t="s">
        <v>15</v>
      </c>
    </row>
    <row r="10" spans="1:12" ht="39" customHeight="1">
      <c r="A10" s="355" t="s">
        <v>561</v>
      </c>
      <c r="B10" s="354"/>
      <c r="C10" s="1346"/>
      <c r="D10" s="347">
        <f t="shared" ref="D10:D16" si="0">E10*1.1</f>
        <v>191.4</v>
      </c>
      <c r="E10" s="353">
        <v>174</v>
      </c>
      <c r="F10" s="353">
        <f t="shared" ref="F10:F16" si="1">E10*0.93</f>
        <v>161.82000000000002</v>
      </c>
      <c r="G10" s="352">
        <f t="shared" ref="G10:G16" si="2">E10*0.87</f>
        <v>151.38</v>
      </c>
      <c r="H10" s="351">
        <v>0</v>
      </c>
      <c r="I10" s="350">
        <f t="shared" ref="I10:I16" si="3">D10*H10</f>
        <v>0</v>
      </c>
      <c r="J10" s="350">
        <f t="shared" ref="J10:J16" si="4">E10*H10</f>
        <v>0</v>
      </c>
      <c r="K10" s="350">
        <f t="shared" ref="K10:K16" si="5">F10*H10</f>
        <v>0</v>
      </c>
      <c r="L10" s="349">
        <f t="shared" ref="L10:L16" si="6">G10*H10</f>
        <v>0</v>
      </c>
    </row>
    <row r="11" spans="1:12" ht="45" customHeight="1">
      <c r="A11" s="175" t="s">
        <v>560</v>
      </c>
      <c r="B11" s="348"/>
      <c r="C11" s="1347"/>
      <c r="D11" s="347">
        <f t="shared" si="0"/>
        <v>763.40000000000009</v>
      </c>
      <c r="E11" s="124">
        <v>694</v>
      </c>
      <c r="F11" s="124">
        <f t="shared" si="1"/>
        <v>645.42000000000007</v>
      </c>
      <c r="G11" s="165">
        <f t="shared" si="2"/>
        <v>603.78</v>
      </c>
      <c r="H11" s="19">
        <v>0</v>
      </c>
      <c r="I11" s="20">
        <f t="shared" si="3"/>
        <v>0</v>
      </c>
      <c r="J11" s="20">
        <f t="shared" si="4"/>
        <v>0</v>
      </c>
      <c r="K11" s="20">
        <f t="shared" si="5"/>
        <v>0</v>
      </c>
      <c r="L11" s="21">
        <f t="shared" si="6"/>
        <v>0</v>
      </c>
    </row>
    <row r="12" spans="1:12" ht="36.75" customHeight="1">
      <c r="A12" s="175" t="s">
        <v>559</v>
      </c>
      <c r="B12" s="348"/>
      <c r="C12" s="1347"/>
      <c r="D12" s="347">
        <f t="shared" si="0"/>
        <v>255.20000000000002</v>
      </c>
      <c r="E12" s="124">
        <v>232</v>
      </c>
      <c r="F12" s="124">
        <f t="shared" si="1"/>
        <v>215.76000000000002</v>
      </c>
      <c r="G12" s="165">
        <f t="shared" si="2"/>
        <v>201.84</v>
      </c>
      <c r="H12" s="19">
        <v>0</v>
      </c>
      <c r="I12" s="20">
        <f t="shared" si="3"/>
        <v>0</v>
      </c>
      <c r="J12" s="20">
        <f t="shared" si="4"/>
        <v>0</v>
      </c>
      <c r="K12" s="20">
        <f t="shared" si="5"/>
        <v>0</v>
      </c>
      <c r="L12" s="21">
        <f t="shared" si="6"/>
        <v>0</v>
      </c>
    </row>
    <row r="13" spans="1:12" ht="39" customHeight="1">
      <c r="A13" s="175" t="s">
        <v>558</v>
      </c>
      <c r="B13" s="348"/>
      <c r="C13" s="1347"/>
      <c r="D13" s="347">
        <f t="shared" si="0"/>
        <v>255.20000000000002</v>
      </c>
      <c r="E13" s="124">
        <v>232</v>
      </c>
      <c r="F13" s="124">
        <f t="shared" si="1"/>
        <v>215.76000000000002</v>
      </c>
      <c r="G13" s="165">
        <f t="shared" si="2"/>
        <v>201.84</v>
      </c>
      <c r="H13" s="19">
        <v>0</v>
      </c>
      <c r="I13" s="20">
        <f t="shared" si="3"/>
        <v>0</v>
      </c>
      <c r="J13" s="20">
        <f t="shared" si="4"/>
        <v>0</v>
      </c>
      <c r="K13" s="20">
        <f t="shared" si="5"/>
        <v>0</v>
      </c>
      <c r="L13" s="21">
        <f t="shared" si="6"/>
        <v>0</v>
      </c>
    </row>
    <row r="14" spans="1:12" ht="26.25" customHeight="1">
      <c r="A14" s="175" t="s">
        <v>557</v>
      </c>
      <c r="B14" s="348"/>
      <c r="C14" s="1347"/>
      <c r="D14" s="347">
        <f t="shared" si="0"/>
        <v>254.10000000000002</v>
      </c>
      <c r="E14" s="124">
        <v>231</v>
      </c>
      <c r="F14" s="124">
        <f t="shared" si="1"/>
        <v>214.83</v>
      </c>
      <c r="G14" s="165">
        <f t="shared" si="2"/>
        <v>200.97</v>
      </c>
      <c r="H14" s="19">
        <v>0</v>
      </c>
      <c r="I14" s="20">
        <f t="shared" si="3"/>
        <v>0</v>
      </c>
      <c r="J14" s="20">
        <f t="shared" si="4"/>
        <v>0</v>
      </c>
      <c r="K14" s="20">
        <f t="shared" si="5"/>
        <v>0</v>
      </c>
      <c r="L14" s="21">
        <f t="shared" si="6"/>
        <v>0</v>
      </c>
    </row>
    <row r="15" spans="1:12" ht="26.25" customHeight="1">
      <c r="A15" s="175" t="s">
        <v>556</v>
      </c>
      <c r="B15" s="348"/>
      <c r="C15" s="1347"/>
      <c r="D15" s="347">
        <f t="shared" si="0"/>
        <v>254.10000000000002</v>
      </c>
      <c r="E15" s="124">
        <v>231</v>
      </c>
      <c r="F15" s="124">
        <f t="shared" si="1"/>
        <v>214.83</v>
      </c>
      <c r="G15" s="165">
        <f t="shared" si="2"/>
        <v>200.97</v>
      </c>
      <c r="H15" s="19">
        <v>0</v>
      </c>
      <c r="I15" s="20">
        <f t="shared" si="3"/>
        <v>0</v>
      </c>
      <c r="J15" s="20">
        <f t="shared" si="4"/>
        <v>0</v>
      </c>
      <c r="K15" s="20">
        <f t="shared" si="5"/>
        <v>0</v>
      </c>
      <c r="L15" s="21">
        <f t="shared" si="6"/>
        <v>0</v>
      </c>
    </row>
    <row r="16" spans="1:12" ht="26.25" customHeight="1">
      <c r="A16" s="175" t="s">
        <v>555</v>
      </c>
      <c r="B16" s="348"/>
      <c r="C16" s="1347"/>
      <c r="D16" s="347">
        <f t="shared" si="0"/>
        <v>254.10000000000002</v>
      </c>
      <c r="E16" s="124">
        <v>231</v>
      </c>
      <c r="F16" s="124">
        <f t="shared" si="1"/>
        <v>214.83</v>
      </c>
      <c r="G16" s="165">
        <f t="shared" si="2"/>
        <v>200.97</v>
      </c>
      <c r="H16" s="19">
        <v>0</v>
      </c>
      <c r="I16" s="20">
        <f t="shared" si="3"/>
        <v>0</v>
      </c>
      <c r="J16" s="20">
        <f t="shared" si="4"/>
        <v>0</v>
      </c>
      <c r="K16" s="20">
        <f t="shared" si="5"/>
        <v>0</v>
      </c>
      <c r="L16" s="21">
        <f t="shared" si="6"/>
        <v>0</v>
      </c>
    </row>
    <row r="17" spans="1:12" ht="81.75">
      <c r="A17" s="1313" t="s">
        <v>59</v>
      </c>
      <c r="B17" s="1314"/>
      <c r="C17" s="1314"/>
      <c r="D17" s="1314"/>
      <c r="E17" s="1314"/>
      <c r="F17" s="1314"/>
      <c r="G17" s="1315"/>
      <c r="H17" s="34" t="s">
        <v>60</v>
      </c>
      <c r="I17" s="34" t="s">
        <v>12</v>
      </c>
      <c r="J17" s="35" t="s">
        <v>13</v>
      </c>
      <c r="K17" s="35" t="s">
        <v>14</v>
      </c>
      <c r="L17" s="36" t="s">
        <v>15</v>
      </c>
    </row>
    <row r="18" spans="1:12" ht="18">
      <c r="A18" s="1313"/>
      <c r="B18" s="1314"/>
      <c r="C18" s="1314"/>
      <c r="D18" s="1314"/>
      <c r="E18" s="1314"/>
      <c r="F18" s="1314"/>
      <c r="G18" s="1315"/>
      <c r="H18" s="336">
        <f>SUM(H10:H16)</f>
        <v>0</v>
      </c>
      <c r="I18" s="20">
        <f>SUM(I10:I16)</f>
        <v>0</v>
      </c>
      <c r="J18" s="20">
        <f>SUM(J10:J16)</f>
        <v>0</v>
      </c>
      <c r="K18" s="20">
        <f>SUM(K10:K16)</f>
        <v>0</v>
      </c>
      <c r="L18" s="21">
        <f>SUM(L10:L16)</f>
        <v>0</v>
      </c>
    </row>
    <row r="19" spans="1:12" ht="34.5">
      <c r="A19" s="1204" t="s">
        <v>61</v>
      </c>
      <c r="B19" s="1205"/>
      <c r="C19" s="1205"/>
      <c r="D19" s="1205"/>
      <c r="E19" s="1205"/>
      <c r="F19" s="1205"/>
      <c r="G19" s="1205"/>
      <c r="H19" s="1205"/>
      <c r="I19" s="1205"/>
      <c r="J19" s="1205"/>
      <c r="K19" s="1205"/>
      <c r="L19" s="1316"/>
    </row>
    <row r="20" spans="1:12" ht="390" customHeight="1">
      <c r="A20" s="80"/>
      <c r="B20" s="57"/>
      <c r="C20" s="57"/>
      <c r="D20" s="57"/>
      <c r="E20" s="81"/>
      <c r="F20" s="57"/>
      <c r="G20" s="57"/>
      <c r="H20" s="57"/>
      <c r="I20" s="57"/>
      <c r="J20" s="57"/>
      <c r="K20" s="57"/>
      <c r="L20" s="58"/>
    </row>
    <row r="21" spans="1:12" ht="409.5" customHeight="1">
      <c r="A21" s="80"/>
      <c r="B21" s="57"/>
      <c r="C21" s="57"/>
      <c r="D21" s="81"/>
      <c r="E21" s="57"/>
      <c r="F21" s="57"/>
      <c r="G21" s="57"/>
      <c r="H21" s="57"/>
      <c r="I21" s="57"/>
      <c r="J21" s="57"/>
      <c r="K21" s="57"/>
      <c r="L21" s="58"/>
    </row>
    <row r="22" spans="1:12" ht="34.5">
      <c r="A22" s="821" t="s">
        <v>62</v>
      </c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3"/>
    </row>
    <row r="23" spans="1:12" ht="27">
      <c r="A23" s="824" t="s">
        <v>63</v>
      </c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6"/>
    </row>
    <row r="24" spans="1:12" ht="27">
      <c r="A24" s="824" t="s">
        <v>64</v>
      </c>
      <c r="B24" s="825"/>
      <c r="C24" s="825"/>
      <c r="D24" s="825"/>
      <c r="E24" s="825"/>
      <c r="F24" s="825"/>
      <c r="G24" s="825"/>
      <c r="H24" s="825"/>
      <c r="I24" s="825"/>
      <c r="J24" s="825"/>
      <c r="K24" s="825"/>
      <c r="L24" s="826"/>
    </row>
    <row r="25" spans="1:12" ht="33.75" thickBot="1">
      <c r="A25" s="1197" t="s">
        <v>532</v>
      </c>
      <c r="B25" s="1198"/>
      <c r="C25" s="1198"/>
      <c r="D25" s="1198"/>
      <c r="E25" s="1198"/>
      <c r="F25" s="1198"/>
      <c r="G25" s="1198"/>
      <c r="H25" s="1198"/>
      <c r="I25" s="1198"/>
      <c r="J25" s="1198"/>
      <c r="K25" s="1198"/>
      <c r="L25" s="1199"/>
    </row>
    <row r="26" spans="1:12" ht="300.75" customHeight="1"/>
    <row r="27" spans="1:12" ht="300.75" customHeight="1"/>
    <row r="28" spans="1:12" ht="300.75" customHeight="1"/>
    <row r="29" spans="1:12" ht="300.75" customHeight="1"/>
    <row r="30" spans="1:12" ht="300.75" customHeight="1"/>
    <row r="31" spans="1:12" ht="300.75" customHeight="1"/>
    <row r="32" spans="1:12" ht="300.75" customHeight="1"/>
    <row r="33" s="160" customFormat="1" ht="300.75" customHeight="1"/>
    <row r="34" s="160" customFormat="1" ht="300.75" customHeight="1"/>
    <row r="35" s="160" customFormat="1" ht="300.75" customHeight="1"/>
  </sheetData>
  <mergeCells count="16">
    <mergeCell ref="A3:L3"/>
    <mergeCell ref="A4:L4"/>
    <mergeCell ref="C10:C16"/>
    <mergeCell ref="H8:H9"/>
    <mergeCell ref="I8:L8"/>
    <mergeCell ref="C8:C9"/>
    <mergeCell ref="B8:B9"/>
    <mergeCell ref="A8:A9"/>
    <mergeCell ref="D8:G8"/>
    <mergeCell ref="A5:L5"/>
    <mergeCell ref="A25:L25"/>
    <mergeCell ref="A17:G18"/>
    <mergeCell ref="A19:L19"/>
    <mergeCell ref="A22:L22"/>
    <mergeCell ref="A23:L23"/>
    <mergeCell ref="A24:L24"/>
  </mergeCells>
  <hyperlinks>
    <hyperlink ref="A25" r:id="rId1"/>
  </hyperlinks>
  <pageMargins left="0" right="0" top="0" bottom="0" header="0" footer="0"/>
  <pageSetup paperSize="9" scale="70" fitToHeight="1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50"/>
  <sheetViews>
    <sheetView zoomScale="50" zoomScaleNormal="50" workbookViewId="0">
      <selection activeCell="T25" sqref="T25"/>
    </sheetView>
  </sheetViews>
  <sheetFormatPr defaultRowHeight="15"/>
  <cols>
    <col min="1" max="1" width="21.140625" style="83" customWidth="1"/>
    <col min="2" max="2" width="14.42578125" style="84" customWidth="1"/>
    <col min="3" max="3" width="38.85546875" style="83" customWidth="1"/>
    <col min="4" max="4" width="39" style="83" customWidth="1"/>
    <col min="5" max="5" width="17" style="83" customWidth="1"/>
    <col min="6" max="6" width="18.5703125" style="83" customWidth="1"/>
    <col min="7" max="7" width="11.7109375" style="83" customWidth="1"/>
    <col min="8" max="8" width="10.5703125" style="83" customWidth="1"/>
    <col min="9" max="10" width="11.140625" style="83" customWidth="1"/>
    <col min="11" max="11" width="12.5703125" style="83" customWidth="1"/>
    <col min="12" max="12" width="17.140625" style="83" customWidth="1"/>
    <col min="13" max="13" width="17.7109375" style="83" customWidth="1"/>
    <col min="14" max="14" width="16.85546875" style="83" customWidth="1"/>
    <col min="15" max="15" width="16.42578125" style="83" customWidth="1"/>
    <col min="16" max="16384" width="9.140625" style="83"/>
  </cols>
  <sheetData>
    <row r="1" spans="1:15" ht="53.25" customHeight="1">
      <c r="A1" s="49"/>
      <c r="B1" s="114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6"/>
    </row>
    <row r="2" spans="1:15" ht="61.5" customHeight="1">
      <c r="A2" s="2"/>
      <c r="B2" s="85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5"/>
    </row>
    <row r="3" spans="1:15" ht="61.5" customHeight="1">
      <c r="A3" s="2"/>
      <c r="B3" s="8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</row>
    <row r="4" spans="1:15" ht="62.25">
      <c r="A4" s="788" t="s">
        <v>0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90"/>
    </row>
    <row r="5" spans="1:15" ht="90">
      <c r="A5" s="808" t="s">
        <v>1</v>
      </c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10"/>
    </row>
    <row r="6" spans="1:15" ht="408.75" customHeight="1">
      <c r="A6" s="113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811"/>
      <c r="O6" s="812"/>
    </row>
    <row r="7" spans="1:15" ht="148.5" customHeight="1">
      <c r="A7" s="113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813"/>
      <c r="O7" s="814"/>
    </row>
    <row r="8" spans="1:15" ht="385.5" customHeight="1">
      <c r="A8" s="113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1"/>
    </row>
    <row r="9" spans="1:15" ht="300.75" customHeight="1">
      <c r="A9" s="113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1"/>
    </row>
    <row r="10" spans="1:15" ht="48" customHeight="1">
      <c r="A10" s="113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1"/>
    </row>
    <row r="11" spans="1:15" s="98" customFormat="1" ht="34.5" customHeight="1">
      <c r="A11" s="806" t="s">
        <v>2</v>
      </c>
      <c r="B11" s="807" t="s">
        <v>4</v>
      </c>
      <c r="C11" s="807" t="s">
        <v>167</v>
      </c>
      <c r="D11" s="807" t="s">
        <v>166</v>
      </c>
      <c r="E11" s="807" t="s">
        <v>165</v>
      </c>
      <c r="F11" s="807" t="s">
        <v>164</v>
      </c>
      <c r="G11" s="800"/>
      <c r="H11" s="801"/>
      <c r="I11" s="801"/>
      <c r="J11" s="802"/>
      <c r="K11" s="797" t="s">
        <v>6</v>
      </c>
      <c r="L11" s="798" t="s">
        <v>7</v>
      </c>
      <c r="M11" s="798"/>
      <c r="N11" s="798"/>
      <c r="O11" s="799"/>
    </row>
    <row r="12" spans="1:15" s="98" customFormat="1" ht="96.75" customHeight="1">
      <c r="A12" s="806"/>
      <c r="B12" s="807"/>
      <c r="C12" s="807"/>
      <c r="D12" s="807"/>
      <c r="E12" s="807"/>
      <c r="F12" s="807"/>
      <c r="G12" s="831" t="s">
        <v>1067</v>
      </c>
      <c r="H12" s="832"/>
      <c r="I12" s="831" t="s">
        <v>1068</v>
      </c>
      <c r="J12" s="832"/>
      <c r="K12" s="797"/>
      <c r="L12" s="34" t="s">
        <v>12</v>
      </c>
      <c r="M12" s="35" t="s">
        <v>13</v>
      </c>
      <c r="N12" s="35" t="s">
        <v>14</v>
      </c>
      <c r="O12" s="36" t="s">
        <v>15</v>
      </c>
    </row>
    <row r="13" spans="1:15" s="98" customFormat="1" ht="33">
      <c r="A13" s="803" t="s">
        <v>163</v>
      </c>
      <c r="B13" s="804"/>
      <c r="C13" s="804"/>
      <c r="D13" s="804"/>
      <c r="E13" s="804"/>
      <c r="F13" s="804"/>
      <c r="G13" s="804"/>
      <c r="H13" s="804"/>
      <c r="I13" s="804"/>
      <c r="J13" s="804"/>
      <c r="K13" s="110"/>
      <c r="L13" s="110"/>
      <c r="M13" s="110"/>
      <c r="N13" s="110"/>
      <c r="O13" s="109"/>
    </row>
    <row r="14" spans="1:15" s="98" customFormat="1" ht="252" customHeight="1">
      <c r="A14" s="95" t="s">
        <v>157</v>
      </c>
      <c r="B14" s="100" t="s">
        <v>120</v>
      </c>
      <c r="C14" s="103"/>
      <c r="D14" s="103" t="s">
        <v>156</v>
      </c>
      <c r="E14" s="103" t="s">
        <v>155</v>
      </c>
      <c r="F14" s="103" t="s">
        <v>152</v>
      </c>
      <c r="G14" s="833">
        <v>3490</v>
      </c>
      <c r="H14" s="834"/>
      <c r="I14" s="780">
        <v>2990</v>
      </c>
      <c r="J14" s="781"/>
      <c r="K14" s="19">
        <v>0</v>
      </c>
      <c r="L14" s="20">
        <f>G14*K14</f>
        <v>0</v>
      </c>
      <c r="M14" s="20">
        <f>H14*K14</f>
        <v>0</v>
      </c>
      <c r="N14" s="20">
        <f>I14*K14</f>
        <v>0</v>
      </c>
      <c r="O14" s="21">
        <f>J14*K14</f>
        <v>0</v>
      </c>
    </row>
    <row r="15" spans="1:15" s="98" customFormat="1" ht="194.25" customHeight="1">
      <c r="A15" s="97" t="s">
        <v>162</v>
      </c>
      <c r="B15" s="100" t="s">
        <v>131</v>
      </c>
      <c r="C15" s="105" t="s">
        <v>136</v>
      </c>
      <c r="D15" s="101" t="s">
        <v>135</v>
      </c>
      <c r="E15" s="101" t="s">
        <v>134</v>
      </c>
      <c r="F15" s="101" t="s">
        <v>133</v>
      </c>
      <c r="G15" s="833">
        <v>9990</v>
      </c>
      <c r="H15" s="834"/>
      <c r="I15" s="780">
        <v>9290</v>
      </c>
      <c r="J15" s="781"/>
      <c r="K15" s="19">
        <v>0</v>
      </c>
      <c r="L15" s="20">
        <f>G15*K15</f>
        <v>0</v>
      </c>
      <c r="M15" s="20">
        <f>H15*K15</f>
        <v>0</v>
      </c>
      <c r="N15" s="20">
        <f>I15*K15</f>
        <v>0</v>
      </c>
      <c r="O15" s="21">
        <f>J15*K15</f>
        <v>0</v>
      </c>
    </row>
    <row r="16" spans="1:15" s="98" customFormat="1" ht="222.75" customHeight="1">
      <c r="A16" s="97" t="s">
        <v>1069</v>
      </c>
      <c r="B16" s="750" t="s">
        <v>131</v>
      </c>
      <c r="C16" s="105" t="s">
        <v>130</v>
      </c>
      <c r="D16" s="101" t="s">
        <v>129</v>
      </c>
      <c r="E16" s="101" t="s">
        <v>128</v>
      </c>
      <c r="F16" s="751" t="s">
        <v>132</v>
      </c>
      <c r="G16" s="778">
        <v>18490</v>
      </c>
      <c r="H16" s="779"/>
      <c r="I16" s="780">
        <v>16490</v>
      </c>
      <c r="J16" s="781"/>
      <c r="K16" s="19">
        <v>0</v>
      </c>
      <c r="L16" s="20">
        <f t="shared" ref="L16:L17" si="0">G16*K16</f>
        <v>0</v>
      </c>
      <c r="M16" s="20">
        <f t="shared" ref="M16:M17" si="1">H16*K16</f>
        <v>0</v>
      </c>
      <c r="N16" s="20">
        <f t="shared" ref="N16:N17" si="2">I16*K16</f>
        <v>0</v>
      </c>
      <c r="O16" s="21">
        <f t="shared" ref="O16:O17" si="3">J16*K16</f>
        <v>0</v>
      </c>
    </row>
    <row r="17" spans="1:15" s="98" customFormat="1" ht="222.75" customHeight="1">
      <c r="A17" s="103" t="s">
        <v>979</v>
      </c>
      <c r="B17" s="92" t="s">
        <v>120</v>
      </c>
      <c r="C17" s="752"/>
      <c r="D17" s="96" t="s">
        <v>297</v>
      </c>
      <c r="E17" s="752"/>
      <c r="F17" s="752"/>
      <c r="G17" s="772">
        <v>3890</v>
      </c>
      <c r="H17" s="773"/>
      <c r="I17" s="773"/>
      <c r="J17" s="774"/>
      <c r="K17" s="19">
        <v>0</v>
      </c>
      <c r="L17" s="20">
        <f t="shared" si="0"/>
        <v>0</v>
      </c>
      <c r="M17" s="20">
        <f t="shared" si="1"/>
        <v>0</v>
      </c>
      <c r="N17" s="20">
        <f t="shared" si="2"/>
        <v>0</v>
      </c>
      <c r="O17" s="21">
        <f t="shared" si="3"/>
        <v>0</v>
      </c>
    </row>
    <row r="18" spans="1:15" s="98" customFormat="1" ht="25.5">
      <c r="A18" s="805" t="s">
        <v>161</v>
      </c>
      <c r="B18" s="801"/>
      <c r="C18" s="801"/>
      <c r="D18" s="801"/>
      <c r="E18" s="801"/>
      <c r="F18" s="801"/>
      <c r="G18" s="801"/>
      <c r="H18" s="801"/>
      <c r="I18" s="801"/>
      <c r="J18" s="802"/>
      <c r="K18" s="19"/>
      <c r="L18" s="20"/>
      <c r="M18" s="20"/>
      <c r="N18" s="20"/>
      <c r="O18" s="21"/>
    </row>
    <row r="19" spans="1:15" s="98" customFormat="1" ht="267" customHeight="1">
      <c r="A19" s="95" t="s">
        <v>160</v>
      </c>
      <c r="B19" s="100" t="s">
        <v>120</v>
      </c>
      <c r="C19" s="103"/>
      <c r="D19" s="103" t="s">
        <v>159</v>
      </c>
      <c r="E19" s="103" t="s">
        <v>158</v>
      </c>
      <c r="F19" s="102" t="s">
        <v>152</v>
      </c>
      <c r="G19" s="833">
        <v>2990</v>
      </c>
      <c r="H19" s="834"/>
      <c r="I19" s="780">
        <v>2590</v>
      </c>
      <c r="J19" s="781"/>
      <c r="K19" s="19">
        <v>0</v>
      </c>
      <c r="L19" s="20">
        <f>G19*K19</f>
        <v>0</v>
      </c>
      <c r="M19" s="20">
        <f>H19*K19</f>
        <v>0</v>
      </c>
      <c r="N19" s="20">
        <f>I19*K19</f>
        <v>0</v>
      </c>
      <c r="O19" s="21">
        <f>J19*K19</f>
        <v>0</v>
      </c>
    </row>
    <row r="20" spans="1:15" s="98" customFormat="1" ht="292.5" customHeight="1">
      <c r="A20" s="95" t="s">
        <v>157</v>
      </c>
      <c r="B20" s="100" t="s">
        <v>120</v>
      </c>
      <c r="C20" s="103"/>
      <c r="D20" s="103" t="s">
        <v>156</v>
      </c>
      <c r="E20" s="103" t="s">
        <v>155</v>
      </c>
      <c r="F20" s="102" t="s">
        <v>152</v>
      </c>
      <c r="G20" s="833">
        <v>3490</v>
      </c>
      <c r="H20" s="834"/>
      <c r="I20" s="780">
        <v>2990</v>
      </c>
      <c r="J20" s="781"/>
      <c r="K20" s="19">
        <v>0</v>
      </c>
      <c r="L20" s="20">
        <f>G20*K20</f>
        <v>0</v>
      </c>
      <c r="M20" s="20">
        <f>H20*K20</f>
        <v>0</v>
      </c>
      <c r="N20" s="20">
        <f>I20*K20</f>
        <v>0</v>
      </c>
      <c r="O20" s="21">
        <f>J20*K20</f>
        <v>0</v>
      </c>
    </row>
    <row r="21" spans="1:15" s="98" customFormat="1" ht="246.75" customHeight="1">
      <c r="A21" s="95" t="s">
        <v>154</v>
      </c>
      <c r="B21" s="100" t="s">
        <v>131</v>
      </c>
      <c r="C21" s="103"/>
      <c r="D21" s="103" t="s">
        <v>153</v>
      </c>
      <c r="E21" s="103"/>
      <c r="F21" s="103" t="s">
        <v>152</v>
      </c>
      <c r="G21" s="833">
        <v>10990</v>
      </c>
      <c r="H21" s="834"/>
      <c r="I21" s="780">
        <v>9490</v>
      </c>
      <c r="J21" s="781"/>
      <c r="K21" s="19">
        <v>0</v>
      </c>
      <c r="L21" s="20">
        <f>G21*K21</f>
        <v>0</v>
      </c>
      <c r="M21" s="20">
        <f>H21*K21</f>
        <v>0</v>
      </c>
      <c r="N21" s="20">
        <f>I21*K21</f>
        <v>0</v>
      </c>
      <c r="O21" s="21">
        <f>J21*K21</f>
        <v>0</v>
      </c>
    </row>
    <row r="22" spans="1:15" s="98" customFormat="1" ht="25.5">
      <c r="A22" s="805" t="s">
        <v>1066</v>
      </c>
      <c r="B22" s="801"/>
      <c r="C22" s="801"/>
      <c r="D22" s="801"/>
      <c r="E22" s="801"/>
      <c r="F22" s="801"/>
      <c r="G22" s="801"/>
      <c r="H22" s="801"/>
      <c r="I22" s="801"/>
      <c r="J22" s="801"/>
      <c r="K22" s="801"/>
      <c r="L22" s="801"/>
      <c r="M22" s="801"/>
      <c r="N22" s="801"/>
      <c r="O22" s="830"/>
    </row>
    <row r="23" spans="1:15" s="98" customFormat="1" ht="135" customHeight="1">
      <c r="A23" s="97" t="s">
        <v>151</v>
      </c>
      <c r="B23" s="100" t="s">
        <v>120</v>
      </c>
      <c r="C23" s="105" t="s">
        <v>150</v>
      </c>
      <c r="D23" s="101" t="s">
        <v>149</v>
      </c>
      <c r="E23" s="101" t="s">
        <v>144</v>
      </c>
      <c r="F23" s="101" t="s">
        <v>148</v>
      </c>
      <c r="G23" s="778">
        <v>2590</v>
      </c>
      <c r="H23" s="779"/>
      <c r="I23" s="780">
        <v>1990</v>
      </c>
      <c r="J23" s="781"/>
      <c r="K23" s="19">
        <v>0</v>
      </c>
      <c r="L23" s="20">
        <f t="shared" ref="L23:L34" si="4">G23*K23</f>
        <v>0</v>
      </c>
      <c r="M23" s="20">
        <f t="shared" ref="M23:M34" si="5">H23*K23</f>
        <v>0</v>
      </c>
      <c r="N23" s="20">
        <f t="shared" ref="N23:N34" si="6">I23*K23</f>
        <v>0</v>
      </c>
      <c r="O23" s="21">
        <f t="shared" ref="O23:O34" si="7">J23*K23</f>
        <v>0</v>
      </c>
    </row>
    <row r="24" spans="1:15" s="98" customFormat="1" ht="158.25" customHeight="1">
      <c r="A24" s="97" t="s">
        <v>147</v>
      </c>
      <c r="B24" s="100" t="s">
        <v>120</v>
      </c>
      <c r="C24" s="101"/>
      <c r="D24" s="101" t="s">
        <v>146</v>
      </c>
      <c r="E24" s="101" t="s">
        <v>121</v>
      </c>
      <c r="F24" s="101" t="s">
        <v>145</v>
      </c>
      <c r="G24" s="778">
        <v>2590</v>
      </c>
      <c r="H24" s="779"/>
      <c r="I24" s="780">
        <v>1990</v>
      </c>
      <c r="J24" s="781"/>
      <c r="K24" s="19">
        <v>0</v>
      </c>
      <c r="L24" s="20">
        <f t="shared" si="4"/>
        <v>0</v>
      </c>
      <c r="M24" s="20">
        <f t="shared" si="5"/>
        <v>0</v>
      </c>
      <c r="N24" s="20">
        <f t="shared" si="6"/>
        <v>0</v>
      </c>
      <c r="O24" s="21">
        <f t="shared" si="7"/>
        <v>0</v>
      </c>
    </row>
    <row r="25" spans="1:15" s="759" customFormat="1" ht="158.25" customHeight="1">
      <c r="A25" s="761" t="s">
        <v>1074</v>
      </c>
      <c r="B25" s="760" t="s">
        <v>131</v>
      </c>
      <c r="C25" s="517"/>
      <c r="D25" s="755"/>
      <c r="E25" s="755"/>
      <c r="F25" s="755" t="s">
        <v>1075</v>
      </c>
      <c r="G25" s="753">
        <f>H25*1.1</f>
        <v>1430.0000000000002</v>
      </c>
      <c r="H25" s="753">
        <v>1300</v>
      </c>
      <c r="I25" s="753">
        <f>H25*0.93</f>
        <v>1209</v>
      </c>
      <c r="J25" s="753">
        <f>H25*0.87</f>
        <v>1131</v>
      </c>
      <c r="K25" s="756">
        <v>0</v>
      </c>
      <c r="L25" s="757">
        <f t="shared" ref="L25" si="8">G25*K25</f>
        <v>0</v>
      </c>
      <c r="M25" s="757">
        <f t="shared" ref="M25" si="9">H25*K25</f>
        <v>0</v>
      </c>
      <c r="N25" s="757">
        <f t="shared" ref="N25" si="10">I25*K25</f>
        <v>0</v>
      </c>
      <c r="O25" s="758">
        <f t="shared" ref="O25" si="11">J25*K25</f>
        <v>0</v>
      </c>
    </row>
    <row r="26" spans="1:15" s="98" customFormat="1" ht="234.75" customHeight="1">
      <c r="A26" s="97" t="s">
        <v>982</v>
      </c>
      <c r="B26" s="703" t="s">
        <v>120</v>
      </c>
      <c r="C26" s="105" t="s">
        <v>983</v>
      </c>
      <c r="D26" s="101" t="s">
        <v>984</v>
      </c>
      <c r="E26" s="101" t="s">
        <v>144</v>
      </c>
      <c r="F26" s="101" t="s">
        <v>985</v>
      </c>
      <c r="G26" s="753">
        <f>H26*1.1</f>
        <v>2189</v>
      </c>
      <c r="H26" s="753">
        <v>1990</v>
      </c>
      <c r="I26" s="753">
        <f>H26*0.93</f>
        <v>1850.7</v>
      </c>
      <c r="J26" s="753">
        <f>H26*0.87</f>
        <v>1731.3</v>
      </c>
      <c r="K26" s="19">
        <v>0</v>
      </c>
      <c r="L26" s="20">
        <f t="shared" si="4"/>
        <v>0</v>
      </c>
      <c r="M26" s="20">
        <f t="shared" si="5"/>
        <v>0</v>
      </c>
      <c r="N26" s="20">
        <f t="shared" si="6"/>
        <v>0</v>
      </c>
      <c r="O26" s="21">
        <f t="shared" si="7"/>
        <v>0</v>
      </c>
    </row>
    <row r="27" spans="1:15" s="98" customFormat="1" ht="51.75" customHeight="1">
      <c r="A27" s="827" t="s">
        <v>1065</v>
      </c>
      <c r="B27" s="828"/>
      <c r="C27" s="828"/>
      <c r="D27" s="828"/>
      <c r="E27" s="828"/>
      <c r="F27" s="828"/>
      <c r="G27" s="828"/>
      <c r="H27" s="828"/>
      <c r="I27" s="828"/>
      <c r="J27" s="828"/>
      <c r="K27" s="828"/>
      <c r="L27" s="828"/>
      <c r="M27" s="828"/>
      <c r="N27" s="828"/>
      <c r="O27" s="829"/>
    </row>
    <row r="28" spans="1:15" s="98" customFormat="1" ht="149.25" customHeight="1">
      <c r="A28" s="97" t="s">
        <v>143</v>
      </c>
      <c r="B28" s="100" t="s">
        <v>131</v>
      </c>
      <c r="C28" s="775" t="s">
        <v>142</v>
      </c>
      <c r="D28" s="776" t="s">
        <v>141</v>
      </c>
      <c r="E28" s="776" t="s">
        <v>139</v>
      </c>
      <c r="F28" s="777" t="s">
        <v>138</v>
      </c>
      <c r="G28" s="778">
        <v>5990</v>
      </c>
      <c r="H28" s="779"/>
      <c r="I28" s="780">
        <v>5490</v>
      </c>
      <c r="J28" s="781"/>
      <c r="K28" s="19">
        <v>0</v>
      </c>
      <c r="L28" s="20">
        <f t="shared" si="4"/>
        <v>0</v>
      </c>
      <c r="M28" s="20">
        <f t="shared" si="5"/>
        <v>0</v>
      </c>
      <c r="N28" s="20">
        <f t="shared" si="6"/>
        <v>0</v>
      </c>
      <c r="O28" s="21">
        <f t="shared" si="7"/>
        <v>0</v>
      </c>
    </row>
    <row r="29" spans="1:15" s="98" customFormat="1" ht="166.5" customHeight="1">
      <c r="A29" s="97" t="s">
        <v>140</v>
      </c>
      <c r="B29" s="100" t="s">
        <v>131</v>
      </c>
      <c r="C29" s="775"/>
      <c r="D29" s="776"/>
      <c r="E29" s="776"/>
      <c r="F29" s="777"/>
      <c r="G29" s="778">
        <v>7990</v>
      </c>
      <c r="H29" s="779"/>
      <c r="I29" s="780">
        <v>6990</v>
      </c>
      <c r="J29" s="781"/>
      <c r="K29" s="19">
        <v>0</v>
      </c>
      <c r="L29" s="20">
        <f t="shared" si="4"/>
        <v>0</v>
      </c>
      <c r="M29" s="20">
        <f t="shared" si="5"/>
        <v>0</v>
      </c>
      <c r="N29" s="20">
        <f t="shared" si="6"/>
        <v>0</v>
      </c>
      <c r="O29" s="21">
        <f t="shared" si="7"/>
        <v>0</v>
      </c>
    </row>
    <row r="30" spans="1:15" s="98" customFormat="1" ht="195.75" customHeight="1">
      <c r="A30" s="97" t="s">
        <v>137</v>
      </c>
      <c r="B30" s="100" t="s">
        <v>131</v>
      </c>
      <c r="C30" s="105" t="s">
        <v>136</v>
      </c>
      <c r="D30" s="101" t="s">
        <v>135</v>
      </c>
      <c r="E30" s="101" t="s">
        <v>134</v>
      </c>
      <c r="F30" s="106" t="s">
        <v>133</v>
      </c>
      <c r="G30" s="778">
        <v>9990</v>
      </c>
      <c r="H30" s="779"/>
      <c r="I30" s="780">
        <v>9290</v>
      </c>
      <c r="J30" s="781"/>
      <c r="K30" s="19">
        <v>0</v>
      </c>
      <c r="L30" s="20">
        <f t="shared" si="4"/>
        <v>0</v>
      </c>
      <c r="M30" s="20">
        <f t="shared" si="5"/>
        <v>0</v>
      </c>
      <c r="N30" s="20">
        <f t="shared" si="6"/>
        <v>0</v>
      </c>
      <c r="O30" s="21">
        <f t="shared" si="7"/>
        <v>0</v>
      </c>
    </row>
    <row r="31" spans="1:15" s="98" customFormat="1" ht="92.25" customHeight="1">
      <c r="A31" s="97" t="s">
        <v>1073</v>
      </c>
      <c r="B31" s="750" t="s">
        <v>131</v>
      </c>
      <c r="C31" s="782" t="s">
        <v>130</v>
      </c>
      <c r="D31" s="785" t="s">
        <v>129</v>
      </c>
      <c r="E31" s="785" t="s">
        <v>128</v>
      </c>
      <c r="F31" s="785" t="s">
        <v>132</v>
      </c>
      <c r="G31" s="778">
        <v>15990</v>
      </c>
      <c r="H31" s="779"/>
      <c r="I31" s="780">
        <v>13990</v>
      </c>
      <c r="J31" s="781"/>
      <c r="K31" s="19">
        <v>0</v>
      </c>
      <c r="L31" s="20">
        <v>0</v>
      </c>
      <c r="M31" s="20">
        <f t="shared" si="5"/>
        <v>0</v>
      </c>
      <c r="N31" s="20">
        <v>0</v>
      </c>
      <c r="O31" s="21">
        <f t="shared" si="7"/>
        <v>0</v>
      </c>
    </row>
    <row r="32" spans="1:15" s="98" customFormat="1" ht="90.75" customHeight="1">
      <c r="A32" s="97" t="s">
        <v>1072</v>
      </c>
      <c r="B32" s="750" t="s">
        <v>131</v>
      </c>
      <c r="C32" s="783"/>
      <c r="D32" s="786"/>
      <c r="E32" s="786"/>
      <c r="F32" s="786"/>
      <c r="G32" s="778">
        <v>16990</v>
      </c>
      <c r="H32" s="779"/>
      <c r="I32" s="780">
        <v>14990</v>
      </c>
      <c r="J32" s="781"/>
      <c r="K32" s="19">
        <v>0</v>
      </c>
      <c r="L32" s="20">
        <v>0</v>
      </c>
      <c r="M32" s="20">
        <f t="shared" si="5"/>
        <v>0</v>
      </c>
      <c r="N32" s="20">
        <v>0</v>
      </c>
      <c r="O32" s="21">
        <f t="shared" si="7"/>
        <v>0</v>
      </c>
    </row>
    <row r="33" spans="1:15" s="98" customFormat="1" ht="86.25" customHeight="1">
      <c r="A33" s="97" t="s">
        <v>1071</v>
      </c>
      <c r="B33" s="750" t="s">
        <v>131</v>
      </c>
      <c r="C33" s="783"/>
      <c r="D33" s="786"/>
      <c r="E33" s="786"/>
      <c r="F33" s="786"/>
      <c r="G33" s="778">
        <v>17490</v>
      </c>
      <c r="H33" s="779"/>
      <c r="I33" s="780">
        <v>15490</v>
      </c>
      <c r="J33" s="781"/>
      <c r="K33" s="19">
        <v>0</v>
      </c>
      <c r="L33" s="20">
        <v>0</v>
      </c>
      <c r="M33" s="20">
        <f t="shared" si="5"/>
        <v>0</v>
      </c>
      <c r="N33" s="20">
        <v>0</v>
      </c>
      <c r="O33" s="21">
        <f t="shared" si="7"/>
        <v>0</v>
      </c>
    </row>
    <row r="34" spans="1:15" s="98" customFormat="1" ht="82.5" customHeight="1">
      <c r="A34" s="97" t="s">
        <v>1070</v>
      </c>
      <c r="B34" s="100" t="s">
        <v>131</v>
      </c>
      <c r="C34" s="784"/>
      <c r="D34" s="787"/>
      <c r="E34" s="787"/>
      <c r="F34" s="787"/>
      <c r="G34" s="778">
        <v>18490</v>
      </c>
      <c r="H34" s="779"/>
      <c r="I34" s="780">
        <v>16490</v>
      </c>
      <c r="J34" s="781"/>
      <c r="K34" s="19">
        <v>0</v>
      </c>
      <c r="L34" s="20">
        <f t="shared" si="4"/>
        <v>0</v>
      </c>
      <c r="M34" s="20">
        <f t="shared" si="5"/>
        <v>0</v>
      </c>
      <c r="N34" s="20">
        <f t="shared" si="6"/>
        <v>0</v>
      </c>
      <c r="O34" s="21">
        <f t="shared" si="7"/>
        <v>0</v>
      </c>
    </row>
    <row r="35" spans="1:15" s="98" customFormat="1" ht="25.5">
      <c r="A35" s="805" t="s">
        <v>127</v>
      </c>
      <c r="B35" s="801"/>
      <c r="C35" s="801"/>
      <c r="D35" s="801"/>
      <c r="E35" s="801"/>
      <c r="F35" s="801"/>
      <c r="G35" s="801"/>
      <c r="H35" s="801"/>
      <c r="I35" s="801"/>
      <c r="J35" s="802"/>
      <c r="K35" s="19"/>
      <c r="L35" s="20"/>
      <c r="M35" s="20"/>
      <c r="N35" s="20"/>
      <c r="O35" s="21"/>
    </row>
    <row r="36" spans="1:15" s="98" customFormat="1" ht="234" customHeight="1">
      <c r="A36" s="103" t="s">
        <v>979</v>
      </c>
      <c r="B36" s="92" t="s">
        <v>120</v>
      </c>
      <c r="C36" s="699"/>
      <c r="D36" s="96" t="s">
        <v>297</v>
      </c>
      <c r="E36" s="699"/>
      <c r="F36" s="699"/>
      <c r="G36" s="772">
        <v>3890</v>
      </c>
      <c r="H36" s="773"/>
      <c r="I36" s="773"/>
      <c r="J36" s="774"/>
      <c r="K36" s="19">
        <v>0</v>
      </c>
      <c r="L36" s="20">
        <f>G36*K36</f>
        <v>0</v>
      </c>
      <c r="M36" s="20">
        <f>H36*K36</f>
        <v>0</v>
      </c>
      <c r="N36" s="20">
        <f>I36*K36</f>
        <v>0</v>
      </c>
      <c r="O36" s="21">
        <f>J36*K36</f>
        <v>0</v>
      </c>
    </row>
    <row r="37" spans="1:15" s="98" customFormat="1" ht="145.5" customHeight="1">
      <c r="A37" s="97" t="s">
        <v>126</v>
      </c>
      <c r="B37" s="92" t="s">
        <v>124</v>
      </c>
      <c r="C37" s="101"/>
      <c r="D37" s="101"/>
      <c r="E37" s="100"/>
      <c r="F37" s="100"/>
      <c r="G37" s="72">
        <f>H37*1.1</f>
        <v>708.40000000000009</v>
      </c>
      <c r="H37" s="99">
        <v>644</v>
      </c>
      <c r="I37" s="99">
        <f>H37*0.93</f>
        <v>598.92000000000007</v>
      </c>
      <c r="J37" s="99">
        <f>H37*0.87</f>
        <v>560.28</v>
      </c>
      <c r="K37" s="19">
        <v>0</v>
      </c>
      <c r="L37" s="20">
        <f t="shared" ref="L37:L40" si="12">G37*K37</f>
        <v>0</v>
      </c>
      <c r="M37" s="20">
        <f t="shared" ref="M37:M40" si="13">H37*K37</f>
        <v>0</v>
      </c>
      <c r="N37" s="20">
        <f t="shared" ref="N37:N40" si="14">I37*K37</f>
        <v>0</v>
      </c>
      <c r="O37" s="21">
        <f t="shared" ref="O37:O40" si="15">J37*K37</f>
        <v>0</v>
      </c>
    </row>
    <row r="38" spans="1:15" s="98" customFormat="1" ht="181.5" customHeight="1">
      <c r="A38" s="97" t="s">
        <v>125</v>
      </c>
      <c r="B38" s="92" t="s">
        <v>124</v>
      </c>
      <c r="C38" s="101"/>
      <c r="D38" s="101"/>
      <c r="E38" s="100"/>
      <c r="F38" s="100"/>
      <c r="G38" s="72">
        <f>H38*1.1</f>
        <v>873.40000000000009</v>
      </c>
      <c r="H38" s="99">
        <v>794</v>
      </c>
      <c r="I38" s="99">
        <f>H38*0.93</f>
        <v>738.42000000000007</v>
      </c>
      <c r="J38" s="99">
        <f>H38*0.87</f>
        <v>690.78</v>
      </c>
      <c r="K38" s="19">
        <v>0</v>
      </c>
      <c r="L38" s="20">
        <f t="shared" si="12"/>
        <v>0</v>
      </c>
      <c r="M38" s="20">
        <f t="shared" si="13"/>
        <v>0</v>
      </c>
      <c r="N38" s="20">
        <f t="shared" si="14"/>
        <v>0</v>
      </c>
      <c r="O38" s="21">
        <f t="shared" si="15"/>
        <v>0</v>
      </c>
    </row>
    <row r="39" spans="1:15" s="98" customFormat="1" ht="131.25" customHeight="1">
      <c r="A39" s="97" t="s">
        <v>123</v>
      </c>
      <c r="B39" s="92" t="s">
        <v>120</v>
      </c>
      <c r="C39" s="101"/>
      <c r="D39" s="101"/>
      <c r="E39" s="100"/>
      <c r="F39" s="100"/>
      <c r="G39" s="72">
        <f>H39*1.1</f>
        <v>1069.2</v>
      </c>
      <c r="H39" s="99">
        <v>972</v>
      </c>
      <c r="I39" s="99">
        <f>H39*0.93</f>
        <v>903.96</v>
      </c>
      <c r="J39" s="99">
        <f>H39*0.87</f>
        <v>845.64</v>
      </c>
      <c r="K39" s="19">
        <v>0</v>
      </c>
      <c r="L39" s="20">
        <f t="shared" si="12"/>
        <v>0</v>
      </c>
      <c r="M39" s="20">
        <f t="shared" si="13"/>
        <v>0</v>
      </c>
      <c r="N39" s="20">
        <f t="shared" si="14"/>
        <v>0</v>
      </c>
      <c r="O39" s="21">
        <f t="shared" si="15"/>
        <v>0</v>
      </c>
    </row>
    <row r="40" spans="1:15" s="98" customFormat="1" ht="147" customHeight="1" thickBot="1">
      <c r="A40" s="97" t="s">
        <v>122</v>
      </c>
      <c r="B40" s="92" t="s">
        <v>120</v>
      </c>
      <c r="C40" s="101"/>
      <c r="D40" s="101"/>
      <c r="E40" s="100"/>
      <c r="F40" s="100"/>
      <c r="G40" s="72">
        <f>H40*1.1</f>
        <v>1247.4000000000001</v>
      </c>
      <c r="H40" s="99">
        <v>1134</v>
      </c>
      <c r="I40" s="99">
        <f>H40*0.93</f>
        <v>1054.6200000000001</v>
      </c>
      <c r="J40" s="99">
        <f>H40*0.87</f>
        <v>986.58</v>
      </c>
      <c r="K40" s="19">
        <v>0</v>
      </c>
      <c r="L40" s="20">
        <f t="shared" si="12"/>
        <v>0</v>
      </c>
      <c r="M40" s="20">
        <f t="shared" si="13"/>
        <v>0</v>
      </c>
      <c r="N40" s="20">
        <f t="shared" si="14"/>
        <v>0</v>
      </c>
      <c r="O40" s="21">
        <f t="shared" si="15"/>
        <v>0</v>
      </c>
    </row>
    <row r="41" spans="1:15" ht="66">
      <c r="A41" s="791" t="s">
        <v>119</v>
      </c>
      <c r="B41" s="792"/>
      <c r="C41" s="792"/>
      <c r="D41" s="792"/>
      <c r="E41" s="792"/>
      <c r="F41" s="792"/>
      <c r="G41" s="792"/>
      <c r="H41" s="792"/>
      <c r="I41" s="792"/>
      <c r="J41" s="793"/>
      <c r="K41" s="34" t="s">
        <v>60</v>
      </c>
      <c r="L41" s="34" t="s">
        <v>12</v>
      </c>
      <c r="M41" s="35" t="s">
        <v>13</v>
      </c>
      <c r="N41" s="35" t="s">
        <v>14</v>
      </c>
      <c r="O41" s="36" t="s">
        <v>15</v>
      </c>
    </row>
    <row r="42" spans="1:15" ht="18.75" thickBot="1">
      <c r="A42" s="794"/>
      <c r="B42" s="795"/>
      <c r="C42" s="795"/>
      <c r="D42" s="795"/>
      <c r="E42" s="795"/>
      <c r="F42" s="795"/>
      <c r="G42" s="795"/>
      <c r="H42" s="795"/>
      <c r="I42" s="795"/>
      <c r="J42" s="796"/>
      <c r="K42" s="91">
        <f>SUM(K14:K40)</f>
        <v>0</v>
      </c>
      <c r="L42" s="90">
        <f>SUM(L14:L40)</f>
        <v>0</v>
      </c>
      <c r="M42" s="90">
        <f>SUM(M14:M40)</f>
        <v>0</v>
      </c>
      <c r="N42" s="90">
        <f>SUM(N14:N40)</f>
        <v>0</v>
      </c>
      <c r="O42" s="89">
        <f>SUM(O14:O40)</f>
        <v>0</v>
      </c>
    </row>
    <row r="43" spans="1:15" ht="68.25" customHeight="1">
      <c r="A43" s="818" t="s">
        <v>61</v>
      </c>
      <c r="B43" s="819"/>
      <c r="C43" s="819"/>
      <c r="D43" s="819"/>
      <c r="E43" s="819"/>
      <c r="F43" s="819"/>
      <c r="G43" s="819"/>
      <c r="H43" s="819"/>
      <c r="I43" s="819"/>
      <c r="J43" s="819"/>
      <c r="K43" s="819"/>
      <c r="L43" s="819"/>
      <c r="M43" s="819"/>
      <c r="N43" s="819"/>
      <c r="O43" s="820"/>
    </row>
    <row r="44" spans="1:15" ht="390" customHeight="1">
      <c r="A44" s="88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6"/>
    </row>
    <row r="45" spans="1:15" ht="352.5" customHeight="1">
      <c r="A45" s="2"/>
      <c r="B45" s="8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5"/>
    </row>
    <row r="46" spans="1:15" ht="34.5">
      <c r="A46" s="821" t="s">
        <v>62</v>
      </c>
      <c r="B46" s="822"/>
      <c r="C46" s="822"/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  <c r="O46" s="823"/>
    </row>
    <row r="47" spans="1:15" ht="27">
      <c r="A47" s="824" t="s">
        <v>63</v>
      </c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6"/>
    </row>
    <row r="48" spans="1:15" ht="27">
      <c r="A48" s="824" t="s">
        <v>64</v>
      </c>
      <c r="B48" s="825"/>
      <c r="C48" s="825"/>
      <c r="D48" s="825"/>
      <c r="E48" s="825"/>
      <c r="F48" s="825"/>
      <c r="G48" s="825"/>
      <c r="H48" s="825"/>
      <c r="I48" s="825"/>
      <c r="J48" s="825"/>
      <c r="K48" s="825"/>
      <c r="L48" s="825"/>
      <c r="M48" s="825"/>
      <c r="N48" s="825"/>
      <c r="O48" s="826"/>
    </row>
    <row r="49" spans="1:15" ht="27">
      <c r="A49" s="824" t="s">
        <v>118</v>
      </c>
      <c r="B49" s="825"/>
      <c r="C49" s="825"/>
      <c r="D49" s="825"/>
      <c r="E49" s="825"/>
      <c r="F49" s="825"/>
      <c r="G49" s="825"/>
      <c r="H49" s="825"/>
      <c r="I49" s="825"/>
      <c r="J49" s="825"/>
      <c r="K49" s="825"/>
      <c r="L49" s="825"/>
      <c r="M49" s="825"/>
      <c r="N49" s="825"/>
      <c r="O49" s="826"/>
    </row>
    <row r="50" spans="1:15" ht="27.75" thickBot="1">
      <c r="A50" s="815" t="s">
        <v>117</v>
      </c>
      <c r="B50" s="816"/>
      <c r="C50" s="816"/>
      <c r="D50" s="816"/>
      <c r="E50" s="816"/>
      <c r="F50" s="816"/>
      <c r="G50" s="816"/>
      <c r="H50" s="816"/>
      <c r="I50" s="816"/>
      <c r="J50" s="816"/>
      <c r="K50" s="816"/>
      <c r="L50" s="816"/>
      <c r="M50" s="816"/>
      <c r="N50" s="816"/>
      <c r="O50" s="817"/>
    </row>
  </sheetData>
  <mergeCells count="66">
    <mergeCell ref="F31:F34"/>
    <mergeCell ref="G31:H31"/>
    <mergeCell ref="I31:J31"/>
    <mergeCell ref="G32:H32"/>
    <mergeCell ref="I32:J32"/>
    <mergeCell ref="G33:H33"/>
    <mergeCell ref="I33:J33"/>
    <mergeCell ref="I21:J21"/>
    <mergeCell ref="G23:H23"/>
    <mergeCell ref="G24:H24"/>
    <mergeCell ref="I24:J24"/>
    <mergeCell ref="I23:J23"/>
    <mergeCell ref="G17:J17"/>
    <mergeCell ref="A27:O27"/>
    <mergeCell ref="A22:O22"/>
    <mergeCell ref="G12:H12"/>
    <mergeCell ref="I12:J12"/>
    <mergeCell ref="G14:H14"/>
    <mergeCell ref="G15:H15"/>
    <mergeCell ref="G16:H16"/>
    <mergeCell ref="I14:J14"/>
    <mergeCell ref="I15:J15"/>
    <mergeCell ref="I16:J16"/>
    <mergeCell ref="G19:H19"/>
    <mergeCell ref="I19:J19"/>
    <mergeCell ref="G20:H20"/>
    <mergeCell ref="I20:J20"/>
    <mergeCell ref="G21:H21"/>
    <mergeCell ref="A50:O50"/>
    <mergeCell ref="A43:O43"/>
    <mergeCell ref="A46:O46"/>
    <mergeCell ref="A47:O47"/>
    <mergeCell ref="A48:O48"/>
    <mergeCell ref="A49:O49"/>
    <mergeCell ref="A4:O4"/>
    <mergeCell ref="A41:J42"/>
    <mergeCell ref="K11:K12"/>
    <mergeCell ref="L11:O11"/>
    <mergeCell ref="G11:J11"/>
    <mergeCell ref="A13:J13"/>
    <mergeCell ref="A18:J18"/>
    <mergeCell ref="A35:J35"/>
    <mergeCell ref="A11:A12"/>
    <mergeCell ref="B11:B12"/>
    <mergeCell ref="C11:C12"/>
    <mergeCell ref="D11:D12"/>
    <mergeCell ref="E11:E12"/>
    <mergeCell ref="F11:F12"/>
    <mergeCell ref="A5:O5"/>
    <mergeCell ref="N6:O7"/>
    <mergeCell ref="G36:J36"/>
    <mergeCell ref="C28:C29"/>
    <mergeCell ref="E28:E29"/>
    <mergeCell ref="F28:F29"/>
    <mergeCell ref="D28:D29"/>
    <mergeCell ref="G28:H28"/>
    <mergeCell ref="G29:H29"/>
    <mergeCell ref="I28:J28"/>
    <mergeCell ref="I29:J29"/>
    <mergeCell ref="G30:H30"/>
    <mergeCell ref="I30:J30"/>
    <mergeCell ref="G34:H34"/>
    <mergeCell ref="I34:J34"/>
    <mergeCell ref="C31:C34"/>
    <mergeCell ref="D31:D34"/>
    <mergeCell ref="E31:E34"/>
  </mergeCells>
  <pageMargins left="0" right="0" top="0" bottom="0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570"/>
  <sheetViews>
    <sheetView zoomScale="50" zoomScaleNormal="50" workbookViewId="0">
      <selection activeCell="E24" sqref="E24"/>
    </sheetView>
  </sheetViews>
  <sheetFormatPr defaultRowHeight="16.5"/>
  <cols>
    <col min="1" max="1" width="56.28515625" style="230" customWidth="1"/>
    <col min="2" max="2" width="10.85546875" style="98" customWidth="1"/>
    <col min="3" max="3" width="49.7109375" style="98" customWidth="1"/>
    <col min="4" max="4" width="70.42578125" style="98" customWidth="1"/>
    <col min="5" max="5" width="9.85546875" style="230" customWidth="1"/>
    <col min="6" max="6" width="11.5703125" style="98" bestFit="1" customWidth="1"/>
    <col min="7" max="7" width="9.7109375" style="98" customWidth="1"/>
    <col min="8" max="8" width="9.5703125" style="98" bestFit="1" customWidth="1"/>
    <col min="9" max="9" width="10.5703125" style="98" bestFit="1" customWidth="1"/>
    <col min="10" max="10" width="17.28515625" style="98" customWidth="1"/>
    <col min="11" max="12" width="16.5703125" style="98" customWidth="1"/>
    <col min="13" max="13" width="16.28515625" style="98" customWidth="1"/>
    <col min="14" max="16384" width="9.140625" style="98"/>
  </cols>
  <sheetData>
    <row r="1" spans="1:13" ht="63" customHeight="1">
      <c r="A1" s="904"/>
      <c r="B1" s="905"/>
      <c r="C1" s="905"/>
      <c r="D1" s="905"/>
      <c r="E1" s="905"/>
      <c r="F1" s="905"/>
      <c r="G1" s="905"/>
      <c r="H1" s="905"/>
      <c r="I1" s="51"/>
      <c r="J1" s="51"/>
      <c r="K1" s="51"/>
      <c r="L1" s="51"/>
      <c r="M1" s="53"/>
    </row>
    <row r="2" spans="1:13" ht="100.5" customHeight="1">
      <c r="A2" s="532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0"/>
    </row>
    <row r="3" spans="1:13" ht="60.75">
      <c r="A3" s="836" t="s">
        <v>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8"/>
    </row>
    <row r="4" spans="1:13" ht="60.75">
      <c r="A4" s="839" t="s">
        <v>1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1"/>
    </row>
    <row r="5" spans="1:13" ht="408.75" customHeight="1">
      <c r="A5" s="839"/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1"/>
    </row>
    <row r="6" spans="1:13" ht="104.25" customHeight="1">
      <c r="A6" s="529"/>
      <c r="B6" s="527"/>
      <c r="C6" s="527"/>
      <c r="D6" s="527"/>
      <c r="E6" s="526"/>
      <c r="F6" s="219"/>
      <c r="G6" s="219"/>
      <c r="H6" s="528"/>
      <c r="I6" s="527"/>
      <c r="J6" s="526"/>
      <c r="K6" s="219"/>
      <c r="L6" s="219"/>
      <c r="M6" s="218"/>
    </row>
    <row r="7" spans="1:13" ht="324" customHeight="1">
      <c r="A7" s="842"/>
      <c r="B7" s="813"/>
      <c r="C7" s="813"/>
      <c r="D7" s="813"/>
      <c r="E7" s="813"/>
      <c r="F7" s="813"/>
      <c r="G7" s="813"/>
      <c r="H7" s="813"/>
      <c r="I7" s="813"/>
      <c r="J7" s="813"/>
      <c r="K7" s="813"/>
      <c r="L7" s="813"/>
      <c r="M7" s="218"/>
    </row>
    <row r="8" spans="1:13" ht="254.25" customHeight="1">
      <c r="A8" s="113"/>
      <c r="B8" s="112"/>
      <c r="C8" s="219"/>
      <c r="D8" s="219"/>
      <c r="E8" s="112"/>
      <c r="F8" s="112"/>
      <c r="G8" s="112"/>
      <c r="H8" s="112"/>
      <c r="I8" s="219"/>
      <c r="J8" s="112"/>
      <c r="K8" s="112"/>
      <c r="L8" s="112"/>
      <c r="M8" s="218"/>
    </row>
    <row r="9" spans="1:13" ht="367.5" customHeight="1">
      <c r="A9" s="113"/>
      <c r="B9" s="112"/>
      <c r="C9" s="219"/>
      <c r="D9" s="219"/>
      <c r="E9" s="112"/>
      <c r="F9" s="112"/>
      <c r="G9" s="112"/>
      <c r="H9" s="112"/>
      <c r="I9" s="219"/>
      <c r="J9" s="112"/>
      <c r="K9" s="112"/>
      <c r="L9" s="112"/>
      <c r="M9" s="218"/>
    </row>
    <row r="10" spans="1:13" ht="101.25" customHeight="1">
      <c r="A10" s="806" t="s">
        <v>2</v>
      </c>
      <c r="B10" s="807" t="s">
        <v>4</v>
      </c>
      <c r="C10" s="945" t="s">
        <v>167</v>
      </c>
      <c r="D10" s="945" t="s">
        <v>166</v>
      </c>
      <c r="E10" s="947"/>
      <c r="F10" s="948"/>
      <c r="G10" s="948"/>
      <c r="H10" s="949"/>
      <c r="I10" s="902" t="s">
        <v>6</v>
      </c>
      <c r="J10" s="941" t="s">
        <v>7</v>
      </c>
      <c r="K10" s="942"/>
      <c r="L10" s="942"/>
      <c r="M10" s="943"/>
    </row>
    <row r="11" spans="1:13" ht="126" customHeight="1">
      <c r="A11" s="806"/>
      <c r="B11" s="807"/>
      <c r="C11" s="946"/>
      <c r="D11" s="946"/>
      <c r="E11" s="34" t="s">
        <v>529</v>
      </c>
      <c r="F11" s="35" t="s">
        <v>528</v>
      </c>
      <c r="G11" s="35" t="s">
        <v>527</v>
      </c>
      <c r="H11" s="35" t="s">
        <v>526</v>
      </c>
      <c r="I11" s="903"/>
      <c r="J11" s="34" t="s">
        <v>529</v>
      </c>
      <c r="K11" s="35" t="s">
        <v>528</v>
      </c>
      <c r="L11" s="35" t="s">
        <v>527</v>
      </c>
      <c r="M11" s="36" t="s">
        <v>526</v>
      </c>
    </row>
    <row r="12" spans="1:13" ht="55.5" customHeight="1">
      <c r="A12" s="906" t="s">
        <v>617</v>
      </c>
      <c r="B12" s="807" t="s">
        <v>312</v>
      </c>
      <c r="C12" s="918" t="s">
        <v>616</v>
      </c>
      <c r="D12" s="925" t="s">
        <v>593</v>
      </c>
      <c r="E12" s="523">
        <f>F12*1.1</f>
        <v>20106.900000000001</v>
      </c>
      <c r="F12" s="522">
        <v>18279</v>
      </c>
      <c r="G12" s="522">
        <f>F12*0.93</f>
        <v>16999.47</v>
      </c>
      <c r="H12" s="522">
        <f>F12*0.87</f>
        <v>15902.73</v>
      </c>
      <c r="I12" s="19">
        <v>0</v>
      </c>
      <c r="J12" s="20">
        <f>E12*I12</f>
        <v>0</v>
      </c>
      <c r="K12" s="20">
        <f>F12*I12</f>
        <v>0</v>
      </c>
      <c r="L12" s="20">
        <f>G12*I12</f>
        <v>0</v>
      </c>
      <c r="M12" s="21">
        <f>H12*I12</f>
        <v>0</v>
      </c>
    </row>
    <row r="13" spans="1:13" ht="288.75" customHeight="1">
      <c r="A13" s="907"/>
      <c r="B13" s="807"/>
      <c r="C13" s="919"/>
      <c r="D13" s="934"/>
      <c r="E13" s="523">
        <f>F13*1.1</f>
        <v>20106.900000000001</v>
      </c>
      <c r="F13" s="522">
        <v>18279</v>
      </c>
      <c r="G13" s="522">
        <f>F13*0.93</f>
        <v>16999.47</v>
      </c>
      <c r="H13" s="522">
        <f>F13*0.87</f>
        <v>15902.73</v>
      </c>
      <c r="I13" s="19">
        <v>0</v>
      </c>
      <c r="J13" s="20">
        <f>E13*I13</f>
        <v>0</v>
      </c>
      <c r="K13" s="20">
        <f>F13*I13</f>
        <v>0</v>
      </c>
      <c r="L13" s="20">
        <f>G13*I13</f>
        <v>0</v>
      </c>
      <c r="M13" s="21">
        <f>H13*I13</f>
        <v>0</v>
      </c>
    </row>
    <row r="14" spans="1:13" ht="48" customHeight="1">
      <c r="A14" s="908"/>
      <c r="B14" s="807"/>
      <c r="C14" s="920"/>
      <c r="D14" s="935"/>
      <c r="E14" s="523">
        <f>F14*1.1</f>
        <v>20106.900000000001</v>
      </c>
      <c r="F14" s="522">
        <v>18279</v>
      </c>
      <c r="G14" s="522">
        <f>F14*0.93</f>
        <v>16999.47</v>
      </c>
      <c r="H14" s="522">
        <f>F14*0.87</f>
        <v>15902.73</v>
      </c>
      <c r="I14" s="19">
        <v>0</v>
      </c>
      <c r="J14" s="20">
        <f>E14*I14</f>
        <v>0</v>
      </c>
      <c r="K14" s="20">
        <f>F14*I14</f>
        <v>0</v>
      </c>
      <c r="L14" s="20">
        <f>G14*I14</f>
        <v>0</v>
      </c>
      <c r="M14" s="21">
        <f>H14*I14</f>
        <v>0</v>
      </c>
    </row>
    <row r="15" spans="1:13" ht="66.75" customHeight="1">
      <c r="A15" s="910" t="s">
        <v>615</v>
      </c>
      <c r="B15" s="911"/>
      <c r="C15" s="911"/>
      <c r="D15" s="911"/>
      <c r="E15" s="911"/>
      <c r="F15" s="911"/>
      <c r="G15" s="911"/>
      <c r="H15" s="911"/>
      <c r="I15" s="911"/>
      <c r="J15" s="911"/>
      <c r="K15" s="911"/>
      <c r="L15" s="911"/>
      <c r="M15" s="950"/>
    </row>
    <row r="16" spans="1:13" ht="103.5" customHeight="1">
      <c r="A16" s="906" t="s">
        <v>614</v>
      </c>
      <c r="B16" s="807" t="s">
        <v>312</v>
      </c>
      <c r="C16" s="918" t="s">
        <v>613</v>
      </c>
      <c r="D16" s="914" t="s">
        <v>612</v>
      </c>
      <c r="E16" s="523">
        <f t="shared" ref="E16:E30" si="0">F16*1.1</f>
        <v>3270.3</v>
      </c>
      <c r="F16" s="522">
        <v>2973</v>
      </c>
      <c r="G16" s="522">
        <f t="shared" ref="G16:G30" si="1">F16*0.93</f>
        <v>2764.8900000000003</v>
      </c>
      <c r="H16" s="522">
        <f t="shared" ref="H16:H30" si="2">F16*0.87</f>
        <v>2586.5099999999998</v>
      </c>
      <c r="I16" s="19">
        <v>0</v>
      </c>
      <c r="J16" s="20">
        <f t="shared" ref="J16:J30" si="3">E16*I16</f>
        <v>0</v>
      </c>
      <c r="K16" s="20">
        <f t="shared" ref="K16:K30" si="4">F16*I16</f>
        <v>0</v>
      </c>
      <c r="L16" s="20">
        <f t="shared" ref="L16:L30" si="5">G16*I16</f>
        <v>0</v>
      </c>
      <c r="M16" s="21">
        <f t="shared" ref="M16:M30" si="6">H16*I16</f>
        <v>0</v>
      </c>
    </row>
    <row r="17" spans="1:13" ht="144" customHeight="1">
      <c r="A17" s="907"/>
      <c r="B17" s="807"/>
      <c r="C17" s="944"/>
      <c r="D17" s="926"/>
      <c r="E17" s="523">
        <f t="shared" si="0"/>
        <v>3270.3</v>
      </c>
      <c r="F17" s="522">
        <v>2973</v>
      </c>
      <c r="G17" s="522">
        <f t="shared" si="1"/>
        <v>2764.8900000000003</v>
      </c>
      <c r="H17" s="522">
        <f t="shared" si="2"/>
        <v>2586.5099999999998</v>
      </c>
      <c r="I17" s="19">
        <v>0</v>
      </c>
      <c r="J17" s="20">
        <f t="shared" si="3"/>
        <v>0</v>
      </c>
      <c r="K17" s="20">
        <f t="shared" si="4"/>
        <v>0</v>
      </c>
      <c r="L17" s="20">
        <f t="shared" si="5"/>
        <v>0</v>
      </c>
      <c r="M17" s="21">
        <f t="shared" si="6"/>
        <v>0</v>
      </c>
    </row>
    <row r="18" spans="1:13" ht="151.5" customHeight="1">
      <c r="A18" s="908"/>
      <c r="B18" s="807"/>
      <c r="C18" s="940"/>
      <c r="D18" s="927"/>
      <c r="E18" s="523">
        <f t="shared" si="0"/>
        <v>3270.3</v>
      </c>
      <c r="F18" s="522">
        <v>2973</v>
      </c>
      <c r="G18" s="522">
        <f t="shared" si="1"/>
        <v>2764.8900000000003</v>
      </c>
      <c r="H18" s="522">
        <f t="shared" si="2"/>
        <v>2586.5099999999998</v>
      </c>
      <c r="I18" s="19">
        <v>0</v>
      </c>
      <c r="J18" s="20">
        <f t="shared" si="3"/>
        <v>0</v>
      </c>
      <c r="K18" s="20">
        <f t="shared" si="4"/>
        <v>0</v>
      </c>
      <c r="L18" s="20">
        <f t="shared" si="5"/>
        <v>0</v>
      </c>
      <c r="M18" s="21">
        <f t="shared" si="6"/>
        <v>0</v>
      </c>
    </row>
    <row r="19" spans="1:13" ht="182.25" customHeight="1">
      <c r="A19" s="906" t="s">
        <v>611</v>
      </c>
      <c r="B19" s="807" t="s">
        <v>312</v>
      </c>
      <c r="C19" s="855" t="s">
        <v>610</v>
      </c>
      <c r="D19" s="914" t="s">
        <v>609</v>
      </c>
      <c r="E19" s="523">
        <f t="shared" si="0"/>
        <v>4314.2000000000007</v>
      </c>
      <c r="F19" s="522">
        <v>3922</v>
      </c>
      <c r="G19" s="522">
        <f t="shared" si="1"/>
        <v>3647.46</v>
      </c>
      <c r="H19" s="522">
        <f t="shared" si="2"/>
        <v>3412.14</v>
      </c>
      <c r="I19" s="19">
        <v>0</v>
      </c>
      <c r="J19" s="20">
        <f t="shared" si="3"/>
        <v>0</v>
      </c>
      <c r="K19" s="20">
        <f t="shared" si="4"/>
        <v>0</v>
      </c>
      <c r="L19" s="20">
        <f t="shared" si="5"/>
        <v>0</v>
      </c>
      <c r="M19" s="21">
        <f t="shared" si="6"/>
        <v>0</v>
      </c>
    </row>
    <row r="20" spans="1:13" ht="115.5" customHeight="1">
      <c r="A20" s="907"/>
      <c r="B20" s="807"/>
      <c r="C20" s="938"/>
      <c r="D20" s="926"/>
      <c r="E20" s="523">
        <f t="shared" si="0"/>
        <v>4314.2000000000007</v>
      </c>
      <c r="F20" s="522">
        <v>3922</v>
      </c>
      <c r="G20" s="522">
        <f t="shared" si="1"/>
        <v>3647.46</v>
      </c>
      <c r="H20" s="522">
        <f t="shared" si="2"/>
        <v>3412.14</v>
      </c>
      <c r="I20" s="19">
        <v>0</v>
      </c>
      <c r="J20" s="20">
        <f t="shared" si="3"/>
        <v>0</v>
      </c>
      <c r="K20" s="20">
        <f t="shared" si="4"/>
        <v>0</v>
      </c>
      <c r="L20" s="20">
        <f t="shared" si="5"/>
        <v>0</v>
      </c>
      <c r="M20" s="21">
        <f t="shared" si="6"/>
        <v>0</v>
      </c>
    </row>
    <row r="21" spans="1:13" ht="115.5" customHeight="1">
      <c r="A21" s="908"/>
      <c r="B21" s="807"/>
      <c r="C21" s="856"/>
      <c r="D21" s="927"/>
      <c r="E21" s="523">
        <f t="shared" si="0"/>
        <v>4314.2000000000007</v>
      </c>
      <c r="F21" s="522">
        <v>3922</v>
      </c>
      <c r="G21" s="522">
        <f t="shared" si="1"/>
        <v>3647.46</v>
      </c>
      <c r="H21" s="522">
        <f t="shared" si="2"/>
        <v>3412.14</v>
      </c>
      <c r="I21" s="19">
        <v>0</v>
      </c>
      <c r="J21" s="20">
        <f t="shared" si="3"/>
        <v>0</v>
      </c>
      <c r="K21" s="20">
        <f t="shared" si="4"/>
        <v>0</v>
      </c>
      <c r="L21" s="20">
        <f t="shared" si="5"/>
        <v>0</v>
      </c>
      <c r="M21" s="21">
        <f t="shared" si="6"/>
        <v>0</v>
      </c>
    </row>
    <row r="22" spans="1:13" ht="84.75" customHeight="1">
      <c r="A22" s="906" t="s">
        <v>608</v>
      </c>
      <c r="B22" s="807" t="s">
        <v>312</v>
      </c>
      <c r="C22" s="918" t="s">
        <v>607</v>
      </c>
      <c r="D22" s="925" t="s">
        <v>606</v>
      </c>
      <c r="E22" s="523">
        <f t="shared" si="0"/>
        <v>8767</v>
      </c>
      <c r="F22" s="522">
        <v>7970</v>
      </c>
      <c r="G22" s="522">
        <f t="shared" si="1"/>
        <v>7412.1</v>
      </c>
      <c r="H22" s="522">
        <f>F22*0.87</f>
        <v>6933.9</v>
      </c>
      <c r="I22" s="19">
        <v>0</v>
      </c>
      <c r="J22" s="20">
        <f t="shared" si="3"/>
        <v>0</v>
      </c>
      <c r="K22" s="20">
        <f t="shared" si="4"/>
        <v>0</v>
      </c>
      <c r="L22" s="20">
        <f t="shared" si="5"/>
        <v>0</v>
      </c>
      <c r="M22" s="21">
        <f t="shared" si="6"/>
        <v>0</v>
      </c>
    </row>
    <row r="23" spans="1:13" ht="182.25" customHeight="1">
      <c r="A23" s="908"/>
      <c r="B23" s="807"/>
      <c r="C23" s="940"/>
      <c r="D23" s="939"/>
      <c r="E23" s="523">
        <f>F23*1.1</f>
        <v>8767</v>
      </c>
      <c r="F23" s="522">
        <v>7970</v>
      </c>
      <c r="G23" s="522">
        <f t="shared" si="1"/>
        <v>7412.1</v>
      </c>
      <c r="H23" s="522">
        <f t="shared" si="2"/>
        <v>6933.9</v>
      </c>
      <c r="I23" s="19">
        <v>0</v>
      </c>
      <c r="J23" s="20">
        <f t="shared" si="3"/>
        <v>0</v>
      </c>
      <c r="K23" s="20">
        <f t="shared" si="4"/>
        <v>0</v>
      </c>
      <c r="L23" s="20">
        <f t="shared" si="5"/>
        <v>0</v>
      </c>
      <c r="M23" s="21">
        <f t="shared" si="6"/>
        <v>0</v>
      </c>
    </row>
    <row r="24" spans="1:13" ht="84.75" customHeight="1">
      <c r="A24" s="906" t="s">
        <v>605</v>
      </c>
      <c r="B24" s="807" t="s">
        <v>312</v>
      </c>
      <c r="C24" s="918" t="s">
        <v>604</v>
      </c>
      <c r="D24" s="925" t="s">
        <v>603</v>
      </c>
      <c r="E24" s="523">
        <f>F24*1.1</f>
        <v>11062.7</v>
      </c>
      <c r="F24" s="522">
        <v>10057</v>
      </c>
      <c r="G24" s="522">
        <f t="shared" si="1"/>
        <v>9353.01</v>
      </c>
      <c r="H24" s="522">
        <f t="shared" si="2"/>
        <v>8749.59</v>
      </c>
      <c r="I24" s="19">
        <v>0</v>
      </c>
      <c r="J24" s="20">
        <f t="shared" si="3"/>
        <v>0</v>
      </c>
      <c r="K24" s="20">
        <f t="shared" si="4"/>
        <v>0</v>
      </c>
      <c r="L24" s="20">
        <f t="shared" si="5"/>
        <v>0</v>
      </c>
      <c r="M24" s="21">
        <f t="shared" si="6"/>
        <v>0</v>
      </c>
    </row>
    <row r="25" spans="1:13" ht="187.5" customHeight="1">
      <c r="A25" s="907"/>
      <c r="B25" s="807"/>
      <c r="C25" s="919"/>
      <c r="D25" s="926"/>
      <c r="E25" s="523">
        <f>F25*1.1</f>
        <v>11062.7</v>
      </c>
      <c r="F25" s="522">
        <v>10057</v>
      </c>
      <c r="G25" s="522">
        <f t="shared" si="1"/>
        <v>9353.01</v>
      </c>
      <c r="H25" s="522">
        <f t="shared" si="2"/>
        <v>8749.59</v>
      </c>
      <c r="I25" s="19">
        <v>0</v>
      </c>
      <c r="J25" s="20">
        <f t="shared" si="3"/>
        <v>0</v>
      </c>
      <c r="K25" s="20">
        <f t="shared" si="4"/>
        <v>0</v>
      </c>
      <c r="L25" s="20">
        <f t="shared" si="5"/>
        <v>0</v>
      </c>
      <c r="M25" s="21">
        <f t="shared" si="6"/>
        <v>0</v>
      </c>
    </row>
    <row r="26" spans="1:13" ht="84.75" customHeight="1">
      <c r="A26" s="908"/>
      <c r="B26" s="807"/>
      <c r="C26" s="920"/>
      <c r="D26" s="927"/>
      <c r="E26" s="523">
        <f t="shared" si="0"/>
        <v>11062.7</v>
      </c>
      <c r="F26" s="522">
        <v>10057</v>
      </c>
      <c r="G26" s="522">
        <f t="shared" si="1"/>
        <v>9353.01</v>
      </c>
      <c r="H26" s="522">
        <f t="shared" si="2"/>
        <v>8749.59</v>
      </c>
      <c r="I26" s="19">
        <v>0</v>
      </c>
      <c r="J26" s="20">
        <f t="shared" si="3"/>
        <v>0</v>
      </c>
      <c r="K26" s="20">
        <f t="shared" si="4"/>
        <v>0</v>
      </c>
      <c r="L26" s="20">
        <f t="shared" si="5"/>
        <v>0</v>
      </c>
      <c r="M26" s="21">
        <f t="shared" si="6"/>
        <v>0</v>
      </c>
    </row>
    <row r="27" spans="1:13" ht="172.5" customHeight="1">
      <c r="A27" s="906" t="s">
        <v>602</v>
      </c>
      <c r="B27" s="807" t="s">
        <v>312</v>
      </c>
      <c r="C27" s="855" t="s">
        <v>601</v>
      </c>
      <c r="D27" s="916" t="s">
        <v>600</v>
      </c>
      <c r="E27" s="523">
        <f t="shared" si="0"/>
        <v>14784.000000000002</v>
      </c>
      <c r="F27" s="522">
        <v>13440</v>
      </c>
      <c r="G27" s="522">
        <f t="shared" si="1"/>
        <v>12499.2</v>
      </c>
      <c r="H27" s="522">
        <f t="shared" si="2"/>
        <v>11692.8</v>
      </c>
      <c r="I27" s="19">
        <v>0</v>
      </c>
      <c r="J27" s="20">
        <f t="shared" si="3"/>
        <v>0</v>
      </c>
      <c r="K27" s="20">
        <f t="shared" si="4"/>
        <v>0</v>
      </c>
      <c r="L27" s="20">
        <f t="shared" si="5"/>
        <v>0</v>
      </c>
      <c r="M27" s="21">
        <f t="shared" si="6"/>
        <v>0</v>
      </c>
    </row>
    <row r="28" spans="1:13" ht="66" customHeight="1">
      <c r="A28" s="908"/>
      <c r="B28" s="807"/>
      <c r="C28" s="856"/>
      <c r="D28" s="916"/>
      <c r="E28" s="523">
        <f t="shared" si="0"/>
        <v>14784.000000000002</v>
      </c>
      <c r="F28" s="522">
        <v>13440</v>
      </c>
      <c r="G28" s="522">
        <f t="shared" si="1"/>
        <v>12499.2</v>
      </c>
      <c r="H28" s="522">
        <f t="shared" si="2"/>
        <v>11692.8</v>
      </c>
      <c r="I28" s="19">
        <v>0</v>
      </c>
      <c r="J28" s="20">
        <f t="shared" si="3"/>
        <v>0</v>
      </c>
      <c r="K28" s="20">
        <f t="shared" si="4"/>
        <v>0</v>
      </c>
      <c r="L28" s="20">
        <f t="shared" si="5"/>
        <v>0</v>
      </c>
      <c r="M28" s="21">
        <f t="shared" si="6"/>
        <v>0</v>
      </c>
    </row>
    <row r="29" spans="1:13" ht="163.5" customHeight="1">
      <c r="A29" s="921" t="s">
        <v>599</v>
      </c>
      <c r="B29" s="807" t="s">
        <v>312</v>
      </c>
      <c r="C29" s="855" t="s">
        <v>598</v>
      </c>
      <c r="D29" s="916" t="s">
        <v>597</v>
      </c>
      <c r="E29" s="523">
        <f t="shared" si="0"/>
        <v>16523.100000000002</v>
      </c>
      <c r="F29" s="522">
        <v>15021</v>
      </c>
      <c r="G29" s="522">
        <f t="shared" si="1"/>
        <v>13969.53</v>
      </c>
      <c r="H29" s="522">
        <f t="shared" si="2"/>
        <v>13068.27</v>
      </c>
      <c r="I29" s="19">
        <v>0</v>
      </c>
      <c r="J29" s="20">
        <f t="shared" si="3"/>
        <v>0</v>
      </c>
      <c r="K29" s="20">
        <f t="shared" si="4"/>
        <v>0</v>
      </c>
      <c r="L29" s="20">
        <f t="shared" si="5"/>
        <v>0</v>
      </c>
      <c r="M29" s="21">
        <f t="shared" si="6"/>
        <v>0</v>
      </c>
    </row>
    <row r="30" spans="1:13" ht="87" customHeight="1">
      <c r="A30" s="922"/>
      <c r="B30" s="807"/>
      <c r="C30" s="856"/>
      <c r="D30" s="917"/>
      <c r="E30" s="523">
        <f t="shared" si="0"/>
        <v>16523.100000000002</v>
      </c>
      <c r="F30" s="522">
        <v>15021</v>
      </c>
      <c r="G30" s="522">
        <f t="shared" si="1"/>
        <v>13969.53</v>
      </c>
      <c r="H30" s="522">
        <f t="shared" si="2"/>
        <v>13068.27</v>
      </c>
      <c r="I30" s="19">
        <v>0</v>
      </c>
      <c r="J30" s="20">
        <f t="shared" si="3"/>
        <v>0</v>
      </c>
      <c r="K30" s="20">
        <f t="shared" si="4"/>
        <v>0</v>
      </c>
      <c r="L30" s="20">
        <f t="shared" si="5"/>
        <v>0</v>
      </c>
      <c r="M30" s="21">
        <f t="shared" si="6"/>
        <v>0</v>
      </c>
    </row>
    <row r="31" spans="1:13" ht="77.25" customHeight="1">
      <c r="A31" s="923" t="s">
        <v>596</v>
      </c>
      <c r="B31" s="924"/>
      <c r="C31" s="924"/>
      <c r="D31" s="924"/>
      <c r="E31" s="924"/>
      <c r="F31" s="924"/>
      <c r="G31" s="924"/>
      <c r="H31" s="924"/>
      <c r="I31" s="19"/>
      <c r="J31" s="20"/>
      <c r="K31" s="20"/>
      <c r="L31" s="20"/>
      <c r="M31" s="21"/>
    </row>
    <row r="32" spans="1:13" ht="90.75" customHeight="1">
      <c r="A32" s="906" t="s">
        <v>595</v>
      </c>
      <c r="B32" s="807" t="s">
        <v>312</v>
      </c>
      <c r="C32" s="918" t="s">
        <v>594</v>
      </c>
      <c r="D32" s="925" t="s">
        <v>593</v>
      </c>
      <c r="E32" s="523">
        <f t="shared" ref="E32:E39" si="7">F32*1.1</f>
        <v>20106.900000000001</v>
      </c>
      <c r="F32" s="522">
        <v>18279</v>
      </c>
      <c r="G32" s="522">
        <f>F32*0.93</f>
        <v>16999.47</v>
      </c>
      <c r="H32" s="522">
        <f t="shared" ref="H32:H39" si="8">F32*0.87</f>
        <v>15902.73</v>
      </c>
      <c r="I32" s="19">
        <v>0</v>
      </c>
      <c r="J32" s="20">
        <f t="shared" ref="J32:J39" si="9">E32*I32</f>
        <v>0</v>
      </c>
      <c r="K32" s="20">
        <f t="shared" ref="K32:K39" si="10">F32*I32</f>
        <v>0</v>
      </c>
      <c r="L32" s="20">
        <f t="shared" ref="L32:L39" si="11">G32*I32</f>
        <v>0</v>
      </c>
      <c r="M32" s="21">
        <f t="shared" ref="M32:M39" si="12">H32*I32</f>
        <v>0</v>
      </c>
    </row>
    <row r="33" spans="1:13" ht="187.5" customHeight="1">
      <c r="A33" s="907"/>
      <c r="B33" s="807"/>
      <c r="C33" s="919"/>
      <c r="D33" s="934"/>
      <c r="E33" s="523">
        <f t="shared" si="7"/>
        <v>20106.900000000001</v>
      </c>
      <c r="F33" s="522">
        <v>18279</v>
      </c>
      <c r="G33" s="522">
        <f t="shared" ref="G33:G39" si="13">F33*0.93</f>
        <v>16999.47</v>
      </c>
      <c r="H33" s="522">
        <f t="shared" si="8"/>
        <v>15902.73</v>
      </c>
      <c r="I33" s="19">
        <v>0</v>
      </c>
      <c r="J33" s="20">
        <f t="shared" si="9"/>
        <v>0</v>
      </c>
      <c r="K33" s="20">
        <f t="shared" si="10"/>
        <v>0</v>
      </c>
      <c r="L33" s="20">
        <f t="shared" si="11"/>
        <v>0</v>
      </c>
      <c r="M33" s="21">
        <f t="shared" si="12"/>
        <v>0</v>
      </c>
    </row>
    <row r="34" spans="1:13" ht="94.5" customHeight="1">
      <c r="A34" s="908"/>
      <c r="B34" s="807"/>
      <c r="C34" s="920"/>
      <c r="D34" s="935"/>
      <c r="E34" s="523">
        <f t="shared" si="7"/>
        <v>20106.900000000001</v>
      </c>
      <c r="F34" s="522">
        <v>18279</v>
      </c>
      <c r="G34" s="522">
        <f t="shared" si="13"/>
        <v>16999.47</v>
      </c>
      <c r="H34" s="522">
        <f t="shared" si="8"/>
        <v>15902.73</v>
      </c>
      <c r="I34" s="19">
        <v>0</v>
      </c>
      <c r="J34" s="20">
        <f t="shared" si="9"/>
        <v>0</v>
      </c>
      <c r="K34" s="20">
        <f t="shared" si="10"/>
        <v>0</v>
      </c>
      <c r="L34" s="20">
        <f t="shared" si="11"/>
        <v>0</v>
      </c>
      <c r="M34" s="21">
        <f t="shared" si="12"/>
        <v>0</v>
      </c>
    </row>
    <row r="35" spans="1:13" ht="194.25" customHeight="1">
      <c r="A35" s="906" t="s">
        <v>592</v>
      </c>
      <c r="B35" s="807" t="s">
        <v>312</v>
      </c>
      <c r="C35" s="855" t="s">
        <v>591</v>
      </c>
      <c r="D35" s="914" t="s">
        <v>590</v>
      </c>
      <c r="E35" s="523">
        <f t="shared" si="7"/>
        <v>23307.9</v>
      </c>
      <c r="F35" s="522">
        <v>21189</v>
      </c>
      <c r="G35" s="522">
        <f t="shared" si="13"/>
        <v>19705.77</v>
      </c>
      <c r="H35" s="522">
        <f t="shared" si="8"/>
        <v>18434.43</v>
      </c>
      <c r="I35" s="19">
        <v>0</v>
      </c>
      <c r="J35" s="20">
        <f t="shared" si="9"/>
        <v>0</v>
      </c>
      <c r="K35" s="20">
        <f t="shared" si="10"/>
        <v>0</v>
      </c>
      <c r="L35" s="20">
        <f t="shared" si="11"/>
        <v>0</v>
      </c>
      <c r="M35" s="21">
        <f t="shared" si="12"/>
        <v>0</v>
      </c>
    </row>
    <row r="36" spans="1:13" ht="212.25" customHeight="1">
      <c r="A36" s="908"/>
      <c r="B36" s="807"/>
      <c r="C36" s="856"/>
      <c r="D36" s="915"/>
      <c r="E36" s="523">
        <f t="shared" si="7"/>
        <v>23307.9</v>
      </c>
      <c r="F36" s="522">
        <v>21189</v>
      </c>
      <c r="G36" s="522">
        <f t="shared" si="13"/>
        <v>19705.77</v>
      </c>
      <c r="H36" s="522">
        <f t="shared" si="8"/>
        <v>18434.43</v>
      </c>
      <c r="I36" s="19">
        <v>0</v>
      </c>
      <c r="J36" s="20">
        <f t="shared" si="9"/>
        <v>0</v>
      </c>
      <c r="K36" s="20">
        <f t="shared" si="10"/>
        <v>0</v>
      </c>
      <c r="L36" s="20">
        <f t="shared" si="11"/>
        <v>0</v>
      </c>
      <c r="M36" s="21">
        <f t="shared" si="12"/>
        <v>0</v>
      </c>
    </row>
    <row r="37" spans="1:13" ht="56.25" customHeight="1">
      <c r="A37" s="906" t="s">
        <v>589</v>
      </c>
      <c r="B37" s="35" t="s">
        <v>312</v>
      </c>
      <c r="C37" s="855" t="s">
        <v>588</v>
      </c>
      <c r="D37" s="916" t="s">
        <v>587</v>
      </c>
      <c r="E37" s="523">
        <f t="shared" si="7"/>
        <v>25116.300000000003</v>
      </c>
      <c r="F37" s="522">
        <v>22833</v>
      </c>
      <c r="G37" s="522">
        <f t="shared" si="13"/>
        <v>21234.690000000002</v>
      </c>
      <c r="H37" s="522">
        <f t="shared" si="8"/>
        <v>19864.71</v>
      </c>
      <c r="I37" s="19">
        <v>0</v>
      </c>
      <c r="J37" s="20">
        <f t="shared" si="9"/>
        <v>0</v>
      </c>
      <c r="K37" s="20">
        <f t="shared" si="10"/>
        <v>0</v>
      </c>
      <c r="L37" s="20">
        <f t="shared" si="11"/>
        <v>0</v>
      </c>
      <c r="M37" s="21">
        <f t="shared" si="12"/>
        <v>0</v>
      </c>
    </row>
    <row r="38" spans="1:13" ht="212.25" customHeight="1">
      <c r="A38" s="908"/>
      <c r="B38" s="35" t="s">
        <v>312</v>
      </c>
      <c r="C38" s="856"/>
      <c r="D38" s="917"/>
      <c r="E38" s="523">
        <f t="shared" si="7"/>
        <v>25116.300000000003</v>
      </c>
      <c r="F38" s="522">
        <v>22833</v>
      </c>
      <c r="G38" s="522">
        <f t="shared" si="13"/>
        <v>21234.690000000002</v>
      </c>
      <c r="H38" s="522">
        <f t="shared" si="8"/>
        <v>19864.71</v>
      </c>
      <c r="I38" s="19">
        <v>0</v>
      </c>
      <c r="J38" s="20">
        <f t="shared" si="9"/>
        <v>0</v>
      </c>
      <c r="K38" s="20">
        <f t="shared" si="10"/>
        <v>0</v>
      </c>
      <c r="L38" s="20">
        <f t="shared" si="11"/>
        <v>0</v>
      </c>
      <c r="M38" s="21">
        <f t="shared" si="12"/>
        <v>0</v>
      </c>
    </row>
    <row r="39" spans="1:13" ht="285" customHeight="1">
      <c r="A39" s="525" t="s">
        <v>586</v>
      </c>
      <c r="B39" s="35" t="s">
        <v>312</v>
      </c>
      <c r="C39" s="524" t="s">
        <v>585</v>
      </c>
      <c r="D39" s="22" t="s">
        <v>584</v>
      </c>
      <c r="E39" s="523">
        <f t="shared" si="7"/>
        <v>17254.600000000002</v>
      </c>
      <c r="F39" s="522">
        <v>15686</v>
      </c>
      <c r="G39" s="522">
        <f t="shared" si="13"/>
        <v>14587.980000000001</v>
      </c>
      <c r="H39" s="522">
        <f t="shared" si="8"/>
        <v>13646.82</v>
      </c>
      <c r="I39" s="19">
        <v>0</v>
      </c>
      <c r="J39" s="20">
        <f t="shared" si="9"/>
        <v>0</v>
      </c>
      <c r="K39" s="20">
        <f t="shared" si="10"/>
        <v>0</v>
      </c>
      <c r="L39" s="20">
        <f t="shared" si="11"/>
        <v>0</v>
      </c>
      <c r="M39" s="21">
        <f t="shared" si="12"/>
        <v>0</v>
      </c>
    </row>
    <row r="40" spans="1:13" ht="115.5" customHeight="1">
      <c r="A40" s="910" t="s">
        <v>583</v>
      </c>
      <c r="B40" s="911"/>
      <c r="C40" s="911"/>
      <c r="D40" s="911"/>
      <c r="E40" s="911"/>
      <c r="F40" s="911"/>
      <c r="G40" s="911"/>
      <c r="H40" s="912"/>
      <c r="I40" s="19"/>
      <c r="J40" s="20"/>
      <c r="K40" s="20"/>
      <c r="L40" s="20"/>
      <c r="M40" s="21"/>
    </row>
    <row r="41" spans="1:13" ht="80.25" customHeight="1">
      <c r="A41" s="521" t="s">
        <v>582</v>
      </c>
      <c r="B41" s="517" t="s">
        <v>312</v>
      </c>
      <c r="C41" s="520"/>
      <c r="D41" s="520"/>
      <c r="E41" s="74">
        <f t="shared" ref="E41:E46" si="14">F41*1.1</f>
        <v>1122</v>
      </c>
      <c r="F41" s="124">
        <v>1020</v>
      </c>
      <c r="G41" s="124">
        <f t="shared" ref="G41:G46" si="15">F41*0.93</f>
        <v>948.6</v>
      </c>
      <c r="H41" s="165">
        <f t="shared" ref="H41:H46" si="16">F41*0.87</f>
        <v>887.4</v>
      </c>
      <c r="I41" s="19">
        <v>0</v>
      </c>
      <c r="J41" s="20">
        <f t="shared" ref="J41:J46" si="17">E41*I41</f>
        <v>0</v>
      </c>
      <c r="K41" s="20">
        <f t="shared" ref="K41:K46" si="18">F41*I41</f>
        <v>0</v>
      </c>
      <c r="L41" s="20">
        <f t="shared" ref="L41:L46" si="19">G41*I41</f>
        <v>0</v>
      </c>
      <c r="M41" s="21">
        <f t="shared" ref="M41:M46" si="20">H41*I41</f>
        <v>0</v>
      </c>
    </row>
    <row r="42" spans="1:13" ht="101.25" customHeight="1">
      <c r="A42" s="176" t="s">
        <v>1064</v>
      </c>
      <c r="B42" s="517" t="s">
        <v>312</v>
      </c>
      <c r="C42" s="520"/>
      <c r="D42" s="520"/>
      <c r="E42" s="747">
        <f t="shared" si="14"/>
        <v>366.3</v>
      </c>
      <c r="F42" s="124">
        <v>333</v>
      </c>
      <c r="G42" s="124">
        <f t="shared" si="15"/>
        <v>309.69</v>
      </c>
      <c r="H42" s="748">
        <f t="shared" si="16"/>
        <v>289.70999999999998</v>
      </c>
      <c r="I42" s="19">
        <v>0</v>
      </c>
      <c r="J42" s="20">
        <f t="shared" si="17"/>
        <v>0</v>
      </c>
      <c r="K42" s="20">
        <f t="shared" si="18"/>
        <v>0</v>
      </c>
      <c r="L42" s="20">
        <f t="shared" si="19"/>
        <v>0</v>
      </c>
      <c r="M42" s="21">
        <f t="shared" si="20"/>
        <v>0</v>
      </c>
    </row>
    <row r="43" spans="1:13" ht="98.25" customHeight="1">
      <c r="A43" s="44" t="s">
        <v>1003</v>
      </c>
      <c r="B43" s="517" t="s">
        <v>312</v>
      </c>
      <c r="C43" s="196"/>
      <c r="D43" s="196"/>
      <c r="E43" s="74">
        <f t="shared" si="14"/>
        <v>179.3</v>
      </c>
      <c r="F43" s="519">
        <v>163</v>
      </c>
      <c r="G43" s="519">
        <f t="shared" si="15"/>
        <v>151.59</v>
      </c>
      <c r="H43" s="518">
        <f t="shared" si="16"/>
        <v>141.81</v>
      </c>
      <c r="I43" s="19">
        <v>0</v>
      </c>
      <c r="J43" s="20">
        <f t="shared" si="17"/>
        <v>0</v>
      </c>
      <c r="K43" s="20">
        <f t="shared" si="18"/>
        <v>0</v>
      </c>
      <c r="L43" s="20">
        <f t="shared" si="19"/>
        <v>0</v>
      </c>
      <c r="M43" s="21">
        <f t="shared" si="20"/>
        <v>0</v>
      </c>
    </row>
    <row r="44" spans="1:13" ht="77.25" customHeight="1">
      <c r="A44" s="721" t="s">
        <v>1004</v>
      </c>
      <c r="B44" s="517"/>
      <c r="C44" s="720"/>
      <c r="D44" s="720"/>
      <c r="E44" s="722">
        <f t="shared" si="14"/>
        <v>103.4</v>
      </c>
      <c r="F44" s="519">
        <v>94</v>
      </c>
      <c r="G44" s="519">
        <f t="shared" si="15"/>
        <v>87.42</v>
      </c>
      <c r="H44" s="518">
        <f t="shared" si="16"/>
        <v>81.78</v>
      </c>
      <c r="I44" s="19">
        <v>0</v>
      </c>
      <c r="J44" s="20">
        <f t="shared" si="17"/>
        <v>0</v>
      </c>
      <c r="K44" s="20">
        <f t="shared" si="18"/>
        <v>0</v>
      </c>
      <c r="L44" s="20">
        <f t="shared" si="19"/>
        <v>0</v>
      </c>
      <c r="M44" s="21">
        <f t="shared" si="20"/>
        <v>0</v>
      </c>
    </row>
    <row r="45" spans="1:13" ht="105.75" customHeight="1">
      <c r="A45" s="721" t="s">
        <v>1001</v>
      </c>
      <c r="B45" s="517" t="s">
        <v>312</v>
      </c>
      <c r="C45" s="196"/>
      <c r="D45" s="196"/>
      <c r="E45" s="74">
        <f t="shared" si="14"/>
        <v>367.40000000000003</v>
      </c>
      <c r="F45" s="519">
        <v>334</v>
      </c>
      <c r="G45" s="519">
        <f t="shared" si="15"/>
        <v>310.62</v>
      </c>
      <c r="H45" s="518">
        <f t="shared" si="16"/>
        <v>290.58</v>
      </c>
      <c r="I45" s="19">
        <v>0</v>
      </c>
      <c r="J45" s="20">
        <f t="shared" si="17"/>
        <v>0</v>
      </c>
      <c r="K45" s="20">
        <f t="shared" si="18"/>
        <v>0</v>
      </c>
      <c r="L45" s="20">
        <f t="shared" si="19"/>
        <v>0</v>
      </c>
      <c r="M45" s="21">
        <f t="shared" si="20"/>
        <v>0</v>
      </c>
    </row>
    <row r="46" spans="1:13" ht="113.25" customHeight="1">
      <c r="A46" s="43" t="s">
        <v>1002</v>
      </c>
      <c r="B46" s="517" t="s">
        <v>312</v>
      </c>
      <c r="C46" s="110"/>
      <c r="D46" s="110"/>
      <c r="E46" s="722">
        <f t="shared" si="14"/>
        <v>281.60000000000002</v>
      </c>
      <c r="F46" s="124">
        <v>256</v>
      </c>
      <c r="G46" s="519">
        <f t="shared" si="15"/>
        <v>238.08</v>
      </c>
      <c r="H46" s="518">
        <f t="shared" si="16"/>
        <v>222.72</v>
      </c>
      <c r="I46" s="19">
        <v>0</v>
      </c>
      <c r="J46" s="20">
        <f t="shared" si="17"/>
        <v>0</v>
      </c>
      <c r="K46" s="20">
        <f t="shared" si="18"/>
        <v>0</v>
      </c>
      <c r="L46" s="20">
        <f t="shared" si="19"/>
        <v>0</v>
      </c>
      <c r="M46" s="21">
        <f t="shared" si="20"/>
        <v>0</v>
      </c>
    </row>
    <row r="47" spans="1:13" ht="196.5" customHeight="1">
      <c r="A47" s="930" t="s">
        <v>581</v>
      </c>
      <c r="B47" s="931"/>
      <c r="C47" s="931"/>
      <c r="D47" s="931"/>
      <c r="E47" s="931"/>
      <c r="F47" s="931"/>
      <c r="G47" s="931"/>
      <c r="H47" s="932"/>
      <c r="I47" s="34" t="s">
        <v>60</v>
      </c>
      <c r="J47" s="34" t="s">
        <v>12</v>
      </c>
      <c r="K47" s="35" t="s">
        <v>13</v>
      </c>
      <c r="L47" s="35" t="s">
        <v>14</v>
      </c>
      <c r="M47" s="36" t="s">
        <v>15</v>
      </c>
    </row>
    <row r="48" spans="1:13" ht="354" customHeight="1" thickBot="1">
      <c r="A48" s="794"/>
      <c r="B48" s="795"/>
      <c r="C48" s="795"/>
      <c r="D48" s="795"/>
      <c r="E48" s="795"/>
      <c r="F48" s="795"/>
      <c r="G48" s="795"/>
      <c r="H48" s="796"/>
      <c r="I48" s="91">
        <f>SUM(I16:I46)</f>
        <v>0</v>
      </c>
      <c r="J48" s="91">
        <f>SUM(J16:J46)</f>
        <v>0</v>
      </c>
      <c r="K48" s="91">
        <f>SUM(K16:K46)</f>
        <v>0</v>
      </c>
      <c r="L48" s="91">
        <f>SUM(L16:L46)</f>
        <v>0</v>
      </c>
      <c r="M48" s="91">
        <f>SUM(M16:M46)</f>
        <v>0</v>
      </c>
    </row>
    <row r="49" spans="1:13" ht="54.7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</row>
    <row r="50" spans="1:13" ht="138" customHeight="1">
      <c r="A50" s="516"/>
      <c r="B50" s="516"/>
      <c r="C50" s="516"/>
      <c r="D50" s="516"/>
      <c r="E50" s="516"/>
      <c r="F50" s="516"/>
      <c r="G50" s="516"/>
      <c r="H50" s="516"/>
      <c r="I50" s="516"/>
      <c r="J50" s="516"/>
      <c r="K50" s="516"/>
      <c r="L50" s="516"/>
      <c r="M50" s="516"/>
    </row>
    <row r="51" spans="1:13" ht="137.25" customHeight="1">
      <c r="A51" s="516"/>
      <c r="B51" s="516"/>
      <c r="C51" s="516"/>
      <c r="D51" s="516"/>
      <c r="E51" s="516"/>
      <c r="F51" s="516"/>
      <c r="G51" s="516"/>
      <c r="H51" s="516"/>
      <c r="I51" s="516"/>
      <c r="J51" s="516"/>
      <c r="K51" s="516"/>
      <c r="L51" s="516"/>
      <c r="M51" s="516"/>
    </row>
    <row r="52" spans="1:13" ht="409.5" customHeight="1">
      <c r="A52" s="516"/>
      <c r="B52" s="516"/>
      <c r="C52" s="516"/>
      <c r="D52" s="516"/>
      <c r="E52" s="516"/>
      <c r="F52" s="516"/>
      <c r="G52" s="516"/>
      <c r="H52" s="516"/>
      <c r="I52" s="516"/>
      <c r="J52" s="516"/>
      <c r="K52" s="516"/>
      <c r="L52" s="516"/>
      <c r="M52" s="516"/>
    </row>
    <row r="53" spans="1:13" ht="137.25" customHeight="1">
      <c r="A53" s="516"/>
      <c r="B53" s="516"/>
      <c r="C53" s="516"/>
      <c r="D53" s="516"/>
      <c r="E53" s="516"/>
      <c r="F53" s="516"/>
      <c r="G53" s="516"/>
      <c r="H53" s="516"/>
      <c r="I53" s="516"/>
      <c r="J53" s="516"/>
      <c r="K53" s="516"/>
      <c r="L53" s="516"/>
      <c r="M53" s="516"/>
    </row>
    <row r="54" spans="1:13" ht="137.25" customHeight="1">
      <c r="A54" s="415"/>
      <c r="B54" s="393"/>
      <c r="C54" s="514"/>
      <c r="D54" s="415"/>
      <c r="E54" s="361"/>
      <c r="F54" s="427"/>
      <c r="G54" s="427"/>
      <c r="H54" s="427"/>
      <c r="I54" s="229"/>
      <c r="J54" s="229"/>
      <c r="K54" s="229"/>
      <c r="L54" s="229"/>
      <c r="M54" s="229"/>
    </row>
    <row r="55" spans="1:13" ht="137.25" customHeight="1">
      <c r="A55" s="363"/>
      <c r="B55" s="393"/>
      <c r="C55" s="511"/>
      <c r="D55" s="415"/>
      <c r="E55" s="361"/>
      <c r="F55" s="360"/>
      <c r="G55" s="360"/>
      <c r="H55" s="360"/>
      <c r="I55" s="229"/>
      <c r="J55" s="229"/>
      <c r="K55" s="229"/>
      <c r="L55" s="229"/>
      <c r="M55" s="229"/>
    </row>
    <row r="56" spans="1:13" ht="36.75" customHeight="1">
      <c r="A56" s="417"/>
      <c r="B56" s="393"/>
      <c r="C56" s="511"/>
      <c r="D56" s="415"/>
      <c r="E56" s="361"/>
      <c r="F56" s="360"/>
      <c r="G56" s="360"/>
      <c r="H56" s="360"/>
      <c r="I56" s="229"/>
      <c r="J56" s="229"/>
      <c r="K56" s="229"/>
      <c r="L56" s="229"/>
      <c r="M56" s="229"/>
    </row>
    <row r="57" spans="1:13" ht="139.5" customHeight="1">
      <c r="A57" s="381"/>
      <c r="B57" s="393"/>
      <c r="C57" s="511"/>
      <c r="D57" s="415"/>
      <c r="E57" s="361"/>
      <c r="F57" s="360"/>
      <c r="G57" s="360"/>
      <c r="H57" s="360"/>
      <c r="I57" s="229"/>
      <c r="J57" s="229"/>
      <c r="K57" s="229"/>
      <c r="L57" s="229"/>
      <c r="M57" s="229"/>
    </row>
    <row r="58" spans="1:13" ht="139.5" customHeight="1">
      <c r="A58" s="515"/>
      <c r="B58" s="393"/>
      <c r="C58" s="511"/>
      <c r="D58" s="415"/>
      <c r="E58" s="361"/>
      <c r="F58" s="360"/>
      <c r="G58" s="360"/>
      <c r="H58" s="360"/>
      <c r="I58" s="229"/>
      <c r="J58" s="229"/>
      <c r="K58" s="229"/>
      <c r="L58" s="229"/>
      <c r="M58" s="229"/>
    </row>
    <row r="59" spans="1:13" ht="139.5" customHeight="1">
      <c r="A59" s="878"/>
      <c r="B59" s="878"/>
      <c r="C59" s="878"/>
      <c r="D59" s="878"/>
      <c r="E59" s="878"/>
      <c r="F59" s="878"/>
      <c r="G59" s="878"/>
      <c r="H59" s="878"/>
      <c r="I59" s="229"/>
      <c r="J59" s="229"/>
      <c r="K59" s="229"/>
      <c r="L59" s="229"/>
      <c r="M59" s="229"/>
    </row>
    <row r="60" spans="1:13" ht="18.75">
      <c r="A60" s="405"/>
      <c r="B60" s="393"/>
      <c r="C60" s="514"/>
      <c r="D60" s="415"/>
      <c r="E60" s="403"/>
      <c r="F60" s="427"/>
      <c r="G60" s="427"/>
      <c r="H60" s="427"/>
      <c r="I60" s="229"/>
      <c r="J60" s="229"/>
      <c r="K60" s="229"/>
      <c r="L60" s="229"/>
      <c r="M60" s="229"/>
    </row>
    <row r="61" spans="1:13" ht="18.75">
      <c r="A61" s="363"/>
      <c r="B61" s="393"/>
      <c r="C61" s="511"/>
      <c r="D61" s="415"/>
      <c r="E61" s="403"/>
      <c r="F61" s="360"/>
      <c r="G61" s="360"/>
      <c r="H61" s="360"/>
      <c r="I61" s="229"/>
      <c r="J61" s="229"/>
      <c r="K61" s="229"/>
      <c r="L61" s="229"/>
      <c r="M61" s="229"/>
    </row>
    <row r="62" spans="1:13" ht="219.75" customHeight="1">
      <c r="A62" s="363"/>
      <c r="B62" s="393"/>
      <c r="C62" s="511"/>
      <c r="D62" s="415"/>
      <c r="E62" s="403"/>
      <c r="F62" s="360"/>
      <c r="G62" s="360"/>
      <c r="H62" s="360"/>
      <c r="I62" s="229"/>
      <c r="J62" s="229"/>
      <c r="K62" s="229"/>
      <c r="L62" s="229"/>
      <c r="M62" s="229"/>
    </row>
    <row r="63" spans="1:13" ht="63.75" customHeight="1">
      <c r="A63" s="363"/>
      <c r="B63" s="393"/>
      <c r="C63" s="513"/>
      <c r="D63" s="415"/>
      <c r="E63" s="403"/>
      <c r="F63" s="360"/>
      <c r="G63" s="360"/>
      <c r="H63" s="360"/>
      <c r="I63" s="229"/>
      <c r="J63" s="229"/>
      <c r="K63" s="229"/>
      <c r="L63" s="229"/>
      <c r="M63" s="229"/>
    </row>
    <row r="64" spans="1:13" ht="18.75">
      <c r="A64" s="363"/>
      <c r="B64" s="393"/>
      <c r="C64" s="513"/>
      <c r="D64" s="415"/>
      <c r="E64" s="403"/>
      <c r="F64" s="360"/>
      <c r="G64" s="360"/>
      <c r="H64" s="360"/>
      <c r="I64" s="229"/>
      <c r="J64" s="229"/>
      <c r="K64" s="229"/>
      <c r="L64" s="229"/>
      <c r="M64" s="229"/>
    </row>
    <row r="65" spans="1:13" ht="18.75">
      <c r="A65" s="366"/>
      <c r="B65" s="393"/>
      <c r="C65" s="512"/>
      <c r="D65" s="379"/>
      <c r="E65" s="403"/>
      <c r="F65" s="360"/>
      <c r="G65" s="360"/>
      <c r="H65" s="360"/>
      <c r="I65" s="229"/>
      <c r="J65" s="229"/>
      <c r="K65" s="229"/>
      <c r="L65" s="229"/>
      <c r="M65" s="229"/>
    </row>
    <row r="66" spans="1:13" ht="63.75" customHeight="1">
      <c r="A66" s="909"/>
      <c r="B66" s="909"/>
      <c r="C66" s="909"/>
      <c r="D66" s="909"/>
      <c r="E66" s="909"/>
      <c r="F66" s="909"/>
      <c r="G66" s="909"/>
      <c r="H66" s="909"/>
      <c r="I66" s="229"/>
      <c r="J66" s="229"/>
      <c r="K66" s="229"/>
      <c r="L66" s="229"/>
      <c r="M66" s="229"/>
    </row>
    <row r="67" spans="1:13" ht="119.25" customHeight="1">
      <c r="A67" s="363"/>
      <c r="B67" s="393"/>
      <c r="C67" s="511"/>
      <c r="D67" s="510"/>
      <c r="E67" s="361"/>
      <c r="F67" s="360"/>
      <c r="G67" s="360"/>
      <c r="H67" s="360"/>
      <c r="I67" s="229"/>
      <c r="J67" s="229"/>
      <c r="K67" s="229"/>
      <c r="L67" s="229"/>
      <c r="M67" s="229"/>
    </row>
    <row r="68" spans="1:13" ht="30.75" customHeight="1">
      <c r="A68" s="363"/>
      <c r="B68" s="393"/>
      <c r="C68" s="511"/>
      <c r="D68" s="510"/>
      <c r="E68" s="361"/>
      <c r="F68" s="360"/>
      <c r="G68" s="360"/>
      <c r="H68" s="360"/>
      <c r="I68" s="229"/>
      <c r="J68" s="229"/>
      <c r="K68" s="229"/>
      <c r="L68" s="229"/>
      <c r="M68" s="229"/>
    </row>
    <row r="69" spans="1:13" ht="25.5">
      <c r="A69" s="878"/>
      <c r="B69" s="878"/>
      <c r="C69" s="878"/>
      <c r="D69" s="878"/>
      <c r="E69" s="878"/>
      <c r="F69" s="878"/>
      <c r="G69" s="878"/>
      <c r="H69" s="878"/>
      <c r="I69" s="229"/>
      <c r="J69" s="229"/>
      <c r="K69" s="229"/>
      <c r="L69" s="229"/>
      <c r="M69" s="229"/>
    </row>
    <row r="70" spans="1:13" ht="165" customHeight="1">
      <c r="A70" s="363"/>
      <c r="B70" s="393"/>
      <c r="C70" s="511"/>
      <c r="D70" s="510"/>
      <c r="E70" s="361"/>
      <c r="F70" s="360"/>
      <c r="G70" s="360"/>
      <c r="H70" s="360"/>
      <c r="I70" s="229"/>
      <c r="J70" s="229"/>
      <c r="K70" s="229"/>
      <c r="L70" s="229"/>
      <c r="M70" s="229"/>
    </row>
    <row r="71" spans="1:13" ht="42" customHeight="1">
      <c r="A71" s="878"/>
      <c r="B71" s="878"/>
      <c r="C71" s="878"/>
      <c r="D71" s="878"/>
      <c r="E71" s="878"/>
      <c r="F71" s="878"/>
      <c r="G71" s="878"/>
      <c r="H71" s="878"/>
      <c r="I71" s="229"/>
      <c r="J71" s="229"/>
      <c r="K71" s="229"/>
      <c r="L71" s="229"/>
      <c r="M71" s="229"/>
    </row>
    <row r="72" spans="1:13" ht="137.25" customHeight="1">
      <c r="A72" s="363"/>
      <c r="B72" s="393"/>
      <c r="C72" s="511"/>
      <c r="D72" s="510"/>
      <c r="E72" s="361"/>
      <c r="F72" s="360"/>
      <c r="G72" s="360"/>
      <c r="H72" s="360"/>
      <c r="I72" s="229"/>
      <c r="J72" s="229"/>
      <c r="K72" s="229"/>
      <c r="L72" s="229"/>
      <c r="M72" s="229"/>
    </row>
    <row r="73" spans="1:13" ht="42" customHeight="1">
      <c r="A73" s="850"/>
      <c r="B73" s="850"/>
      <c r="C73" s="850"/>
      <c r="D73" s="850"/>
      <c r="E73" s="850"/>
      <c r="F73" s="850"/>
      <c r="G73" s="850"/>
      <c r="H73" s="850"/>
      <c r="I73" s="229"/>
      <c r="J73" s="229"/>
      <c r="K73" s="229"/>
      <c r="L73" s="229"/>
      <c r="M73" s="229"/>
    </row>
    <row r="74" spans="1:13" ht="42" customHeight="1">
      <c r="A74" s="848"/>
      <c r="B74" s="848"/>
      <c r="C74" s="848"/>
      <c r="D74" s="848"/>
      <c r="E74" s="848"/>
      <c r="F74" s="848"/>
      <c r="G74" s="848"/>
      <c r="H74" s="848"/>
      <c r="I74" s="229"/>
      <c r="J74" s="229"/>
      <c r="K74" s="229"/>
      <c r="L74" s="229"/>
      <c r="M74" s="229"/>
    </row>
    <row r="75" spans="1:13" ht="42" customHeight="1">
      <c r="A75" s="505"/>
      <c r="B75" s="379"/>
      <c r="C75" s="886"/>
      <c r="D75" s="415"/>
      <c r="E75" s="423"/>
      <c r="F75" s="369"/>
      <c r="G75" s="369"/>
      <c r="H75" s="369"/>
      <c r="I75" s="229"/>
      <c r="J75" s="229"/>
      <c r="K75" s="229"/>
      <c r="L75" s="229"/>
      <c r="M75" s="229"/>
    </row>
    <row r="76" spans="1:13" ht="115.5" customHeight="1">
      <c r="A76" s="864"/>
      <c r="B76" s="503"/>
      <c r="C76" s="871"/>
      <c r="D76" s="913"/>
      <c r="E76" s="893"/>
      <c r="F76" s="892"/>
      <c r="G76" s="892"/>
      <c r="H76" s="892"/>
      <c r="I76" s="229"/>
      <c r="J76" s="229"/>
      <c r="K76" s="229"/>
      <c r="L76" s="229"/>
      <c r="M76" s="229"/>
    </row>
    <row r="77" spans="1:13" ht="42" customHeight="1">
      <c r="A77" s="864"/>
      <c r="B77" s="503"/>
      <c r="C77" s="871"/>
      <c r="D77" s="913"/>
      <c r="E77" s="893"/>
      <c r="F77" s="892"/>
      <c r="G77" s="892"/>
      <c r="H77" s="892"/>
      <c r="I77" s="229"/>
      <c r="J77" s="229"/>
      <c r="K77" s="229"/>
      <c r="L77" s="229"/>
      <c r="M77" s="229"/>
    </row>
    <row r="78" spans="1:13" ht="42" customHeight="1">
      <c r="A78" s="864"/>
      <c r="B78" s="503"/>
      <c r="C78" s="871"/>
      <c r="D78" s="913"/>
      <c r="E78" s="893"/>
      <c r="F78" s="892"/>
      <c r="G78" s="892"/>
      <c r="H78" s="892"/>
      <c r="I78" s="229"/>
      <c r="J78" s="229"/>
      <c r="K78" s="229"/>
      <c r="L78" s="229"/>
      <c r="M78" s="229"/>
    </row>
    <row r="79" spans="1:13" ht="42" customHeight="1">
      <c r="A79" s="505"/>
      <c r="B79" s="379"/>
      <c r="C79" s="886"/>
      <c r="D79" s="415"/>
      <c r="E79" s="423"/>
      <c r="F79" s="369"/>
      <c r="G79" s="369"/>
      <c r="H79" s="369"/>
      <c r="I79" s="229"/>
      <c r="J79" s="229"/>
      <c r="K79" s="229"/>
      <c r="L79" s="229"/>
      <c r="M79" s="229"/>
    </row>
    <row r="80" spans="1:13" ht="20.25">
      <c r="A80" s="864"/>
      <c r="B80" s="503"/>
      <c r="C80" s="871"/>
      <c r="D80" s="913"/>
      <c r="E80" s="893"/>
      <c r="F80" s="892"/>
      <c r="G80" s="892"/>
      <c r="H80" s="892"/>
      <c r="I80" s="229"/>
      <c r="J80" s="229"/>
      <c r="K80" s="229"/>
      <c r="L80" s="229"/>
      <c r="M80" s="229"/>
    </row>
    <row r="81" spans="1:13" ht="20.25">
      <c r="A81" s="864"/>
      <c r="B81" s="503"/>
      <c r="C81" s="871"/>
      <c r="D81" s="913"/>
      <c r="E81" s="893"/>
      <c r="F81" s="892"/>
      <c r="G81" s="892"/>
      <c r="H81" s="892"/>
      <c r="I81" s="229"/>
      <c r="J81" s="229"/>
      <c r="K81" s="229"/>
      <c r="L81" s="229"/>
      <c r="M81" s="229"/>
    </row>
    <row r="82" spans="1:13" ht="42" customHeight="1">
      <c r="A82" s="864"/>
      <c r="B82" s="503"/>
      <c r="C82" s="871"/>
      <c r="D82" s="913"/>
      <c r="E82" s="893"/>
      <c r="F82" s="892"/>
      <c r="G82" s="892"/>
      <c r="H82" s="892"/>
      <c r="I82" s="229"/>
      <c r="J82" s="229"/>
      <c r="K82" s="229"/>
      <c r="L82" s="229"/>
      <c r="M82" s="229"/>
    </row>
    <row r="83" spans="1:13" ht="42" customHeight="1">
      <c r="A83" s="381"/>
      <c r="B83" s="379"/>
      <c r="C83" s="394"/>
      <c r="D83" s="417"/>
      <c r="E83" s="361"/>
      <c r="F83" s="360"/>
      <c r="G83" s="360"/>
      <c r="H83" s="360"/>
      <c r="I83" s="229"/>
      <c r="J83" s="229"/>
      <c r="K83" s="229"/>
      <c r="L83" s="229"/>
      <c r="M83" s="229"/>
    </row>
    <row r="84" spans="1:13" ht="75.75" customHeight="1">
      <c r="A84" s="417"/>
      <c r="B84" s="379"/>
      <c r="C84" s="507"/>
      <c r="D84" s="439"/>
      <c r="E84" s="361"/>
      <c r="F84" s="360"/>
      <c r="G84" s="360"/>
      <c r="H84" s="360"/>
      <c r="I84" s="229"/>
      <c r="J84" s="229"/>
      <c r="K84" s="229"/>
      <c r="L84" s="229"/>
      <c r="M84" s="229"/>
    </row>
    <row r="85" spans="1:13" ht="42" customHeight="1">
      <c r="A85" s="848"/>
      <c r="B85" s="848"/>
      <c r="C85" s="848"/>
      <c r="D85" s="848"/>
      <c r="E85" s="848"/>
      <c r="F85" s="848"/>
      <c r="G85" s="848"/>
      <c r="H85" s="848"/>
      <c r="I85" s="229"/>
      <c r="J85" s="229"/>
      <c r="K85" s="229"/>
      <c r="L85" s="229"/>
      <c r="M85" s="229"/>
    </row>
    <row r="86" spans="1:13" ht="75" customHeight="1">
      <c r="A86" s="897"/>
      <c r="B86" s="379"/>
      <c r="C86" s="861"/>
      <c r="D86" s="936"/>
      <c r="E86" s="893"/>
      <c r="F86" s="892"/>
      <c r="G86" s="892"/>
      <c r="H86" s="892"/>
      <c r="I86" s="229"/>
      <c r="J86" s="229"/>
      <c r="K86" s="229"/>
      <c r="L86" s="229"/>
      <c r="M86" s="229"/>
    </row>
    <row r="87" spans="1:13" ht="69" customHeight="1">
      <c r="A87" s="897"/>
      <c r="B87" s="379"/>
      <c r="C87" s="861"/>
      <c r="D87" s="936"/>
      <c r="E87" s="893"/>
      <c r="F87" s="892"/>
      <c r="G87" s="892"/>
      <c r="H87" s="892"/>
      <c r="I87" s="229"/>
      <c r="J87" s="229"/>
      <c r="K87" s="229"/>
      <c r="L87" s="229"/>
      <c r="M87" s="229"/>
    </row>
    <row r="88" spans="1:13" ht="42" customHeight="1">
      <c r="A88" s="896"/>
      <c r="B88" s="379"/>
      <c r="C88" s="886"/>
      <c r="D88" s="936"/>
      <c r="E88" s="893"/>
      <c r="F88" s="892"/>
      <c r="G88" s="892"/>
      <c r="H88" s="892"/>
      <c r="I88" s="229"/>
      <c r="J88" s="229"/>
      <c r="K88" s="229"/>
      <c r="L88" s="229"/>
      <c r="M88" s="229"/>
    </row>
    <row r="89" spans="1:13" ht="42" customHeight="1">
      <c r="A89" s="864"/>
      <c r="B89" s="379"/>
      <c r="C89" s="886"/>
      <c r="D89" s="936"/>
      <c r="E89" s="893"/>
      <c r="F89" s="892"/>
      <c r="G89" s="892"/>
      <c r="H89" s="892"/>
      <c r="I89" s="229"/>
      <c r="J89" s="229"/>
      <c r="K89" s="229"/>
      <c r="L89" s="229"/>
      <c r="M89" s="229"/>
    </row>
    <row r="90" spans="1:13" ht="42" customHeight="1">
      <c r="A90" s="864"/>
      <c r="B90" s="379"/>
      <c r="C90" s="886"/>
      <c r="D90" s="936"/>
      <c r="E90" s="893"/>
      <c r="F90" s="892"/>
      <c r="G90" s="892"/>
      <c r="H90" s="892"/>
      <c r="I90" s="229"/>
      <c r="J90" s="229"/>
      <c r="K90" s="229"/>
      <c r="L90" s="229"/>
      <c r="M90" s="229"/>
    </row>
    <row r="91" spans="1:13" ht="70.5" customHeight="1">
      <c r="A91" s="896"/>
      <c r="B91" s="379"/>
      <c r="C91" s="886"/>
      <c r="D91" s="929"/>
      <c r="E91" s="893"/>
      <c r="F91" s="892"/>
      <c r="G91" s="892"/>
      <c r="H91" s="892"/>
      <c r="I91" s="229"/>
      <c r="J91" s="229"/>
      <c r="K91" s="229"/>
      <c r="L91" s="229"/>
      <c r="M91" s="229"/>
    </row>
    <row r="92" spans="1:13" ht="136.5" customHeight="1">
      <c r="A92" s="864"/>
      <c r="B92" s="379"/>
      <c r="C92" s="886"/>
      <c r="D92" s="929"/>
      <c r="E92" s="893"/>
      <c r="F92" s="892"/>
      <c r="G92" s="892"/>
      <c r="H92" s="892"/>
      <c r="I92" s="229"/>
      <c r="J92" s="229"/>
      <c r="K92" s="229"/>
      <c r="L92" s="229"/>
      <c r="M92" s="229"/>
    </row>
    <row r="93" spans="1:13" ht="96.75" customHeight="1">
      <c r="A93" s="864"/>
      <c r="B93" s="379"/>
      <c r="C93" s="886"/>
      <c r="D93" s="929"/>
      <c r="E93" s="893"/>
      <c r="F93" s="892"/>
      <c r="G93" s="892"/>
      <c r="H93" s="892"/>
      <c r="I93" s="229"/>
      <c r="J93" s="229"/>
      <c r="K93" s="229"/>
      <c r="L93" s="229"/>
      <c r="M93" s="229"/>
    </row>
    <row r="94" spans="1:13" ht="105.75" customHeight="1">
      <c r="A94" s="864"/>
      <c r="B94" s="379"/>
      <c r="C94" s="886"/>
      <c r="D94" s="929"/>
      <c r="E94" s="893"/>
      <c r="F94" s="892"/>
      <c r="G94" s="892"/>
      <c r="H94" s="892"/>
      <c r="I94" s="229"/>
      <c r="J94" s="229"/>
      <c r="K94" s="229"/>
      <c r="L94" s="229"/>
      <c r="M94" s="229"/>
    </row>
    <row r="95" spans="1:13" ht="18.75">
      <c r="A95" s="363"/>
      <c r="B95" s="379"/>
      <c r="C95" s="506"/>
      <c r="D95" s="417"/>
      <c r="E95" s="361"/>
      <c r="F95" s="360"/>
      <c r="G95" s="360"/>
      <c r="H95" s="360"/>
      <c r="I95" s="229"/>
      <c r="J95" s="229"/>
      <c r="K95" s="229"/>
      <c r="L95" s="229"/>
      <c r="M95" s="229"/>
    </row>
    <row r="96" spans="1:13" ht="126.75" customHeight="1">
      <c r="A96" s="509"/>
      <c r="B96" s="379"/>
      <c r="C96" s="508"/>
      <c r="D96" s="417"/>
      <c r="E96" s="361"/>
      <c r="F96" s="360"/>
      <c r="G96" s="360"/>
      <c r="H96" s="360"/>
      <c r="I96" s="229"/>
      <c r="J96" s="229"/>
      <c r="K96" s="229"/>
      <c r="L96" s="229"/>
      <c r="M96" s="229"/>
    </row>
    <row r="97" spans="1:13" ht="106.5" customHeight="1">
      <c r="A97" s="363"/>
      <c r="B97" s="379"/>
      <c r="C97" s="506"/>
      <c r="D97" s="417"/>
      <c r="E97" s="361"/>
      <c r="F97" s="360"/>
      <c r="G97" s="360"/>
      <c r="H97" s="360"/>
      <c r="I97" s="229"/>
      <c r="J97" s="229"/>
      <c r="K97" s="229"/>
      <c r="L97" s="229"/>
      <c r="M97" s="229"/>
    </row>
    <row r="98" spans="1:13" ht="18.75">
      <c r="A98" s="381"/>
      <c r="B98" s="379"/>
      <c r="C98" s="507"/>
      <c r="D98" s="417"/>
      <c r="E98" s="361"/>
      <c r="F98" s="360"/>
      <c r="G98" s="360"/>
      <c r="H98" s="360"/>
      <c r="I98" s="229"/>
      <c r="J98" s="229"/>
      <c r="K98" s="229"/>
      <c r="L98" s="229"/>
      <c r="M98" s="229"/>
    </row>
    <row r="99" spans="1:13" ht="18.75">
      <c r="A99" s="381"/>
      <c r="B99" s="379"/>
      <c r="C99" s="394"/>
      <c r="D99" s="417"/>
      <c r="E99" s="361"/>
      <c r="F99" s="360"/>
      <c r="G99" s="360"/>
      <c r="H99" s="360"/>
      <c r="I99" s="229"/>
      <c r="J99" s="229"/>
      <c r="K99" s="229"/>
      <c r="L99" s="229"/>
      <c r="M99" s="229"/>
    </row>
    <row r="100" spans="1:13" ht="18.75">
      <c r="A100" s="381"/>
      <c r="B100" s="379"/>
      <c r="C100" s="394"/>
      <c r="D100" s="417"/>
      <c r="E100" s="361"/>
      <c r="F100" s="360"/>
      <c r="G100" s="360"/>
      <c r="H100" s="360"/>
      <c r="I100" s="229"/>
      <c r="J100" s="229"/>
      <c r="K100" s="229"/>
      <c r="L100" s="229"/>
      <c r="M100" s="229"/>
    </row>
    <row r="101" spans="1:13" ht="42" customHeight="1">
      <c r="A101" s="417"/>
      <c r="B101" s="379"/>
      <c r="C101" s="394"/>
      <c r="D101" s="417"/>
      <c r="E101" s="361"/>
      <c r="F101" s="360"/>
      <c r="G101" s="360"/>
      <c r="H101" s="360"/>
      <c r="I101" s="229"/>
      <c r="J101" s="229"/>
      <c r="K101" s="229"/>
      <c r="L101" s="229"/>
      <c r="M101" s="229"/>
    </row>
    <row r="102" spans="1:13" ht="147.75" customHeight="1">
      <c r="A102" s="381"/>
      <c r="B102" s="379"/>
      <c r="C102" s="394"/>
      <c r="D102" s="417"/>
      <c r="E102" s="361"/>
      <c r="F102" s="360"/>
      <c r="G102" s="360"/>
      <c r="H102" s="360"/>
      <c r="I102" s="229"/>
      <c r="J102" s="229"/>
      <c r="K102" s="229"/>
      <c r="L102" s="229"/>
      <c r="M102" s="229"/>
    </row>
    <row r="103" spans="1:13" ht="155.25" customHeight="1">
      <c r="A103" s="381"/>
      <c r="B103" s="379"/>
      <c r="C103" s="394"/>
      <c r="D103" s="417"/>
      <c r="E103" s="361"/>
      <c r="F103" s="360"/>
      <c r="G103" s="360"/>
      <c r="H103" s="360"/>
      <c r="I103" s="229"/>
      <c r="J103" s="229"/>
      <c r="K103" s="229"/>
      <c r="L103" s="229"/>
      <c r="M103" s="229"/>
    </row>
    <row r="104" spans="1:13" ht="85.5" customHeight="1">
      <c r="A104" s="848"/>
      <c r="B104" s="848"/>
      <c r="C104" s="848"/>
      <c r="D104" s="848"/>
      <c r="E104" s="848"/>
      <c r="F104" s="848"/>
      <c r="G104" s="848"/>
      <c r="H104" s="848"/>
      <c r="I104" s="229"/>
      <c r="J104" s="229"/>
      <c r="K104" s="229"/>
      <c r="L104" s="229"/>
      <c r="M104" s="229"/>
    </row>
    <row r="105" spans="1:13" ht="97.5" customHeight="1">
      <c r="A105" s="505"/>
      <c r="B105" s="379"/>
      <c r="C105" s="370"/>
      <c r="D105" s="417"/>
      <c r="E105" s="423"/>
      <c r="F105" s="369"/>
      <c r="G105" s="369"/>
      <c r="H105" s="369"/>
      <c r="I105" s="229"/>
      <c r="J105" s="229"/>
      <c r="K105" s="229"/>
      <c r="L105" s="229"/>
      <c r="M105" s="229"/>
    </row>
    <row r="106" spans="1:13" ht="141.75" customHeight="1">
      <c r="A106" s="505"/>
      <c r="B106" s="379"/>
      <c r="C106" s="370"/>
      <c r="D106" s="417"/>
      <c r="E106" s="423"/>
      <c r="F106" s="369"/>
      <c r="G106" s="369"/>
      <c r="H106" s="369"/>
      <c r="I106" s="229"/>
      <c r="J106" s="229"/>
      <c r="K106" s="229"/>
      <c r="L106" s="229"/>
      <c r="M106" s="229"/>
    </row>
    <row r="107" spans="1:13" ht="37.5" customHeight="1">
      <c r="A107" s="381"/>
      <c r="B107" s="483"/>
      <c r="C107" s="507"/>
      <c r="D107" s="417"/>
      <c r="E107" s="361"/>
      <c r="F107" s="360"/>
      <c r="G107" s="360"/>
      <c r="H107" s="360"/>
      <c r="I107" s="229"/>
      <c r="J107" s="229"/>
      <c r="K107" s="229"/>
      <c r="L107" s="229"/>
      <c r="M107" s="229"/>
    </row>
    <row r="108" spans="1:13" ht="205.5" customHeight="1">
      <c r="A108" s="381"/>
      <c r="B108" s="483"/>
      <c r="C108" s="394"/>
      <c r="D108" s="417"/>
      <c r="E108" s="361"/>
      <c r="F108" s="360"/>
      <c r="G108" s="360"/>
      <c r="H108" s="360"/>
      <c r="I108" s="229"/>
      <c r="J108" s="229"/>
      <c r="K108" s="229"/>
      <c r="L108" s="229"/>
      <c r="M108" s="229"/>
    </row>
    <row r="109" spans="1:13" ht="20.25">
      <c r="A109" s="417"/>
      <c r="B109" s="483"/>
      <c r="C109" s="394"/>
      <c r="D109" s="417"/>
      <c r="E109" s="361"/>
      <c r="F109" s="360"/>
      <c r="G109" s="360"/>
      <c r="H109" s="360"/>
      <c r="I109" s="229"/>
      <c r="J109" s="229"/>
      <c r="K109" s="229"/>
      <c r="L109" s="229"/>
      <c r="M109" s="229"/>
    </row>
    <row r="110" spans="1:13" ht="25.5">
      <c r="A110" s="848"/>
      <c r="B110" s="848"/>
      <c r="C110" s="848"/>
      <c r="D110" s="848"/>
      <c r="E110" s="848"/>
      <c r="F110" s="848"/>
      <c r="G110" s="848"/>
      <c r="H110" s="848"/>
      <c r="I110" s="229"/>
      <c r="J110" s="229"/>
      <c r="K110" s="229"/>
      <c r="L110" s="229"/>
      <c r="M110" s="229"/>
    </row>
    <row r="111" spans="1:13" ht="84" customHeight="1">
      <c r="A111" s="432"/>
      <c r="B111" s="379"/>
      <c r="C111" s="937"/>
      <c r="D111" s="417"/>
      <c r="E111" s="423"/>
      <c r="F111" s="369"/>
      <c r="G111" s="369"/>
      <c r="H111" s="369"/>
      <c r="I111" s="229"/>
      <c r="J111" s="229"/>
      <c r="K111" s="229"/>
      <c r="L111" s="229"/>
      <c r="M111" s="229"/>
    </row>
    <row r="112" spans="1:13" ht="84" customHeight="1">
      <c r="A112" s="417"/>
      <c r="B112" s="379"/>
      <c r="C112" s="937"/>
      <c r="D112" s="417"/>
      <c r="E112" s="361"/>
      <c r="F112" s="360"/>
      <c r="G112" s="360"/>
      <c r="H112" s="360"/>
      <c r="I112" s="229"/>
      <c r="J112" s="229"/>
      <c r="K112" s="229"/>
      <c r="L112" s="229"/>
      <c r="M112" s="229"/>
    </row>
    <row r="113" spans="1:13" ht="32.25" customHeight="1">
      <c r="A113" s="417"/>
      <c r="B113" s="379"/>
      <c r="C113" s="937"/>
      <c r="D113" s="417"/>
      <c r="E113" s="361"/>
      <c r="F113" s="360"/>
      <c r="G113" s="360"/>
      <c r="H113" s="360"/>
      <c r="I113" s="229"/>
      <c r="J113" s="229"/>
      <c r="K113" s="229"/>
      <c r="L113" s="229"/>
      <c r="M113" s="229"/>
    </row>
    <row r="114" spans="1:13" ht="136.5" customHeight="1">
      <c r="A114" s="381"/>
      <c r="B114" s="379"/>
      <c r="C114" s="933"/>
      <c r="D114" s="417"/>
      <c r="E114" s="361"/>
      <c r="F114" s="360"/>
      <c r="G114" s="360"/>
      <c r="H114" s="360"/>
      <c r="I114" s="229"/>
      <c r="J114" s="229"/>
      <c r="K114" s="229"/>
      <c r="L114" s="229"/>
      <c r="M114" s="229"/>
    </row>
    <row r="115" spans="1:13" ht="101.25" customHeight="1">
      <c r="A115" s="381"/>
      <c r="B115" s="379"/>
      <c r="C115" s="933"/>
      <c r="D115" s="417"/>
      <c r="E115" s="361"/>
      <c r="F115" s="360"/>
      <c r="G115" s="360"/>
      <c r="H115" s="360"/>
      <c r="I115" s="229"/>
      <c r="J115" s="229"/>
      <c r="K115" s="229"/>
      <c r="L115" s="229"/>
      <c r="M115" s="229"/>
    </row>
    <row r="116" spans="1:13" ht="117.75" customHeight="1">
      <c r="A116" s="848"/>
      <c r="B116" s="848"/>
      <c r="C116" s="848"/>
      <c r="D116" s="848"/>
      <c r="E116" s="848"/>
      <c r="F116" s="848"/>
      <c r="G116" s="848"/>
      <c r="H116" s="848"/>
      <c r="I116" s="229"/>
      <c r="J116" s="229"/>
      <c r="K116" s="229"/>
      <c r="L116" s="229"/>
      <c r="M116" s="229"/>
    </row>
    <row r="117" spans="1:13" ht="202.5" customHeight="1">
      <c r="A117" s="410"/>
      <c r="B117" s="409"/>
      <c r="C117" s="431"/>
      <c r="D117" s="417"/>
      <c r="E117" s="425"/>
      <c r="F117" s="425"/>
      <c r="G117" s="425"/>
      <c r="H117" s="425"/>
      <c r="I117" s="229"/>
      <c r="J117" s="229"/>
      <c r="K117" s="229"/>
      <c r="L117" s="229"/>
      <c r="M117" s="229"/>
    </row>
    <row r="118" spans="1:13" ht="42" customHeight="1">
      <c r="A118" s="380"/>
      <c r="B118" s="365"/>
      <c r="C118" s="385"/>
      <c r="D118" s="417"/>
      <c r="E118" s="385"/>
      <c r="F118" s="385"/>
      <c r="G118" s="387"/>
      <c r="H118" s="387"/>
      <c r="I118" s="229"/>
      <c r="J118" s="229"/>
      <c r="K118" s="229"/>
      <c r="L118" s="229"/>
      <c r="M118" s="229"/>
    </row>
    <row r="119" spans="1:13" ht="127.5" customHeight="1">
      <c r="A119" s="363"/>
      <c r="B119" s="379"/>
      <c r="C119" s="506"/>
      <c r="D119" s="417"/>
      <c r="E119" s="361"/>
      <c r="F119" s="360"/>
      <c r="G119" s="360"/>
      <c r="H119" s="360"/>
      <c r="I119" s="229"/>
      <c r="J119" s="229"/>
      <c r="K119" s="229"/>
      <c r="L119" s="229"/>
      <c r="M119" s="229"/>
    </row>
    <row r="120" spans="1:13" ht="18.75">
      <c r="A120" s="417"/>
      <c r="B120" s="379"/>
      <c r="C120" s="394"/>
      <c r="D120" s="417"/>
      <c r="E120" s="361"/>
      <c r="F120" s="360"/>
      <c r="G120" s="360"/>
      <c r="H120" s="360"/>
      <c r="I120" s="229"/>
      <c r="J120" s="229"/>
      <c r="K120" s="229"/>
      <c r="L120" s="229"/>
      <c r="M120" s="229"/>
    </row>
    <row r="121" spans="1:13" ht="25.5">
      <c r="A121" s="848"/>
      <c r="B121" s="848"/>
      <c r="C121" s="848"/>
      <c r="D121" s="848"/>
      <c r="E121" s="848"/>
      <c r="F121" s="848"/>
      <c r="G121" s="848"/>
      <c r="H121" s="848"/>
      <c r="I121" s="229"/>
      <c r="J121" s="229"/>
      <c r="K121" s="229"/>
      <c r="L121" s="229"/>
      <c r="M121" s="229"/>
    </row>
    <row r="122" spans="1:13" ht="100.5" customHeight="1">
      <c r="A122" s="505"/>
      <c r="B122" s="503"/>
      <c r="C122" s="370"/>
      <c r="D122" s="417"/>
      <c r="E122" s="423"/>
      <c r="F122" s="369"/>
      <c r="G122" s="369"/>
      <c r="H122" s="369"/>
      <c r="I122" s="229"/>
      <c r="J122" s="229"/>
      <c r="K122" s="229"/>
      <c r="L122" s="229"/>
      <c r="M122" s="229"/>
    </row>
    <row r="123" spans="1:13" ht="78.75" customHeight="1">
      <c r="A123" s="381"/>
      <c r="B123" s="504"/>
      <c r="C123" s="394"/>
      <c r="D123" s="417"/>
      <c r="E123" s="361"/>
      <c r="F123" s="360"/>
      <c r="G123" s="360"/>
      <c r="H123" s="360"/>
      <c r="I123" s="229"/>
      <c r="J123" s="229"/>
      <c r="K123" s="229"/>
      <c r="L123" s="229"/>
      <c r="M123" s="229"/>
    </row>
    <row r="124" spans="1:13" ht="78.75" customHeight="1">
      <c r="A124" s="381"/>
      <c r="B124" s="504"/>
      <c r="C124" s="394"/>
      <c r="D124" s="417"/>
      <c r="E124" s="361"/>
      <c r="F124" s="360"/>
      <c r="G124" s="360"/>
      <c r="H124" s="360"/>
      <c r="I124" s="229"/>
      <c r="J124" s="229"/>
      <c r="K124" s="229"/>
      <c r="L124" s="229"/>
      <c r="M124" s="229"/>
    </row>
    <row r="125" spans="1:13" ht="78.75" customHeight="1">
      <c r="A125" s="895"/>
      <c r="B125" s="895"/>
      <c r="C125" s="895"/>
      <c r="D125" s="895"/>
      <c r="E125" s="895"/>
      <c r="F125" s="895"/>
      <c r="G125" s="895"/>
      <c r="H125" s="895"/>
      <c r="I125" s="229"/>
      <c r="J125" s="229"/>
      <c r="K125" s="229"/>
      <c r="L125" s="229"/>
      <c r="M125" s="229"/>
    </row>
    <row r="126" spans="1:13" ht="118.5" customHeight="1">
      <c r="A126" s="460"/>
      <c r="B126" s="365"/>
      <c r="C126" s="861"/>
      <c r="D126" s="928"/>
      <c r="E126" s="408"/>
      <c r="F126" s="408"/>
      <c r="G126" s="408"/>
      <c r="H126" s="408"/>
      <c r="I126" s="229"/>
      <c r="J126" s="229"/>
      <c r="K126" s="229"/>
      <c r="L126" s="229"/>
      <c r="M126" s="229"/>
    </row>
    <row r="127" spans="1:13" ht="125.25" customHeight="1">
      <c r="A127" s="460"/>
      <c r="B127" s="365"/>
      <c r="C127" s="861"/>
      <c r="D127" s="929"/>
      <c r="E127" s="423"/>
      <c r="F127" s="369"/>
      <c r="G127" s="369"/>
      <c r="H127" s="369"/>
      <c r="I127" s="229"/>
      <c r="J127" s="229"/>
      <c r="K127" s="229"/>
      <c r="L127" s="229"/>
      <c r="M127" s="229"/>
    </row>
    <row r="128" spans="1:13" ht="113.25" customHeight="1">
      <c r="A128" s="460"/>
      <c r="B128" s="365"/>
      <c r="C128" s="861"/>
      <c r="D128" s="929"/>
      <c r="E128" s="423"/>
      <c r="F128" s="369"/>
      <c r="G128" s="369"/>
      <c r="H128" s="369"/>
      <c r="I128" s="229"/>
      <c r="J128" s="229"/>
      <c r="K128" s="229"/>
      <c r="L128" s="229"/>
      <c r="M128" s="229"/>
    </row>
    <row r="129" spans="1:13" ht="114" customHeight="1">
      <c r="A129" s="460"/>
      <c r="B129" s="365"/>
      <c r="C129" s="370"/>
      <c r="D129" s="484"/>
      <c r="E129" s="423"/>
      <c r="F129" s="369"/>
      <c r="G129" s="369"/>
      <c r="H129" s="369"/>
      <c r="I129" s="229"/>
      <c r="J129" s="229"/>
      <c r="K129" s="229"/>
      <c r="L129" s="229"/>
      <c r="M129" s="229"/>
    </row>
    <row r="130" spans="1:13" ht="119.25" customHeight="1">
      <c r="A130" s="412"/>
      <c r="B130" s="365"/>
      <c r="C130" s="370"/>
      <c r="D130" s="484"/>
      <c r="E130" s="423"/>
      <c r="F130" s="369"/>
      <c r="G130" s="369"/>
      <c r="H130" s="369"/>
      <c r="I130" s="229"/>
      <c r="J130" s="229"/>
      <c r="K130" s="229"/>
      <c r="L130" s="229"/>
      <c r="M130" s="229"/>
    </row>
    <row r="131" spans="1:13" ht="90.75" customHeight="1">
      <c r="A131" s="460"/>
      <c r="B131" s="503"/>
      <c r="C131" s="370"/>
      <c r="D131" s="484"/>
      <c r="E131" s="423"/>
      <c r="F131" s="369"/>
      <c r="G131" s="369"/>
      <c r="H131" s="369"/>
      <c r="I131" s="229"/>
      <c r="J131" s="229"/>
      <c r="K131" s="229"/>
      <c r="L131" s="229"/>
      <c r="M131" s="229"/>
    </row>
    <row r="132" spans="1:13" ht="68.25" customHeight="1">
      <c r="A132" s="412"/>
      <c r="B132" s="365"/>
      <c r="C132" s="370"/>
      <c r="D132" s="484"/>
      <c r="E132" s="423"/>
      <c r="F132" s="369"/>
      <c r="G132" s="369"/>
      <c r="H132" s="369"/>
      <c r="I132" s="229"/>
      <c r="J132" s="229"/>
      <c r="K132" s="229"/>
      <c r="L132" s="229"/>
      <c r="M132" s="229"/>
    </row>
    <row r="133" spans="1:13" ht="68.25" customHeight="1">
      <c r="A133" s="412"/>
      <c r="B133" s="365"/>
      <c r="C133" s="431"/>
      <c r="D133" s="484"/>
      <c r="E133" s="423"/>
      <c r="F133" s="369"/>
      <c r="G133" s="369"/>
      <c r="H133" s="369"/>
      <c r="I133" s="229"/>
      <c r="J133" s="229"/>
      <c r="K133" s="229"/>
      <c r="L133" s="229"/>
      <c r="M133" s="229"/>
    </row>
    <row r="134" spans="1:13" ht="68.25" customHeight="1">
      <c r="A134" s="502"/>
      <c r="B134" s="385"/>
      <c r="C134" s="441"/>
      <c r="D134" s="501"/>
      <c r="E134" s="361"/>
      <c r="F134" s="360"/>
      <c r="G134" s="360"/>
      <c r="H134" s="360"/>
      <c r="I134" s="229"/>
      <c r="J134" s="229"/>
      <c r="K134" s="229"/>
      <c r="L134" s="229"/>
      <c r="M134" s="229"/>
    </row>
    <row r="135" spans="1:13" ht="35.25" customHeight="1">
      <c r="A135" s="363"/>
      <c r="B135" s="385"/>
      <c r="C135" s="866"/>
      <c r="D135" s="417"/>
      <c r="E135" s="361"/>
      <c r="F135" s="360"/>
      <c r="G135" s="360"/>
      <c r="H135" s="360"/>
      <c r="I135" s="229"/>
      <c r="J135" s="229"/>
      <c r="K135" s="229"/>
      <c r="L135" s="229"/>
      <c r="M135" s="229"/>
    </row>
    <row r="136" spans="1:13" ht="35.25" customHeight="1">
      <c r="A136" s="376"/>
      <c r="B136" s="385"/>
      <c r="C136" s="866"/>
      <c r="D136" s="417"/>
      <c r="E136" s="361"/>
      <c r="F136" s="360"/>
      <c r="G136" s="360"/>
      <c r="H136" s="360"/>
      <c r="I136" s="229"/>
      <c r="J136" s="229"/>
      <c r="K136" s="229"/>
      <c r="L136" s="229"/>
      <c r="M136" s="229"/>
    </row>
    <row r="137" spans="1:13" ht="35.25" customHeight="1">
      <c r="A137" s="363"/>
      <c r="B137" s="385"/>
      <c r="C137" s="441"/>
      <c r="D137" s="439"/>
      <c r="E137" s="361"/>
      <c r="F137" s="360"/>
      <c r="G137" s="360"/>
      <c r="H137" s="360"/>
      <c r="I137" s="229"/>
      <c r="J137" s="229"/>
      <c r="K137" s="229"/>
      <c r="L137" s="229"/>
      <c r="M137" s="229"/>
    </row>
    <row r="138" spans="1:13" ht="39.75" customHeight="1">
      <c r="A138" s="894"/>
      <c r="B138" s="869"/>
      <c r="C138" s="860"/>
      <c r="D138" s="375"/>
      <c r="E138" s="361"/>
      <c r="F138" s="360"/>
      <c r="G138" s="360"/>
      <c r="H138" s="360"/>
      <c r="I138" s="229"/>
      <c r="J138" s="229"/>
      <c r="K138" s="229"/>
      <c r="L138" s="229"/>
      <c r="M138" s="229"/>
    </row>
    <row r="139" spans="1:13" ht="39.75" customHeight="1">
      <c r="A139" s="894"/>
      <c r="B139" s="869"/>
      <c r="C139" s="860"/>
      <c r="D139" s="375"/>
      <c r="E139" s="361"/>
      <c r="F139" s="360"/>
      <c r="G139" s="360"/>
      <c r="H139" s="360"/>
      <c r="I139" s="229"/>
      <c r="J139" s="229"/>
      <c r="K139" s="229"/>
      <c r="L139" s="229"/>
      <c r="M139" s="229"/>
    </row>
    <row r="140" spans="1:13" ht="39.75" customHeight="1">
      <c r="A140" s="894"/>
      <c r="B140" s="869"/>
      <c r="C140" s="860"/>
      <c r="D140" s="375"/>
      <c r="E140" s="361"/>
      <c r="F140" s="360"/>
      <c r="G140" s="360"/>
      <c r="H140" s="360"/>
      <c r="I140" s="229"/>
      <c r="J140" s="229"/>
      <c r="K140" s="229"/>
      <c r="L140" s="229"/>
      <c r="M140" s="229"/>
    </row>
    <row r="141" spans="1:13" ht="68.25" customHeight="1">
      <c r="A141" s="894"/>
      <c r="B141" s="869"/>
      <c r="C141" s="860"/>
      <c r="D141" s="375"/>
      <c r="E141" s="361"/>
      <c r="F141" s="360"/>
      <c r="G141" s="360"/>
      <c r="H141" s="360"/>
      <c r="I141" s="229"/>
      <c r="J141" s="229"/>
      <c r="K141" s="229"/>
      <c r="L141" s="229"/>
      <c r="M141" s="229"/>
    </row>
    <row r="142" spans="1:13" ht="68.25" customHeight="1">
      <c r="A142" s="894"/>
      <c r="B142" s="869"/>
      <c r="C142" s="860"/>
      <c r="D142" s="375"/>
      <c r="E142" s="361"/>
      <c r="F142" s="360"/>
      <c r="G142" s="360"/>
      <c r="H142" s="360"/>
      <c r="I142" s="229"/>
      <c r="J142" s="229"/>
      <c r="K142" s="229"/>
      <c r="L142" s="229"/>
      <c r="M142" s="229"/>
    </row>
    <row r="143" spans="1:13" ht="71.25" customHeight="1">
      <c r="A143" s="894"/>
      <c r="B143" s="869"/>
      <c r="C143" s="860"/>
      <c r="D143" s="375"/>
      <c r="E143" s="361"/>
      <c r="F143" s="360"/>
      <c r="G143" s="360"/>
      <c r="H143" s="360"/>
      <c r="I143" s="229"/>
      <c r="J143" s="229"/>
      <c r="K143" s="229"/>
      <c r="L143" s="229"/>
      <c r="M143" s="229"/>
    </row>
    <row r="144" spans="1:13" ht="81.75" customHeight="1">
      <c r="A144" s="502"/>
      <c r="B144" s="385"/>
      <c r="C144" s="368"/>
      <c r="D144" s="417"/>
      <c r="E144" s="361"/>
      <c r="F144" s="360"/>
      <c r="G144" s="360"/>
      <c r="H144" s="360"/>
      <c r="I144" s="229"/>
      <c r="J144" s="229"/>
      <c r="K144" s="229"/>
      <c r="L144" s="229"/>
      <c r="M144" s="229"/>
    </row>
    <row r="145" spans="1:13" ht="81.75" customHeight="1">
      <c r="A145" s="502"/>
      <c r="B145" s="385"/>
      <c r="C145" s="368"/>
      <c r="D145" s="417"/>
      <c r="E145" s="361"/>
      <c r="F145" s="360"/>
      <c r="G145" s="360"/>
      <c r="H145" s="360"/>
      <c r="I145" s="229"/>
      <c r="J145" s="229"/>
      <c r="K145" s="229"/>
      <c r="L145" s="229"/>
      <c r="M145" s="229"/>
    </row>
    <row r="146" spans="1:13" ht="71.25" customHeight="1">
      <c r="A146" s="376"/>
      <c r="B146" s="385"/>
      <c r="C146" s="375"/>
      <c r="D146" s="417"/>
      <c r="E146" s="361"/>
      <c r="F146" s="360"/>
      <c r="G146" s="360"/>
      <c r="H146" s="360"/>
      <c r="I146" s="229"/>
      <c r="J146" s="229"/>
      <c r="K146" s="229"/>
      <c r="L146" s="229"/>
      <c r="M146" s="229"/>
    </row>
    <row r="147" spans="1:13" ht="69.75" customHeight="1">
      <c r="A147" s="363"/>
      <c r="B147" s="385"/>
      <c r="C147" s="441"/>
      <c r="D147" s="501"/>
      <c r="E147" s="361"/>
      <c r="F147" s="360"/>
      <c r="G147" s="360"/>
      <c r="H147" s="360"/>
      <c r="I147" s="229"/>
      <c r="J147" s="229"/>
      <c r="K147" s="229"/>
      <c r="L147" s="229"/>
      <c r="M147" s="229"/>
    </row>
    <row r="148" spans="1:13" ht="24.75" customHeight="1">
      <c r="A148" s="438"/>
      <c r="B148" s="385"/>
      <c r="C148" s="441"/>
      <c r="D148" s="500"/>
      <c r="E148" s="361"/>
      <c r="F148" s="360"/>
      <c r="G148" s="360"/>
      <c r="H148" s="360"/>
      <c r="I148" s="229"/>
      <c r="J148" s="229"/>
      <c r="K148" s="229"/>
      <c r="L148" s="229"/>
      <c r="M148" s="229"/>
    </row>
    <row r="149" spans="1:13" ht="56.25" customHeight="1">
      <c r="A149" s="438"/>
      <c r="B149" s="385"/>
      <c r="C149" s="441"/>
      <c r="D149" s="417"/>
      <c r="E149" s="361"/>
      <c r="F149" s="360"/>
      <c r="G149" s="360"/>
      <c r="H149" s="360"/>
      <c r="I149" s="229"/>
      <c r="J149" s="229"/>
      <c r="K149" s="229"/>
      <c r="L149" s="229"/>
      <c r="M149" s="229"/>
    </row>
    <row r="150" spans="1:13" ht="74.25" customHeight="1">
      <c r="A150" s="438"/>
      <c r="B150" s="385"/>
      <c r="C150" s="441"/>
      <c r="D150" s="417"/>
      <c r="E150" s="361"/>
      <c r="F150" s="360"/>
      <c r="G150" s="360"/>
      <c r="H150" s="360"/>
      <c r="I150" s="229"/>
      <c r="J150" s="229"/>
      <c r="K150" s="229"/>
      <c r="L150" s="229"/>
      <c r="M150" s="229"/>
    </row>
    <row r="151" spans="1:13" ht="48.75" customHeight="1">
      <c r="A151" s="894"/>
      <c r="B151" s="869"/>
      <c r="C151" s="860"/>
      <c r="D151" s="860"/>
      <c r="E151" s="859"/>
      <c r="F151" s="859"/>
      <c r="G151" s="859"/>
      <c r="H151" s="859"/>
      <c r="I151" s="229"/>
      <c r="J151" s="229"/>
      <c r="K151" s="229"/>
      <c r="L151" s="229"/>
      <c r="M151" s="229"/>
    </row>
    <row r="152" spans="1:13" ht="48.75" customHeight="1">
      <c r="A152" s="894"/>
      <c r="B152" s="869"/>
      <c r="C152" s="860"/>
      <c r="D152" s="860"/>
      <c r="E152" s="361"/>
      <c r="F152" s="360"/>
      <c r="G152" s="360"/>
      <c r="H152" s="360"/>
      <c r="I152" s="229"/>
      <c r="J152" s="229"/>
      <c r="K152" s="229"/>
      <c r="L152" s="229"/>
      <c r="M152" s="229"/>
    </row>
    <row r="153" spans="1:13" ht="40.5" customHeight="1">
      <c r="A153" s="363"/>
      <c r="B153" s="365"/>
      <c r="C153" s="441"/>
      <c r="D153" s="417"/>
      <c r="E153" s="361"/>
      <c r="F153" s="360"/>
      <c r="G153" s="360"/>
      <c r="H153" s="360"/>
      <c r="I153" s="229"/>
      <c r="J153" s="229"/>
      <c r="K153" s="229"/>
      <c r="L153" s="229"/>
      <c r="M153" s="229"/>
    </row>
    <row r="154" spans="1:13" ht="48" customHeight="1">
      <c r="A154" s="363"/>
      <c r="B154" s="365"/>
      <c r="C154" s="499"/>
      <c r="D154" s="499"/>
      <c r="E154" s="361"/>
      <c r="F154" s="360"/>
      <c r="G154" s="360"/>
      <c r="H154" s="360"/>
      <c r="I154" s="229"/>
      <c r="J154" s="229"/>
      <c r="K154" s="229"/>
      <c r="L154" s="229"/>
      <c r="M154" s="229"/>
    </row>
    <row r="155" spans="1:13" ht="58.5" customHeight="1">
      <c r="A155" s="363"/>
      <c r="B155" s="365"/>
      <c r="C155" s="499"/>
      <c r="D155" s="499"/>
      <c r="E155" s="361"/>
      <c r="F155" s="360"/>
      <c r="G155" s="360"/>
      <c r="H155" s="360"/>
      <c r="I155" s="229"/>
      <c r="J155" s="229"/>
      <c r="K155" s="229"/>
      <c r="L155" s="229"/>
      <c r="M155" s="229"/>
    </row>
    <row r="156" spans="1:13" ht="50.25" customHeight="1">
      <c r="A156" s="363"/>
      <c r="B156" s="365"/>
      <c r="C156" s="888"/>
      <c r="D156" s="430"/>
      <c r="E156" s="361"/>
      <c r="F156" s="360"/>
      <c r="G156" s="360"/>
      <c r="H156" s="360"/>
      <c r="I156" s="229"/>
      <c r="J156" s="229"/>
      <c r="K156" s="229"/>
      <c r="L156" s="229"/>
      <c r="M156" s="229"/>
    </row>
    <row r="157" spans="1:13" ht="58.5" customHeight="1">
      <c r="A157" s="363"/>
      <c r="B157" s="365"/>
      <c r="C157" s="888"/>
      <c r="D157" s="430"/>
      <c r="E157" s="361"/>
      <c r="F157" s="360"/>
      <c r="G157" s="360"/>
      <c r="H157" s="360"/>
      <c r="I157" s="229"/>
      <c r="J157" s="229"/>
      <c r="K157" s="229"/>
      <c r="L157" s="229"/>
      <c r="M157" s="229"/>
    </row>
    <row r="158" spans="1:13" ht="82.5" customHeight="1">
      <c r="A158" s="363"/>
      <c r="B158" s="365"/>
      <c r="C158" s="901"/>
      <c r="D158" s="498"/>
      <c r="E158" s="361"/>
      <c r="F158" s="360"/>
      <c r="G158" s="360"/>
      <c r="H158" s="360"/>
      <c r="I158" s="229"/>
      <c r="J158" s="229"/>
      <c r="K158" s="229"/>
      <c r="L158" s="229"/>
      <c r="M158" s="229"/>
    </row>
    <row r="159" spans="1:13" ht="64.5" customHeight="1">
      <c r="A159" s="363"/>
      <c r="B159" s="365"/>
      <c r="C159" s="901"/>
      <c r="D159" s="498"/>
      <c r="E159" s="361"/>
      <c r="F159" s="360"/>
      <c r="G159" s="360"/>
      <c r="H159" s="360"/>
      <c r="I159" s="229"/>
      <c r="J159" s="229"/>
      <c r="K159" s="229"/>
      <c r="L159" s="229"/>
      <c r="M159" s="229"/>
    </row>
    <row r="160" spans="1:13" ht="64.5" customHeight="1">
      <c r="A160" s="363"/>
      <c r="B160" s="365"/>
      <c r="C160" s="901"/>
      <c r="D160" s="498"/>
      <c r="E160" s="361"/>
      <c r="F160" s="360"/>
      <c r="G160" s="360"/>
      <c r="H160" s="360"/>
      <c r="I160" s="229"/>
      <c r="J160" s="229"/>
      <c r="K160" s="229"/>
      <c r="L160" s="229"/>
      <c r="M160" s="229"/>
    </row>
    <row r="161" spans="1:13" ht="64.5" customHeight="1">
      <c r="A161" s="380"/>
      <c r="B161" s="365"/>
      <c r="C161" s="375"/>
      <c r="D161" s="375"/>
      <c r="E161" s="361"/>
      <c r="F161" s="360"/>
      <c r="G161" s="360"/>
      <c r="H161" s="360"/>
      <c r="I161" s="229"/>
      <c r="J161" s="229"/>
      <c r="K161" s="229"/>
      <c r="L161" s="229"/>
      <c r="M161" s="229"/>
    </row>
    <row r="162" spans="1:13" ht="173.25" customHeight="1">
      <c r="A162" s="380"/>
      <c r="B162" s="365"/>
      <c r="C162" s="899"/>
      <c r="D162" s="497"/>
      <c r="E162" s="361"/>
      <c r="F162" s="360"/>
      <c r="G162" s="360"/>
      <c r="H162" s="360"/>
      <c r="I162" s="229"/>
      <c r="J162" s="229"/>
      <c r="K162" s="229"/>
      <c r="L162" s="229"/>
      <c r="M162" s="229"/>
    </row>
    <row r="163" spans="1:13" ht="42" customHeight="1">
      <c r="A163" s="380"/>
      <c r="B163" s="365"/>
      <c r="C163" s="900"/>
      <c r="D163" s="496"/>
      <c r="E163" s="361"/>
      <c r="F163" s="360"/>
      <c r="G163" s="360"/>
      <c r="H163" s="360"/>
      <c r="I163" s="229"/>
      <c r="J163" s="229"/>
      <c r="K163" s="229"/>
      <c r="L163" s="229"/>
      <c r="M163" s="229"/>
    </row>
    <row r="164" spans="1:13" ht="27.75" customHeight="1">
      <c r="A164" s="380"/>
      <c r="B164" s="365"/>
      <c r="C164" s="900"/>
      <c r="D164" s="496"/>
      <c r="E164" s="361"/>
      <c r="F164" s="360"/>
      <c r="G164" s="360"/>
      <c r="H164" s="360"/>
      <c r="I164" s="229"/>
      <c r="J164" s="229"/>
      <c r="K164" s="229"/>
      <c r="L164" s="229"/>
      <c r="M164" s="229"/>
    </row>
    <row r="165" spans="1:13" ht="27.75" customHeight="1">
      <c r="A165" s="850"/>
      <c r="B165" s="850"/>
      <c r="C165" s="850"/>
      <c r="D165" s="850"/>
      <c r="E165" s="850"/>
      <c r="F165" s="850"/>
      <c r="G165" s="850"/>
      <c r="H165" s="850"/>
      <c r="I165" s="229"/>
      <c r="J165" s="229"/>
      <c r="K165" s="229"/>
      <c r="L165" s="229"/>
      <c r="M165" s="229"/>
    </row>
    <row r="166" spans="1:13" ht="27.75" customHeight="1">
      <c r="A166" s="848"/>
      <c r="B166" s="848"/>
      <c r="C166" s="848"/>
      <c r="D166" s="848"/>
      <c r="E166" s="848"/>
      <c r="F166" s="848"/>
      <c r="G166" s="848"/>
      <c r="H166" s="848"/>
      <c r="I166" s="477"/>
      <c r="J166" s="229"/>
      <c r="K166" s="229"/>
      <c r="L166" s="229"/>
      <c r="M166" s="229"/>
    </row>
    <row r="167" spans="1:13" ht="27.75" customHeight="1">
      <c r="A167" s="390"/>
      <c r="B167" s="389"/>
      <c r="C167" s="890"/>
      <c r="D167" s="495"/>
      <c r="E167" s="391"/>
      <c r="F167" s="494"/>
      <c r="G167" s="494"/>
      <c r="H167" s="494"/>
      <c r="I167" s="229"/>
      <c r="J167" s="229"/>
      <c r="K167" s="229"/>
      <c r="L167" s="229"/>
      <c r="M167" s="229"/>
    </row>
    <row r="168" spans="1:13" ht="27.75" customHeight="1">
      <c r="A168" s="447"/>
      <c r="B168" s="389"/>
      <c r="C168" s="890"/>
      <c r="D168" s="495"/>
      <c r="E168" s="391"/>
      <c r="F168" s="494"/>
      <c r="G168" s="494"/>
      <c r="H168" s="494"/>
      <c r="I168" s="229"/>
      <c r="J168" s="229"/>
      <c r="K168" s="229"/>
      <c r="L168" s="229"/>
      <c r="M168" s="229"/>
    </row>
    <row r="169" spans="1:13" ht="27.75" customHeight="1">
      <c r="A169" s="390"/>
      <c r="B169" s="389"/>
      <c r="C169" s="891"/>
      <c r="D169" s="486"/>
      <c r="E169" s="391"/>
      <c r="F169" s="494"/>
      <c r="G169" s="494"/>
      <c r="H169" s="494"/>
      <c r="I169" s="229"/>
      <c r="J169" s="229"/>
      <c r="K169" s="229"/>
      <c r="L169" s="229"/>
      <c r="M169" s="229"/>
    </row>
    <row r="170" spans="1:13" ht="27.75" customHeight="1">
      <c r="A170" s="451"/>
      <c r="B170" s="389"/>
      <c r="C170" s="891"/>
      <c r="D170" s="486"/>
      <c r="E170" s="391"/>
      <c r="F170" s="494"/>
      <c r="G170" s="494"/>
      <c r="H170" s="494"/>
      <c r="I170" s="229"/>
      <c r="J170" s="229"/>
      <c r="K170" s="229"/>
      <c r="L170" s="229"/>
      <c r="M170" s="229"/>
    </row>
    <row r="171" spans="1:13" ht="27.75" customHeight="1">
      <c r="A171" s="451"/>
      <c r="B171" s="389"/>
      <c r="C171" s="891"/>
      <c r="D171" s="486"/>
      <c r="E171" s="391"/>
      <c r="F171" s="494"/>
      <c r="G171" s="494"/>
      <c r="H171" s="494"/>
      <c r="I171" s="229"/>
      <c r="J171" s="229"/>
      <c r="K171" s="229"/>
      <c r="L171" s="229"/>
      <c r="M171" s="229"/>
    </row>
    <row r="172" spans="1:13" ht="27.75" customHeight="1">
      <c r="A172" s="448"/>
      <c r="B172" s="389"/>
      <c r="C172" s="891"/>
      <c r="D172" s="486"/>
      <c r="E172" s="391"/>
      <c r="F172" s="494"/>
      <c r="G172" s="494"/>
      <c r="H172" s="494"/>
      <c r="I172" s="229"/>
      <c r="J172" s="229"/>
      <c r="K172" s="229"/>
      <c r="L172" s="229"/>
      <c r="M172" s="229"/>
    </row>
    <row r="173" spans="1:13" ht="27.75" customHeight="1">
      <c r="A173" s="451"/>
      <c r="B173" s="389"/>
      <c r="C173" s="891"/>
      <c r="D173" s="486"/>
      <c r="E173" s="391"/>
      <c r="F173" s="494"/>
      <c r="G173" s="494"/>
      <c r="H173" s="494"/>
      <c r="I173" s="229"/>
      <c r="J173" s="229"/>
      <c r="K173" s="229"/>
      <c r="L173" s="229"/>
      <c r="M173" s="229"/>
    </row>
    <row r="174" spans="1:13" ht="27.75" customHeight="1">
      <c r="A174" s="451"/>
      <c r="B174" s="389"/>
      <c r="C174" s="891"/>
      <c r="D174" s="486"/>
      <c r="E174" s="391"/>
      <c r="F174" s="494"/>
      <c r="G174" s="494"/>
      <c r="H174" s="494"/>
      <c r="I174" s="229"/>
      <c r="J174" s="229"/>
      <c r="K174" s="229"/>
      <c r="L174" s="229"/>
      <c r="M174" s="229"/>
    </row>
    <row r="175" spans="1:13" ht="27.75" customHeight="1">
      <c r="A175" s="390"/>
      <c r="B175" s="389"/>
      <c r="C175" s="891"/>
      <c r="D175" s="486"/>
      <c r="E175" s="391"/>
      <c r="F175" s="494"/>
      <c r="G175" s="494"/>
      <c r="H175" s="494"/>
      <c r="I175" s="229"/>
      <c r="J175" s="229"/>
      <c r="K175" s="229"/>
      <c r="L175" s="229"/>
      <c r="M175" s="229"/>
    </row>
    <row r="176" spans="1:13" ht="54" customHeight="1">
      <c r="A176" s="451"/>
      <c r="B176" s="389"/>
      <c r="C176" s="891"/>
      <c r="D176" s="486"/>
      <c r="E176" s="391"/>
      <c r="F176" s="494"/>
      <c r="G176" s="494"/>
      <c r="H176" s="494"/>
      <c r="I176" s="229"/>
      <c r="J176" s="229"/>
      <c r="K176" s="229"/>
      <c r="L176" s="229"/>
      <c r="M176" s="229"/>
    </row>
    <row r="177" spans="1:13" ht="54" customHeight="1">
      <c r="A177" s="451"/>
      <c r="B177" s="389"/>
      <c r="C177" s="891"/>
      <c r="D177" s="486"/>
      <c r="E177" s="391"/>
      <c r="F177" s="494"/>
      <c r="G177" s="494"/>
      <c r="H177" s="494"/>
      <c r="I177" s="229"/>
      <c r="J177" s="229"/>
      <c r="K177" s="229"/>
      <c r="L177" s="229"/>
      <c r="M177" s="229"/>
    </row>
    <row r="178" spans="1:13" ht="54" customHeight="1">
      <c r="A178" s="451"/>
      <c r="B178" s="389"/>
      <c r="C178" s="891"/>
      <c r="D178" s="486"/>
      <c r="E178" s="391"/>
      <c r="F178" s="494"/>
      <c r="G178" s="494"/>
      <c r="H178" s="494"/>
      <c r="I178" s="229"/>
      <c r="J178" s="229"/>
      <c r="K178" s="229"/>
      <c r="L178" s="229"/>
      <c r="M178" s="229"/>
    </row>
    <row r="179" spans="1:13" ht="164.25" customHeight="1">
      <c r="A179" s="493"/>
      <c r="B179" s="365"/>
      <c r="C179" s="898"/>
      <c r="D179" s="492"/>
      <c r="E179" s="491"/>
      <c r="F179" s="491"/>
      <c r="G179" s="490"/>
      <c r="H179" s="490"/>
      <c r="I179" s="229"/>
      <c r="J179" s="229"/>
      <c r="K179" s="229"/>
      <c r="L179" s="229"/>
      <c r="M179" s="229"/>
    </row>
    <row r="180" spans="1:13" ht="44.25" customHeight="1">
      <c r="A180" s="493"/>
      <c r="B180" s="365"/>
      <c r="C180" s="898"/>
      <c r="D180" s="492"/>
      <c r="E180" s="491"/>
      <c r="F180" s="491"/>
      <c r="G180" s="490"/>
      <c r="H180" s="490"/>
      <c r="I180" s="229"/>
      <c r="J180" s="229"/>
      <c r="K180" s="229"/>
      <c r="L180" s="229"/>
      <c r="M180" s="229"/>
    </row>
    <row r="181" spans="1:13" ht="44.25" customHeight="1">
      <c r="A181" s="493"/>
      <c r="B181" s="365"/>
      <c r="C181" s="898"/>
      <c r="D181" s="492"/>
      <c r="E181" s="491"/>
      <c r="F181" s="491"/>
      <c r="G181" s="490"/>
      <c r="H181" s="490"/>
      <c r="I181" s="229"/>
      <c r="J181" s="229"/>
      <c r="K181" s="229"/>
      <c r="L181" s="229"/>
      <c r="M181" s="229"/>
    </row>
    <row r="182" spans="1:13" ht="44.25" customHeight="1">
      <c r="A182" s="493"/>
      <c r="B182" s="365"/>
      <c r="C182" s="492"/>
      <c r="D182" s="492"/>
      <c r="E182" s="491"/>
      <c r="F182" s="491"/>
      <c r="G182" s="490"/>
      <c r="H182" s="490"/>
      <c r="I182" s="229"/>
      <c r="J182" s="229"/>
      <c r="K182" s="229"/>
      <c r="L182" s="229"/>
      <c r="M182" s="229"/>
    </row>
    <row r="183" spans="1:13" ht="44.25" customHeight="1">
      <c r="A183" s="363"/>
      <c r="B183" s="365"/>
      <c r="C183" s="889"/>
      <c r="D183" s="489"/>
      <c r="E183" s="361"/>
      <c r="F183" s="360"/>
      <c r="G183" s="360"/>
      <c r="H183" s="360"/>
      <c r="I183" s="229"/>
      <c r="J183" s="229"/>
      <c r="K183" s="229"/>
      <c r="L183" s="229"/>
      <c r="M183" s="229"/>
    </row>
    <row r="184" spans="1:13" ht="44.25" customHeight="1">
      <c r="A184" s="363"/>
      <c r="B184" s="365"/>
      <c r="C184" s="889"/>
      <c r="D184" s="489"/>
      <c r="E184" s="361"/>
      <c r="F184" s="360"/>
      <c r="G184" s="360"/>
      <c r="H184" s="360"/>
      <c r="I184" s="229"/>
      <c r="J184" s="229"/>
      <c r="K184" s="229"/>
      <c r="L184" s="229"/>
      <c r="M184" s="229"/>
    </row>
    <row r="185" spans="1:13" ht="44.25" customHeight="1">
      <c r="A185" s="363"/>
      <c r="B185" s="365"/>
      <c r="C185" s="889"/>
      <c r="D185" s="489"/>
      <c r="E185" s="361"/>
      <c r="F185" s="360"/>
      <c r="G185" s="360"/>
      <c r="H185" s="360"/>
      <c r="I185" s="229"/>
      <c r="J185" s="229"/>
      <c r="K185" s="229"/>
      <c r="L185" s="229"/>
      <c r="M185" s="229"/>
    </row>
    <row r="186" spans="1:13" ht="44.25" customHeight="1">
      <c r="A186" s="363"/>
      <c r="B186" s="365"/>
      <c r="C186" s="889"/>
      <c r="D186" s="489"/>
      <c r="E186" s="361"/>
      <c r="F186" s="360"/>
      <c r="G186" s="360"/>
      <c r="H186" s="360"/>
      <c r="I186" s="229"/>
      <c r="J186" s="229"/>
      <c r="K186" s="229"/>
      <c r="L186" s="229"/>
      <c r="M186" s="229"/>
    </row>
    <row r="187" spans="1:13" ht="44.25" customHeight="1">
      <c r="A187" s="363"/>
      <c r="B187" s="365"/>
      <c r="C187" s="889"/>
      <c r="D187" s="489"/>
      <c r="E187" s="361"/>
      <c r="F187" s="360"/>
      <c r="G187" s="360"/>
      <c r="H187" s="360"/>
      <c r="I187" s="229"/>
      <c r="J187" s="229"/>
      <c r="K187" s="229"/>
      <c r="L187" s="229"/>
      <c r="M187" s="229"/>
    </row>
    <row r="188" spans="1:13" ht="44.25" customHeight="1">
      <c r="A188" s="363"/>
      <c r="B188" s="365"/>
      <c r="C188" s="835"/>
      <c r="D188" s="437"/>
      <c r="E188" s="361"/>
      <c r="F188" s="360"/>
      <c r="G188" s="360"/>
      <c r="H188" s="360"/>
      <c r="I188" s="229"/>
      <c r="J188" s="229"/>
      <c r="K188" s="229"/>
      <c r="L188" s="229"/>
      <c r="M188" s="229"/>
    </row>
    <row r="189" spans="1:13" ht="44.25" customHeight="1">
      <c r="A189" s="363"/>
      <c r="B189" s="365"/>
      <c r="C189" s="835"/>
      <c r="D189" s="437"/>
      <c r="E189" s="361"/>
      <c r="F189" s="360"/>
      <c r="G189" s="360"/>
      <c r="H189" s="360"/>
      <c r="I189" s="229"/>
      <c r="J189" s="229"/>
      <c r="K189" s="229"/>
      <c r="L189" s="229"/>
      <c r="M189" s="229"/>
    </row>
    <row r="190" spans="1:13" ht="35.25" customHeight="1">
      <c r="A190" s="363"/>
      <c r="B190" s="365"/>
      <c r="C190" s="835"/>
      <c r="D190" s="437"/>
      <c r="E190" s="361"/>
      <c r="F190" s="360"/>
      <c r="G190" s="360"/>
      <c r="H190" s="360"/>
      <c r="I190" s="229"/>
      <c r="J190" s="229"/>
      <c r="K190" s="229"/>
      <c r="L190" s="229"/>
      <c r="M190" s="229"/>
    </row>
    <row r="191" spans="1:13" ht="35.25" customHeight="1">
      <c r="A191" s="363"/>
      <c r="B191" s="365"/>
      <c r="C191" s="835"/>
      <c r="D191" s="437"/>
      <c r="E191" s="361"/>
      <c r="F191" s="360"/>
      <c r="G191" s="360"/>
      <c r="H191" s="360"/>
      <c r="I191" s="229"/>
      <c r="J191" s="229"/>
      <c r="K191" s="229"/>
      <c r="L191" s="229"/>
      <c r="M191" s="229"/>
    </row>
    <row r="192" spans="1:13" ht="35.25" customHeight="1">
      <c r="A192" s="363"/>
      <c r="B192" s="365"/>
      <c r="C192" s="835"/>
      <c r="D192" s="437"/>
      <c r="E192" s="361"/>
      <c r="F192" s="360"/>
      <c r="G192" s="360"/>
      <c r="H192" s="360"/>
      <c r="I192" s="229"/>
      <c r="J192" s="229"/>
      <c r="K192" s="229"/>
      <c r="L192" s="229"/>
      <c r="M192" s="229"/>
    </row>
    <row r="193" spans="1:13" ht="35.25" customHeight="1">
      <c r="A193" s="380"/>
      <c r="B193" s="365"/>
      <c r="C193" s="853"/>
      <c r="D193" s="488"/>
      <c r="E193" s="361"/>
      <c r="F193" s="426"/>
      <c r="G193" s="360"/>
      <c r="H193" s="360"/>
      <c r="I193" s="229"/>
      <c r="J193" s="229"/>
      <c r="K193" s="229"/>
      <c r="L193" s="229"/>
      <c r="M193" s="229"/>
    </row>
    <row r="194" spans="1:13" ht="35.25" customHeight="1">
      <c r="A194" s="380"/>
      <c r="B194" s="365"/>
      <c r="C194" s="853"/>
      <c r="D194" s="488"/>
      <c r="E194" s="361"/>
      <c r="F194" s="426"/>
      <c r="G194" s="360"/>
      <c r="H194" s="360"/>
      <c r="I194" s="229"/>
      <c r="J194" s="229"/>
      <c r="K194" s="229"/>
      <c r="L194" s="229"/>
      <c r="M194" s="229"/>
    </row>
    <row r="195" spans="1:13" ht="35.25" customHeight="1">
      <c r="A195" s="380"/>
      <c r="B195" s="365"/>
      <c r="C195" s="853"/>
      <c r="D195" s="488"/>
      <c r="E195" s="361"/>
      <c r="F195" s="426"/>
      <c r="G195" s="360"/>
      <c r="H195" s="360"/>
      <c r="I195" s="229"/>
      <c r="J195" s="229"/>
      <c r="K195" s="229"/>
      <c r="L195" s="229"/>
      <c r="M195" s="229"/>
    </row>
    <row r="196" spans="1:13" ht="35.25" customHeight="1">
      <c r="A196" s="380"/>
      <c r="B196" s="365"/>
      <c r="C196" s="853"/>
      <c r="D196" s="488"/>
      <c r="E196" s="361"/>
      <c r="F196" s="426"/>
      <c r="G196" s="360"/>
      <c r="H196" s="360"/>
      <c r="I196" s="229"/>
      <c r="J196" s="229"/>
      <c r="K196" s="229"/>
      <c r="L196" s="229"/>
      <c r="M196" s="229"/>
    </row>
    <row r="197" spans="1:13" ht="54.75" customHeight="1">
      <c r="A197" s="380"/>
      <c r="B197" s="365"/>
      <c r="C197" s="853"/>
      <c r="D197" s="488"/>
      <c r="E197" s="361"/>
      <c r="F197" s="426"/>
      <c r="G197" s="360"/>
      <c r="H197" s="360"/>
      <c r="I197" s="229"/>
      <c r="J197" s="229"/>
      <c r="K197" s="229"/>
      <c r="L197" s="229"/>
      <c r="M197" s="229"/>
    </row>
    <row r="198" spans="1:13" ht="54.75" customHeight="1">
      <c r="A198" s="380"/>
      <c r="B198" s="365"/>
      <c r="C198" s="853"/>
      <c r="D198" s="488"/>
      <c r="E198" s="361"/>
      <c r="F198" s="426"/>
      <c r="G198" s="360"/>
      <c r="H198" s="360"/>
      <c r="I198" s="229"/>
      <c r="J198" s="229"/>
      <c r="K198" s="229"/>
      <c r="L198" s="229"/>
      <c r="M198" s="229"/>
    </row>
    <row r="199" spans="1:13" ht="54.75" customHeight="1">
      <c r="A199" s="380"/>
      <c r="B199" s="365"/>
      <c r="C199" s="853"/>
      <c r="D199" s="488"/>
      <c r="E199" s="361"/>
      <c r="F199" s="426"/>
      <c r="G199" s="360"/>
      <c r="H199" s="360"/>
      <c r="I199" s="229"/>
      <c r="J199" s="229"/>
      <c r="K199" s="229"/>
      <c r="L199" s="229"/>
      <c r="M199" s="229"/>
    </row>
    <row r="200" spans="1:13" ht="54.75" customHeight="1">
      <c r="A200" s="380"/>
      <c r="B200" s="365"/>
      <c r="C200" s="853"/>
      <c r="D200" s="488"/>
      <c r="E200" s="361"/>
      <c r="F200" s="426"/>
      <c r="G200" s="360"/>
      <c r="H200" s="360"/>
      <c r="I200" s="229"/>
      <c r="J200" s="229"/>
      <c r="K200" s="229"/>
      <c r="L200" s="229"/>
      <c r="M200" s="229"/>
    </row>
    <row r="201" spans="1:13" ht="54.75" customHeight="1">
      <c r="A201" s="380"/>
      <c r="B201" s="365"/>
      <c r="C201" s="853"/>
      <c r="D201" s="488"/>
      <c r="E201" s="361"/>
      <c r="F201" s="426"/>
      <c r="G201" s="360"/>
      <c r="H201" s="360"/>
      <c r="I201" s="229"/>
      <c r="J201" s="229"/>
      <c r="K201" s="229"/>
      <c r="L201" s="229"/>
      <c r="M201" s="229"/>
    </row>
    <row r="202" spans="1:13" ht="54.75" customHeight="1">
      <c r="A202" s="380"/>
      <c r="B202" s="365"/>
      <c r="C202" s="853"/>
      <c r="D202" s="488"/>
      <c r="E202" s="361"/>
      <c r="F202" s="426"/>
      <c r="G202" s="360"/>
      <c r="H202" s="360"/>
      <c r="I202" s="229"/>
      <c r="J202" s="229"/>
      <c r="K202" s="229"/>
      <c r="L202" s="229"/>
      <c r="M202" s="229"/>
    </row>
    <row r="203" spans="1:13" ht="54.75" customHeight="1">
      <c r="A203" s="380"/>
      <c r="B203" s="365"/>
      <c r="C203" s="853"/>
      <c r="D203" s="488"/>
      <c r="E203" s="361"/>
      <c r="F203" s="426"/>
      <c r="G203" s="360"/>
      <c r="H203" s="360"/>
      <c r="I203" s="229"/>
      <c r="J203" s="229"/>
      <c r="K203" s="229"/>
      <c r="L203" s="229"/>
      <c r="M203" s="229"/>
    </row>
    <row r="204" spans="1:13" ht="54.75" customHeight="1">
      <c r="A204" s="380"/>
      <c r="B204" s="365"/>
      <c r="C204" s="853"/>
      <c r="D204" s="488"/>
      <c r="E204" s="361"/>
      <c r="F204" s="426"/>
      <c r="G204" s="360"/>
      <c r="H204" s="360"/>
      <c r="I204" s="229"/>
      <c r="J204" s="229"/>
      <c r="K204" s="229"/>
      <c r="L204" s="229"/>
      <c r="M204" s="229"/>
    </row>
    <row r="205" spans="1:13" ht="54.75" customHeight="1">
      <c r="A205" s="380"/>
      <c r="B205" s="365"/>
      <c r="C205" s="853"/>
      <c r="D205" s="488"/>
      <c r="E205" s="361"/>
      <c r="F205" s="426"/>
      <c r="G205" s="360"/>
      <c r="H205" s="360"/>
      <c r="I205" s="229"/>
      <c r="J205" s="229"/>
      <c r="K205" s="229"/>
      <c r="L205" s="229"/>
      <c r="M205" s="229"/>
    </row>
    <row r="206" spans="1:13" ht="87.75" customHeight="1">
      <c r="A206" s="380"/>
      <c r="B206" s="365"/>
      <c r="C206" s="853"/>
      <c r="D206" s="488"/>
      <c r="E206" s="361"/>
      <c r="F206" s="426"/>
      <c r="G206" s="360"/>
      <c r="H206" s="360"/>
      <c r="I206" s="229"/>
      <c r="J206" s="229"/>
      <c r="K206" s="229"/>
      <c r="L206" s="229"/>
      <c r="M206" s="229"/>
    </row>
    <row r="207" spans="1:13" ht="87.75" customHeight="1">
      <c r="A207" s="380"/>
      <c r="B207" s="365"/>
      <c r="C207" s="853"/>
      <c r="D207" s="488"/>
      <c r="E207" s="361"/>
      <c r="F207" s="426"/>
      <c r="G207" s="360"/>
      <c r="H207" s="360"/>
      <c r="I207" s="229"/>
      <c r="J207" s="229"/>
      <c r="K207" s="229"/>
      <c r="L207" s="229"/>
      <c r="M207" s="229"/>
    </row>
    <row r="208" spans="1:13" ht="87.75" customHeight="1">
      <c r="A208" s="380"/>
      <c r="B208" s="365"/>
      <c r="C208" s="853"/>
      <c r="D208" s="488"/>
      <c r="E208" s="361"/>
      <c r="F208" s="426"/>
      <c r="G208" s="360"/>
      <c r="H208" s="360"/>
      <c r="I208" s="229"/>
      <c r="J208" s="229"/>
      <c r="K208" s="229"/>
      <c r="L208" s="229"/>
      <c r="M208" s="229"/>
    </row>
    <row r="209" spans="1:13" ht="64.5" customHeight="1">
      <c r="A209" s="363"/>
      <c r="B209" s="365"/>
      <c r="C209" s="835"/>
      <c r="D209" s="437"/>
      <c r="E209" s="361"/>
      <c r="F209" s="360"/>
      <c r="G209" s="360"/>
      <c r="H209" s="360"/>
      <c r="I209" s="229"/>
      <c r="J209" s="229"/>
      <c r="K209" s="229"/>
      <c r="L209" s="229"/>
      <c r="M209" s="229"/>
    </row>
    <row r="210" spans="1:13" ht="55.5" customHeight="1">
      <c r="A210" s="363"/>
      <c r="B210" s="365"/>
      <c r="C210" s="835"/>
      <c r="D210" s="437"/>
      <c r="E210" s="361"/>
      <c r="F210" s="360"/>
      <c r="G210" s="360"/>
      <c r="H210" s="360"/>
      <c r="I210" s="229"/>
      <c r="J210" s="229"/>
      <c r="K210" s="229"/>
      <c r="L210" s="229"/>
      <c r="M210" s="229"/>
    </row>
    <row r="211" spans="1:13" ht="41.25" customHeight="1">
      <c r="A211" s="363"/>
      <c r="B211" s="365"/>
      <c r="C211" s="835"/>
      <c r="D211" s="437"/>
      <c r="E211" s="361"/>
      <c r="F211" s="360"/>
      <c r="G211" s="360"/>
      <c r="H211" s="360"/>
      <c r="I211" s="229"/>
      <c r="J211" s="229"/>
      <c r="K211" s="229"/>
      <c r="L211" s="229"/>
      <c r="M211" s="229"/>
    </row>
    <row r="212" spans="1:13" ht="44.25" customHeight="1">
      <c r="A212" s="363"/>
      <c r="B212" s="365"/>
      <c r="C212" s="835"/>
      <c r="D212" s="437"/>
      <c r="E212" s="361"/>
      <c r="F212" s="360"/>
      <c r="G212" s="360"/>
      <c r="H212" s="360"/>
      <c r="I212" s="229"/>
      <c r="J212" s="229"/>
      <c r="K212" s="229"/>
      <c r="L212" s="229"/>
      <c r="M212" s="229"/>
    </row>
    <row r="213" spans="1:13" ht="133.5" customHeight="1">
      <c r="A213" s="363"/>
      <c r="B213" s="365"/>
      <c r="C213" s="835"/>
      <c r="D213" s="437"/>
      <c r="E213" s="361"/>
      <c r="F213" s="360"/>
      <c r="G213" s="360"/>
      <c r="H213" s="360"/>
      <c r="I213" s="229"/>
      <c r="J213" s="229"/>
      <c r="K213" s="229"/>
      <c r="L213" s="229"/>
      <c r="M213" s="229"/>
    </row>
    <row r="214" spans="1:13" ht="133.5" customHeight="1">
      <c r="A214" s="363"/>
      <c r="B214" s="365"/>
      <c r="C214" s="835"/>
      <c r="D214" s="437"/>
      <c r="E214" s="361"/>
      <c r="F214" s="360"/>
      <c r="G214" s="360"/>
      <c r="H214" s="360"/>
      <c r="I214" s="229"/>
      <c r="J214" s="229"/>
      <c r="K214" s="229"/>
      <c r="L214" s="229"/>
      <c r="M214" s="229"/>
    </row>
    <row r="215" spans="1:13" ht="141.75" customHeight="1">
      <c r="A215" s="363"/>
      <c r="B215" s="365"/>
      <c r="C215" s="835"/>
      <c r="D215" s="437"/>
      <c r="E215" s="361"/>
      <c r="F215" s="360"/>
      <c r="G215" s="360"/>
      <c r="H215" s="360"/>
      <c r="I215" s="229"/>
      <c r="J215" s="229"/>
      <c r="K215" s="229"/>
      <c r="L215" s="229"/>
      <c r="M215" s="229"/>
    </row>
    <row r="216" spans="1:13" ht="141.75" customHeight="1">
      <c r="A216" s="363"/>
      <c r="B216" s="365"/>
      <c r="C216" s="437"/>
      <c r="D216" s="437"/>
      <c r="E216" s="361"/>
      <c r="F216" s="360"/>
      <c r="G216" s="360"/>
      <c r="H216" s="360"/>
      <c r="I216" s="229"/>
      <c r="J216" s="229"/>
      <c r="K216" s="229"/>
      <c r="L216" s="229"/>
      <c r="M216" s="229"/>
    </row>
    <row r="217" spans="1:13" ht="45.75" customHeight="1">
      <c r="A217" s="417"/>
      <c r="B217" s="365"/>
      <c r="C217" s="437"/>
      <c r="D217" s="437"/>
      <c r="E217" s="361"/>
      <c r="F217" s="360"/>
      <c r="G217" s="360"/>
      <c r="H217" s="360"/>
      <c r="I217" s="229"/>
      <c r="J217" s="229"/>
      <c r="K217" s="229"/>
      <c r="L217" s="229"/>
      <c r="M217" s="229"/>
    </row>
    <row r="218" spans="1:13" ht="141.75" customHeight="1">
      <c r="A218" s="417"/>
      <c r="B218" s="365"/>
      <c r="C218" s="437"/>
      <c r="D218" s="437"/>
      <c r="E218" s="361"/>
      <c r="F218" s="360"/>
      <c r="G218" s="360"/>
      <c r="H218" s="360"/>
      <c r="I218" s="229"/>
      <c r="J218" s="229"/>
      <c r="K218" s="229"/>
      <c r="L218" s="229"/>
      <c r="M218" s="229"/>
    </row>
    <row r="219" spans="1:13" ht="114.75" customHeight="1">
      <c r="A219" s="417"/>
      <c r="B219" s="365"/>
      <c r="C219" s="437"/>
      <c r="D219" s="437"/>
      <c r="E219" s="361"/>
      <c r="F219" s="360"/>
      <c r="G219" s="360"/>
      <c r="H219" s="360"/>
      <c r="I219" s="229"/>
      <c r="J219" s="229"/>
      <c r="K219" s="229"/>
      <c r="L219" s="229"/>
      <c r="M219" s="229"/>
    </row>
    <row r="220" spans="1:13" ht="121.5" customHeight="1">
      <c r="A220" s="848"/>
      <c r="B220" s="848"/>
      <c r="C220" s="848"/>
      <c r="D220" s="848"/>
      <c r="E220" s="848"/>
      <c r="F220" s="848"/>
      <c r="G220" s="848"/>
      <c r="H220" s="848"/>
      <c r="I220" s="229"/>
      <c r="J220" s="229"/>
      <c r="K220" s="229"/>
      <c r="L220" s="229"/>
      <c r="M220" s="229"/>
    </row>
    <row r="221" spans="1:13" ht="100.5" customHeight="1">
      <c r="A221" s="381"/>
      <c r="B221" s="359"/>
      <c r="C221" s="416"/>
      <c r="D221" s="416"/>
      <c r="E221" s="361"/>
      <c r="F221" s="360"/>
      <c r="G221" s="360"/>
      <c r="H221" s="360"/>
      <c r="I221" s="229"/>
      <c r="J221" s="229"/>
      <c r="K221" s="229"/>
      <c r="L221" s="229"/>
      <c r="M221" s="229"/>
    </row>
    <row r="222" spans="1:13" ht="90.75" customHeight="1">
      <c r="A222" s="381"/>
      <c r="B222" s="359"/>
      <c r="C222" s="416"/>
      <c r="D222" s="416"/>
      <c r="E222" s="361"/>
      <c r="F222" s="360"/>
      <c r="G222" s="360"/>
      <c r="H222" s="360"/>
      <c r="I222" s="229"/>
      <c r="J222" s="229"/>
      <c r="K222" s="229"/>
      <c r="L222" s="229"/>
      <c r="M222" s="229"/>
    </row>
    <row r="223" spans="1:13" ht="66" customHeight="1">
      <c r="A223" s="381"/>
      <c r="B223" s="359"/>
      <c r="C223" s="416"/>
      <c r="D223" s="416"/>
      <c r="E223" s="361"/>
      <c r="F223" s="360"/>
      <c r="G223" s="360"/>
      <c r="H223" s="360"/>
      <c r="I223" s="229"/>
      <c r="J223" s="229"/>
      <c r="K223" s="229"/>
      <c r="L223" s="229"/>
      <c r="M223" s="229"/>
    </row>
    <row r="224" spans="1:13" ht="66.75" customHeight="1">
      <c r="A224" s="381"/>
      <c r="B224" s="359"/>
      <c r="C224" s="852"/>
      <c r="D224" s="416"/>
      <c r="E224" s="361"/>
      <c r="F224" s="360"/>
      <c r="G224" s="360"/>
      <c r="H224" s="360"/>
      <c r="I224" s="229"/>
      <c r="J224" s="229"/>
      <c r="K224" s="229"/>
      <c r="L224" s="229"/>
      <c r="M224" s="229"/>
    </row>
    <row r="225" spans="1:13" ht="66.75" customHeight="1">
      <c r="A225" s="381"/>
      <c r="B225" s="359"/>
      <c r="C225" s="852"/>
      <c r="D225" s="416"/>
      <c r="E225" s="361"/>
      <c r="F225" s="360"/>
      <c r="G225" s="360"/>
      <c r="H225" s="360"/>
      <c r="I225" s="229"/>
      <c r="J225" s="229"/>
      <c r="K225" s="229"/>
      <c r="L225" s="229"/>
      <c r="M225" s="229"/>
    </row>
    <row r="226" spans="1:13" ht="66.75" customHeight="1">
      <c r="A226" s="381"/>
      <c r="B226" s="359"/>
      <c r="C226" s="852"/>
      <c r="D226" s="416"/>
      <c r="E226" s="361"/>
      <c r="F226" s="360"/>
      <c r="G226" s="360"/>
      <c r="H226" s="360"/>
      <c r="I226" s="229"/>
      <c r="J226" s="229"/>
      <c r="K226" s="229"/>
      <c r="L226" s="229"/>
      <c r="M226" s="229"/>
    </row>
    <row r="227" spans="1:13" ht="65.25" customHeight="1">
      <c r="A227" s="381"/>
      <c r="B227" s="359"/>
      <c r="C227" s="852"/>
      <c r="D227" s="416"/>
      <c r="E227" s="361"/>
      <c r="F227" s="360"/>
      <c r="G227" s="360"/>
      <c r="H227" s="360"/>
      <c r="I227" s="229"/>
      <c r="J227" s="229"/>
      <c r="K227" s="229"/>
      <c r="L227" s="229"/>
      <c r="M227" s="229"/>
    </row>
    <row r="228" spans="1:13" ht="65.25" customHeight="1">
      <c r="A228" s="381"/>
      <c r="B228" s="359"/>
      <c r="C228" s="852"/>
      <c r="D228" s="416"/>
      <c r="E228" s="361"/>
      <c r="F228" s="360"/>
      <c r="G228" s="360"/>
      <c r="H228" s="360"/>
      <c r="I228" s="229"/>
      <c r="J228" s="229"/>
      <c r="K228" s="229"/>
      <c r="L228" s="229"/>
      <c r="M228" s="229"/>
    </row>
    <row r="229" spans="1:13" ht="48" customHeight="1">
      <c r="A229" s="381"/>
      <c r="B229" s="359"/>
      <c r="C229" s="852"/>
      <c r="D229" s="416"/>
      <c r="E229" s="361"/>
      <c r="F229" s="360"/>
      <c r="G229" s="360"/>
      <c r="H229" s="360"/>
      <c r="I229" s="229"/>
      <c r="J229" s="229"/>
      <c r="K229" s="229"/>
      <c r="L229" s="229"/>
      <c r="M229" s="229"/>
    </row>
    <row r="230" spans="1:13" ht="108.75" customHeight="1">
      <c r="A230" s="381"/>
      <c r="B230" s="359"/>
      <c r="C230" s="852"/>
      <c r="D230" s="416"/>
      <c r="E230" s="361"/>
      <c r="F230" s="360"/>
      <c r="G230" s="360"/>
      <c r="H230" s="360"/>
      <c r="I230" s="229"/>
      <c r="J230" s="229"/>
      <c r="K230" s="229"/>
      <c r="L230" s="229"/>
      <c r="M230" s="229"/>
    </row>
    <row r="231" spans="1:13" ht="105" customHeight="1">
      <c r="A231" s="381"/>
      <c r="B231" s="359"/>
      <c r="C231" s="852"/>
      <c r="D231" s="416"/>
      <c r="E231" s="361"/>
      <c r="F231" s="360"/>
      <c r="G231" s="360"/>
      <c r="H231" s="360"/>
      <c r="I231" s="229"/>
      <c r="J231" s="229"/>
      <c r="K231" s="229"/>
      <c r="L231" s="229"/>
      <c r="M231" s="229"/>
    </row>
    <row r="232" spans="1:13" ht="84" customHeight="1">
      <c r="A232" s="848"/>
      <c r="B232" s="848"/>
      <c r="C232" s="848"/>
      <c r="D232" s="848"/>
      <c r="E232" s="848"/>
      <c r="F232" s="848"/>
      <c r="G232" s="848"/>
      <c r="H232" s="848"/>
      <c r="I232" s="229"/>
      <c r="J232" s="229"/>
      <c r="K232" s="229"/>
      <c r="L232" s="229"/>
      <c r="M232" s="229"/>
    </row>
    <row r="233" spans="1:13" ht="96.75" customHeight="1">
      <c r="A233" s="487"/>
      <c r="B233" s="483"/>
      <c r="C233" s="486"/>
      <c r="D233" s="486"/>
      <c r="E233" s="396"/>
      <c r="F233" s="445"/>
      <c r="G233" s="445"/>
      <c r="H233" s="445"/>
      <c r="I233" s="229"/>
      <c r="J233" s="229"/>
      <c r="K233" s="229"/>
      <c r="L233" s="229"/>
      <c r="M233" s="229"/>
    </row>
    <row r="234" spans="1:13" ht="57.75" customHeight="1">
      <c r="A234" s="485"/>
      <c r="B234" s="483"/>
      <c r="C234" s="482"/>
      <c r="D234" s="482"/>
      <c r="E234" s="396"/>
      <c r="F234" s="445"/>
      <c r="G234" s="445"/>
      <c r="H234" s="445"/>
      <c r="I234" s="229"/>
      <c r="J234" s="229"/>
      <c r="K234" s="229"/>
      <c r="L234" s="229"/>
      <c r="M234" s="229"/>
    </row>
    <row r="235" spans="1:13" ht="64.5" customHeight="1">
      <c r="A235" s="484"/>
      <c r="B235" s="483"/>
      <c r="C235" s="482"/>
      <c r="D235" s="482"/>
      <c r="E235" s="396"/>
      <c r="F235" s="445"/>
      <c r="G235" s="445"/>
      <c r="H235" s="445"/>
      <c r="I235" s="229"/>
      <c r="J235" s="229"/>
      <c r="K235" s="229"/>
      <c r="L235" s="229"/>
      <c r="M235" s="229"/>
    </row>
    <row r="236" spans="1:13" ht="64.5" customHeight="1">
      <c r="A236" s="484"/>
      <c r="B236" s="483"/>
      <c r="C236" s="482"/>
      <c r="D236" s="482"/>
      <c r="E236" s="396"/>
      <c r="F236" s="445"/>
      <c r="G236" s="445"/>
      <c r="H236" s="445"/>
      <c r="I236" s="229"/>
      <c r="J236" s="229"/>
      <c r="K236" s="229"/>
      <c r="L236" s="229"/>
      <c r="M236" s="229"/>
    </row>
    <row r="237" spans="1:13" ht="84.75" customHeight="1">
      <c r="A237" s="484"/>
      <c r="B237" s="483"/>
      <c r="C237" s="482"/>
      <c r="D237" s="482"/>
      <c r="E237" s="396"/>
      <c r="F237" s="445"/>
      <c r="G237" s="445"/>
      <c r="H237" s="445"/>
      <c r="I237" s="229"/>
      <c r="J237" s="229"/>
      <c r="K237" s="229"/>
      <c r="L237" s="229"/>
      <c r="M237" s="229"/>
    </row>
    <row r="238" spans="1:13" ht="90" customHeight="1">
      <c r="A238" s="383"/>
      <c r="B238" s="379"/>
      <c r="C238" s="481"/>
      <c r="D238" s="481"/>
      <c r="E238" s="361"/>
      <c r="F238" s="360"/>
      <c r="G238" s="360"/>
      <c r="H238" s="360"/>
      <c r="I238" s="229"/>
      <c r="J238" s="229"/>
      <c r="K238" s="229"/>
      <c r="L238" s="229"/>
      <c r="M238" s="229"/>
    </row>
    <row r="239" spans="1:13" ht="82.5" customHeight="1">
      <c r="A239" s="380"/>
      <c r="B239" s="379"/>
      <c r="C239" s="480"/>
      <c r="D239" s="480"/>
      <c r="E239" s="361"/>
      <c r="F239" s="360"/>
      <c r="G239" s="360"/>
      <c r="H239" s="360"/>
      <c r="I239" s="229"/>
      <c r="J239" s="229"/>
      <c r="K239" s="229"/>
      <c r="L239" s="229"/>
      <c r="M239" s="229"/>
    </row>
    <row r="240" spans="1:13" ht="82.5" customHeight="1">
      <c r="A240" s="363"/>
      <c r="B240" s="379"/>
      <c r="C240" s="375"/>
      <c r="D240" s="375"/>
      <c r="E240" s="361"/>
      <c r="F240" s="360"/>
      <c r="G240" s="360"/>
      <c r="H240" s="360"/>
      <c r="I240" s="229"/>
      <c r="J240" s="229"/>
      <c r="K240" s="229"/>
      <c r="L240" s="229"/>
      <c r="M240" s="229"/>
    </row>
    <row r="241" spans="1:13" ht="82.5" customHeight="1">
      <c r="A241" s="383"/>
      <c r="B241" s="379"/>
      <c r="C241" s="375"/>
      <c r="D241" s="375"/>
      <c r="E241" s="361"/>
      <c r="F241" s="360"/>
      <c r="G241" s="360"/>
      <c r="H241" s="360"/>
      <c r="I241" s="229"/>
      <c r="J241" s="229"/>
      <c r="K241" s="229"/>
      <c r="L241" s="229"/>
      <c r="M241" s="229"/>
    </row>
    <row r="242" spans="1:13" ht="82.5" customHeight="1">
      <c r="A242" s="383"/>
      <c r="B242" s="379"/>
      <c r="C242" s="375"/>
      <c r="D242" s="375"/>
      <c r="E242" s="361"/>
      <c r="F242" s="360"/>
      <c r="G242" s="360"/>
      <c r="H242" s="360"/>
      <c r="I242" s="229"/>
      <c r="J242" s="229"/>
      <c r="K242" s="229"/>
      <c r="L242" s="229"/>
      <c r="M242" s="229"/>
    </row>
    <row r="243" spans="1:13" ht="96.75" customHeight="1">
      <c r="A243" s="363"/>
      <c r="B243" s="379"/>
      <c r="C243" s="375"/>
      <c r="D243" s="375"/>
      <c r="E243" s="361"/>
      <c r="F243" s="360"/>
      <c r="G243" s="360"/>
      <c r="H243" s="360"/>
      <c r="I243" s="229"/>
      <c r="J243" s="229"/>
      <c r="K243" s="229"/>
      <c r="L243" s="229"/>
      <c r="M243" s="229"/>
    </row>
    <row r="244" spans="1:13" ht="52.5" customHeight="1">
      <c r="A244" s="363"/>
      <c r="B244" s="379"/>
      <c r="C244" s="375"/>
      <c r="D244" s="375"/>
      <c r="E244" s="361"/>
      <c r="F244" s="360"/>
      <c r="G244" s="360"/>
      <c r="H244" s="360"/>
      <c r="I244" s="229"/>
      <c r="J244" s="229"/>
      <c r="K244" s="229"/>
      <c r="L244" s="229"/>
      <c r="M244" s="229"/>
    </row>
    <row r="245" spans="1:13" ht="36" customHeight="1">
      <c r="A245" s="383"/>
      <c r="B245" s="379"/>
      <c r="C245" s="375"/>
      <c r="D245" s="375"/>
      <c r="E245" s="361"/>
      <c r="F245" s="360"/>
      <c r="G245" s="360"/>
      <c r="H245" s="360"/>
      <c r="I245" s="229"/>
      <c r="J245" s="229"/>
      <c r="K245" s="229"/>
      <c r="L245" s="229"/>
      <c r="M245" s="229"/>
    </row>
    <row r="246" spans="1:13" ht="36" customHeight="1">
      <c r="A246" s="383"/>
      <c r="B246" s="379"/>
      <c r="C246" s="375"/>
      <c r="D246" s="375"/>
      <c r="E246" s="361"/>
      <c r="F246" s="360"/>
      <c r="G246" s="360"/>
      <c r="H246" s="360"/>
      <c r="I246" s="229"/>
      <c r="J246" s="229"/>
      <c r="K246" s="229"/>
      <c r="L246" s="229"/>
      <c r="M246" s="229"/>
    </row>
    <row r="247" spans="1:13" ht="36" customHeight="1">
      <c r="A247" s="417"/>
      <c r="B247" s="379"/>
      <c r="C247" s="375"/>
      <c r="D247" s="375"/>
      <c r="E247" s="361"/>
      <c r="F247" s="360"/>
      <c r="G247" s="360"/>
      <c r="H247" s="360"/>
      <c r="I247" s="229"/>
      <c r="J247" s="229"/>
      <c r="K247" s="229"/>
      <c r="L247" s="229"/>
      <c r="M247" s="229"/>
    </row>
    <row r="248" spans="1:13" ht="36" customHeight="1">
      <c r="A248" s="363"/>
      <c r="B248" s="379"/>
      <c r="C248" s="857"/>
      <c r="D248" s="479"/>
      <c r="E248" s="361"/>
      <c r="F248" s="360"/>
      <c r="G248" s="360"/>
      <c r="H248" s="360"/>
      <c r="I248" s="229"/>
      <c r="J248" s="229"/>
      <c r="K248" s="229"/>
      <c r="L248" s="229"/>
      <c r="M248" s="229"/>
    </row>
    <row r="249" spans="1:13" ht="36" customHeight="1">
      <c r="A249" s="363"/>
      <c r="B249" s="379"/>
      <c r="C249" s="857"/>
      <c r="D249" s="479"/>
      <c r="E249" s="361"/>
      <c r="F249" s="360"/>
      <c r="G249" s="360"/>
      <c r="H249" s="360"/>
      <c r="I249" s="229"/>
      <c r="J249" s="229"/>
      <c r="K249" s="229"/>
      <c r="L249" s="229"/>
      <c r="M249" s="229"/>
    </row>
    <row r="250" spans="1:13" ht="36" customHeight="1">
      <c r="A250" s="363"/>
      <c r="B250" s="379"/>
      <c r="C250" s="857"/>
      <c r="D250" s="479"/>
      <c r="E250" s="361"/>
      <c r="F250" s="360"/>
      <c r="G250" s="360"/>
      <c r="H250" s="360"/>
      <c r="I250" s="229"/>
      <c r="J250" s="229"/>
      <c r="K250" s="229"/>
      <c r="L250" s="229"/>
      <c r="M250" s="229"/>
    </row>
    <row r="251" spans="1:13" ht="45" customHeight="1">
      <c r="A251" s="363"/>
      <c r="B251" s="379"/>
      <c r="C251" s="857"/>
      <c r="D251" s="479"/>
      <c r="E251" s="361"/>
      <c r="F251" s="360"/>
      <c r="G251" s="360"/>
      <c r="H251" s="360"/>
      <c r="I251" s="229"/>
      <c r="J251" s="229"/>
      <c r="K251" s="229"/>
      <c r="L251" s="229"/>
      <c r="M251" s="229"/>
    </row>
    <row r="252" spans="1:13" ht="36" customHeight="1">
      <c r="A252" s="363"/>
      <c r="B252" s="379"/>
      <c r="C252" s="857"/>
      <c r="D252" s="479"/>
      <c r="E252" s="361"/>
      <c r="F252" s="360"/>
      <c r="G252" s="360"/>
      <c r="H252" s="360"/>
      <c r="I252" s="229"/>
      <c r="J252" s="229"/>
      <c r="K252" s="229"/>
      <c r="L252" s="229"/>
      <c r="M252" s="229"/>
    </row>
    <row r="253" spans="1:13" ht="36" customHeight="1">
      <c r="A253" s="363"/>
      <c r="B253" s="379"/>
      <c r="C253" s="857"/>
      <c r="D253" s="479"/>
      <c r="E253" s="361"/>
      <c r="F253" s="360"/>
      <c r="G253" s="360"/>
      <c r="H253" s="360"/>
      <c r="I253" s="229"/>
      <c r="J253" s="229"/>
      <c r="K253" s="229"/>
      <c r="L253" s="229"/>
      <c r="M253" s="229"/>
    </row>
    <row r="254" spans="1:13" ht="36" customHeight="1">
      <c r="A254" s="363"/>
      <c r="B254" s="379"/>
      <c r="C254" s="857"/>
      <c r="D254" s="479"/>
      <c r="E254" s="361"/>
      <c r="F254" s="360"/>
      <c r="G254" s="360"/>
      <c r="H254" s="360"/>
      <c r="I254" s="229"/>
      <c r="J254" s="229"/>
      <c r="K254" s="229"/>
      <c r="L254" s="229"/>
      <c r="M254" s="229"/>
    </row>
    <row r="255" spans="1:13" ht="43.5" customHeight="1">
      <c r="A255" s="363"/>
      <c r="B255" s="379"/>
      <c r="C255" s="857"/>
      <c r="D255" s="479"/>
      <c r="E255" s="361"/>
      <c r="F255" s="360"/>
      <c r="G255" s="360"/>
      <c r="H255" s="360"/>
      <c r="I255" s="229"/>
      <c r="J255" s="229"/>
      <c r="K255" s="229"/>
      <c r="L255" s="229"/>
      <c r="M255" s="229"/>
    </row>
    <row r="256" spans="1:13" ht="43.5" customHeight="1">
      <c r="A256" s="363"/>
      <c r="B256" s="379"/>
      <c r="C256" s="857"/>
      <c r="D256" s="479"/>
      <c r="E256" s="361"/>
      <c r="F256" s="360"/>
      <c r="G256" s="360"/>
      <c r="H256" s="360"/>
      <c r="I256" s="229"/>
      <c r="J256" s="229"/>
      <c r="K256" s="229"/>
      <c r="L256" s="229"/>
      <c r="M256" s="229"/>
    </row>
    <row r="257" spans="1:13" ht="180.75" customHeight="1">
      <c r="A257" s="363"/>
      <c r="B257" s="379"/>
      <c r="C257" s="857"/>
      <c r="D257" s="479"/>
      <c r="E257" s="361"/>
      <c r="F257" s="360"/>
      <c r="G257" s="360"/>
      <c r="H257" s="360"/>
      <c r="I257" s="229"/>
      <c r="J257" s="229"/>
      <c r="K257" s="229"/>
      <c r="L257" s="229"/>
      <c r="M257" s="229"/>
    </row>
    <row r="258" spans="1:13" ht="64.5" customHeight="1">
      <c r="A258" s="380"/>
      <c r="B258" s="379"/>
      <c r="C258" s="874"/>
      <c r="D258" s="478"/>
      <c r="E258" s="361"/>
      <c r="F258" s="360"/>
      <c r="G258" s="360"/>
      <c r="H258" s="360"/>
      <c r="I258" s="229"/>
      <c r="J258" s="229"/>
      <c r="K258" s="229"/>
      <c r="L258" s="229"/>
      <c r="M258" s="229"/>
    </row>
    <row r="259" spans="1:13" ht="84.75" customHeight="1">
      <c r="A259" s="380"/>
      <c r="B259" s="379"/>
      <c r="C259" s="874"/>
      <c r="D259" s="478"/>
      <c r="E259" s="361"/>
      <c r="F259" s="360"/>
      <c r="G259" s="360"/>
      <c r="H259" s="360"/>
      <c r="I259" s="229"/>
      <c r="J259" s="229"/>
      <c r="K259" s="229"/>
      <c r="L259" s="229"/>
      <c r="M259" s="229"/>
    </row>
    <row r="260" spans="1:13" ht="63.75" customHeight="1">
      <c r="A260" s="850"/>
      <c r="B260" s="850"/>
      <c r="C260" s="850"/>
      <c r="D260" s="850"/>
      <c r="E260" s="850"/>
      <c r="F260" s="850"/>
      <c r="G260" s="850"/>
      <c r="H260" s="850"/>
      <c r="I260" s="477"/>
      <c r="J260" s="229"/>
      <c r="K260" s="229"/>
      <c r="L260" s="229"/>
      <c r="M260" s="229"/>
    </row>
    <row r="261" spans="1:13" ht="64.5" customHeight="1">
      <c r="A261" s="476"/>
      <c r="B261" s="389"/>
      <c r="C261" s="843"/>
      <c r="D261" s="390"/>
      <c r="E261" s="371"/>
      <c r="F261" s="371"/>
      <c r="G261" s="473"/>
      <c r="H261" s="473"/>
      <c r="I261" s="475"/>
      <c r="J261" s="474"/>
      <c r="K261" s="474"/>
      <c r="L261" s="474"/>
      <c r="M261" s="474"/>
    </row>
    <row r="262" spans="1:13" ht="291.75" customHeight="1">
      <c r="A262" s="452"/>
      <c r="B262" s="389"/>
      <c r="C262" s="849"/>
      <c r="D262" s="433"/>
      <c r="E262" s="403"/>
      <c r="F262" s="403"/>
      <c r="G262" s="427"/>
      <c r="H262" s="427"/>
      <c r="I262" s="475"/>
      <c r="J262" s="474"/>
      <c r="K262" s="474"/>
      <c r="L262" s="474"/>
      <c r="M262" s="474"/>
    </row>
    <row r="263" spans="1:13" ht="346.5" customHeight="1">
      <c r="A263" s="452"/>
      <c r="B263" s="389"/>
      <c r="C263" s="849"/>
      <c r="D263" s="433"/>
      <c r="E263" s="403"/>
      <c r="F263" s="403"/>
      <c r="G263" s="427"/>
      <c r="H263" s="427"/>
      <c r="I263" s="475"/>
      <c r="J263" s="474"/>
      <c r="K263" s="474"/>
      <c r="L263" s="474"/>
      <c r="M263" s="474"/>
    </row>
    <row r="264" spans="1:13" ht="90" customHeight="1">
      <c r="A264" s="452"/>
      <c r="B264" s="389"/>
      <c r="C264" s="849"/>
      <c r="D264" s="433"/>
      <c r="E264" s="403"/>
      <c r="F264" s="403"/>
      <c r="G264" s="427"/>
      <c r="H264" s="427"/>
      <c r="I264" s="475"/>
      <c r="J264" s="474"/>
      <c r="K264" s="474"/>
      <c r="L264" s="474"/>
      <c r="M264" s="474"/>
    </row>
    <row r="265" spans="1:13" ht="110.25" customHeight="1">
      <c r="A265" s="452"/>
      <c r="B265" s="389"/>
      <c r="C265" s="435"/>
      <c r="D265" s="433"/>
      <c r="E265" s="365"/>
      <c r="F265" s="365"/>
      <c r="G265" s="371"/>
      <c r="H265" s="371"/>
      <c r="I265" s="229"/>
      <c r="J265" s="471"/>
      <c r="K265" s="471"/>
      <c r="L265" s="471"/>
      <c r="M265" s="471"/>
    </row>
    <row r="266" spans="1:13" ht="108" customHeight="1">
      <c r="A266" s="452"/>
      <c r="B266" s="389"/>
      <c r="C266" s="435"/>
      <c r="D266" s="433"/>
      <c r="E266" s="371"/>
      <c r="F266" s="371"/>
      <c r="G266" s="473"/>
      <c r="H266" s="473"/>
      <c r="I266" s="229"/>
      <c r="J266" s="471"/>
      <c r="K266" s="471"/>
      <c r="L266" s="471"/>
      <c r="M266" s="471"/>
    </row>
    <row r="267" spans="1:13" ht="294.75" customHeight="1">
      <c r="A267" s="452"/>
      <c r="B267" s="389"/>
      <c r="C267" s="843"/>
      <c r="D267" s="384"/>
      <c r="E267" s="403"/>
      <c r="F267" s="403"/>
      <c r="G267" s="427"/>
      <c r="H267" s="427"/>
      <c r="I267" s="472"/>
      <c r="J267" s="471"/>
      <c r="K267" s="471"/>
      <c r="L267" s="471"/>
      <c r="M267" s="471"/>
    </row>
    <row r="268" spans="1:13" ht="18.75">
      <c r="A268" s="452"/>
      <c r="B268" s="389"/>
      <c r="C268" s="844"/>
      <c r="D268" s="435"/>
      <c r="E268" s="403"/>
      <c r="F268" s="403"/>
      <c r="G268" s="427"/>
      <c r="H268" s="427"/>
      <c r="I268" s="472"/>
      <c r="J268" s="471"/>
      <c r="K268" s="471"/>
      <c r="L268" s="471"/>
      <c r="M268" s="471"/>
    </row>
    <row r="269" spans="1:13" ht="18.75">
      <c r="A269" s="452"/>
      <c r="B269" s="389"/>
      <c r="C269" s="844"/>
      <c r="D269" s="435"/>
      <c r="E269" s="403"/>
      <c r="F269" s="403"/>
      <c r="G269" s="427"/>
      <c r="H269" s="427"/>
      <c r="I269" s="472"/>
      <c r="J269" s="471"/>
      <c r="K269" s="471"/>
      <c r="L269" s="471"/>
      <c r="M269" s="471"/>
    </row>
    <row r="270" spans="1:13" ht="18.75">
      <c r="A270" s="452"/>
      <c r="B270" s="389"/>
      <c r="C270" s="435"/>
      <c r="D270" s="435"/>
      <c r="E270" s="403"/>
      <c r="F270" s="403"/>
      <c r="G270" s="427"/>
      <c r="H270" s="427"/>
      <c r="I270" s="472"/>
      <c r="J270" s="471"/>
      <c r="K270" s="471"/>
      <c r="L270" s="471"/>
      <c r="M270" s="471"/>
    </row>
    <row r="271" spans="1:13" ht="18.75">
      <c r="A271" s="452"/>
      <c r="B271" s="389"/>
      <c r="C271" s="845"/>
      <c r="D271" s="435"/>
      <c r="E271" s="403"/>
      <c r="F271" s="403"/>
      <c r="G271" s="427"/>
      <c r="H271" s="427"/>
      <c r="I271" s="472"/>
      <c r="J271" s="471"/>
      <c r="K271" s="471"/>
      <c r="L271" s="471"/>
      <c r="M271" s="471"/>
    </row>
    <row r="272" spans="1:13" ht="242.25" customHeight="1">
      <c r="A272" s="452"/>
      <c r="B272" s="389"/>
      <c r="C272" s="846"/>
      <c r="D272" s="435"/>
      <c r="E272" s="403"/>
      <c r="F272" s="403"/>
      <c r="G272" s="427"/>
      <c r="H272" s="427"/>
      <c r="I272" s="472"/>
      <c r="J272" s="471"/>
      <c r="K272" s="471"/>
      <c r="L272" s="471"/>
      <c r="M272" s="471"/>
    </row>
    <row r="273" spans="1:13" ht="102.75" customHeight="1">
      <c r="A273" s="452"/>
      <c r="B273" s="389"/>
      <c r="C273" s="846"/>
      <c r="D273" s="435"/>
      <c r="E273" s="403"/>
      <c r="F273" s="403"/>
      <c r="G273" s="427"/>
      <c r="H273" s="427"/>
      <c r="I273" s="472"/>
      <c r="J273" s="471"/>
      <c r="K273" s="471"/>
      <c r="L273" s="471"/>
      <c r="M273" s="471"/>
    </row>
    <row r="274" spans="1:13" ht="99.75" customHeight="1">
      <c r="A274" s="452"/>
      <c r="B274" s="389"/>
      <c r="C274" s="846"/>
      <c r="D274" s="435"/>
      <c r="E274" s="403"/>
      <c r="F274" s="403"/>
      <c r="G274" s="427"/>
      <c r="H274" s="427"/>
      <c r="I274" s="472"/>
      <c r="J274" s="471"/>
      <c r="K274" s="471"/>
      <c r="L274" s="471"/>
      <c r="M274" s="471"/>
    </row>
    <row r="275" spans="1:13" ht="86.25" customHeight="1">
      <c r="A275" s="452"/>
      <c r="B275" s="389"/>
      <c r="C275" s="384"/>
      <c r="D275" s="384"/>
      <c r="E275" s="403"/>
      <c r="F275" s="403"/>
      <c r="G275" s="427"/>
      <c r="H275" s="427"/>
      <c r="I275" s="229"/>
      <c r="J275" s="471"/>
      <c r="K275" s="471"/>
      <c r="L275" s="471"/>
      <c r="M275" s="471"/>
    </row>
    <row r="276" spans="1:13" ht="87" customHeight="1">
      <c r="A276" s="449"/>
      <c r="B276" s="389"/>
      <c r="C276" s="845"/>
      <c r="D276" s="390"/>
      <c r="E276" s="387"/>
      <c r="F276" s="360"/>
      <c r="G276" s="360"/>
      <c r="H276" s="360"/>
      <c r="I276" s="229"/>
      <c r="J276" s="471"/>
      <c r="K276" s="471"/>
      <c r="L276" s="471"/>
      <c r="M276" s="471"/>
    </row>
    <row r="277" spans="1:13" ht="180.75" customHeight="1">
      <c r="A277" s="449"/>
      <c r="B277" s="389"/>
      <c r="C277" s="846"/>
      <c r="D277" s="390"/>
      <c r="E277" s="387"/>
      <c r="F277" s="360"/>
      <c r="G277" s="360"/>
      <c r="H277" s="360"/>
      <c r="I277" s="229"/>
      <c r="J277" s="471"/>
      <c r="K277" s="471"/>
      <c r="L277" s="471"/>
      <c r="M277" s="471"/>
    </row>
    <row r="278" spans="1:13" ht="33" customHeight="1">
      <c r="A278" s="449"/>
      <c r="B278" s="389"/>
      <c r="C278" s="846"/>
      <c r="D278" s="390"/>
      <c r="E278" s="387"/>
      <c r="F278" s="360"/>
      <c r="G278" s="360"/>
      <c r="H278" s="360"/>
      <c r="I278" s="229"/>
      <c r="J278" s="471"/>
      <c r="K278" s="471"/>
      <c r="L278" s="471"/>
      <c r="M278" s="471"/>
    </row>
    <row r="279" spans="1:13" ht="93" customHeight="1">
      <c r="A279" s="449"/>
      <c r="B279" s="389"/>
      <c r="C279" s="846"/>
      <c r="D279" s="390"/>
      <c r="E279" s="387"/>
      <c r="F279" s="360"/>
      <c r="G279" s="360"/>
      <c r="H279" s="360"/>
      <c r="I279" s="229"/>
      <c r="J279" s="471"/>
      <c r="K279" s="471"/>
      <c r="L279" s="471"/>
      <c r="M279" s="471"/>
    </row>
    <row r="280" spans="1:13" ht="74.25" customHeight="1">
      <c r="A280" s="850"/>
      <c r="B280" s="850"/>
      <c r="C280" s="850"/>
      <c r="D280" s="850"/>
      <c r="E280" s="850"/>
      <c r="F280" s="850"/>
      <c r="G280" s="850"/>
      <c r="H280" s="850"/>
      <c r="I280" s="229"/>
      <c r="J280" s="229"/>
      <c r="K280" s="229"/>
      <c r="L280" s="229"/>
      <c r="M280" s="229"/>
    </row>
    <row r="281" spans="1:13" ht="74.25" customHeight="1">
      <c r="A281" s="848"/>
      <c r="B281" s="848"/>
      <c r="C281" s="848"/>
      <c r="D281" s="848"/>
      <c r="E281" s="848"/>
      <c r="F281" s="848"/>
      <c r="G281" s="848"/>
      <c r="H281" s="848"/>
      <c r="I281" s="229"/>
      <c r="J281" s="229"/>
      <c r="K281" s="229"/>
      <c r="L281" s="229"/>
      <c r="M281" s="229"/>
    </row>
    <row r="282" spans="1:13" ht="74.25" customHeight="1">
      <c r="A282" s="412"/>
      <c r="B282" s="470"/>
      <c r="C282" s="872"/>
      <c r="D282" s="463"/>
      <c r="E282" s="423"/>
      <c r="F282" s="455"/>
      <c r="G282" s="423"/>
      <c r="H282" s="423"/>
      <c r="I282" s="229"/>
      <c r="J282" s="229"/>
      <c r="K282" s="229"/>
      <c r="L282" s="229"/>
      <c r="M282" s="229"/>
    </row>
    <row r="283" spans="1:13" ht="70.5" customHeight="1">
      <c r="A283" s="412"/>
      <c r="B283" s="470"/>
      <c r="C283" s="872"/>
      <c r="D283" s="463"/>
      <c r="E283" s="423"/>
      <c r="F283" s="455"/>
      <c r="G283" s="423"/>
      <c r="H283" s="423"/>
      <c r="I283" s="229"/>
      <c r="J283" s="229"/>
      <c r="K283" s="229"/>
      <c r="L283" s="229"/>
      <c r="M283" s="229"/>
    </row>
    <row r="284" spans="1:13" ht="57" customHeight="1">
      <c r="A284" s="412"/>
      <c r="B284" s="470"/>
      <c r="C284" s="872"/>
      <c r="D284" s="463"/>
      <c r="E284" s="423"/>
      <c r="F284" s="455"/>
      <c r="G284" s="423"/>
      <c r="H284" s="423"/>
      <c r="I284" s="229"/>
      <c r="J284" s="229"/>
      <c r="K284" s="229"/>
      <c r="L284" s="229"/>
      <c r="M284" s="229"/>
    </row>
    <row r="285" spans="1:13" ht="57" customHeight="1">
      <c r="A285" s="412"/>
      <c r="B285" s="470"/>
      <c r="C285" s="872"/>
      <c r="D285" s="463"/>
      <c r="E285" s="423"/>
      <c r="F285" s="455"/>
      <c r="G285" s="423"/>
      <c r="H285" s="423"/>
      <c r="I285" s="229"/>
      <c r="J285" s="229"/>
      <c r="K285" s="229"/>
      <c r="L285" s="229"/>
      <c r="M285" s="229"/>
    </row>
    <row r="286" spans="1:13" ht="57" customHeight="1">
      <c r="A286" s="381"/>
      <c r="B286" s="359"/>
      <c r="C286" s="851"/>
      <c r="D286" s="469"/>
      <c r="E286" s="387"/>
      <c r="F286" s="360"/>
      <c r="G286" s="387"/>
      <c r="H286" s="387"/>
      <c r="I286" s="229"/>
      <c r="J286" s="229"/>
      <c r="K286" s="229"/>
      <c r="L286" s="229"/>
      <c r="M286" s="229"/>
    </row>
    <row r="287" spans="1:13" ht="36.75" customHeight="1">
      <c r="A287" s="381"/>
      <c r="B287" s="359"/>
      <c r="C287" s="851"/>
      <c r="D287" s="469"/>
      <c r="E287" s="387"/>
      <c r="F287" s="360"/>
      <c r="G287" s="387"/>
      <c r="H287" s="387"/>
      <c r="I287" s="229"/>
      <c r="J287" s="229"/>
      <c r="K287" s="229"/>
      <c r="L287" s="229"/>
      <c r="M287" s="229"/>
    </row>
    <row r="288" spans="1:13" ht="36.75" customHeight="1">
      <c r="A288" s="381"/>
      <c r="B288" s="359"/>
      <c r="C288" s="851"/>
      <c r="D288" s="469"/>
      <c r="E288" s="387"/>
      <c r="F288" s="360"/>
      <c r="G288" s="387"/>
      <c r="H288" s="387"/>
      <c r="I288" s="229"/>
      <c r="J288" s="229"/>
      <c r="K288" s="229"/>
      <c r="L288" s="229"/>
      <c r="M288" s="229"/>
    </row>
    <row r="289" spans="1:13" ht="36.75" customHeight="1">
      <c r="A289" s="381"/>
      <c r="B289" s="359"/>
      <c r="C289" s="851"/>
      <c r="D289" s="469"/>
      <c r="E289" s="387"/>
      <c r="F289" s="360"/>
      <c r="G289" s="387"/>
      <c r="H289" s="387"/>
      <c r="I289" s="229"/>
      <c r="J289" s="229"/>
      <c r="K289" s="229"/>
      <c r="L289" s="229"/>
      <c r="M289" s="229"/>
    </row>
    <row r="290" spans="1:13" ht="36.75" customHeight="1">
      <c r="A290" s="376"/>
      <c r="B290" s="373"/>
      <c r="C290" s="854"/>
      <c r="D290" s="468"/>
      <c r="E290" s="387"/>
      <c r="F290" s="360"/>
      <c r="G290" s="387"/>
      <c r="H290" s="387"/>
      <c r="I290" s="229"/>
      <c r="J290" s="229"/>
      <c r="K290" s="229"/>
      <c r="L290" s="229"/>
      <c r="M290" s="229"/>
    </row>
    <row r="291" spans="1:13" ht="36.75" customHeight="1">
      <c r="A291" s="376"/>
      <c r="B291" s="373"/>
      <c r="C291" s="854"/>
      <c r="D291" s="468"/>
      <c r="E291" s="387"/>
      <c r="F291" s="360"/>
      <c r="G291" s="387"/>
      <c r="H291" s="387"/>
      <c r="I291" s="229"/>
      <c r="J291" s="229"/>
      <c r="K291" s="229"/>
      <c r="L291" s="229"/>
      <c r="M291" s="229"/>
    </row>
    <row r="292" spans="1:13" ht="36.75" customHeight="1">
      <c r="A292" s="376"/>
      <c r="B292" s="373"/>
      <c r="C292" s="854"/>
      <c r="D292" s="468"/>
      <c r="E292" s="387"/>
      <c r="F292" s="360"/>
      <c r="G292" s="387"/>
      <c r="H292" s="387"/>
      <c r="I292" s="229"/>
      <c r="J292" s="229"/>
      <c r="K292" s="229"/>
      <c r="L292" s="229"/>
      <c r="M292" s="229"/>
    </row>
    <row r="293" spans="1:13" ht="36.75" customHeight="1">
      <c r="A293" s="376"/>
      <c r="B293" s="373"/>
      <c r="C293" s="854"/>
      <c r="D293" s="468"/>
      <c r="E293" s="387"/>
      <c r="F293" s="360"/>
      <c r="G293" s="387"/>
      <c r="H293" s="387"/>
      <c r="I293" s="229"/>
      <c r="J293" s="229"/>
      <c r="K293" s="229"/>
      <c r="L293" s="229"/>
      <c r="M293" s="229"/>
    </row>
    <row r="294" spans="1:13" ht="36.75" customHeight="1">
      <c r="A294" s="376"/>
      <c r="B294" s="373"/>
      <c r="C294" s="854"/>
      <c r="D294" s="468"/>
      <c r="E294" s="387"/>
      <c r="F294" s="360"/>
      <c r="G294" s="387"/>
      <c r="H294" s="387"/>
      <c r="I294" s="229"/>
      <c r="J294" s="229"/>
      <c r="K294" s="229"/>
      <c r="L294" s="229"/>
      <c r="M294" s="229"/>
    </row>
    <row r="295" spans="1:13" ht="36.75" customHeight="1">
      <c r="A295" s="376"/>
      <c r="B295" s="373"/>
      <c r="C295" s="854"/>
      <c r="D295" s="468"/>
      <c r="E295" s="387"/>
      <c r="F295" s="360"/>
      <c r="G295" s="387"/>
      <c r="H295" s="387"/>
      <c r="I295" s="229"/>
      <c r="J295" s="229"/>
      <c r="K295" s="229"/>
      <c r="L295" s="229"/>
      <c r="M295" s="229"/>
    </row>
    <row r="296" spans="1:13" ht="36.75" customHeight="1">
      <c r="A296" s="376"/>
      <c r="B296" s="373"/>
      <c r="C296" s="854"/>
      <c r="D296" s="468"/>
      <c r="E296" s="387"/>
      <c r="F296" s="360"/>
      <c r="G296" s="387"/>
      <c r="H296" s="387"/>
      <c r="I296" s="229"/>
      <c r="J296" s="229"/>
      <c r="K296" s="229"/>
      <c r="L296" s="229"/>
      <c r="M296" s="229"/>
    </row>
    <row r="297" spans="1:13" ht="36.75" customHeight="1">
      <c r="A297" s="376"/>
      <c r="B297" s="373"/>
      <c r="C297" s="854"/>
      <c r="D297" s="468"/>
      <c r="E297" s="387"/>
      <c r="F297" s="360"/>
      <c r="G297" s="387"/>
      <c r="H297" s="387"/>
      <c r="I297" s="229"/>
      <c r="J297" s="229"/>
      <c r="K297" s="229"/>
      <c r="L297" s="229"/>
      <c r="M297" s="229"/>
    </row>
    <row r="298" spans="1:13" ht="36.75" customHeight="1">
      <c r="A298" s="376"/>
      <c r="B298" s="373"/>
      <c r="C298" s="854"/>
      <c r="D298" s="468"/>
      <c r="E298" s="387"/>
      <c r="F298" s="360"/>
      <c r="G298" s="387"/>
      <c r="H298" s="387"/>
      <c r="I298" s="229"/>
      <c r="J298" s="229"/>
      <c r="K298" s="229"/>
      <c r="L298" s="229"/>
      <c r="M298" s="229"/>
    </row>
    <row r="299" spans="1:13" ht="46.5" customHeight="1">
      <c r="A299" s="376"/>
      <c r="B299" s="373"/>
      <c r="C299" s="854"/>
      <c r="D299" s="468"/>
      <c r="E299" s="387"/>
      <c r="F299" s="360"/>
      <c r="G299" s="387"/>
      <c r="H299" s="387"/>
      <c r="I299" s="229"/>
      <c r="J299" s="229"/>
      <c r="K299" s="229"/>
      <c r="L299" s="229"/>
      <c r="M299" s="229"/>
    </row>
    <row r="300" spans="1:13" ht="46.5" customHeight="1">
      <c r="A300" s="376"/>
      <c r="B300" s="373"/>
      <c r="C300" s="854"/>
      <c r="D300" s="468"/>
      <c r="E300" s="387"/>
      <c r="F300" s="360"/>
      <c r="G300" s="387"/>
      <c r="H300" s="387"/>
      <c r="I300" s="229"/>
      <c r="J300" s="229"/>
      <c r="K300" s="229"/>
      <c r="L300" s="229"/>
      <c r="M300" s="229"/>
    </row>
    <row r="301" spans="1:13" ht="46.5" customHeight="1">
      <c r="A301" s="376"/>
      <c r="B301" s="373"/>
      <c r="C301" s="854"/>
      <c r="D301" s="468"/>
      <c r="E301" s="387"/>
      <c r="F301" s="360"/>
      <c r="G301" s="387"/>
      <c r="H301" s="387"/>
      <c r="I301" s="229"/>
      <c r="J301" s="229"/>
      <c r="K301" s="229"/>
      <c r="L301" s="229"/>
      <c r="M301" s="229"/>
    </row>
    <row r="302" spans="1:13" ht="92.25" customHeight="1">
      <c r="A302" s="380"/>
      <c r="B302" s="416"/>
      <c r="C302" s="869"/>
      <c r="D302" s="385"/>
      <c r="E302" s="387"/>
      <c r="F302" s="387"/>
      <c r="G302" s="387"/>
      <c r="H302" s="387"/>
      <c r="I302" s="229"/>
      <c r="J302" s="229"/>
      <c r="K302" s="229"/>
      <c r="L302" s="229"/>
      <c r="M302" s="229"/>
    </row>
    <row r="303" spans="1:13" ht="92.25" customHeight="1">
      <c r="A303" s="380"/>
      <c r="B303" s="416"/>
      <c r="C303" s="869"/>
      <c r="D303" s="385"/>
      <c r="E303" s="387"/>
      <c r="F303" s="385"/>
      <c r="G303" s="387"/>
      <c r="H303" s="387"/>
      <c r="I303" s="229"/>
      <c r="J303" s="229"/>
      <c r="K303" s="229"/>
      <c r="L303" s="229"/>
      <c r="M303" s="229"/>
    </row>
    <row r="304" spans="1:13" ht="92.25" customHeight="1">
      <c r="A304" s="380"/>
      <c r="B304" s="416"/>
      <c r="C304" s="869"/>
      <c r="D304" s="385"/>
      <c r="E304" s="387"/>
      <c r="F304" s="385"/>
      <c r="G304" s="387"/>
      <c r="H304" s="387"/>
      <c r="I304" s="229"/>
      <c r="J304" s="229"/>
      <c r="K304" s="229"/>
      <c r="L304" s="229"/>
      <c r="M304" s="229"/>
    </row>
    <row r="305" spans="1:13" ht="92.25" customHeight="1">
      <c r="A305" s="467"/>
      <c r="B305" s="365"/>
      <c r="C305" s="464"/>
      <c r="D305" s="464"/>
      <c r="E305" s="387"/>
      <c r="F305" s="385"/>
      <c r="G305" s="387"/>
      <c r="H305" s="387"/>
      <c r="I305" s="229"/>
      <c r="J305" s="229"/>
      <c r="K305" s="229"/>
      <c r="L305" s="229"/>
      <c r="M305" s="229"/>
    </row>
    <row r="306" spans="1:13" ht="56.25" customHeight="1">
      <c r="A306" s="467"/>
      <c r="B306" s="365"/>
      <c r="C306" s="464"/>
      <c r="D306" s="464"/>
      <c r="E306" s="387"/>
      <c r="F306" s="385"/>
      <c r="G306" s="387"/>
      <c r="H306" s="387"/>
      <c r="I306" s="229"/>
      <c r="J306" s="229"/>
      <c r="K306" s="229"/>
      <c r="L306" s="229"/>
      <c r="M306" s="229"/>
    </row>
    <row r="307" spans="1:13" ht="45.75" customHeight="1">
      <c r="A307" s="467"/>
      <c r="B307" s="365"/>
      <c r="C307" s="464"/>
      <c r="D307" s="464"/>
      <c r="E307" s="387"/>
      <c r="F307" s="385"/>
      <c r="G307" s="387"/>
      <c r="H307" s="387"/>
      <c r="I307" s="229"/>
      <c r="J307" s="229"/>
      <c r="K307" s="229"/>
      <c r="L307" s="229"/>
      <c r="M307" s="229"/>
    </row>
    <row r="308" spans="1:13" ht="56.25" customHeight="1">
      <c r="A308" s="467"/>
      <c r="B308" s="365"/>
      <c r="C308" s="464"/>
      <c r="D308" s="464"/>
      <c r="E308" s="387"/>
      <c r="F308" s="385"/>
      <c r="G308" s="387"/>
      <c r="H308" s="387"/>
      <c r="I308" s="229"/>
      <c r="J308" s="229"/>
      <c r="K308" s="229"/>
      <c r="L308" s="229"/>
      <c r="M308" s="229"/>
    </row>
    <row r="309" spans="1:13" ht="56.25" customHeight="1">
      <c r="A309" s="467"/>
      <c r="B309" s="365"/>
      <c r="C309" s="865"/>
      <c r="D309" s="464"/>
      <c r="E309" s="387"/>
      <c r="F309" s="385"/>
      <c r="G309" s="387"/>
      <c r="H309" s="387"/>
      <c r="I309" s="229"/>
      <c r="J309" s="229"/>
      <c r="K309" s="229"/>
      <c r="L309" s="229"/>
      <c r="M309" s="229"/>
    </row>
    <row r="310" spans="1:13" ht="160.5" customHeight="1">
      <c r="A310" s="467"/>
      <c r="B310" s="365"/>
      <c r="C310" s="865"/>
      <c r="D310" s="464"/>
      <c r="E310" s="387"/>
      <c r="F310" s="385"/>
      <c r="G310" s="387"/>
      <c r="H310" s="387"/>
      <c r="I310" s="229"/>
      <c r="J310" s="229"/>
      <c r="K310" s="229"/>
      <c r="L310" s="229"/>
      <c r="M310" s="229"/>
    </row>
    <row r="311" spans="1:13" ht="92.25" customHeight="1">
      <c r="A311" s="467"/>
      <c r="B311" s="365"/>
      <c r="C311" s="865"/>
      <c r="D311" s="464"/>
      <c r="E311" s="387"/>
      <c r="F311" s="385"/>
      <c r="G311" s="387"/>
      <c r="H311" s="387"/>
      <c r="I311" s="229"/>
      <c r="J311" s="229"/>
      <c r="K311" s="229"/>
      <c r="L311" s="229"/>
      <c r="M311" s="229"/>
    </row>
    <row r="312" spans="1:13" ht="163.5" customHeight="1">
      <c r="A312" s="467"/>
      <c r="B312" s="365"/>
      <c r="C312" s="865"/>
      <c r="D312" s="464"/>
      <c r="E312" s="387"/>
      <c r="F312" s="385"/>
      <c r="G312" s="387"/>
      <c r="H312" s="387"/>
      <c r="I312" s="229"/>
      <c r="J312" s="229"/>
      <c r="K312" s="229"/>
      <c r="L312" s="229"/>
      <c r="M312" s="229"/>
    </row>
    <row r="313" spans="1:13" ht="163.5" customHeight="1">
      <c r="A313" s="466"/>
      <c r="B313" s="365"/>
      <c r="C313" s="464"/>
      <c r="D313" s="464"/>
      <c r="E313" s="387"/>
      <c r="F313" s="385"/>
      <c r="G313" s="387"/>
      <c r="H313" s="387"/>
      <c r="I313" s="229"/>
      <c r="J313" s="229"/>
      <c r="K313" s="229"/>
      <c r="L313" s="229"/>
      <c r="M313" s="229"/>
    </row>
    <row r="314" spans="1:13" ht="92.25" customHeight="1">
      <c r="A314" s="466"/>
      <c r="B314" s="365"/>
      <c r="C314" s="464"/>
      <c r="D314" s="464"/>
      <c r="E314" s="387"/>
      <c r="F314" s="385"/>
      <c r="G314" s="387"/>
      <c r="H314" s="387"/>
      <c r="I314" s="229"/>
      <c r="J314" s="229"/>
      <c r="K314" s="229"/>
      <c r="L314" s="229"/>
      <c r="M314" s="229"/>
    </row>
    <row r="315" spans="1:13" ht="40.5" customHeight="1">
      <c r="A315" s="466"/>
      <c r="B315" s="365"/>
      <c r="C315" s="464"/>
      <c r="D315" s="464"/>
      <c r="E315" s="387"/>
      <c r="F315" s="385"/>
      <c r="G315" s="387"/>
      <c r="H315" s="387"/>
      <c r="I315" s="229"/>
      <c r="J315" s="229"/>
      <c r="K315" s="229"/>
      <c r="L315" s="229"/>
      <c r="M315" s="229"/>
    </row>
    <row r="316" spans="1:13" ht="40.5" customHeight="1">
      <c r="A316" s="466"/>
      <c r="B316" s="365"/>
      <c r="C316" s="464"/>
      <c r="D316" s="464"/>
      <c r="E316" s="387"/>
      <c r="F316" s="360"/>
      <c r="G316" s="387"/>
      <c r="H316" s="387"/>
      <c r="I316" s="229"/>
      <c r="J316" s="229"/>
      <c r="K316" s="229"/>
      <c r="L316" s="229"/>
      <c r="M316" s="229"/>
    </row>
    <row r="317" spans="1:13" ht="40.5" customHeight="1">
      <c r="A317" s="466"/>
      <c r="B317" s="365"/>
      <c r="C317" s="464"/>
      <c r="D317" s="464"/>
      <c r="E317" s="387"/>
      <c r="F317" s="360"/>
      <c r="G317" s="387"/>
      <c r="H317" s="387"/>
      <c r="I317" s="229"/>
      <c r="J317" s="229"/>
      <c r="K317" s="229"/>
      <c r="L317" s="229"/>
      <c r="M317" s="229"/>
    </row>
    <row r="318" spans="1:13" ht="40.5" customHeight="1">
      <c r="A318" s="363"/>
      <c r="B318" s="393"/>
      <c r="C318" s="869"/>
      <c r="D318" s="385"/>
      <c r="E318" s="387"/>
      <c r="F318" s="360"/>
      <c r="G318" s="387"/>
      <c r="H318" s="387"/>
      <c r="I318" s="229"/>
      <c r="J318" s="229"/>
      <c r="K318" s="229"/>
      <c r="L318" s="229"/>
      <c r="M318" s="229"/>
    </row>
    <row r="319" spans="1:13" ht="95.25" customHeight="1">
      <c r="A319" s="363"/>
      <c r="B319" s="393"/>
      <c r="C319" s="869"/>
      <c r="D319" s="385"/>
      <c r="E319" s="387"/>
      <c r="F319" s="360"/>
      <c r="G319" s="387"/>
      <c r="H319" s="387"/>
      <c r="I319" s="229"/>
      <c r="J319" s="229"/>
      <c r="K319" s="229"/>
      <c r="L319" s="229"/>
      <c r="M319" s="229"/>
    </row>
    <row r="320" spans="1:13" ht="131.25" customHeight="1">
      <c r="A320" s="363"/>
      <c r="B320" s="393"/>
      <c r="C320" s="869"/>
      <c r="D320" s="385"/>
      <c r="E320" s="387"/>
      <c r="F320" s="360"/>
      <c r="G320" s="387"/>
      <c r="H320" s="387"/>
      <c r="I320" s="229"/>
      <c r="J320" s="229"/>
      <c r="K320" s="229"/>
      <c r="L320" s="229"/>
      <c r="M320" s="229"/>
    </row>
    <row r="321" spans="1:13" ht="122.25" customHeight="1">
      <c r="A321" s="363"/>
      <c r="B321" s="393"/>
      <c r="C321" s="869"/>
      <c r="D321" s="385"/>
      <c r="E321" s="387"/>
      <c r="F321" s="360"/>
      <c r="G321" s="387"/>
      <c r="H321" s="387"/>
      <c r="I321" s="229"/>
      <c r="J321" s="229"/>
      <c r="K321" s="229"/>
      <c r="L321" s="229"/>
      <c r="M321" s="229"/>
    </row>
    <row r="322" spans="1:13" ht="133.5" customHeight="1">
      <c r="A322" s="465"/>
      <c r="B322" s="393"/>
      <c r="C322" s="464"/>
      <c r="D322" s="464"/>
      <c r="E322" s="387"/>
      <c r="F322" s="360"/>
      <c r="G322" s="387"/>
      <c r="H322" s="387"/>
      <c r="I322" s="229"/>
      <c r="J322" s="229"/>
      <c r="K322" s="229"/>
      <c r="L322" s="229"/>
      <c r="M322" s="229"/>
    </row>
    <row r="323" spans="1:13" ht="30.75" customHeight="1">
      <c r="A323" s="465"/>
      <c r="B323" s="393"/>
      <c r="C323" s="464"/>
      <c r="D323" s="464"/>
      <c r="E323" s="387"/>
      <c r="F323" s="360"/>
      <c r="G323" s="387"/>
      <c r="H323" s="387"/>
      <c r="I323" s="229"/>
      <c r="J323" s="229"/>
      <c r="K323" s="229"/>
      <c r="L323" s="229"/>
      <c r="M323" s="229"/>
    </row>
    <row r="324" spans="1:13" ht="32.25" customHeight="1">
      <c r="A324" s="465"/>
      <c r="B324" s="393"/>
      <c r="C324" s="464"/>
      <c r="D324" s="464"/>
      <c r="E324" s="387"/>
      <c r="F324" s="360"/>
      <c r="G324" s="387"/>
      <c r="H324" s="387"/>
      <c r="I324" s="229"/>
      <c r="J324" s="229"/>
      <c r="K324" s="229"/>
      <c r="L324" s="229"/>
      <c r="M324" s="229"/>
    </row>
    <row r="325" spans="1:13" ht="24" customHeight="1">
      <c r="A325" s="465"/>
      <c r="B325" s="393"/>
      <c r="C325" s="464"/>
      <c r="D325" s="464"/>
      <c r="E325" s="387"/>
      <c r="F325" s="360"/>
      <c r="G325" s="387"/>
      <c r="H325" s="387"/>
      <c r="I325" s="229"/>
      <c r="J325" s="229"/>
      <c r="K325" s="229"/>
      <c r="L325" s="229"/>
      <c r="M325" s="229"/>
    </row>
    <row r="326" spans="1:13" ht="38.25" customHeight="1">
      <c r="A326" s="376"/>
      <c r="B326" s="393"/>
      <c r="C326" s="865"/>
      <c r="D326" s="464"/>
      <c r="E326" s="387"/>
      <c r="F326" s="360"/>
      <c r="G326" s="387"/>
      <c r="H326" s="387"/>
      <c r="I326" s="229"/>
      <c r="J326" s="229"/>
      <c r="K326" s="229"/>
      <c r="L326" s="229"/>
      <c r="M326" s="229"/>
    </row>
    <row r="327" spans="1:13" ht="184.5" customHeight="1">
      <c r="A327" s="376"/>
      <c r="B327" s="393"/>
      <c r="C327" s="865"/>
      <c r="D327" s="464"/>
      <c r="E327" s="387"/>
      <c r="F327" s="360"/>
      <c r="G327" s="387"/>
      <c r="H327" s="387"/>
      <c r="I327" s="229"/>
      <c r="J327" s="229"/>
      <c r="K327" s="229"/>
      <c r="L327" s="229"/>
      <c r="M327" s="229"/>
    </row>
    <row r="328" spans="1:13" ht="80.25" customHeight="1">
      <c r="A328" s="376"/>
      <c r="B328" s="393"/>
      <c r="C328" s="865"/>
      <c r="D328" s="464"/>
      <c r="E328" s="387"/>
      <c r="F328" s="360"/>
      <c r="G328" s="387"/>
      <c r="H328" s="387"/>
      <c r="I328" s="229"/>
      <c r="J328" s="229"/>
      <c r="K328" s="229"/>
      <c r="L328" s="229"/>
      <c r="M328" s="229"/>
    </row>
    <row r="329" spans="1:13" ht="80.25" customHeight="1">
      <c r="A329" s="848"/>
      <c r="B329" s="848"/>
      <c r="C329" s="848"/>
      <c r="D329" s="848"/>
      <c r="E329" s="848"/>
      <c r="F329" s="848"/>
      <c r="G329" s="848"/>
      <c r="H329" s="848"/>
      <c r="I329" s="229"/>
      <c r="J329" s="229"/>
      <c r="K329" s="229"/>
      <c r="L329" s="229"/>
      <c r="M329" s="229"/>
    </row>
    <row r="330" spans="1:13" ht="80.25" customHeight="1">
      <c r="A330" s="460"/>
      <c r="B330" s="459"/>
      <c r="C330" s="463"/>
      <c r="D330" s="463"/>
      <c r="E330" s="408"/>
      <c r="F330" s="369"/>
      <c r="G330" s="408"/>
      <c r="H330" s="408"/>
      <c r="I330" s="229"/>
      <c r="J330" s="229"/>
      <c r="K330" s="229"/>
      <c r="L330" s="229"/>
      <c r="M330" s="229"/>
    </row>
    <row r="331" spans="1:13" ht="75.75" customHeight="1">
      <c r="A331" s="460"/>
      <c r="B331" s="459"/>
      <c r="C331" s="870"/>
      <c r="D331" s="462"/>
      <c r="E331" s="408"/>
      <c r="F331" s="369"/>
      <c r="G331" s="408"/>
      <c r="H331" s="408"/>
      <c r="I331" s="229"/>
      <c r="J331" s="229"/>
      <c r="K331" s="229"/>
      <c r="L331" s="229"/>
      <c r="M331" s="229"/>
    </row>
    <row r="332" spans="1:13" ht="75.75" customHeight="1">
      <c r="A332" s="460"/>
      <c r="B332" s="459"/>
      <c r="C332" s="871"/>
      <c r="D332" s="413"/>
      <c r="E332" s="408"/>
      <c r="F332" s="369"/>
      <c r="G332" s="408"/>
      <c r="H332" s="408"/>
      <c r="I332" s="229"/>
      <c r="J332" s="229"/>
      <c r="K332" s="229"/>
      <c r="L332" s="229"/>
      <c r="M332" s="229"/>
    </row>
    <row r="333" spans="1:13" ht="57.75" customHeight="1">
      <c r="A333" s="460"/>
      <c r="B333" s="459"/>
      <c r="C333" s="871"/>
      <c r="D333" s="413"/>
      <c r="E333" s="408"/>
      <c r="F333" s="369"/>
      <c r="G333" s="408"/>
      <c r="H333" s="408"/>
      <c r="I333" s="229"/>
      <c r="J333" s="229"/>
      <c r="K333" s="229"/>
      <c r="L333" s="229"/>
      <c r="M333" s="229"/>
    </row>
    <row r="334" spans="1:13" ht="57.75" customHeight="1">
      <c r="A334" s="460"/>
      <c r="B334" s="459"/>
      <c r="C334" s="885"/>
      <c r="D334" s="461"/>
      <c r="E334" s="408"/>
      <c r="F334" s="369"/>
      <c r="G334" s="408"/>
      <c r="H334" s="408"/>
      <c r="I334" s="229"/>
      <c r="J334" s="229"/>
      <c r="K334" s="229"/>
      <c r="L334" s="229"/>
      <c r="M334" s="229"/>
    </row>
    <row r="335" spans="1:13" ht="57.75" customHeight="1">
      <c r="A335" s="460"/>
      <c r="B335" s="459"/>
      <c r="C335" s="886"/>
      <c r="D335" s="431"/>
      <c r="E335" s="408"/>
      <c r="F335" s="369"/>
      <c r="G335" s="408"/>
      <c r="H335" s="408"/>
      <c r="I335" s="229"/>
      <c r="J335" s="229"/>
      <c r="K335" s="229"/>
      <c r="L335" s="229"/>
      <c r="M335" s="229"/>
    </row>
    <row r="336" spans="1:13" ht="57.75" customHeight="1">
      <c r="A336" s="381"/>
      <c r="B336" s="456"/>
      <c r="C336" s="458"/>
      <c r="D336" s="458"/>
      <c r="E336" s="387"/>
      <c r="F336" s="360"/>
      <c r="G336" s="387"/>
      <c r="H336" s="387"/>
      <c r="I336" s="229"/>
      <c r="J336" s="229"/>
      <c r="K336" s="229"/>
      <c r="L336" s="229"/>
      <c r="M336" s="229"/>
    </row>
    <row r="337" spans="1:13" ht="30" customHeight="1">
      <c r="A337" s="381"/>
      <c r="B337" s="456"/>
      <c r="C337" s="863"/>
      <c r="D337" s="453"/>
      <c r="E337" s="387"/>
      <c r="F337" s="360"/>
      <c r="G337" s="387"/>
      <c r="H337" s="387"/>
      <c r="I337" s="229"/>
      <c r="J337" s="229"/>
      <c r="K337" s="229"/>
      <c r="L337" s="229"/>
      <c r="M337" s="229"/>
    </row>
    <row r="338" spans="1:13" ht="30" customHeight="1">
      <c r="A338" s="381"/>
      <c r="B338" s="456"/>
      <c r="C338" s="863"/>
      <c r="D338" s="453"/>
      <c r="E338" s="387"/>
      <c r="F338" s="360"/>
      <c r="G338" s="387"/>
      <c r="H338" s="387"/>
      <c r="I338" s="229"/>
      <c r="J338" s="229"/>
      <c r="K338" s="229"/>
      <c r="L338" s="229"/>
      <c r="M338" s="229"/>
    </row>
    <row r="339" spans="1:13" ht="52.5" customHeight="1">
      <c r="A339" s="381"/>
      <c r="B339" s="456"/>
      <c r="C339" s="863"/>
      <c r="D339" s="453"/>
      <c r="E339" s="387"/>
      <c r="F339" s="360"/>
      <c r="G339" s="387"/>
      <c r="H339" s="387"/>
      <c r="I339" s="229"/>
      <c r="J339" s="229"/>
      <c r="K339" s="229"/>
      <c r="L339" s="229"/>
      <c r="M339" s="229"/>
    </row>
    <row r="340" spans="1:13" ht="40.5" customHeight="1">
      <c r="A340" s="363"/>
      <c r="B340" s="456"/>
      <c r="C340" s="863"/>
      <c r="D340" s="453"/>
      <c r="E340" s="387"/>
      <c r="F340" s="360"/>
      <c r="G340" s="387"/>
      <c r="H340" s="387"/>
      <c r="I340" s="229"/>
      <c r="J340" s="229"/>
      <c r="K340" s="229"/>
      <c r="L340" s="229"/>
      <c r="M340" s="229"/>
    </row>
    <row r="341" spans="1:13" ht="40.5" customHeight="1">
      <c r="A341" s="363"/>
      <c r="B341" s="456"/>
      <c r="C341" s="863"/>
      <c r="D341" s="453"/>
      <c r="E341" s="387"/>
      <c r="F341" s="360"/>
      <c r="G341" s="387"/>
      <c r="H341" s="387"/>
      <c r="I341" s="229"/>
      <c r="J341" s="229"/>
      <c r="K341" s="229"/>
      <c r="L341" s="229"/>
      <c r="M341" s="229"/>
    </row>
    <row r="342" spans="1:13" ht="58.5" customHeight="1">
      <c r="A342" s="381"/>
      <c r="B342" s="456"/>
      <c r="C342" s="457"/>
      <c r="D342" s="457"/>
      <c r="E342" s="387"/>
      <c r="F342" s="360"/>
      <c r="G342" s="387"/>
      <c r="H342" s="387"/>
      <c r="I342" s="229"/>
      <c r="J342" s="229"/>
      <c r="K342" s="229"/>
      <c r="L342" s="229"/>
      <c r="M342" s="229"/>
    </row>
    <row r="343" spans="1:13" ht="37.5" customHeight="1">
      <c r="A343" s="381"/>
      <c r="B343" s="456"/>
      <c r="C343" s="868"/>
      <c r="D343" s="364"/>
      <c r="E343" s="387"/>
      <c r="F343" s="360"/>
      <c r="G343" s="387"/>
      <c r="H343" s="387"/>
      <c r="I343" s="229"/>
      <c r="J343" s="229"/>
      <c r="K343" s="229"/>
      <c r="L343" s="229"/>
      <c r="M343" s="229"/>
    </row>
    <row r="344" spans="1:13" ht="37.5" customHeight="1">
      <c r="A344" s="381"/>
      <c r="B344" s="456"/>
      <c r="C344" s="868"/>
      <c r="D344" s="364"/>
      <c r="E344" s="387"/>
      <c r="F344" s="360"/>
      <c r="G344" s="387"/>
      <c r="H344" s="387"/>
      <c r="I344" s="229"/>
      <c r="J344" s="229"/>
      <c r="K344" s="229"/>
      <c r="L344" s="229"/>
      <c r="M344" s="229"/>
    </row>
    <row r="345" spans="1:13" ht="37.5" customHeight="1">
      <c r="A345" s="363"/>
      <c r="B345" s="456"/>
      <c r="C345" s="453"/>
      <c r="D345" s="453"/>
      <c r="E345" s="387"/>
      <c r="F345" s="360"/>
      <c r="G345" s="387"/>
      <c r="H345" s="387"/>
      <c r="I345" s="229"/>
      <c r="J345" s="229"/>
      <c r="K345" s="229"/>
      <c r="L345" s="229"/>
      <c r="M345" s="229"/>
    </row>
    <row r="346" spans="1:13" ht="54" customHeight="1">
      <c r="A346" s="363"/>
      <c r="B346" s="456"/>
      <c r="C346" s="863"/>
      <c r="D346" s="453"/>
      <c r="E346" s="387"/>
      <c r="F346" s="360"/>
      <c r="G346" s="387"/>
      <c r="H346" s="387"/>
      <c r="I346" s="229"/>
      <c r="J346" s="229"/>
      <c r="K346" s="229"/>
      <c r="L346" s="229"/>
      <c r="M346" s="229"/>
    </row>
    <row r="347" spans="1:13" ht="145.5" customHeight="1">
      <c r="A347" s="363"/>
      <c r="B347" s="456"/>
      <c r="C347" s="863"/>
      <c r="D347" s="453"/>
      <c r="E347" s="387"/>
      <c r="F347" s="360"/>
      <c r="G347" s="387"/>
      <c r="H347" s="387"/>
      <c r="I347" s="229"/>
      <c r="J347" s="229"/>
      <c r="K347" s="229"/>
      <c r="L347" s="229"/>
      <c r="M347" s="229"/>
    </row>
    <row r="348" spans="1:13" ht="64.5" customHeight="1">
      <c r="A348" s="363"/>
      <c r="B348" s="456"/>
      <c r="C348" s="863"/>
      <c r="D348" s="453"/>
      <c r="E348" s="387"/>
      <c r="F348" s="360"/>
      <c r="G348" s="387"/>
      <c r="H348" s="387"/>
      <c r="I348" s="229"/>
      <c r="J348" s="229"/>
      <c r="K348" s="229"/>
      <c r="L348" s="229"/>
      <c r="M348" s="229"/>
    </row>
    <row r="349" spans="1:13" ht="64.5" customHeight="1">
      <c r="A349" s="848"/>
      <c r="B349" s="848"/>
      <c r="C349" s="848"/>
      <c r="D349" s="848"/>
      <c r="E349" s="848"/>
      <c r="F349" s="848"/>
      <c r="G349" s="848"/>
      <c r="H349" s="848"/>
      <c r="I349" s="229"/>
      <c r="J349" s="229"/>
      <c r="K349" s="229"/>
      <c r="L349" s="229"/>
      <c r="M349" s="229"/>
    </row>
    <row r="350" spans="1:13" ht="69" customHeight="1">
      <c r="A350" s="412"/>
      <c r="B350" s="455"/>
      <c r="C350" s="454"/>
      <c r="D350" s="454"/>
      <c r="E350" s="423"/>
      <c r="F350" s="369"/>
      <c r="G350" s="423"/>
      <c r="H350" s="423"/>
      <c r="I350" s="229"/>
      <c r="J350" s="229"/>
      <c r="K350" s="229"/>
      <c r="L350" s="229"/>
      <c r="M350" s="229"/>
    </row>
    <row r="351" spans="1:13" ht="75.75" customHeight="1">
      <c r="A351" s="383"/>
      <c r="B351" s="382"/>
      <c r="C351" s="375"/>
      <c r="D351" s="375"/>
      <c r="E351" s="387"/>
      <c r="F351" s="360"/>
      <c r="G351" s="387"/>
      <c r="H351" s="387"/>
      <c r="I351" s="229"/>
      <c r="J351" s="229"/>
      <c r="K351" s="229"/>
      <c r="L351" s="229"/>
      <c r="M351" s="229"/>
    </row>
    <row r="352" spans="1:13" ht="196.5" customHeight="1">
      <c r="A352" s="383"/>
      <c r="B352" s="382"/>
      <c r="C352" s="453"/>
      <c r="D352" s="453"/>
      <c r="E352" s="387"/>
      <c r="F352" s="360"/>
      <c r="G352" s="387"/>
      <c r="H352" s="387"/>
      <c r="I352" s="229"/>
      <c r="J352" s="229"/>
      <c r="K352" s="229"/>
      <c r="L352" s="229"/>
      <c r="M352" s="229"/>
    </row>
    <row r="353" spans="1:13" ht="41.25" customHeight="1">
      <c r="A353" s="383"/>
      <c r="B353" s="382"/>
      <c r="C353" s="453"/>
      <c r="D353" s="453"/>
      <c r="E353" s="387"/>
      <c r="F353" s="360"/>
      <c r="G353" s="387"/>
      <c r="H353" s="387"/>
      <c r="I353" s="229"/>
      <c r="J353" s="229"/>
      <c r="K353" s="229"/>
      <c r="L353" s="229"/>
      <c r="M353" s="229"/>
    </row>
    <row r="354" spans="1:13" ht="85.5" customHeight="1">
      <c r="A354" s="383"/>
      <c r="B354" s="382"/>
      <c r="C354" s="453"/>
      <c r="D354" s="453"/>
      <c r="E354" s="387"/>
      <c r="F354" s="360"/>
      <c r="G354" s="387"/>
      <c r="H354" s="360"/>
      <c r="I354" s="229"/>
      <c r="J354" s="229"/>
      <c r="K354" s="229"/>
      <c r="L354" s="229"/>
      <c r="M354" s="229"/>
    </row>
    <row r="355" spans="1:13" ht="75.75" customHeight="1">
      <c r="A355" s="850"/>
      <c r="B355" s="850"/>
      <c r="C355" s="850"/>
      <c r="D355" s="850"/>
      <c r="E355" s="850"/>
      <c r="F355" s="850"/>
      <c r="G355" s="850"/>
      <c r="H355" s="850"/>
      <c r="I355" s="229"/>
      <c r="J355" s="229"/>
      <c r="K355" s="229"/>
      <c r="L355" s="229"/>
      <c r="M355" s="229"/>
    </row>
    <row r="356" spans="1:13" ht="74.25" customHeight="1">
      <c r="A356" s="848"/>
      <c r="B356" s="848"/>
      <c r="C356" s="848"/>
      <c r="D356" s="848"/>
      <c r="E356" s="848"/>
      <c r="F356" s="848"/>
      <c r="G356" s="848"/>
      <c r="H356" s="848"/>
      <c r="I356" s="229"/>
      <c r="J356" s="229"/>
      <c r="K356" s="229"/>
      <c r="L356" s="229"/>
      <c r="M356" s="229"/>
    </row>
    <row r="357" spans="1:13" ht="58.5" customHeight="1">
      <c r="A357" s="452"/>
      <c r="B357" s="389"/>
      <c r="C357" s="843"/>
      <c r="D357" s="384"/>
      <c r="E357" s="396"/>
      <c r="F357" s="445"/>
      <c r="G357" s="445"/>
      <c r="H357" s="396"/>
      <c r="I357" s="436"/>
      <c r="J357" s="436"/>
      <c r="K357" s="229"/>
      <c r="L357" s="229"/>
      <c r="M357" s="229"/>
    </row>
    <row r="358" spans="1:13" ht="58.5" customHeight="1">
      <c r="A358" s="451"/>
      <c r="B358" s="389"/>
      <c r="C358" s="847"/>
      <c r="D358" s="384"/>
      <c r="E358" s="396"/>
      <c r="F358" s="445"/>
      <c r="G358" s="445"/>
      <c r="H358" s="396"/>
      <c r="I358" s="436"/>
      <c r="J358" s="436"/>
      <c r="K358" s="229"/>
      <c r="L358" s="229"/>
      <c r="M358" s="229"/>
    </row>
    <row r="359" spans="1:13" ht="58.5" customHeight="1">
      <c r="A359" s="451"/>
      <c r="B359" s="389"/>
      <c r="C359" s="847"/>
      <c r="D359" s="384"/>
      <c r="E359" s="396"/>
      <c r="F359" s="445"/>
      <c r="G359" s="445"/>
      <c r="H359" s="396"/>
      <c r="I359" s="436"/>
      <c r="J359" s="436"/>
      <c r="K359" s="229"/>
      <c r="L359" s="229"/>
      <c r="M359" s="229"/>
    </row>
    <row r="360" spans="1:13" ht="69.75" customHeight="1">
      <c r="A360" s="449"/>
      <c r="B360" s="389"/>
      <c r="C360" s="845"/>
      <c r="D360" s="435"/>
      <c r="E360" s="361"/>
      <c r="F360" s="360"/>
      <c r="G360" s="360"/>
      <c r="H360" s="361"/>
      <c r="I360" s="436"/>
      <c r="J360" s="436"/>
      <c r="K360" s="229"/>
      <c r="L360" s="229"/>
      <c r="M360" s="229"/>
    </row>
    <row r="361" spans="1:13" ht="58.5" customHeight="1">
      <c r="A361" s="449"/>
      <c r="B361" s="389"/>
      <c r="C361" s="846"/>
      <c r="D361" s="390"/>
      <c r="E361" s="361"/>
      <c r="F361" s="360"/>
      <c r="G361" s="360"/>
      <c r="H361" s="361"/>
      <c r="I361" s="436"/>
      <c r="J361" s="436"/>
      <c r="K361" s="229"/>
      <c r="L361" s="229"/>
      <c r="M361" s="229"/>
    </row>
    <row r="362" spans="1:13" ht="63" customHeight="1">
      <c r="A362" s="450"/>
      <c r="B362" s="385"/>
      <c r="C362" s="846"/>
      <c r="D362" s="386"/>
      <c r="E362" s="361"/>
      <c r="F362" s="360"/>
      <c r="G362" s="360"/>
      <c r="H362" s="361"/>
      <c r="I362" s="436"/>
      <c r="J362" s="436"/>
      <c r="K362" s="229"/>
      <c r="L362" s="229"/>
      <c r="M362" s="229"/>
    </row>
    <row r="363" spans="1:13" ht="85.5" customHeight="1">
      <c r="A363" s="449"/>
      <c r="B363" s="389"/>
      <c r="C363" s="846"/>
      <c r="D363" s="388"/>
      <c r="E363" s="361"/>
      <c r="F363" s="360"/>
      <c r="G363" s="360"/>
      <c r="H363" s="361"/>
      <c r="I363" s="436"/>
      <c r="J363" s="436"/>
      <c r="K363" s="229"/>
      <c r="L363" s="229"/>
      <c r="M363" s="229"/>
    </row>
    <row r="364" spans="1:13" ht="70.5" customHeight="1">
      <c r="A364" s="449"/>
      <c r="B364" s="389"/>
      <c r="C364" s="846"/>
      <c r="D364" s="388"/>
      <c r="E364" s="361"/>
      <c r="F364" s="360"/>
      <c r="G364" s="360"/>
      <c r="H364" s="361"/>
      <c r="I364" s="436"/>
      <c r="J364" s="436"/>
      <c r="K364" s="229"/>
      <c r="L364" s="229"/>
      <c r="M364" s="229"/>
    </row>
    <row r="365" spans="1:13" ht="74.25" customHeight="1">
      <c r="A365" s="449"/>
      <c r="B365" s="389"/>
      <c r="C365" s="846"/>
      <c r="D365" s="388"/>
      <c r="E365" s="361"/>
      <c r="F365" s="360"/>
      <c r="G365" s="360"/>
      <c r="H365" s="361"/>
      <c r="I365" s="436"/>
      <c r="J365" s="436"/>
      <c r="K365" s="229"/>
      <c r="L365" s="229"/>
      <c r="M365" s="229"/>
    </row>
    <row r="366" spans="1:13" ht="69" customHeight="1">
      <c r="A366" s="449"/>
      <c r="B366" s="389"/>
      <c r="C366" s="843"/>
      <c r="D366" s="388"/>
      <c r="E366" s="361"/>
      <c r="F366" s="360"/>
      <c r="G366" s="360"/>
      <c r="H366" s="361"/>
      <c r="I366" s="436"/>
      <c r="J366" s="436"/>
      <c r="K366" s="229"/>
      <c r="L366" s="229"/>
      <c r="M366" s="229"/>
    </row>
    <row r="367" spans="1:13" ht="66.75" customHeight="1">
      <c r="A367" s="449"/>
      <c r="B367" s="389"/>
      <c r="C367" s="847"/>
      <c r="D367" s="388"/>
      <c r="E367" s="361"/>
      <c r="F367" s="360"/>
      <c r="G367" s="360"/>
      <c r="H367" s="361"/>
      <c r="I367" s="436"/>
      <c r="J367" s="436"/>
      <c r="K367" s="229"/>
      <c r="L367" s="229"/>
      <c r="M367" s="229"/>
    </row>
    <row r="368" spans="1:13" ht="72" customHeight="1">
      <c r="A368" s="449"/>
      <c r="B368" s="389"/>
      <c r="C368" s="847"/>
      <c r="D368" s="388"/>
      <c r="E368" s="361"/>
      <c r="F368" s="360"/>
      <c r="G368" s="360"/>
      <c r="H368" s="361"/>
      <c r="I368" s="436"/>
      <c r="J368" s="436"/>
      <c r="K368" s="229"/>
      <c r="L368" s="229"/>
      <c r="M368" s="229"/>
    </row>
    <row r="369" spans="1:13" ht="66" customHeight="1">
      <c r="A369" s="390"/>
      <c r="B369" s="389"/>
      <c r="C369" s="843"/>
      <c r="D369" s="388"/>
      <c r="E369" s="361"/>
      <c r="F369" s="360"/>
      <c r="G369" s="360"/>
      <c r="H369" s="361"/>
      <c r="I369" s="436"/>
      <c r="J369" s="436"/>
      <c r="K369" s="229"/>
      <c r="L369" s="229"/>
      <c r="M369" s="229"/>
    </row>
    <row r="370" spans="1:13" ht="159" customHeight="1">
      <c r="A370" s="448"/>
      <c r="B370" s="389"/>
      <c r="C370" s="847"/>
      <c r="D370" s="388"/>
      <c r="E370" s="361"/>
      <c r="F370" s="360"/>
      <c r="G370" s="360"/>
      <c r="H370" s="361"/>
      <c r="I370" s="436"/>
      <c r="J370" s="436"/>
      <c r="K370" s="229"/>
      <c r="L370" s="229"/>
      <c r="M370" s="229"/>
    </row>
    <row r="371" spans="1:13" ht="289.5" customHeight="1">
      <c r="A371" s="447"/>
      <c r="B371" s="389"/>
      <c r="C371" s="847"/>
      <c r="D371" s="388"/>
      <c r="E371" s="361"/>
      <c r="F371" s="360"/>
      <c r="G371" s="360"/>
      <c r="H371" s="361"/>
      <c r="I371" s="436"/>
      <c r="J371" s="436"/>
      <c r="K371" s="229"/>
      <c r="L371" s="229"/>
      <c r="M371" s="229"/>
    </row>
    <row r="372" spans="1:13" ht="408.75" customHeight="1">
      <c r="A372" s="386"/>
      <c r="B372" s="389"/>
      <c r="C372" s="847"/>
      <c r="D372" s="386"/>
      <c r="E372" s="361"/>
      <c r="F372" s="360"/>
      <c r="G372" s="360"/>
      <c r="H372" s="361"/>
      <c r="I372" s="436"/>
      <c r="J372" s="436"/>
      <c r="K372" s="229"/>
      <c r="L372" s="229"/>
      <c r="M372" s="229"/>
    </row>
    <row r="373" spans="1:13" ht="342.75" customHeight="1">
      <c r="A373" s="390"/>
      <c r="B373" s="429"/>
      <c r="C373" s="388"/>
      <c r="D373" s="388"/>
      <c r="E373" s="396"/>
      <c r="F373" s="445"/>
      <c r="G373" s="445"/>
      <c r="H373" s="396"/>
      <c r="I373" s="436"/>
      <c r="J373" s="436"/>
      <c r="K373" s="229"/>
      <c r="L373" s="229"/>
      <c r="M373" s="229"/>
    </row>
    <row r="374" spans="1:13" ht="324" customHeight="1">
      <c r="A374" s="390"/>
      <c r="B374" s="389"/>
      <c r="C374" s="388"/>
      <c r="D374" s="388"/>
      <c r="E374" s="361"/>
      <c r="F374" s="361"/>
      <c r="G374" s="361"/>
      <c r="H374" s="361"/>
      <c r="I374" s="436"/>
      <c r="J374" s="436"/>
      <c r="K374" s="229"/>
      <c r="L374" s="229"/>
      <c r="M374" s="229"/>
    </row>
    <row r="375" spans="1:13" ht="263.25" customHeight="1">
      <c r="A375" s="390"/>
      <c r="B375" s="389"/>
      <c r="C375" s="388"/>
      <c r="D375" s="388"/>
      <c r="E375" s="396"/>
      <c r="F375" s="445"/>
      <c r="G375" s="445"/>
      <c r="H375" s="396"/>
      <c r="I375" s="436"/>
      <c r="J375" s="436"/>
      <c r="K375" s="229"/>
      <c r="L375" s="229"/>
      <c r="M375" s="229"/>
    </row>
    <row r="376" spans="1:13" ht="136.5" customHeight="1">
      <c r="A376" s="390"/>
      <c r="B376" s="389"/>
      <c r="C376" s="388"/>
      <c r="D376" s="388"/>
      <c r="E376" s="361"/>
      <c r="F376" s="360"/>
      <c r="G376" s="360"/>
      <c r="H376" s="361"/>
      <c r="I376" s="436"/>
      <c r="J376" s="436"/>
      <c r="K376" s="229"/>
      <c r="L376" s="229"/>
      <c r="M376" s="229"/>
    </row>
    <row r="377" spans="1:13" ht="376.5" customHeight="1">
      <c r="A377" s="390"/>
      <c r="B377" s="389"/>
      <c r="C377" s="388"/>
      <c r="D377" s="446"/>
      <c r="E377" s="396"/>
      <c r="F377" s="445"/>
      <c r="G377" s="445"/>
      <c r="H377" s="396"/>
      <c r="I377" s="436"/>
      <c r="J377" s="436"/>
      <c r="K377" s="229"/>
      <c r="L377" s="229"/>
      <c r="M377" s="229"/>
    </row>
    <row r="378" spans="1:13" ht="180" customHeight="1">
      <c r="A378" s="434"/>
      <c r="B378" s="389"/>
      <c r="C378" s="388"/>
      <c r="D378" s="444"/>
      <c r="E378" s="371"/>
      <c r="F378" s="371"/>
      <c r="G378" s="371"/>
      <c r="H378" s="371"/>
      <c r="I378" s="436"/>
      <c r="J378" s="436"/>
      <c r="K378" s="229"/>
      <c r="L378" s="229"/>
      <c r="M378" s="229"/>
    </row>
    <row r="379" spans="1:13" ht="237" customHeight="1">
      <c r="A379" s="443"/>
      <c r="B379" s="365"/>
      <c r="C379" s="382"/>
      <c r="D379" s="365"/>
      <c r="E379" s="371"/>
      <c r="F379" s="371"/>
      <c r="G379" s="371"/>
      <c r="H379" s="371"/>
      <c r="I379" s="436"/>
      <c r="J379" s="436"/>
      <c r="K379" s="229"/>
      <c r="L379" s="229"/>
      <c r="M379" s="229"/>
    </row>
    <row r="380" spans="1:13" ht="64.5" customHeight="1">
      <c r="A380" s="386"/>
      <c r="B380" s="385"/>
      <c r="C380" s="384"/>
      <c r="D380" s="384"/>
      <c r="E380" s="361"/>
      <c r="F380" s="360"/>
      <c r="G380" s="360"/>
      <c r="H380" s="361"/>
      <c r="I380" s="436"/>
      <c r="J380" s="436"/>
      <c r="K380" s="229"/>
      <c r="L380" s="229"/>
      <c r="M380" s="229"/>
    </row>
    <row r="381" spans="1:13" ht="61.5" customHeight="1">
      <c r="A381" s="442"/>
      <c r="B381" s="402"/>
      <c r="C381" s="382"/>
      <c r="D381" s="441"/>
      <c r="E381" s="361"/>
      <c r="F381" s="360"/>
      <c r="G381" s="360"/>
      <c r="H381" s="361"/>
      <c r="I381" s="436"/>
      <c r="J381" s="436"/>
      <c r="K381" s="229"/>
      <c r="L381" s="229"/>
      <c r="M381" s="229"/>
    </row>
    <row r="382" spans="1:13" ht="82.5" customHeight="1">
      <c r="A382" s="380"/>
      <c r="B382" s="426"/>
      <c r="C382" s="382"/>
      <c r="D382" s="439"/>
      <c r="E382" s="361"/>
      <c r="F382" s="360"/>
      <c r="G382" s="360"/>
      <c r="H382" s="361"/>
      <c r="I382" s="436"/>
      <c r="J382" s="436"/>
      <c r="K382" s="229"/>
      <c r="L382" s="229"/>
      <c r="M382" s="229"/>
    </row>
    <row r="383" spans="1:13" ht="77.25" customHeight="1">
      <c r="A383" s="381"/>
      <c r="B383" s="382"/>
      <c r="C383" s="382"/>
      <c r="D383" s="440"/>
      <c r="E383" s="361"/>
      <c r="F383" s="360"/>
      <c r="G383" s="360"/>
      <c r="H383" s="361"/>
      <c r="I383" s="436"/>
      <c r="J383" s="436"/>
      <c r="K383" s="229"/>
      <c r="L383" s="229"/>
      <c r="M383" s="229"/>
    </row>
    <row r="384" spans="1:13" ht="67.5" customHeight="1">
      <c r="A384" s="376"/>
      <c r="B384" s="382"/>
      <c r="C384" s="866"/>
      <c r="D384" s="368"/>
      <c r="E384" s="361"/>
      <c r="F384" s="360"/>
      <c r="G384" s="360"/>
      <c r="H384" s="361"/>
      <c r="I384" s="436"/>
      <c r="J384" s="436"/>
      <c r="K384" s="229"/>
      <c r="L384" s="229"/>
      <c r="M384" s="229"/>
    </row>
    <row r="385" spans="1:13" ht="67.5" customHeight="1">
      <c r="A385" s="376"/>
      <c r="B385" s="382"/>
      <c r="C385" s="866"/>
      <c r="D385" s="368"/>
      <c r="E385" s="361"/>
      <c r="F385" s="360"/>
      <c r="G385" s="360"/>
      <c r="H385" s="361"/>
      <c r="I385" s="436"/>
      <c r="J385" s="436"/>
      <c r="K385" s="229"/>
      <c r="L385" s="229"/>
      <c r="M385" s="229"/>
    </row>
    <row r="386" spans="1:13" ht="90" customHeight="1">
      <c r="A386" s="376"/>
      <c r="B386" s="382"/>
      <c r="C386" s="866"/>
      <c r="D386" s="368"/>
      <c r="E386" s="361"/>
      <c r="F386" s="360"/>
      <c r="G386" s="360"/>
      <c r="H386" s="361"/>
      <c r="I386" s="436"/>
      <c r="J386" s="436"/>
      <c r="K386" s="229"/>
      <c r="L386" s="229"/>
      <c r="M386" s="229"/>
    </row>
    <row r="387" spans="1:13" ht="264.75" customHeight="1">
      <c r="A387" s="363"/>
      <c r="B387" s="365"/>
      <c r="C387" s="866"/>
      <c r="D387" s="867"/>
      <c r="E387" s="371"/>
      <c r="F387" s="371"/>
      <c r="G387" s="371"/>
      <c r="H387" s="371"/>
      <c r="I387" s="436"/>
      <c r="J387" s="436"/>
      <c r="K387" s="229"/>
      <c r="L387" s="229"/>
      <c r="M387" s="229"/>
    </row>
    <row r="388" spans="1:13" ht="252.75" customHeight="1">
      <c r="A388" s="363"/>
      <c r="B388" s="365"/>
      <c r="C388" s="866"/>
      <c r="D388" s="867"/>
      <c r="E388" s="371"/>
      <c r="F388" s="371"/>
      <c r="G388" s="371"/>
      <c r="H388" s="371"/>
      <c r="I388" s="436"/>
      <c r="J388" s="436"/>
      <c r="K388" s="229"/>
      <c r="L388" s="229"/>
      <c r="M388" s="229"/>
    </row>
    <row r="389" spans="1:13" ht="242.25" customHeight="1">
      <c r="A389" s="363"/>
      <c r="B389" s="365"/>
      <c r="C389" s="866"/>
      <c r="D389" s="867"/>
      <c r="E389" s="371"/>
      <c r="F389" s="371"/>
      <c r="G389" s="371"/>
      <c r="H389" s="371"/>
      <c r="I389" s="436"/>
      <c r="J389" s="436"/>
      <c r="K389" s="229"/>
      <c r="L389" s="229"/>
      <c r="M389" s="229"/>
    </row>
    <row r="390" spans="1:13" ht="84.75" customHeight="1">
      <c r="A390" s="374"/>
      <c r="B390" s="365"/>
      <c r="C390" s="382"/>
      <c r="D390" s="365"/>
      <c r="E390" s="371"/>
      <c r="F390" s="371"/>
      <c r="G390" s="371"/>
      <c r="H390" s="371"/>
      <c r="I390" s="436"/>
      <c r="J390" s="436"/>
      <c r="K390" s="229"/>
      <c r="L390" s="229"/>
      <c r="M390" s="229"/>
    </row>
    <row r="391" spans="1:13" ht="77.25" customHeight="1">
      <c r="A391" s="363"/>
      <c r="B391" s="382"/>
      <c r="C391" s="382"/>
      <c r="D391" s="439"/>
      <c r="E391" s="361"/>
      <c r="F391" s="360"/>
      <c r="G391" s="360"/>
      <c r="H391" s="361"/>
      <c r="I391" s="436"/>
      <c r="J391" s="436"/>
      <c r="K391" s="229"/>
      <c r="L391" s="229"/>
      <c r="M391" s="229"/>
    </row>
    <row r="392" spans="1:13" ht="184.5" customHeight="1">
      <c r="A392" s="380"/>
      <c r="B392" s="426"/>
      <c r="C392" s="382"/>
      <c r="D392" s="437"/>
      <c r="E392" s="361"/>
      <c r="F392" s="360"/>
      <c r="G392" s="360"/>
      <c r="H392" s="361"/>
      <c r="I392" s="436"/>
      <c r="J392" s="436"/>
      <c r="K392" s="229"/>
      <c r="L392" s="229"/>
      <c r="M392" s="229"/>
    </row>
    <row r="393" spans="1:13" ht="193.5" customHeight="1">
      <c r="A393" s="380"/>
      <c r="B393" s="426"/>
      <c r="C393" s="382"/>
      <c r="D393" s="437"/>
      <c r="E393" s="361"/>
      <c r="F393" s="360"/>
      <c r="G393" s="360"/>
      <c r="H393" s="361"/>
      <c r="I393" s="436"/>
      <c r="J393" s="436"/>
      <c r="K393" s="229"/>
      <c r="L393" s="229"/>
      <c r="M393" s="229"/>
    </row>
    <row r="394" spans="1:13" ht="166.5" customHeight="1">
      <c r="A394" s="438"/>
      <c r="B394" s="426"/>
      <c r="C394" s="382"/>
      <c r="D394" s="437"/>
      <c r="E394" s="361"/>
      <c r="F394" s="360"/>
      <c r="G394" s="360"/>
      <c r="H394" s="361"/>
      <c r="I394" s="436"/>
      <c r="J394" s="436"/>
      <c r="K394" s="229"/>
      <c r="L394" s="229"/>
      <c r="M394" s="229"/>
    </row>
    <row r="395" spans="1:13" ht="147" customHeight="1">
      <c r="A395" s="376"/>
      <c r="B395" s="382"/>
      <c r="C395" s="382"/>
      <c r="D395" s="375"/>
      <c r="E395" s="361"/>
      <c r="F395" s="360"/>
      <c r="G395" s="360"/>
      <c r="H395" s="361"/>
      <c r="I395" s="436"/>
      <c r="J395" s="436"/>
      <c r="K395" s="229"/>
      <c r="L395" s="229"/>
      <c r="M395" s="229"/>
    </row>
    <row r="396" spans="1:13" ht="41.25" customHeight="1">
      <c r="A396" s="376"/>
      <c r="B396" s="382"/>
      <c r="C396" s="382"/>
      <c r="D396" s="375"/>
      <c r="E396" s="361"/>
      <c r="F396" s="360"/>
      <c r="G396" s="360"/>
      <c r="H396" s="361"/>
      <c r="I396" s="436"/>
      <c r="J396" s="436"/>
      <c r="K396" s="229"/>
      <c r="L396" s="229"/>
      <c r="M396" s="229"/>
    </row>
    <row r="397" spans="1:13" ht="348.75" customHeight="1">
      <c r="A397" s="376"/>
      <c r="B397" s="382"/>
      <c r="C397" s="382"/>
      <c r="D397" s="375"/>
      <c r="E397" s="361"/>
      <c r="F397" s="360"/>
      <c r="G397" s="360"/>
      <c r="H397" s="361"/>
      <c r="I397" s="436"/>
      <c r="J397" s="436"/>
      <c r="K397" s="229"/>
      <c r="L397" s="229"/>
      <c r="M397" s="229"/>
    </row>
    <row r="398" spans="1:13" ht="71.25" customHeight="1">
      <c r="A398" s="376"/>
      <c r="B398" s="382"/>
      <c r="C398" s="382"/>
      <c r="D398" s="375"/>
      <c r="E398" s="361"/>
      <c r="F398" s="360"/>
      <c r="G398" s="360"/>
      <c r="H398" s="361"/>
      <c r="I398" s="436"/>
      <c r="J398" s="436"/>
      <c r="K398" s="229"/>
      <c r="L398" s="229"/>
      <c r="M398" s="229"/>
    </row>
    <row r="399" spans="1:13" ht="61.5" customHeight="1">
      <c r="A399" s="848"/>
      <c r="B399" s="848"/>
      <c r="C399" s="848"/>
      <c r="D399" s="848"/>
      <c r="E399" s="848"/>
      <c r="F399" s="848"/>
      <c r="G399" s="848"/>
      <c r="H399" s="848"/>
      <c r="I399" s="229"/>
      <c r="J399" s="229"/>
      <c r="K399" s="229"/>
      <c r="L399" s="229"/>
      <c r="M399" s="229"/>
    </row>
    <row r="400" spans="1:13" ht="66" customHeight="1">
      <c r="A400" s="390"/>
      <c r="B400" s="389"/>
      <c r="C400" s="388"/>
      <c r="D400" s="388"/>
      <c r="E400" s="423"/>
      <c r="F400" s="369"/>
      <c r="G400" s="369"/>
      <c r="H400" s="423"/>
      <c r="I400" s="229"/>
      <c r="J400" s="229"/>
      <c r="K400" s="229"/>
      <c r="L400" s="229"/>
      <c r="M400" s="229"/>
    </row>
    <row r="401" spans="1:13" ht="74.25" customHeight="1">
      <c r="A401" s="434"/>
      <c r="B401" s="389"/>
      <c r="C401" s="843"/>
      <c r="D401" s="843"/>
      <c r="E401" s="403"/>
      <c r="F401" s="427"/>
      <c r="G401" s="427"/>
      <c r="H401" s="403"/>
      <c r="I401" s="229"/>
      <c r="J401" s="229"/>
      <c r="K401" s="229"/>
      <c r="L401" s="229"/>
      <c r="M401" s="229"/>
    </row>
    <row r="402" spans="1:13" ht="72" customHeight="1">
      <c r="A402" s="434"/>
      <c r="B402" s="389"/>
      <c r="C402" s="843"/>
      <c r="D402" s="843"/>
      <c r="E402" s="403"/>
      <c r="F402" s="427"/>
      <c r="G402" s="427"/>
      <c r="H402" s="403"/>
      <c r="I402" s="229"/>
      <c r="J402" s="229"/>
      <c r="K402" s="229"/>
      <c r="L402" s="229"/>
      <c r="M402" s="229"/>
    </row>
    <row r="403" spans="1:13" ht="238.5" customHeight="1">
      <c r="A403" s="434"/>
      <c r="B403" s="389"/>
      <c r="C403" s="843"/>
      <c r="D403" s="843"/>
      <c r="E403" s="403"/>
      <c r="F403" s="427"/>
      <c r="G403" s="427"/>
      <c r="H403" s="403"/>
      <c r="I403" s="229"/>
      <c r="J403" s="229"/>
      <c r="K403" s="229"/>
      <c r="L403" s="229"/>
      <c r="M403" s="229"/>
    </row>
    <row r="404" spans="1:13" ht="63.75" customHeight="1">
      <c r="A404" s="434"/>
      <c r="B404" s="389"/>
      <c r="C404" s="843"/>
      <c r="D404" s="843"/>
      <c r="E404" s="403"/>
      <c r="F404" s="427"/>
      <c r="G404" s="427"/>
      <c r="H404" s="403"/>
      <c r="I404" s="229"/>
      <c r="J404" s="229"/>
      <c r="K404" s="229"/>
      <c r="L404" s="229"/>
      <c r="M404" s="229"/>
    </row>
    <row r="405" spans="1:13" ht="63.75" customHeight="1">
      <c r="A405" s="434"/>
      <c r="B405" s="389"/>
      <c r="C405" s="843"/>
      <c r="D405" s="843"/>
      <c r="E405" s="403"/>
      <c r="F405" s="427"/>
      <c r="G405" s="427"/>
      <c r="H405" s="403"/>
      <c r="I405" s="229"/>
      <c r="J405" s="229"/>
      <c r="K405" s="229"/>
      <c r="L405" s="229"/>
      <c r="M405" s="229"/>
    </row>
    <row r="406" spans="1:13" ht="100.5" customHeight="1">
      <c r="A406" s="390"/>
      <c r="B406" s="385"/>
      <c r="C406" s="435"/>
      <c r="D406" s="433"/>
      <c r="E406" s="361"/>
      <c r="F406" s="360"/>
      <c r="G406" s="360"/>
      <c r="H406" s="361"/>
      <c r="I406" s="229"/>
      <c r="J406" s="229"/>
      <c r="K406" s="229"/>
      <c r="L406" s="229"/>
      <c r="M406" s="229"/>
    </row>
    <row r="407" spans="1:13" ht="180.75" customHeight="1">
      <c r="A407" s="434"/>
      <c r="B407" s="429"/>
      <c r="C407" s="887"/>
      <c r="D407" s="843"/>
      <c r="E407" s="403"/>
      <c r="F407" s="427"/>
      <c r="G407" s="427"/>
      <c r="H407" s="403"/>
      <c r="I407" s="229"/>
      <c r="J407" s="229"/>
      <c r="K407" s="229"/>
      <c r="L407" s="229"/>
      <c r="M407" s="229"/>
    </row>
    <row r="408" spans="1:13" ht="142.5" customHeight="1">
      <c r="A408" s="434"/>
      <c r="B408" s="429"/>
      <c r="C408" s="887"/>
      <c r="D408" s="843"/>
      <c r="E408" s="361"/>
      <c r="F408" s="360"/>
      <c r="G408" s="360"/>
      <c r="H408" s="361"/>
      <c r="I408" s="229"/>
      <c r="J408" s="229"/>
      <c r="K408" s="229"/>
      <c r="L408" s="229"/>
      <c r="M408" s="229"/>
    </row>
    <row r="409" spans="1:13" ht="142.5" customHeight="1">
      <c r="A409" s="434"/>
      <c r="B409" s="429"/>
      <c r="C409" s="887"/>
      <c r="D409" s="843"/>
      <c r="E409" s="361"/>
      <c r="F409" s="360"/>
      <c r="G409" s="360"/>
      <c r="H409" s="361"/>
      <c r="I409" s="229"/>
      <c r="J409" s="229"/>
      <c r="K409" s="229"/>
      <c r="L409" s="229"/>
      <c r="M409" s="229"/>
    </row>
    <row r="410" spans="1:13" ht="41.25" customHeight="1">
      <c r="A410" s="434"/>
      <c r="B410" s="429"/>
      <c r="C410" s="429"/>
      <c r="D410" s="433"/>
      <c r="E410" s="361"/>
      <c r="F410" s="360"/>
      <c r="G410" s="360"/>
      <c r="H410" s="361"/>
      <c r="I410" s="229"/>
      <c r="J410" s="229"/>
      <c r="K410" s="229"/>
      <c r="L410" s="229"/>
      <c r="M410" s="229"/>
    </row>
    <row r="411" spans="1:13" ht="128.25" customHeight="1">
      <c r="A411" s="434"/>
      <c r="B411" s="429"/>
      <c r="C411" s="429"/>
      <c r="D411" s="433"/>
      <c r="E411" s="361"/>
      <c r="F411" s="360"/>
      <c r="G411" s="360"/>
      <c r="H411" s="361"/>
      <c r="I411" s="229"/>
      <c r="J411" s="229"/>
      <c r="K411" s="229"/>
      <c r="L411" s="229"/>
      <c r="M411" s="229"/>
    </row>
    <row r="412" spans="1:13" ht="100.5" customHeight="1">
      <c r="A412" s="850"/>
      <c r="B412" s="850"/>
      <c r="C412" s="850"/>
      <c r="D412" s="850"/>
      <c r="E412" s="850"/>
      <c r="F412" s="850"/>
      <c r="G412" s="850"/>
      <c r="H412" s="850"/>
      <c r="I412" s="229"/>
      <c r="J412" s="229"/>
      <c r="K412" s="229"/>
      <c r="L412" s="229"/>
      <c r="M412" s="229"/>
    </row>
    <row r="413" spans="1:13" ht="100.5" customHeight="1">
      <c r="A413" s="848"/>
      <c r="B413" s="848"/>
      <c r="C413" s="848"/>
      <c r="D413" s="848"/>
      <c r="E413" s="848"/>
      <c r="F413" s="848"/>
      <c r="G413" s="848"/>
      <c r="H413" s="848"/>
      <c r="I413" s="229"/>
      <c r="J413" s="229"/>
      <c r="K413" s="229"/>
      <c r="L413" s="229"/>
      <c r="M413" s="229"/>
    </row>
    <row r="414" spans="1:13" ht="100.5" customHeight="1">
      <c r="A414" s="432"/>
      <c r="B414" s="429"/>
      <c r="C414" s="431"/>
      <c r="D414" s="431"/>
      <c r="E414" s="423"/>
      <c r="F414" s="369"/>
      <c r="G414" s="369"/>
      <c r="H414" s="369"/>
      <c r="I414" s="229"/>
      <c r="J414" s="229"/>
      <c r="K414" s="229"/>
      <c r="L414" s="229"/>
      <c r="M414" s="229"/>
    </row>
    <row r="415" spans="1:13" ht="100.5" customHeight="1">
      <c r="A415" s="363"/>
      <c r="B415" s="429"/>
      <c r="C415" s="430"/>
      <c r="D415" s="430"/>
      <c r="E415" s="361"/>
      <c r="F415" s="360"/>
      <c r="G415" s="360"/>
      <c r="H415" s="360"/>
      <c r="I415" s="229"/>
      <c r="J415" s="229"/>
      <c r="K415" s="229"/>
      <c r="L415" s="229"/>
      <c r="M415" s="229"/>
    </row>
    <row r="416" spans="1:13" ht="48.75" customHeight="1">
      <c r="A416" s="415"/>
      <c r="B416" s="429"/>
      <c r="C416" s="379"/>
      <c r="D416" s="379"/>
      <c r="E416" s="403"/>
      <c r="F416" s="427"/>
      <c r="G416" s="427"/>
      <c r="H416" s="427"/>
      <c r="I416" s="229"/>
      <c r="J416" s="229"/>
      <c r="K416" s="229"/>
      <c r="L416" s="229"/>
      <c r="M416" s="229"/>
    </row>
    <row r="417" spans="1:13" ht="144.75" customHeight="1">
      <c r="A417" s="415"/>
      <c r="B417" s="428"/>
      <c r="C417" s="379"/>
      <c r="D417" s="379"/>
      <c r="E417" s="403"/>
      <c r="F417" s="427"/>
      <c r="G417" s="427"/>
      <c r="H417" s="427"/>
      <c r="I417" s="229"/>
      <c r="J417" s="229"/>
      <c r="K417" s="229"/>
      <c r="L417" s="229"/>
      <c r="M417" s="229"/>
    </row>
    <row r="418" spans="1:13" ht="139.5" customHeight="1">
      <c r="A418" s="415"/>
      <c r="B418" s="428"/>
      <c r="C418" s="379"/>
      <c r="D418" s="379"/>
      <c r="E418" s="403"/>
      <c r="F418" s="427"/>
      <c r="G418" s="427"/>
      <c r="H418" s="427"/>
      <c r="I418" s="229"/>
      <c r="J418" s="229"/>
      <c r="K418" s="229"/>
      <c r="L418" s="229"/>
      <c r="M418" s="229"/>
    </row>
    <row r="419" spans="1:13" ht="66" customHeight="1">
      <c r="A419" s="878"/>
      <c r="B419" s="878"/>
      <c r="C419" s="878"/>
      <c r="D419" s="878"/>
      <c r="E419" s="878"/>
      <c r="F419" s="878"/>
      <c r="G419" s="878"/>
      <c r="H419" s="878"/>
      <c r="I419" s="229"/>
      <c r="J419" s="229"/>
      <c r="K419" s="229"/>
      <c r="L419" s="229"/>
      <c r="M419" s="229"/>
    </row>
    <row r="420" spans="1:13" ht="66" customHeight="1">
      <c r="A420" s="410"/>
      <c r="B420" s="365"/>
      <c r="C420" s="370"/>
      <c r="D420" s="370"/>
      <c r="E420" s="408"/>
      <c r="F420" s="369"/>
      <c r="G420" s="369"/>
      <c r="H420" s="369"/>
      <c r="I420" s="229"/>
      <c r="J420" s="229"/>
      <c r="K420" s="229"/>
      <c r="L420" s="229"/>
      <c r="M420" s="229"/>
    </row>
    <row r="421" spans="1:13" ht="87.75" customHeight="1">
      <c r="A421" s="412"/>
      <c r="B421" s="379"/>
      <c r="C421" s="370"/>
      <c r="D421" s="370"/>
      <c r="E421" s="408"/>
      <c r="F421" s="423"/>
      <c r="G421" s="423"/>
      <c r="H421" s="423"/>
      <c r="I421" s="229"/>
      <c r="J421" s="229"/>
      <c r="K421" s="229"/>
      <c r="L421" s="229"/>
      <c r="M421" s="229"/>
    </row>
    <row r="422" spans="1:13" ht="56.25" customHeight="1">
      <c r="A422" s="380"/>
      <c r="B422" s="426"/>
      <c r="C422" s="860"/>
      <c r="D422" s="375"/>
      <c r="E422" s="377"/>
      <c r="F422" s="360"/>
      <c r="G422" s="360"/>
      <c r="H422" s="360"/>
      <c r="I422" s="229"/>
      <c r="J422" s="229"/>
      <c r="K422" s="229"/>
      <c r="L422" s="229"/>
      <c r="M422" s="229"/>
    </row>
    <row r="423" spans="1:13" ht="67.5" customHeight="1">
      <c r="A423" s="380"/>
      <c r="B423" s="426"/>
      <c r="C423" s="860"/>
      <c r="D423" s="375"/>
      <c r="E423" s="377"/>
      <c r="F423" s="360"/>
      <c r="G423" s="360"/>
      <c r="H423" s="360"/>
      <c r="I423" s="229"/>
      <c r="J423" s="229"/>
      <c r="K423" s="229"/>
      <c r="L423" s="229"/>
      <c r="M423" s="229"/>
    </row>
    <row r="424" spans="1:13" ht="100.5" customHeight="1">
      <c r="A424" s="376"/>
      <c r="B424" s="426"/>
      <c r="C424" s="382"/>
      <c r="D424" s="382"/>
      <c r="E424" s="361"/>
      <c r="F424" s="360"/>
      <c r="G424" s="360"/>
      <c r="H424" s="360"/>
      <c r="I424" s="229"/>
      <c r="J424" s="229"/>
      <c r="K424" s="229"/>
      <c r="L424" s="229"/>
      <c r="M424" s="229"/>
    </row>
    <row r="425" spans="1:13" ht="60" customHeight="1">
      <c r="A425" s="376"/>
      <c r="B425" s="426"/>
      <c r="C425" s="375"/>
      <c r="D425" s="375"/>
      <c r="E425" s="361"/>
      <c r="F425" s="360"/>
      <c r="G425" s="360"/>
      <c r="H425" s="360"/>
      <c r="I425" s="229"/>
      <c r="J425" s="229"/>
      <c r="K425" s="229"/>
      <c r="L425" s="229"/>
      <c r="M425" s="229"/>
    </row>
    <row r="426" spans="1:13" ht="138" customHeight="1">
      <c r="A426" s="376"/>
      <c r="B426" s="426"/>
      <c r="C426" s="375"/>
      <c r="D426" s="375"/>
      <c r="E426" s="361"/>
      <c r="F426" s="360"/>
      <c r="G426" s="360"/>
      <c r="H426" s="360"/>
      <c r="I426" s="229"/>
      <c r="J426" s="229"/>
      <c r="K426" s="229"/>
      <c r="L426" s="229"/>
      <c r="M426" s="229"/>
    </row>
    <row r="427" spans="1:13" ht="132.75" customHeight="1">
      <c r="A427" s="376"/>
      <c r="B427" s="426"/>
      <c r="C427" s="382"/>
      <c r="D427" s="382"/>
      <c r="E427" s="361"/>
      <c r="F427" s="360"/>
      <c r="G427" s="360"/>
      <c r="H427" s="360"/>
      <c r="I427" s="229"/>
      <c r="J427" s="229"/>
      <c r="K427" s="229"/>
      <c r="L427" s="229"/>
      <c r="M427" s="229"/>
    </row>
    <row r="428" spans="1:13" ht="141.75" customHeight="1">
      <c r="A428" s="848"/>
      <c r="B428" s="848"/>
      <c r="C428" s="848"/>
      <c r="D428" s="848"/>
      <c r="E428" s="848"/>
      <c r="F428" s="848"/>
      <c r="G428" s="848"/>
      <c r="H428" s="848"/>
      <c r="I428" s="229"/>
      <c r="J428" s="229"/>
      <c r="K428" s="229"/>
      <c r="L428" s="229"/>
      <c r="M428" s="229"/>
    </row>
    <row r="429" spans="1:13" ht="64.5" customHeight="1">
      <c r="A429" s="412"/>
      <c r="B429" s="424"/>
      <c r="C429" s="370"/>
      <c r="D429" s="370"/>
      <c r="E429" s="425"/>
      <c r="F429" s="369"/>
      <c r="G429" s="369"/>
      <c r="H429" s="369"/>
      <c r="I429" s="229"/>
      <c r="J429" s="229"/>
      <c r="K429" s="229"/>
      <c r="L429" s="229"/>
      <c r="M429" s="229"/>
    </row>
    <row r="430" spans="1:13" ht="64.5" customHeight="1">
      <c r="A430" s="412"/>
      <c r="B430" s="424"/>
      <c r="C430" s="370"/>
      <c r="D430" s="370"/>
      <c r="E430" s="423"/>
      <c r="F430" s="369"/>
      <c r="G430" s="369"/>
      <c r="H430" s="369"/>
      <c r="I430" s="229"/>
      <c r="J430" s="229"/>
      <c r="K430" s="229"/>
      <c r="L430" s="229"/>
      <c r="M430" s="229"/>
    </row>
    <row r="431" spans="1:13" ht="64.5" customHeight="1">
      <c r="A431" s="412"/>
      <c r="B431" s="424"/>
      <c r="C431" s="370"/>
      <c r="D431" s="370"/>
      <c r="E431" s="423"/>
      <c r="F431" s="369"/>
      <c r="G431" s="369"/>
      <c r="H431" s="369"/>
      <c r="I431" s="229"/>
      <c r="J431" s="229"/>
      <c r="K431" s="229"/>
      <c r="L431" s="229"/>
      <c r="M431" s="229"/>
    </row>
    <row r="432" spans="1:13" ht="203.25" customHeight="1">
      <c r="A432" s="422"/>
      <c r="B432" s="421"/>
      <c r="C432" s="880"/>
      <c r="D432" s="420"/>
      <c r="E432" s="419"/>
      <c r="F432" s="419"/>
      <c r="G432" s="418"/>
      <c r="H432" s="418"/>
      <c r="I432" s="229"/>
      <c r="J432" s="229"/>
      <c r="K432" s="229"/>
      <c r="L432" s="229"/>
      <c r="M432" s="229"/>
    </row>
    <row r="433" spans="1:13" ht="100.5" customHeight="1">
      <c r="A433" s="422"/>
      <c r="B433" s="421"/>
      <c r="C433" s="880"/>
      <c r="D433" s="420"/>
      <c r="E433" s="419"/>
      <c r="F433" s="419"/>
      <c r="G433" s="418"/>
      <c r="H433" s="418"/>
      <c r="I433" s="229"/>
      <c r="J433" s="229"/>
      <c r="K433" s="229"/>
      <c r="L433" s="229"/>
      <c r="M433" s="229"/>
    </row>
    <row r="434" spans="1:13" ht="100.5" customHeight="1">
      <c r="A434" s="422"/>
      <c r="B434" s="421"/>
      <c r="C434" s="880"/>
      <c r="D434" s="420"/>
      <c r="E434" s="419"/>
      <c r="F434" s="419"/>
      <c r="G434" s="418"/>
      <c r="H434" s="418"/>
      <c r="I434" s="229"/>
      <c r="J434" s="229"/>
      <c r="K434" s="229"/>
      <c r="L434" s="229"/>
      <c r="M434" s="229"/>
    </row>
    <row r="435" spans="1:13" ht="100.5" customHeight="1">
      <c r="A435" s="422"/>
      <c r="B435" s="421"/>
      <c r="C435" s="420"/>
      <c r="D435" s="420"/>
      <c r="E435" s="419"/>
      <c r="F435" s="419"/>
      <c r="G435" s="418"/>
      <c r="H435" s="418"/>
      <c r="I435" s="229"/>
      <c r="J435" s="229"/>
      <c r="K435" s="229"/>
      <c r="L435" s="229"/>
      <c r="M435" s="229"/>
    </row>
    <row r="436" spans="1:13" ht="63.75" customHeight="1">
      <c r="A436" s="417"/>
      <c r="B436" s="382"/>
      <c r="C436" s="416"/>
      <c r="D436" s="416"/>
      <c r="E436" s="361"/>
      <c r="F436" s="360"/>
      <c r="G436" s="360"/>
      <c r="H436" s="360"/>
      <c r="I436" s="229"/>
      <c r="J436" s="229"/>
      <c r="K436" s="229"/>
      <c r="L436" s="229"/>
      <c r="M436" s="229"/>
    </row>
    <row r="437" spans="1:13" ht="63.75" customHeight="1">
      <c r="A437" s="363"/>
      <c r="B437" s="382"/>
      <c r="C437" s="404"/>
      <c r="D437" s="404"/>
      <c r="E437" s="361"/>
      <c r="F437" s="360"/>
      <c r="G437" s="360"/>
      <c r="H437" s="360"/>
      <c r="I437" s="229"/>
      <c r="J437" s="229"/>
      <c r="K437" s="229"/>
      <c r="L437" s="229"/>
      <c r="M437" s="229"/>
    </row>
    <row r="438" spans="1:13" ht="63.75" customHeight="1">
      <c r="A438" s="363"/>
      <c r="B438" s="382"/>
      <c r="C438" s="404"/>
      <c r="D438" s="404"/>
      <c r="E438" s="361"/>
      <c r="F438" s="360"/>
      <c r="G438" s="360"/>
      <c r="H438" s="360"/>
      <c r="I438" s="229"/>
      <c r="J438" s="229"/>
      <c r="K438" s="229"/>
      <c r="L438" s="229"/>
      <c r="M438" s="229"/>
    </row>
    <row r="439" spans="1:13" ht="100.5" customHeight="1">
      <c r="A439" s="363"/>
      <c r="B439" s="382"/>
      <c r="C439" s="868"/>
      <c r="D439" s="364"/>
      <c r="E439" s="361"/>
      <c r="F439" s="360"/>
      <c r="G439" s="360"/>
      <c r="H439" s="360"/>
      <c r="I439" s="229"/>
      <c r="J439" s="229"/>
      <c r="K439" s="229"/>
      <c r="L439" s="229"/>
      <c r="M439" s="229"/>
    </row>
    <row r="440" spans="1:13" ht="100.5" customHeight="1">
      <c r="A440" s="363"/>
      <c r="B440" s="382"/>
      <c r="C440" s="868"/>
      <c r="D440" s="364"/>
      <c r="E440" s="361"/>
      <c r="F440" s="360"/>
      <c r="G440" s="360"/>
      <c r="H440" s="360"/>
      <c r="I440" s="229"/>
      <c r="J440" s="229"/>
      <c r="K440" s="229"/>
      <c r="L440" s="229"/>
      <c r="M440" s="229"/>
    </row>
    <row r="441" spans="1:13" ht="100.5" customHeight="1">
      <c r="A441" s="363"/>
      <c r="B441" s="382"/>
      <c r="C441" s="868"/>
      <c r="D441" s="364"/>
      <c r="E441" s="361"/>
      <c r="F441" s="360"/>
      <c r="G441" s="360"/>
      <c r="H441" s="360"/>
      <c r="I441" s="229"/>
      <c r="J441" s="229"/>
      <c r="K441" s="229"/>
      <c r="L441" s="229"/>
      <c r="M441" s="229"/>
    </row>
    <row r="442" spans="1:13" ht="100.5" customHeight="1">
      <c r="A442" s="415"/>
      <c r="B442" s="382"/>
      <c r="C442" s="404"/>
      <c r="D442" s="404"/>
      <c r="E442" s="361"/>
      <c r="F442" s="360"/>
      <c r="G442" s="360"/>
      <c r="H442" s="360"/>
      <c r="I442" s="229"/>
      <c r="J442" s="229"/>
      <c r="K442" s="229"/>
      <c r="L442" s="229"/>
      <c r="M442" s="229"/>
    </row>
    <row r="443" spans="1:13" ht="100.5" customHeight="1">
      <c r="A443" s="415"/>
      <c r="B443" s="382"/>
      <c r="C443" s="404"/>
      <c r="D443" s="404"/>
      <c r="E443" s="361"/>
      <c r="F443" s="360"/>
      <c r="G443" s="360"/>
      <c r="H443" s="360"/>
      <c r="I443" s="229"/>
      <c r="J443" s="229"/>
      <c r="K443" s="229"/>
      <c r="L443" s="229"/>
      <c r="M443" s="229"/>
    </row>
    <row r="444" spans="1:13" ht="100.5" customHeight="1">
      <c r="A444" s="415"/>
      <c r="B444" s="382"/>
      <c r="C444" s="404"/>
      <c r="D444" s="404"/>
      <c r="E444" s="361"/>
      <c r="F444" s="360"/>
      <c r="G444" s="360"/>
      <c r="H444" s="360"/>
      <c r="I444" s="229"/>
      <c r="J444" s="229"/>
      <c r="K444" s="229"/>
      <c r="L444" s="229"/>
      <c r="M444" s="229"/>
    </row>
    <row r="445" spans="1:13" ht="100.5" customHeight="1">
      <c r="A445" s="415"/>
      <c r="B445" s="382"/>
      <c r="C445" s="404"/>
      <c r="D445" s="404"/>
      <c r="E445" s="361"/>
      <c r="F445" s="360"/>
      <c r="G445" s="360"/>
      <c r="H445" s="360"/>
      <c r="I445" s="229"/>
      <c r="J445" s="229"/>
      <c r="K445" s="229"/>
      <c r="L445" s="229"/>
      <c r="M445" s="229"/>
    </row>
    <row r="446" spans="1:13" ht="100.5" customHeight="1">
      <c r="A446" s="414"/>
      <c r="B446" s="382"/>
      <c r="C446" s="404"/>
      <c r="D446" s="404"/>
      <c r="E446" s="361"/>
      <c r="F446" s="360"/>
      <c r="G446" s="360"/>
      <c r="H446" s="360"/>
      <c r="I446" s="229"/>
      <c r="J446" s="229"/>
      <c r="K446" s="229"/>
      <c r="L446" s="229"/>
      <c r="M446" s="229"/>
    </row>
    <row r="447" spans="1:13" ht="100.5" customHeight="1">
      <c r="A447" s="414"/>
      <c r="B447" s="382"/>
      <c r="C447" s="404"/>
      <c r="D447" s="404"/>
      <c r="E447" s="361"/>
      <c r="F447" s="360"/>
      <c r="G447" s="360"/>
      <c r="H447" s="360"/>
      <c r="I447" s="229"/>
      <c r="J447" s="229"/>
      <c r="K447" s="229"/>
      <c r="L447" s="229"/>
      <c r="M447" s="229"/>
    </row>
    <row r="448" spans="1:13" ht="48" customHeight="1">
      <c r="A448" s="414"/>
      <c r="B448" s="382"/>
      <c r="C448" s="404"/>
      <c r="D448" s="404"/>
      <c r="E448" s="361"/>
      <c r="F448" s="360"/>
      <c r="G448" s="360"/>
      <c r="H448" s="360"/>
      <c r="I448" s="229"/>
      <c r="J448" s="229"/>
      <c r="K448" s="229"/>
      <c r="L448" s="229"/>
      <c r="M448" s="229"/>
    </row>
    <row r="449" spans="1:13" ht="125.25" customHeight="1">
      <c r="A449" s="414"/>
      <c r="B449" s="382"/>
      <c r="C449" s="404"/>
      <c r="D449" s="404"/>
      <c r="E449" s="361"/>
      <c r="F449" s="360"/>
      <c r="G449" s="360"/>
      <c r="H449" s="360"/>
      <c r="I449" s="229"/>
      <c r="J449" s="229"/>
      <c r="K449" s="229"/>
      <c r="L449" s="229"/>
      <c r="M449" s="229"/>
    </row>
    <row r="450" spans="1:13" ht="125.25" customHeight="1">
      <c r="A450" s="380"/>
      <c r="B450" s="382"/>
      <c r="C450" s="375"/>
      <c r="D450" s="375"/>
      <c r="E450" s="361"/>
      <c r="F450" s="360"/>
      <c r="G450" s="360"/>
      <c r="H450" s="360"/>
      <c r="I450" s="229"/>
      <c r="J450" s="229"/>
      <c r="K450" s="229"/>
      <c r="L450" s="229"/>
      <c r="M450" s="229"/>
    </row>
    <row r="451" spans="1:13" ht="170.25" customHeight="1">
      <c r="A451" s="848"/>
      <c r="B451" s="848"/>
      <c r="C451" s="848"/>
      <c r="D451" s="848"/>
      <c r="E451" s="848"/>
      <c r="F451" s="848"/>
      <c r="G451" s="848"/>
      <c r="H451" s="848"/>
      <c r="I451" s="229"/>
      <c r="J451" s="229"/>
      <c r="K451" s="229"/>
      <c r="L451" s="229"/>
      <c r="M451" s="229"/>
    </row>
    <row r="452" spans="1:13" ht="115.5" customHeight="1">
      <c r="A452" s="410"/>
      <c r="B452" s="409"/>
      <c r="C452" s="871"/>
      <c r="D452" s="413"/>
      <c r="E452" s="408"/>
      <c r="F452" s="369"/>
      <c r="G452" s="369"/>
      <c r="H452" s="369"/>
      <c r="I452" s="229"/>
      <c r="J452" s="229"/>
      <c r="K452" s="229"/>
      <c r="L452" s="229"/>
      <c r="M452" s="229"/>
    </row>
    <row r="453" spans="1:13" ht="118.5" customHeight="1">
      <c r="A453" s="410"/>
      <c r="B453" s="409"/>
      <c r="C453" s="871"/>
      <c r="D453" s="413"/>
      <c r="E453" s="408"/>
      <c r="F453" s="369"/>
      <c r="G453" s="369"/>
      <c r="H453" s="369"/>
      <c r="I453" s="229"/>
      <c r="J453" s="229"/>
      <c r="K453" s="229"/>
      <c r="L453" s="229"/>
      <c r="M453" s="229"/>
    </row>
    <row r="454" spans="1:13" ht="68.25" customHeight="1">
      <c r="A454" s="410"/>
      <c r="B454" s="409"/>
      <c r="C454" s="370"/>
      <c r="D454" s="370"/>
      <c r="E454" s="408"/>
      <c r="F454" s="369"/>
      <c r="G454" s="369"/>
      <c r="H454" s="369"/>
      <c r="I454" s="229"/>
      <c r="J454" s="229"/>
      <c r="K454" s="229"/>
      <c r="L454" s="229"/>
      <c r="M454" s="229"/>
    </row>
    <row r="455" spans="1:13" ht="68.25" customHeight="1">
      <c r="A455" s="410"/>
      <c r="B455" s="409"/>
      <c r="C455" s="370"/>
      <c r="D455" s="370"/>
      <c r="E455" s="408"/>
      <c r="F455" s="369"/>
      <c r="G455" s="369"/>
      <c r="H455" s="369"/>
      <c r="I455" s="229"/>
      <c r="J455" s="229"/>
      <c r="K455" s="229"/>
      <c r="L455" s="229"/>
      <c r="M455" s="229"/>
    </row>
    <row r="456" spans="1:13" ht="106.5" customHeight="1">
      <c r="A456" s="412"/>
      <c r="B456" s="409"/>
      <c r="C456" s="370"/>
      <c r="D456" s="370"/>
      <c r="E456" s="408"/>
      <c r="F456" s="369"/>
      <c r="G456" s="369"/>
      <c r="H456" s="369"/>
      <c r="I456" s="229"/>
      <c r="J456" s="229"/>
      <c r="K456" s="229"/>
      <c r="L456" s="229"/>
      <c r="M456" s="229"/>
    </row>
    <row r="457" spans="1:13" ht="72" customHeight="1">
      <c r="A457" s="882"/>
      <c r="B457" s="409"/>
      <c r="C457" s="861"/>
      <c r="D457" s="370"/>
      <c r="E457" s="408"/>
      <c r="F457" s="369"/>
      <c r="G457" s="369"/>
      <c r="H457" s="369"/>
      <c r="I457" s="229"/>
      <c r="J457" s="229"/>
      <c r="K457" s="229"/>
      <c r="L457" s="229"/>
      <c r="M457" s="229"/>
    </row>
    <row r="458" spans="1:13" ht="72" customHeight="1">
      <c r="A458" s="882"/>
      <c r="B458" s="409"/>
      <c r="C458" s="862"/>
      <c r="D458" s="411"/>
      <c r="E458" s="408"/>
      <c r="F458" s="369"/>
      <c r="G458" s="369"/>
      <c r="H458" s="369"/>
      <c r="I458" s="229"/>
      <c r="J458" s="229"/>
      <c r="K458" s="229"/>
      <c r="L458" s="229"/>
      <c r="M458" s="229"/>
    </row>
    <row r="459" spans="1:13" ht="72" customHeight="1">
      <c r="A459" s="410"/>
      <c r="B459" s="409"/>
      <c r="C459" s="370"/>
      <c r="D459" s="370"/>
      <c r="E459" s="408"/>
      <c r="F459" s="369"/>
      <c r="G459" s="369"/>
      <c r="H459" s="369"/>
      <c r="I459" s="229"/>
      <c r="J459" s="229"/>
      <c r="K459" s="229"/>
      <c r="L459" s="229"/>
      <c r="M459" s="229"/>
    </row>
    <row r="460" spans="1:13" ht="131.25" customHeight="1">
      <c r="A460" s="380"/>
      <c r="B460" s="365"/>
      <c r="C460" s="876"/>
      <c r="D460" s="407"/>
      <c r="E460" s="377"/>
      <c r="F460" s="406"/>
      <c r="G460" s="377"/>
      <c r="H460" s="377"/>
      <c r="I460" s="229"/>
      <c r="J460" s="229"/>
      <c r="K460" s="229"/>
      <c r="L460" s="229"/>
      <c r="M460" s="229"/>
    </row>
    <row r="461" spans="1:13" ht="82.5" customHeight="1">
      <c r="A461" s="380"/>
      <c r="B461" s="365"/>
      <c r="C461" s="876"/>
      <c r="D461" s="407"/>
      <c r="E461" s="377"/>
      <c r="F461" s="406"/>
      <c r="G461" s="377"/>
      <c r="H461" s="377"/>
      <c r="I461" s="229"/>
      <c r="J461" s="229"/>
      <c r="K461" s="229"/>
      <c r="L461" s="229"/>
      <c r="M461" s="229"/>
    </row>
    <row r="462" spans="1:13" ht="82.5" customHeight="1">
      <c r="A462" s="380"/>
      <c r="B462" s="365"/>
      <c r="C462" s="876"/>
      <c r="D462" s="407"/>
      <c r="E462" s="377"/>
      <c r="F462" s="406"/>
      <c r="G462" s="377"/>
      <c r="H462" s="377"/>
      <c r="I462" s="229"/>
      <c r="J462" s="229"/>
      <c r="K462" s="229"/>
      <c r="L462" s="229"/>
      <c r="M462" s="229"/>
    </row>
    <row r="463" spans="1:13" ht="100.5" customHeight="1">
      <c r="A463" s="380"/>
      <c r="B463" s="365"/>
      <c r="C463" s="407"/>
      <c r="D463" s="407"/>
      <c r="E463" s="377"/>
      <c r="F463" s="406"/>
      <c r="G463" s="377"/>
      <c r="H463" s="377"/>
      <c r="I463" s="229"/>
      <c r="J463" s="229"/>
      <c r="K463" s="229"/>
      <c r="L463" s="229"/>
      <c r="M463" s="229"/>
    </row>
    <row r="464" spans="1:13" ht="100.5" customHeight="1">
      <c r="A464" s="376"/>
      <c r="B464" s="365"/>
      <c r="C464" s="875"/>
      <c r="D464" s="378"/>
      <c r="E464" s="377"/>
      <c r="F464" s="360"/>
      <c r="G464" s="360"/>
      <c r="H464" s="360"/>
      <c r="I464" s="229"/>
      <c r="J464" s="229"/>
      <c r="K464" s="229"/>
      <c r="L464" s="229"/>
      <c r="M464" s="229"/>
    </row>
    <row r="465" spans="1:13" ht="100.5" customHeight="1">
      <c r="A465" s="376"/>
      <c r="B465" s="365"/>
      <c r="C465" s="875"/>
      <c r="D465" s="378"/>
      <c r="E465" s="377"/>
      <c r="F465" s="360"/>
      <c r="G465" s="360"/>
      <c r="H465" s="360"/>
      <c r="I465" s="229"/>
      <c r="J465" s="229"/>
      <c r="K465" s="229"/>
      <c r="L465" s="229"/>
      <c r="M465" s="229"/>
    </row>
    <row r="466" spans="1:13" ht="100.5" customHeight="1">
      <c r="A466" s="405"/>
      <c r="B466" s="365"/>
      <c r="C466" s="404"/>
      <c r="D466" s="404"/>
      <c r="E466" s="377"/>
      <c r="F466" s="360"/>
      <c r="G466" s="360"/>
      <c r="H466" s="360"/>
      <c r="I466" s="229"/>
      <c r="J466" s="229"/>
      <c r="K466" s="229"/>
      <c r="L466" s="229"/>
      <c r="M466" s="229"/>
    </row>
    <row r="467" spans="1:13" ht="116.25" customHeight="1">
      <c r="A467" s="405"/>
      <c r="B467" s="365"/>
      <c r="C467" s="404"/>
      <c r="D467" s="404"/>
      <c r="E467" s="377"/>
      <c r="F467" s="360"/>
      <c r="G467" s="360"/>
      <c r="H467" s="360"/>
      <c r="I467" s="229"/>
      <c r="J467" s="229"/>
      <c r="K467" s="229"/>
      <c r="L467" s="229"/>
      <c r="M467" s="229"/>
    </row>
    <row r="468" spans="1:13" ht="115.5" customHeight="1">
      <c r="A468" s="405"/>
      <c r="B468" s="365"/>
      <c r="C468" s="404"/>
      <c r="D468" s="404"/>
      <c r="E468" s="377"/>
      <c r="F468" s="360"/>
      <c r="G468" s="360"/>
      <c r="H468" s="360"/>
      <c r="I468" s="229"/>
      <c r="J468" s="229"/>
      <c r="K468" s="229"/>
      <c r="L468" s="229"/>
      <c r="M468" s="229"/>
    </row>
    <row r="469" spans="1:13" ht="111" customHeight="1">
      <c r="A469" s="405"/>
      <c r="B469" s="365"/>
      <c r="C469" s="404"/>
      <c r="D469" s="404"/>
      <c r="E469" s="377"/>
      <c r="F469" s="360"/>
      <c r="G469" s="360"/>
      <c r="H469" s="360"/>
      <c r="I469" s="229"/>
      <c r="J469" s="229"/>
      <c r="K469" s="229"/>
      <c r="L469" s="229"/>
      <c r="M469" s="229"/>
    </row>
    <row r="470" spans="1:13" ht="100.5" customHeight="1">
      <c r="A470" s="380"/>
      <c r="B470" s="365"/>
      <c r="C470" s="375"/>
      <c r="D470" s="375"/>
      <c r="E470" s="377"/>
      <c r="F470" s="859"/>
      <c r="G470" s="859"/>
      <c r="H470" s="859"/>
      <c r="I470" s="229"/>
      <c r="J470" s="229"/>
      <c r="K470" s="229"/>
      <c r="L470" s="229"/>
      <c r="M470" s="229"/>
    </row>
    <row r="471" spans="1:13" ht="60" customHeight="1">
      <c r="A471" s="380"/>
      <c r="B471" s="365"/>
      <c r="C471" s="375"/>
      <c r="D471" s="375"/>
      <c r="E471" s="377"/>
      <c r="F471" s="858"/>
      <c r="G471" s="858"/>
      <c r="H471" s="858"/>
      <c r="I471" s="229"/>
      <c r="J471" s="229"/>
      <c r="K471" s="229"/>
      <c r="L471" s="229"/>
      <c r="M471" s="229"/>
    </row>
    <row r="472" spans="1:13" ht="305.25" customHeight="1">
      <c r="A472" s="380"/>
      <c r="B472" s="365"/>
      <c r="C472" s="375"/>
      <c r="D472" s="375"/>
      <c r="E472" s="377"/>
      <c r="F472" s="858"/>
      <c r="G472" s="858"/>
      <c r="H472" s="858"/>
      <c r="I472" s="229"/>
      <c r="J472" s="229"/>
      <c r="K472" s="229"/>
      <c r="L472" s="229"/>
      <c r="M472" s="229"/>
    </row>
    <row r="473" spans="1:13" ht="325.5" customHeight="1">
      <c r="A473" s="380"/>
      <c r="B473" s="365"/>
      <c r="C473" s="375"/>
      <c r="D473" s="375"/>
      <c r="E473" s="377"/>
      <c r="F473" s="858"/>
      <c r="G473" s="858"/>
      <c r="H473" s="858"/>
      <c r="I473" s="229"/>
      <c r="J473" s="229"/>
      <c r="K473" s="229"/>
      <c r="L473" s="229"/>
      <c r="M473" s="229"/>
    </row>
    <row r="474" spans="1:13" ht="305.25" customHeight="1">
      <c r="A474" s="848"/>
      <c r="B474" s="848"/>
      <c r="C474" s="848"/>
      <c r="D474" s="848"/>
      <c r="E474" s="848"/>
      <c r="F474" s="848"/>
      <c r="G474" s="848"/>
      <c r="H474" s="848"/>
      <c r="I474" s="229"/>
      <c r="J474" s="229"/>
      <c r="K474" s="229"/>
      <c r="L474" s="229"/>
      <c r="M474" s="229"/>
    </row>
    <row r="475" spans="1:13" ht="286.5" customHeight="1">
      <c r="A475" s="402"/>
      <c r="B475" s="359"/>
      <c r="C475" s="398"/>
      <c r="D475" s="397"/>
      <c r="E475" s="377"/>
      <c r="F475" s="403"/>
      <c r="G475" s="403"/>
      <c r="H475" s="360"/>
      <c r="I475" s="229"/>
      <c r="J475" s="229"/>
      <c r="K475" s="229"/>
      <c r="L475" s="229"/>
      <c r="M475" s="229"/>
    </row>
    <row r="476" spans="1:13" ht="50.25" customHeight="1">
      <c r="A476" s="402"/>
      <c r="B476" s="359"/>
      <c r="C476" s="398"/>
      <c r="D476" s="397"/>
      <c r="E476" s="377"/>
      <c r="F476" s="403"/>
      <c r="G476" s="403"/>
      <c r="H476" s="360"/>
      <c r="I476" s="229"/>
      <c r="J476" s="229"/>
      <c r="K476" s="229"/>
      <c r="L476" s="229"/>
      <c r="M476" s="229"/>
    </row>
    <row r="477" spans="1:13" ht="54.75" customHeight="1">
      <c r="A477" s="402"/>
      <c r="B477" s="359"/>
      <c r="C477" s="398"/>
      <c r="D477" s="401"/>
      <c r="E477" s="377"/>
      <c r="F477" s="396"/>
      <c r="G477" s="396"/>
      <c r="H477" s="396"/>
      <c r="I477" s="229"/>
      <c r="J477" s="229"/>
      <c r="K477" s="229"/>
      <c r="L477" s="229"/>
      <c r="M477" s="229"/>
    </row>
    <row r="478" spans="1:13" ht="54.75" customHeight="1">
      <c r="A478" s="400"/>
      <c r="B478" s="399"/>
      <c r="C478" s="398"/>
      <c r="D478" s="397"/>
      <c r="E478" s="377"/>
      <c r="F478" s="396"/>
      <c r="G478" s="396"/>
      <c r="H478" s="396"/>
      <c r="I478" s="229"/>
      <c r="J478" s="229"/>
      <c r="K478" s="229"/>
      <c r="L478" s="229"/>
      <c r="M478" s="229"/>
    </row>
    <row r="479" spans="1:13" ht="54.75" customHeight="1">
      <c r="A479" s="848"/>
      <c r="B479" s="848"/>
      <c r="C479" s="848"/>
      <c r="D479" s="848"/>
      <c r="E479" s="848"/>
      <c r="F479" s="848"/>
      <c r="G479" s="848"/>
      <c r="H479" s="848"/>
      <c r="I479" s="229"/>
      <c r="J479" s="229"/>
      <c r="K479" s="229"/>
      <c r="L479" s="229"/>
      <c r="M479" s="229"/>
    </row>
    <row r="480" spans="1:13" ht="59.25" customHeight="1">
      <c r="A480" s="380"/>
      <c r="B480" s="393"/>
      <c r="C480" s="860"/>
      <c r="D480" s="375"/>
      <c r="E480" s="392"/>
      <c r="F480" s="361"/>
      <c r="G480" s="361"/>
      <c r="H480" s="395"/>
      <c r="I480" s="229"/>
      <c r="J480" s="229"/>
      <c r="K480" s="229"/>
      <c r="L480" s="229"/>
      <c r="M480" s="229"/>
    </row>
    <row r="481" spans="1:13" ht="33" customHeight="1">
      <c r="A481" s="380"/>
      <c r="B481" s="393"/>
      <c r="C481" s="860"/>
      <c r="D481" s="375"/>
      <c r="E481" s="392"/>
      <c r="F481" s="361"/>
      <c r="G481" s="361"/>
      <c r="H481" s="395"/>
      <c r="I481" s="229"/>
      <c r="J481" s="229"/>
      <c r="K481" s="229"/>
      <c r="L481" s="229"/>
      <c r="M481" s="229"/>
    </row>
    <row r="482" spans="1:13" ht="33" customHeight="1">
      <c r="A482" s="380"/>
      <c r="B482" s="393"/>
      <c r="C482" s="860"/>
      <c r="D482" s="375"/>
      <c r="E482" s="392"/>
      <c r="F482" s="361"/>
      <c r="G482" s="361"/>
      <c r="H482" s="361"/>
      <c r="I482" s="229"/>
      <c r="J482" s="229"/>
      <c r="K482" s="229"/>
      <c r="L482" s="229"/>
      <c r="M482" s="229"/>
    </row>
    <row r="483" spans="1:13" ht="33" customHeight="1">
      <c r="A483" s="380"/>
      <c r="B483" s="393"/>
      <c r="C483" s="375"/>
      <c r="D483" s="375"/>
      <c r="E483" s="392"/>
      <c r="F483" s="361"/>
      <c r="G483" s="361"/>
      <c r="H483" s="361"/>
      <c r="I483" s="229"/>
      <c r="J483" s="229"/>
      <c r="K483" s="229"/>
      <c r="L483" s="229"/>
      <c r="M483" s="229"/>
    </row>
    <row r="484" spans="1:13" ht="75" customHeight="1">
      <c r="A484" s="380"/>
      <c r="B484" s="393"/>
      <c r="C484" s="860"/>
      <c r="D484" s="375"/>
      <c r="E484" s="392"/>
      <c r="F484" s="361"/>
      <c r="G484" s="361"/>
      <c r="H484" s="361"/>
      <c r="I484" s="229"/>
      <c r="J484" s="229"/>
      <c r="K484" s="229"/>
      <c r="L484" s="229"/>
      <c r="M484" s="229"/>
    </row>
    <row r="485" spans="1:13" ht="75" customHeight="1">
      <c r="A485" s="380"/>
      <c r="B485" s="393"/>
      <c r="C485" s="860"/>
      <c r="D485" s="375"/>
      <c r="E485" s="392"/>
      <c r="F485" s="361"/>
      <c r="G485" s="361"/>
      <c r="H485" s="361"/>
      <c r="I485" s="229"/>
      <c r="J485" s="229"/>
      <c r="K485" s="229"/>
      <c r="L485" s="229"/>
      <c r="M485" s="229"/>
    </row>
    <row r="486" spans="1:13" ht="100.5" customHeight="1">
      <c r="A486" s="380"/>
      <c r="B486" s="393"/>
      <c r="C486" s="860"/>
      <c r="D486" s="375"/>
      <c r="E486" s="392"/>
      <c r="F486" s="361"/>
      <c r="G486" s="361"/>
      <c r="H486" s="361"/>
      <c r="I486" s="229"/>
      <c r="J486" s="229"/>
      <c r="K486" s="229"/>
      <c r="L486" s="229"/>
      <c r="M486" s="229"/>
    </row>
    <row r="487" spans="1:13" ht="100.5" customHeight="1">
      <c r="A487" s="380"/>
      <c r="B487" s="393"/>
      <c r="C487" s="394"/>
      <c r="D487" s="394"/>
      <c r="E487" s="392"/>
      <c r="F487" s="361"/>
      <c r="G487" s="361"/>
      <c r="H487" s="361"/>
      <c r="I487" s="229"/>
      <c r="J487" s="229"/>
      <c r="K487" s="229"/>
      <c r="L487" s="229"/>
      <c r="M487" s="229"/>
    </row>
    <row r="488" spans="1:13" ht="100.5" customHeight="1">
      <c r="A488" s="380"/>
      <c r="B488" s="393"/>
      <c r="C488" s="394"/>
      <c r="D488" s="394"/>
      <c r="E488" s="392"/>
      <c r="F488" s="361"/>
      <c r="G488" s="361"/>
      <c r="H488" s="361"/>
      <c r="I488" s="229"/>
      <c r="J488" s="229"/>
      <c r="K488" s="229"/>
      <c r="L488" s="229"/>
      <c r="M488" s="229"/>
    </row>
    <row r="489" spans="1:13" ht="100.5" customHeight="1">
      <c r="A489" s="380"/>
      <c r="B489" s="393"/>
      <c r="C489" s="394"/>
      <c r="D489" s="394"/>
      <c r="E489" s="392"/>
      <c r="F489" s="361"/>
      <c r="G489" s="361"/>
      <c r="H489" s="361"/>
      <c r="I489" s="229"/>
      <c r="J489" s="229"/>
      <c r="K489" s="229"/>
      <c r="L489" s="229"/>
      <c r="M489" s="229"/>
    </row>
    <row r="490" spans="1:13" ht="100.5" customHeight="1">
      <c r="A490" s="380"/>
      <c r="B490" s="393"/>
      <c r="C490" s="394"/>
      <c r="D490" s="394"/>
      <c r="E490" s="392"/>
      <c r="F490" s="361"/>
      <c r="G490" s="361"/>
      <c r="H490" s="361"/>
      <c r="I490" s="229"/>
      <c r="J490" s="229"/>
      <c r="K490" s="229"/>
      <c r="L490" s="229"/>
      <c r="M490" s="229"/>
    </row>
    <row r="491" spans="1:13" ht="100.5" customHeight="1">
      <c r="A491" s="380"/>
      <c r="B491" s="393"/>
      <c r="C491" s="394"/>
      <c r="D491" s="394"/>
      <c r="E491" s="392"/>
      <c r="F491" s="361"/>
      <c r="G491" s="361"/>
      <c r="H491" s="361"/>
      <c r="I491" s="229"/>
      <c r="J491" s="229"/>
      <c r="K491" s="229"/>
      <c r="L491" s="229"/>
      <c r="M491" s="229"/>
    </row>
    <row r="492" spans="1:13" ht="40.5" customHeight="1">
      <c r="A492" s="363"/>
      <c r="B492" s="393"/>
      <c r="C492" s="229"/>
      <c r="D492" s="229"/>
      <c r="E492" s="392"/>
      <c r="F492" s="361"/>
      <c r="G492" s="361"/>
      <c r="H492" s="361"/>
      <c r="I492" s="229"/>
      <c r="J492" s="229"/>
      <c r="K492" s="229"/>
      <c r="L492" s="229"/>
      <c r="M492" s="229"/>
    </row>
    <row r="493" spans="1:13" ht="39" customHeight="1">
      <c r="A493" s="363"/>
      <c r="B493" s="393"/>
      <c r="C493" s="229"/>
      <c r="D493" s="229"/>
      <c r="E493" s="392"/>
      <c r="F493" s="361"/>
      <c r="G493" s="361"/>
      <c r="H493" s="361"/>
      <c r="I493" s="229"/>
      <c r="J493" s="229"/>
      <c r="K493" s="229"/>
      <c r="L493" s="229"/>
      <c r="M493" s="229"/>
    </row>
    <row r="494" spans="1:13" ht="39" customHeight="1">
      <c r="A494" s="363"/>
      <c r="B494" s="393"/>
      <c r="C494" s="229"/>
      <c r="D494" s="229"/>
      <c r="E494" s="392"/>
      <c r="F494" s="361"/>
      <c r="G494" s="361"/>
      <c r="H494" s="361"/>
      <c r="I494" s="229"/>
      <c r="J494" s="229"/>
      <c r="K494" s="229"/>
      <c r="L494" s="229"/>
      <c r="M494" s="229"/>
    </row>
    <row r="495" spans="1:13" ht="39" customHeight="1">
      <c r="A495" s="848"/>
      <c r="B495" s="848"/>
      <c r="C495" s="848"/>
      <c r="D495" s="848"/>
      <c r="E495" s="848"/>
      <c r="F495" s="848"/>
      <c r="G495" s="848"/>
      <c r="H495" s="848"/>
      <c r="I495" s="229"/>
      <c r="J495" s="229"/>
      <c r="K495" s="229"/>
      <c r="L495" s="229"/>
      <c r="M495" s="229"/>
    </row>
    <row r="496" spans="1:13" ht="39" customHeight="1">
      <c r="A496" s="363"/>
      <c r="B496" s="382"/>
      <c r="C496" s="860"/>
      <c r="D496" s="375"/>
      <c r="E496" s="361"/>
      <c r="F496" s="360"/>
      <c r="G496" s="360"/>
      <c r="H496" s="360"/>
      <c r="I496" s="229"/>
      <c r="J496" s="229"/>
      <c r="K496" s="229"/>
      <c r="L496" s="229"/>
      <c r="M496" s="229"/>
    </row>
    <row r="497" spans="1:13" ht="39" customHeight="1">
      <c r="A497" s="363"/>
      <c r="B497" s="382"/>
      <c r="C497" s="860"/>
      <c r="D497" s="375"/>
      <c r="E497" s="361"/>
      <c r="F497" s="360"/>
      <c r="G497" s="360"/>
      <c r="H497" s="360"/>
      <c r="I497" s="229"/>
      <c r="J497" s="229"/>
      <c r="K497" s="229"/>
      <c r="L497" s="229"/>
      <c r="M497" s="229"/>
    </row>
    <row r="498" spans="1:13" ht="39" customHeight="1">
      <c r="A498" s="363"/>
      <c r="B498" s="382"/>
      <c r="C498" s="860"/>
      <c r="D498" s="375"/>
      <c r="E498" s="361"/>
      <c r="F498" s="360"/>
      <c r="G498" s="360"/>
      <c r="H498" s="360"/>
      <c r="I498" s="229"/>
      <c r="J498" s="229"/>
      <c r="K498" s="229"/>
      <c r="L498" s="229"/>
      <c r="M498" s="229"/>
    </row>
    <row r="499" spans="1:13" ht="39" customHeight="1">
      <c r="A499" s="363"/>
      <c r="B499" s="382"/>
      <c r="C499" s="860"/>
      <c r="D499" s="375"/>
      <c r="E499" s="361"/>
      <c r="F499" s="360"/>
      <c r="G499" s="360"/>
      <c r="H499" s="360"/>
      <c r="I499" s="229"/>
      <c r="J499" s="229"/>
      <c r="K499" s="229"/>
      <c r="L499" s="229"/>
      <c r="M499" s="229"/>
    </row>
    <row r="500" spans="1:13" ht="182.25" customHeight="1">
      <c r="A500" s="363"/>
      <c r="B500" s="382"/>
      <c r="C500" s="860"/>
      <c r="D500" s="375"/>
      <c r="E500" s="361"/>
      <c r="F500" s="360"/>
      <c r="G500" s="360"/>
      <c r="H500" s="360"/>
      <c r="I500" s="229"/>
      <c r="J500" s="229"/>
      <c r="K500" s="229"/>
      <c r="L500" s="229"/>
      <c r="M500" s="229"/>
    </row>
    <row r="501" spans="1:13" ht="40.5" customHeight="1">
      <c r="A501" s="363"/>
      <c r="B501" s="382"/>
      <c r="C501" s="860"/>
      <c r="D501" s="375"/>
      <c r="E501" s="361"/>
      <c r="F501" s="360"/>
      <c r="G501" s="360"/>
      <c r="H501" s="360"/>
      <c r="I501" s="229"/>
      <c r="J501" s="229"/>
      <c r="K501" s="229"/>
      <c r="L501" s="229"/>
      <c r="M501" s="229"/>
    </row>
    <row r="502" spans="1:13" ht="285.75" customHeight="1">
      <c r="A502" s="363"/>
      <c r="B502" s="382"/>
      <c r="C502" s="860"/>
      <c r="D502" s="375"/>
      <c r="E502" s="361"/>
      <c r="F502" s="360"/>
      <c r="G502" s="360"/>
      <c r="H502" s="360"/>
      <c r="I502" s="229"/>
      <c r="J502" s="229"/>
      <c r="K502" s="229"/>
      <c r="L502" s="229"/>
      <c r="M502" s="229"/>
    </row>
    <row r="503" spans="1:13" ht="328.5" customHeight="1">
      <c r="A503" s="850"/>
      <c r="B503" s="850"/>
      <c r="C503" s="850"/>
      <c r="D503" s="850"/>
      <c r="E503" s="850"/>
      <c r="F503" s="850"/>
      <c r="G503" s="850"/>
      <c r="H503" s="850"/>
      <c r="I503" s="229"/>
      <c r="J503" s="229"/>
      <c r="K503" s="229"/>
      <c r="L503" s="229"/>
      <c r="M503" s="229"/>
    </row>
    <row r="504" spans="1:13" ht="366.75" customHeight="1">
      <c r="A504" s="848"/>
      <c r="B504" s="848"/>
      <c r="C504" s="848"/>
      <c r="D504" s="848"/>
      <c r="E504" s="848"/>
      <c r="F504" s="848"/>
      <c r="G504" s="848"/>
      <c r="H504" s="848"/>
      <c r="I504" s="229"/>
      <c r="J504" s="229"/>
      <c r="K504" s="229"/>
      <c r="L504" s="229"/>
      <c r="M504" s="229"/>
    </row>
    <row r="505" spans="1:13" ht="324.75" customHeight="1">
      <c r="A505" s="390"/>
      <c r="B505" s="389"/>
      <c r="C505" s="388"/>
      <c r="D505" s="388"/>
      <c r="E505" s="391"/>
      <c r="F505" s="391"/>
      <c r="G505" s="391"/>
      <c r="H505" s="391"/>
      <c r="I505" s="229"/>
      <c r="J505" s="229"/>
      <c r="K505" s="229"/>
      <c r="L505" s="229"/>
      <c r="M505" s="229"/>
    </row>
    <row r="506" spans="1:13" ht="69" customHeight="1">
      <c r="A506" s="390"/>
      <c r="B506" s="389"/>
      <c r="C506" s="388"/>
      <c r="D506" s="388"/>
      <c r="E506" s="387"/>
      <c r="F506" s="387"/>
      <c r="G506" s="387"/>
      <c r="H506" s="387"/>
      <c r="I506" s="229"/>
      <c r="J506" s="229"/>
      <c r="K506" s="229"/>
      <c r="L506" s="229"/>
      <c r="M506" s="229"/>
    </row>
    <row r="507" spans="1:13" ht="295.5" customHeight="1">
      <c r="A507" s="386"/>
      <c r="B507" s="385"/>
      <c r="C507" s="384"/>
      <c r="D507" s="384"/>
      <c r="E507" s="361"/>
      <c r="F507" s="361"/>
      <c r="G507" s="361"/>
      <c r="H507" s="361"/>
      <c r="I507" s="229"/>
      <c r="J507" s="229"/>
      <c r="K507" s="229"/>
      <c r="L507" s="229"/>
      <c r="M507" s="229"/>
    </row>
    <row r="508" spans="1:13" ht="165" customHeight="1">
      <c r="A508" s="386"/>
      <c r="B508" s="385"/>
      <c r="C508" s="384"/>
      <c r="D508" s="384"/>
      <c r="E508" s="361"/>
      <c r="F508" s="361"/>
      <c r="G508" s="361"/>
      <c r="H508" s="361"/>
      <c r="I508" s="229"/>
      <c r="J508" s="229"/>
      <c r="K508" s="229"/>
      <c r="L508" s="229"/>
      <c r="M508" s="229"/>
    </row>
    <row r="509" spans="1:13" ht="40.5" customHeight="1">
      <c r="A509" s="878"/>
      <c r="B509" s="878"/>
      <c r="C509" s="878"/>
      <c r="D509" s="878"/>
      <c r="E509" s="878"/>
      <c r="F509" s="878"/>
      <c r="G509" s="878"/>
      <c r="H509" s="878"/>
      <c r="I509" s="878"/>
      <c r="J509" s="878"/>
      <c r="K509" s="878"/>
      <c r="L509" s="878"/>
      <c r="M509" s="878"/>
    </row>
    <row r="510" spans="1:13" ht="79.5" customHeight="1">
      <c r="A510" s="383"/>
      <c r="B510" s="382"/>
      <c r="C510" s="379"/>
      <c r="D510" s="239"/>
      <c r="E510" s="361"/>
      <c r="F510" s="360"/>
      <c r="G510" s="360"/>
      <c r="H510" s="360"/>
      <c r="I510" s="229"/>
      <c r="J510" s="229"/>
      <c r="K510" s="229"/>
      <c r="L510" s="229"/>
      <c r="M510" s="229"/>
    </row>
    <row r="511" spans="1:13" ht="79.5" customHeight="1">
      <c r="A511" s="850"/>
      <c r="B511" s="850"/>
      <c r="C511" s="850"/>
      <c r="D511" s="850"/>
      <c r="E511" s="850"/>
      <c r="F511" s="850"/>
      <c r="G511" s="850"/>
      <c r="H511" s="850"/>
      <c r="I511" s="229"/>
      <c r="J511" s="229"/>
      <c r="K511" s="229"/>
      <c r="L511" s="229"/>
      <c r="M511" s="229"/>
    </row>
    <row r="512" spans="1:13" ht="79.5" customHeight="1">
      <c r="A512" s="848"/>
      <c r="B512" s="848"/>
      <c r="C512" s="848"/>
      <c r="D512" s="848"/>
      <c r="E512" s="848"/>
      <c r="F512" s="848"/>
      <c r="G512" s="848"/>
      <c r="H512" s="848"/>
      <c r="I512" s="229"/>
      <c r="J512" s="229"/>
      <c r="K512" s="229"/>
      <c r="L512" s="229"/>
      <c r="M512" s="229"/>
    </row>
    <row r="513" spans="1:13" ht="79.5" customHeight="1">
      <c r="A513" s="380"/>
      <c r="B513" s="379"/>
      <c r="C513" s="375"/>
      <c r="D513" s="375"/>
      <c r="E513" s="371"/>
      <c r="F513" s="360"/>
      <c r="G513" s="360"/>
      <c r="H513" s="360"/>
      <c r="I513" s="229"/>
      <c r="J513" s="229"/>
      <c r="K513" s="229"/>
      <c r="L513" s="229"/>
      <c r="M513" s="229"/>
    </row>
    <row r="514" spans="1:13" ht="45" customHeight="1">
      <c r="A514" s="380"/>
      <c r="B514" s="379"/>
      <c r="C514" s="375"/>
      <c r="D514" s="375"/>
      <c r="E514" s="371"/>
      <c r="F514" s="360"/>
      <c r="G514" s="360"/>
      <c r="H514" s="360"/>
      <c r="I514" s="229"/>
      <c r="J514" s="229"/>
      <c r="K514" s="229"/>
      <c r="L514" s="229"/>
      <c r="M514" s="229"/>
    </row>
    <row r="515" spans="1:13" ht="79.5" customHeight="1">
      <c r="A515" s="380"/>
      <c r="B515" s="379"/>
      <c r="C515" s="375"/>
      <c r="D515" s="375"/>
      <c r="E515" s="371"/>
      <c r="F515" s="360"/>
      <c r="G515" s="360"/>
      <c r="H515" s="360"/>
      <c r="I515" s="229"/>
      <c r="J515" s="229"/>
      <c r="K515" s="229"/>
      <c r="L515" s="229"/>
      <c r="M515" s="229"/>
    </row>
    <row r="516" spans="1:13" ht="79.5" customHeight="1">
      <c r="A516" s="380"/>
      <c r="B516" s="379"/>
      <c r="C516" s="375"/>
      <c r="D516" s="375"/>
      <c r="E516" s="371"/>
      <c r="F516" s="360"/>
      <c r="G516" s="360"/>
      <c r="H516" s="360"/>
      <c r="I516" s="229"/>
      <c r="J516" s="229"/>
      <c r="K516" s="229"/>
      <c r="L516" s="229"/>
      <c r="M516" s="229"/>
    </row>
    <row r="517" spans="1:13" ht="79.5" customHeight="1">
      <c r="A517" s="848"/>
      <c r="B517" s="848"/>
      <c r="C517" s="848"/>
      <c r="D517" s="848"/>
      <c r="E517" s="848"/>
      <c r="F517" s="848"/>
      <c r="G517" s="848"/>
      <c r="H517" s="848"/>
      <c r="I517" s="229"/>
      <c r="J517" s="229"/>
      <c r="K517" s="229"/>
      <c r="L517" s="229"/>
      <c r="M517" s="229"/>
    </row>
    <row r="518" spans="1:13" ht="79.5" customHeight="1">
      <c r="A518" s="363"/>
      <c r="B518" s="379"/>
      <c r="C518" s="375"/>
      <c r="D518" s="375"/>
      <c r="E518" s="371"/>
      <c r="F518" s="360"/>
      <c r="G518" s="360"/>
      <c r="H518" s="360"/>
      <c r="I518" s="229"/>
      <c r="J518" s="229"/>
      <c r="K518" s="229"/>
      <c r="L518" s="229"/>
      <c r="M518" s="229"/>
    </row>
    <row r="519" spans="1:13" ht="41.25" customHeight="1">
      <c r="A519" s="363"/>
      <c r="B519" s="379"/>
      <c r="C519" s="375"/>
      <c r="D519" s="375"/>
      <c r="E519" s="371"/>
      <c r="F519" s="360"/>
      <c r="G519" s="360"/>
      <c r="H519" s="360"/>
      <c r="I519" s="229"/>
      <c r="J519" s="229"/>
      <c r="K519" s="229"/>
      <c r="L519" s="229"/>
      <c r="M519" s="229"/>
    </row>
    <row r="520" spans="1:13" ht="79.5" customHeight="1">
      <c r="A520" s="380"/>
      <c r="B520" s="379"/>
      <c r="C520" s="375"/>
      <c r="D520" s="375"/>
      <c r="E520" s="371"/>
      <c r="F520" s="360"/>
      <c r="G520" s="360"/>
      <c r="H520" s="360"/>
      <c r="I520" s="229"/>
      <c r="J520" s="229"/>
      <c r="K520" s="229"/>
      <c r="L520" s="229"/>
      <c r="M520" s="229"/>
    </row>
    <row r="521" spans="1:13" ht="79.5" customHeight="1">
      <c r="A521" s="380"/>
      <c r="B521" s="379"/>
      <c r="C521" s="375"/>
      <c r="D521" s="375"/>
      <c r="E521" s="371"/>
      <c r="F521" s="360"/>
      <c r="G521" s="360"/>
      <c r="H521" s="360"/>
      <c r="I521" s="229"/>
      <c r="J521" s="229"/>
      <c r="K521" s="229"/>
      <c r="L521" s="229"/>
      <c r="M521" s="229"/>
    </row>
    <row r="522" spans="1:13" ht="79.5" customHeight="1">
      <c r="A522" s="848"/>
      <c r="B522" s="848"/>
      <c r="C522" s="848"/>
      <c r="D522" s="848"/>
      <c r="E522" s="848"/>
      <c r="F522" s="848"/>
      <c r="G522" s="848"/>
      <c r="H522" s="848"/>
      <c r="I522" s="229"/>
      <c r="J522" s="229"/>
      <c r="K522" s="229"/>
      <c r="L522" s="229"/>
      <c r="M522" s="229"/>
    </row>
    <row r="523" spans="1:13" ht="45" customHeight="1">
      <c r="A523" s="363"/>
      <c r="B523" s="379"/>
      <c r="C523" s="375"/>
      <c r="D523" s="375"/>
      <c r="E523" s="371"/>
      <c r="F523" s="360"/>
      <c r="G523" s="360"/>
      <c r="H523" s="360"/>
      <c r="I523" s="229"/>
      <c r="J523" s="229"/>
      <c r="K523" s="229"/>
      <c r="L523" s="229"/>
      <c r="M523" s="229"/>
    </row>
    <row r="524" spans="1:13" ht="89.25" customHeight="1">
      <c r="A524" s="380"/>
      <c r="B524" s="379"/>
      <c r="C524" s="375"/>
      <c r="D524" s="375"/>
      <c r="E524" s="371"/>
      <c r="F524" s="360"/>
      <c r="G524" s="360"/>
      <c r="H524" s="360"/>
      <c r="I524" s="229"/>
      <c r="J524" s="229"/>
      <c r="K524" s="229"/>
      <c r="L524" s="229"/>
      <c r="M524" s="229"/>
    </row>
    <row r="525" spans="1:13" ht="89.25" customHeight="1">
      <c r="A525" s="380"/>
      <c r="B525" s="379"/>
      <c r="C525" s="375"/>
      <c r="D525" s="375"/>
      <c r="E525" s="371"/>
      <c r="F525" s="360"/>
      <c r="G525" s="360"/>
      <c r="H525" s="360"/>
      <c r="I525" s="229"/>
      <c r="J525" s="229"/>
      <c r="K525" s="229"/>
      <c r="L525" s="229"/>
      <c r="M525" s="229"/>
    </row>
    <row r="526" spans="1:13" ht="89.25" customHeight="1">
      <c r="A526" s="848"/>
      <c r="B526" s="848"/>
      <c r="C526" s="848"/>
      <c r="D526" s="848"/>
      <c r="E526" s="848"/>
      <c r="F526" s="848"/>
      <c r="G526" s="848"/>
      <c r="H526" s="848"/>
      <c r="I526" s="229"/>
      <c r="J526" s="229"/>
      <c r="K526" s="229"/>
      <c r="L526" s="229"/>
      <c r="M526" s="229"/>
    </row>
    <row r="527" spans="1:13" ht="99" customHeight="1">
      <c r="A527" s="381"/>
      <c r="B527" s="379"/>
      <c r="C527" s="375"/>
      <c r="D527" s="375"/>
      <c r="E527" s="371"/>
      <c r="F527" s="360"/>
      <c r="G527" s="360"/>
      <c r="H527" s="360"/>
      <c r="I527" s="229"/>
      <c r="J527" s="229"/>
      <c r="K527" s="229"/>
      <c r="L527" s="229"/>
      <c r="M527" s="229"/>
    </row>
    <row r="528" spans="1:13" ht="99" customHeight="1">
      <c r="A528" s="381"/>
      <c r="B528" s="379"/>
      <c r="C528" s="375"/>
      <c r="D528" s="375"/>
      <c r="E528" s="371"/>
      <c r="F528" s="360"/>
      <c r="G528" s="360"/>
      <c r="H528" s="360"/>
      <c r="I528" s="229"/>
      <c r="J528" s="229"/>
      <c r="K528" s="229"/>
      <c r="L528" s="229"/>
      <c r="M528" s="229"/>
    </row>
    <row r="529" spans="1:13" ht="99" customHeight="1">
      <c r="A529" s="380"/>
      <c r="B529" s="379"/>
      <c r="C529" s="375"/>
      <c r="D529" s="375"/>
      <c r="E529" s="371"/>
      <c r="F529" s="360"/>
      <c r="G529" s="360"/>
      <c r="H529" s="360"/>
      <c r="I529" s="229"/>
      <c r="J529" s="229"/>
      <c r="K529" s="229"/>
      <c r="L529" s="229"/>
      <c r="M529" s="229"/>
    </row>
    <row r="530" spans="1:13" ht="42" customHeight="1">
      <c r="A530" s="380"/>
      <c r="B530" s="379"/>
      <c r="C530" s="375"/>
      <c r="D530" s="375"/>
      <c r="E530" s="371"/>
      <c r="F530" s="360"/>
      <c r="G530" s="360"/>
      <c r="H530" s="360"/>
      <c r="I530" s="229"/>
      <c r="J530" s="229"/>
      <c r="K530" s="229"/>
      <c r="L530" s="229"/>
      <c r="M530" s="229"/>
    </row>
    <row r="531" spans="1:13" ht="55.5" customHeight="1">
      <c r="A531" s="380"/>
      <c r="B531" s="379"/>
      <c r="C531" s="375"/>
      <c r="D531" s="375"/>
      <c r="E531" s="371"/>
      <c r="F531" s="360"/>
      <c r="G531" s="360"/>
      <c r="H531" s="360"/>
      <c r="I531" s="229"/>
      <c r="J531" s="229"/>
      <c r="K531" s="229"/>
      <c r="L531" s="229"/>
      <c r="M531" s="229"/>
    </row>
    <row r="532" spans="1:13" ht="55.5" customHeight="1">
      <c r="A532" s="380"/>
      <c r="B532" s="379"/>
      <c r="C532" s="375"/>
      <c r="D532" s="375"/>
      <c r="E532" s="371"/>
      <c r="F532" s="360"/>
      <c r="G532" s="360"/>
      <c r="H532" s="360"/>
      <c r="I532" s="229"/>
      <c r="J532" s="229"/>
      <c r="K532" s="229"/>
      <c r="L532" s="229"/>
      <c r="M532" s="229"/>
    </row>
    <row r="533" spans="1:13" ht="27.75" customHeight="1">
      <c r="A533" s="848"/>
      <c r="B533" s="848"/>
      <c r="C533" s="848"/>
      <c r="D533" s="848"/>
      <c r="E533" s="848"/>
      <c r="F533" s="848"/>
      <c r="G533" s="848"/>
      <c r="H533" s="848"/>
      <c r="I533" s="229"/>
      <c r="J533" s="229"/>
      <c r="K533" s="229"/>
      <c r="L533" s="229"/>
      <c r="M533" s="229"/>
    </row>
    <row r="534" spans="1:13" ht="27.75" customHeight="1">
      <c r="A534" s="376"/>
      <c r="B534" s="373"/>
      <c r="C534" s="875"/>
      <c r="D534" s="378"/>
      <c r="E534" s="377"/>
      <c r="F534" s="360"/>
      <c r="G534" s="360"/>
      <c r="H534" s="360"/>
      <c r="I534" s="229"/>
      <c r="J534" s="229"/>
      <c r="K534" s="229"/>
      <c r="L534" s="229"/>
      <c r="M534" s="229"/>
    </row>
    <row r="535" spans="1:13" ht="27.75" customHeight="1">
      <c r="A535" s="376"/>
      <c r="B535" s="373"/>
      <c r="C535" s="875"/>
      <c r="D535" s="378"/>
      <c r="E535" s="377"/>
      <c r="F535" s="360"/>
      <c r="G535" s="360"/>
      <c r="H535" s="360"/>
      <c r="I535" s="229"/>
      <c r="J535" s="229"/>
      <c r="K535" s="229"/>
      <c r="L535" s="229"/>
      <c r="M535" s="229"/>
    </row>
    <row r="536" spans="1:13" ht="27.75" customHeight="1">
      <c r="A536" s="376"/>
      <c r="B536" s="373"/>
      <c r="C536" s="860"/>
      <c r="D536" s="375"/>
      <c r="E536" s="361"/>
      <c r="F536" s="360"/>
      <c r="G536" s="360"/>
      <c r="H536" s="361"/>
      <c r="I536" s="229"/>
      <c r="J536" s="229"/>
      <c r="K536" s="229"/>
      <c r="L536" s="229"/>
      <c r="M536" s="229"/>
    </row>
    <row r="537" spans="1:13" ht="43.5" customHeight="1">
      <c r="A537" s="376"/>
      <c r="B537" s="373"/>
      <c r="C537" s="860"/>
      <c r="D537" s="375"/>
      <c r="E537" s="361"/>
      <c r="F537" s="360"/>
      <c r="G537" s="360"/>
      <c r="H537" s="361"/>
      <c r="I537" s="229"/>
      <c r="J537" s="229"/>
      <c r="K537" s="229"/>
      <c r="L537" s="229"/>
      <c r="M537" s="229"/>
    </row>
    <row r="538" spans="1:13" ht="50.25" customHeight="1">
      <c r="A538" s="376"/>
      <c r="B538" s="373"/>
      <c r="C538" s="860"/>
      <c r="D538" s="375"/>
      <c r="E538" s="361"/>
      <c r="F538" s="360"/>
      <c r="G538" s="360"/>
      <c r="H538" s="361"/>
      <c r="I538" s="229"/>
      <c r="J538" s="229"/>
      <c r="K538" s="229"/>
      <c r="L538" s="229"/>
      <c r="M538" s="229"/>
    </row>
    <row r="539" spans="1:13" ht="178.5" customHeight="1">
      <c r="A539" s="376"/>
      <c r="B539" s="373"/>
      <c r="C539" s="860"/>
      <c r="D539" s="375"/>
      <c r="E539" s="361"/>
      <c r="F539" s="360"/>
      <c r="G539" s="360"/>
      <c r="H539" s="361"/>
      <c r="I539" s="229"/>
      <c r="J539" s="229"/>
      <c r="K539" s="229"/>
      <c r="L539" s="229"/>
      <c r="M539" s="229"/>
    </row>
    <row r="540" spans="1:13" ht="159.75" customHeight="1">
      <c r="A540" s="374"/>
      <c r="B540" s="373"/>
      <c r="C540" s="372"/>
      <c r="D540" s="372"/>
      <c r="E540" s="371"/>
      <c r="F540" s="371"/>
      <c r="G540" s="371"/>
      <c r="H540" s="371"/>
      <c r="I540" s="229"/>
      <c r="J540" s="229"/>
      <c r="K540" s="229"/>
      <c r="L540" s="229"/>
      <c r="M540" s="229"/>
    </row>
    <row r="541" spans="1:13" ht="147" customHeight="1">
      <c r="A541" s="374"/>
      <c r="B541" s="373"/>
      <c r="C541" s="372"/>
      <c r="D541" s="372"/>
      <c r="E541" s="371"/>
      <c r="F541" s="371"/>
      <c r="G541" s="371"/>
      <c r="H541" s="371"/>
      <c r="I541" s="229"/>
      <c r="J541" s="229"/>
      <c r="K541" s="229"/>
      <c r="L541" s="229"/>
      <c r="M541" s="229"/>
    </row>
    <row r="542" spans="1:13" ht="138.75" customHeight="1">
      <c r="A542" s="877"/>
      <c r="B542" s="877"/>
      <c r="C542" s="877"/>
      <c r="D542" s="877"/>
      <c r="E542" s="877"/>
      <c r="F542" s="877"/>
      <c r="G542" s="877"/>
      <c r="H542" s="877"/>
      <c r="I542" s="229"/>
      <c r="J542" s="229"/>
      <c r="K542" s="229"/>
      <c r="L542" s="229"/>
      <c r="M542" s="229"/>
    </row>
    <row r="543" spans="1:13" ht="172.5" customHeight="1">
      <c r="A543" s="366"/>
      <c r="B543" s="365"/>
      <c r="C543" s="370"/>
      <c r="D543" s="370"/>
      <c r="E543" s="369"/>
      <c r="F543" s="369"/>
      <c r="G543" s="369"/>
      <c r="H543" s="369"/>
      <c r="I543" s="229"/>
      <c r="J543" s="229"/>
      <c r="K543" s="229"/>
      <c r="L543" s="229"/>
      <c r="M543" s="229"/>
    </row>
    <row r="544" spans="1:13" ht="119.25" customHeight="1">
      <c r="A544" s="366"/>
      <c r="B544" s="365"/>
      <c r="C544" s="370"/>
      <c r="D544" s="370"/>
      <c r="E544" s="369"/>
      <c r="F544" s="369"/>
      <c r="G544" s="369"/>
      <c r="H544" s="369"/>
      <c r="I544" s="229"/>
      <c r="J544" s="229"/>
      <c r="K544" s="229"/>
      <c r="L544" s="229"/>
      <c r="M544" s="229"/>
    </row>
    <row r="545" spans="1:13" ht="119.25" customHeight="1">
      <c r="A545" s="363"/>
      <c r="B545" s="365"/>
      <c r="C545" s="370"/>
      <c r="D545" s="370"/>
      <c r="E545" s="369"/>
      <c r="F545" s="369"/>
      <c r="G545" s="369"/>
      <c r="H545" s="369"/>
      <c r="I545" s="229"/>
      <c r="J545" s="229"/>
      <c r="K545" s="229"/>
      <c r="L545" s="229"/>
      <c r="M545" s="229"/>
    </row>
    <row r="546" spans="1:13" ht="119.25" customHeight="1">
      <c r="A546" s="363"/>
      <c r="B546" s="365"/>
      <c r="C546" s="370"/>
      <c r="D546" s="370"/>
      <c r="E546" s="369"/>
      <c r="F546" s="369"/>
      <c r="G546" s="369"/>
      <c r="H546" s="369"/>
      <c r="I546" s="229"/>
      <c r="J546" s="229"/>
      <c r="K546" s="229"/>
      <c r="L546" s="229"/>
      <c r="M546" s="229"/>
    </row>
    <row r="547" spans="1:13" ht="119.25" customHeight="1">
      <c r="A547" s="363"/>
      <c r="B547" s="365"/>
      <c r="C547" s="229"/>
      <c r="D547" s="229"/>
      <c r="E547" s="360"/>
      <c r="F547" s="360"/>
      <c r="G547" s="360"/>
      <c r="H547" s="360"/>
      <c r="I547" s="229"/>
      <c r="J547" s="229"/>
      <c r="K547" s="229"/>
      <c r="L547" s="229"/>
      <c r="M547" s="229"/>
    </row>
    <row r="548" spans="1:13" ht="74.25" customHeight="1">
      <c r="A548" s="363"/>
      <c r="B548" s="365"/>
      <c r="C548" s="229"/>
      <c r="D548" s="229"/>
      <c r="E548" s="360"/>
      <c r="F548" s="360"/>
      <c r="G548" s="360"/>
      <c r="H548" s="360"/>
      <c r="I548" s="229"/>
      <c r="J548" s="229"/>
      <c r="K548" s="229"/>
      <c r="L548" s="229"/>
      <c r="M548" s="229"/>
    </row>
    <row r="549" spans="1:13" ht="54" customHeight="1">
      <c r="A549" s="363"/>
      <c r="B549" s="365"/>
      <c r="C549" s="229"/>
      <c r="D549" s="229"/>
      <c r="E549" s="360"/>
      <c r="F549" s="360"/>
      <c r="G549" s="360"/>
      <c r="H549" s="360"/>
      <c r="I549" s="229"/>
      <c r="J549" s="229"/>
      <c r="K549" s="229"/>
      <c r="L549" s="229"/>
      <c r="M549" s="229"/>
    </row>
    <row r="550" spans="1:13" ht="124.5" customHeight="1">
      <c r="A550" s="363"/>
      <c r="B550" s="365"/>
      <c r="C550" s="229"/>
      <c r="D550" s="229"/>
      <c r="E550" s="360"/>
      <c r="F550" s="360"/>
      <c r="G550" s="360"/>
      <c r="H550" s="360"/>
      <c r="I550" s="229"/>
      <c r="J550" s="229"/>
      <c r="K550" s="229"/>
      <c r="L550" s="229"/>
      <c r="M550" s="229"/>
    </row>
    <row r="551" spans="1:13" ht="80.25" customHeight="1">
      <c r="A551" s="879"/>
      <c r="B551" s="365"/>
      <c r="C551" s="884"/>
      <c r="D551" s="368"/>
      <c r="E551" s="360"/>
      <c r="F551" s="360"/>
      <c r="G551" s="360"/>
      <c r="H551" s="360"/>
      <c r="I551" s="229"/>
      <c r="J551" s="229"/>
      <c r="K551" s="229"/>
      <c r="L551" s="229"/>
      <c r="M551" s="229"/>
    </row>
    <row r="552" spans="1:13" ht="80.25" customHeight="1">
      <c r="A552" s="879"/>
      <c r="B552" s="365"/>
      <c r="C552" s="884"/>
      <c r="D552" s="368"/>
      <c r="E552" s="360"/>
      <c r="F552" s="360"/>
      <c r="G552" s="360"/>
      <c r="H552" s="360"/>
      <c r="I552" s="229"/>
      <c r="J552" s="229"/>
      <c r="K552" s="229"/>
      <c r="L552" s="229"/>
      <c r="M552" s="229"/>
    </row>
    <row r="553" spans="1:13" ht="124.5" customHeight="1">
      <c r="A553" s="363"/>
      <c r="B553" s="365"/>
      <c r="C553" s="229"/>
      <c r="D553" s="229"/>
      <c r="E553" s="360"/>
      <c r="F553" s="360"/>
      <c r="G553" s="360"/>
      <c r="H553" s="360"/>
      <c r="I553" s="229"/>
      <c r="J553" s="229"/>
      <c r="K553" s="229"/>
      <c r="L553" s="229"/>
      <c r="M553" s="229"/>
    </row>
    <row r="554" spans="1:13" ht="124.5" customHeight="1">
      <c r="A554" s="879"/>
      <c r="B554" s="365"/>
      <c r="C554" s="881"/>
      <c r="D554" s="367"/>
      <c r="E554" s="360"/>
      <c r="F554" s="360"/>
      <c r="G554" s="360"/>
      <c r="H554" s="360"/>
      <c r="I554" s="229"/>
      <c r="J554" s="229"/>
      <c r="K554" s="229"/>
      <c r="L554" s="229"/>
      <c r="M554" s="229"/>
    </row>
    <row r="555" spans="1:13" ht="104.25" customHeight="1">
      <c r="A555" s="879"/>
      <c r="B555" s="365"/>
      <c r="C555" s="881"/>
      <c r="D555" s="367"/>
      <c r="E555" s="360"/>
      <c r="F555" s="360"/>
      <c r="G555" s="360"/>
      <c r="H555" s="360"/>
      <c r="I555" s="229"/>
      <c r="J555" s="229"/>
      <c r="K555" s="229"/>
      <c r="L555" s="229"/>
      <c r="M555" s="229"/>
    </row>
    <row r="556" spans="1:13" ht="114.75" customHeight="1">
      <c r="A556" s="363"/>
      <c r="B556" s="365"/>
      <c r="C556" s="229"/>
      <c r="D556" s="229"/>
      <c r="E556" s="360"/>
      <c r="F556" s="360"/>
      <c r="G556" s="360"/>
      <c r="H556" s="360"/>
      <c r="I556" s="229"/>
      <c r="J556" s="229"/>
      <c r="K556" s="229"/>
      <c r="L556" s="229"/>
      <c r="M556" s="229"/>
    </row>
    <row r="557" spans="1:13" ht="168.75" customHeight="1">
      <c r="A557" s="363"/>
      <c r="B557" s="365"/>
      <c r="C557" s="229"/>
      <c r="D557" s="229"/>
      <c r="E557" s="360"/>
      <c r="F557" s="360"/>
      <c r="G557" s="360"/>
      <c r="H557" s="360"/>
      <c r="I557" s="229"/>
      <c r="J557" s="229"/>
      <c r="K557" s="229"/>
      <c r="L557" s="229"/>
      <c r="M557" s="229"/>
    </row>
    <row r="558" spans="1:13" ht="106.5" customHeight="1">
      <c r="A558" s="363"/>
      <c r="B558" s="365"/>
      <c r="C558" s="229"/>
      <c r="D558" s="229"/>
      <c r="E558" s="360"/>
      <c r="F558" s="360"/>
      <c r="G558" s="360"/>
      <c r="H558" s="360"/>
      <c r="I558" s="229"/>
      <c r="J558" s="229"/>
      <c r="K558" s="229"/>
      <c r="L558" s="229"/>
      <c r="M558" s="229"/>
    </row>
    <row r="559" spans="1:13" ht="168.75" customHeight="1">
      <c r="A559" s="363"/>
      <c r="B559" s="365"/>
      <c r="C559" s="229"/>
      <c r="D559" s="229"/>
      <c r="E559" s="360"/>
      <c r="F559" s="360"/>
      <c r="G559" s="360"/>
      <c r="H559" s="360"/>
      <c r="I559" s="229"/>
      <c r="J559" s="229"/>
      <c r="K559" s="229"/>
      <c r="L559" s="229"/>
      <c r="M559" s="229"/>
    </row>
    <row r="560" spans="1:13" ht="39" customHeight="1">
      <c r="A560" s="366"/>
      <c r="B560" s="365"/>
      <c r="C560" s="229"/>
      <c r="D560" s="229"/>
      <c r="E560" s="360"/>
      <c r="F560" s="360"/>
      <c r="G560" s="360"/>
      <c r="H560" s="360"/>
      <c r="I560" s="229"/>
      <c r="J560" s="229"/>
      <c r="K560" s="229"/>
      <c r="L560" s="229"/>
      <c r="M560" s="229"/>
    </row>
    <row r="561" spans="1:13" ht="45" customHeight="1">
      <c r="A561" s="363"/>
      <c r="B561" s="365"/>
      <c r="C561" s="229"/>
      <c r="D561" s="229"/>
      <c r="E561" s="360"/>
      <c r="F561" s="360"/>
      <c r="G561" s="360"/>
      <c r="H561" s="360"/>
      <c r="I561" s="229"/>
      <c r="J561" s="229"/>
      <c r="K561" s="229"/>
      <c r="L561" s="229"/>
      <c r="M561" s="229"/>
    </row>
    <row r="562" spans="1:13" ht="36.75" customHeight="1">
      <c r="A562" s="850"/>
      <c r="B562" s="850"/>
      <c r="C562" s="850"/>
      <c r="D562" s="850"/>
      <c r="E562" s="850"/>
      <c r="F562" s="850"/>
      <c r="G562" s="850"/>
      <c r="H562" s="850"/>
      <c r="I562" s="229"/>
      <c r="J562" s="229"/>
      <c r="K562" s="229"/>
      <c r="L562" s="229"/>
      <c r="M562" s="229"/>
    </row>
    <row r="563" spans="1:13" ht="39" customHeight="1">
      <c r="A563" s="363"/>
      <c r="B563" s="363"/>
      <c r="C563" s="868"/>
      <c r="D563" s="364"/>
      <c r="E563" s="361"/>
      <c r="F563" s="360"/>
      <c r="G563" s="360"/>
      <c r="H563" s="360"/>
      <c r="I563" s="229"/>
      <c r="J563" s="229"/>
      <c r="K563" s="229"/>
      <c r="L563" s="229"/>
      <c r="M563" s="229"/>
    </row>
    <row r="564" spans="1:13" ht="26.25" customHeight="1">
      <c r="A564" s="363"/>
      <c r="B564" s="363"/>
      <c r="C564" s="883"/>
      <c r="D564" s="362"/>
      <c r="E564" s="361"/>
      <c r="F564" s="360"/>
      <c r="G564" s="360"/>
      <c r="H564" s="360"/>
      <c r="I564" s="229"/>
      <c r="J564" s="229"/>
      <c r="K564" s="229"/>
      <c r="L564" s="229"/>
      <c r="M564" s="229"/>
    </row>
    <row r="565" spans="1:13" ht="26.25" customHeight="1">
      <c r="A565" s="363"/>
      <c r="B565" s="363"/>
      <c r="C565" s="883"/>
      <c r="D565" s="362"/>
      <c r="E565" s="361"/>
      <c r="F565" s="360"/>
      <c r="G565" s="360"/>
      <c r="H565" s="360"/>
      <c r="I565" s="229"/>
      <c r="J565" s="229"/>
      <c r="K565" s="229"/>
      <c r="L565" s="229"/>
      <c r="M565" s="229"/>
    </row>
    <row r="566" spans="1:13" ht="26.25" customHeight="1">
      <c r="A566" s="363"/>
      <c r="B566" s="363"/>
      <c r="C566" s="883"/>
      <c r="D566" s="362"/>
      <c r="E566" s="361"/>
      <c r="F566" s="360"/>
      <c r="G566" s="360"/>
      <c r="H566" s="360"/>
      <c r="I566" s="229"/>
      <c r="J566" s="229"/>
      <c r="K566" s="229"/>
      <c r="L566" s="229"/>
      <c r="M566" s="229"/>
    </row>
    <row r="567" spans="1:13" ht="53.25" customHeight="1">
      <c r="A567" s="363"/>
      <c r="B567" s="363"/>
      <c r="C567" s="883"/>
      <c r="D567" s="362"/>
      <c r="E567" s="361"/>
      <c r="F567" s="360"/>
      <c r="G567" s="360"/>
      <c r="H567" s="360"/>
      <c r="I567" s="229"/>
      <c r="J567" s="229"/>
      <c r="K567" s="229"/>
      <c r="L567" s="229"/>
      <c r="M567" s="229"/>
    </row>
    <row r="568" spans="1:13">
      <c r="A568" s="363"/>
      <c r="B568" s="363"/>
      <c r="C568" s="883"/>
      <c r="D568" s="362"/>
      <c r="E568" s="361"/>
      <c r="F568" s="360"/>
      <c r="G568" s="360"/>
      <c r="H568" s="360"/>
      <c r="I568" s="229"/>
      <c r="J568" s="229"/>
      <c r="K568" s="229"/>
      <c r="L568" s="229"/>
      <c r="M568" s="229"/>
    </row>
    <row r="569" spans="1:13">
      <c r="A569" s="363"/>
      <c r="B569" s="363"/>
      <c r="C569" s="883"/>
      <c r="D569" s="362"/>
      <c r="E569" s="361"/>
      <c r="F569" s="360"/>
      <c r="G569" s="360"/>
      <c r="H569" s="360"/>
      <c r="I569" s="229"/>
      <c r="J569" s="229"/>
      <c r="K569" s="229"/>
      <c r="L569" s="229"/>
      <c r="M569" s="229"/>
    </row>
    <row r="570" spans="1:13">
      <c r="A570" s="359"/>
      <c r="B570" s="873"/>
      <c r="C570" s="873"/>
      <c r="D570" s="359"/>
      <c r="E570" s="873"/>
      <c r="F570" s="873"/>
      <c r="G570" s="873"/>
      <c r="H570" s="873"/>
    </row>
  </sheetData>
  <mergeCells count="218">
    <mergeCell ref="A5:M5"/>
    <mergeCell ref="B19:B21"/>
    <mergeCell ref="D19:D21"/>
    <mergeCell ref="C19:C21"/>
    <mergeCell ref="D22:D23"/>
    <mergeCell ref="B22:B23"/>
    <mergeCell ref="C22:C23"/>
    <mergeCell ref="A19:A21"/>
    <mergeCell ref="A22:A23"/>
    <mergeCell ref="A16:A18"/>
    <mergeCell ref="J10:M10"/>
    <mergeCell ref="B16:B18"/>
    <mergeCell ref="C16:C18"/>
    <mergeCell ref="D16:D18"/>
    <mergeCell ref="A12:A14"/>
    <mergeCell ref="B12:B14"/>
    <mergeCell ref="C12:C14"/>
    <mergeCell ref="D10:D11"/>
    <mergeCell ref="C10:C11"/>
    <mergeCell ref="E10:H10"/>
    <mergeCell ref="D12:D14"/>
    <mergeCell ref="A15:M15"/>
    <mergeCell ref="B10:B11"/>
    <mergeCell ref="A10:A11"/>
    <mergeCell ref="D126:D128"/>
    <mergeCell ref="A47:H48"/>
    <mergeCell ref="H76:H78"/>
    <mergeCell ref="C79:C82"/>
    <mergeCell ref="G76:G78"/>
    <mergeCell ref="E80:E82"/>
    <mergeCell ref="A110:H110"/>
    <mergeCell ref="C114:C115"/>
    <mergeCell ref="D32:D34"/>
    <mergeCell ref="B35:B36"/>
    <mergeCell ref="C37:C38"/>
    <mergeCell ref="A37:A38"/>
    <mergeCell ref="D80:D82"/>
    <mergeCell ref="D86:D87"/>
    <mergeCell ref="D88:D90"/>
    <mergeCell ref="D91:D94"/>
    <mergeCell ref="C111:C113"/>
    <mergeCell ref="A24:A26"/>
    <mergeCell ref="A27:A28"/>
    <mergeCell ref="A29:A30"/>
    <mergeCell ref="A31:H31"/>
    <mergeCell ref="A59:H59"/>
    <mergeCell ref="B24:B26"/>
    <mergeCell ref="C24:C26"/>
    <mergeCell ref="D24:D26"/>
    <mergeCell ref="D27:D28"/>
    <mergeCell ref="I10:I11"/>
    <mergeCell ref="A1:H1"/>
    <mergeCell ref="A85:H85"/>
    <mergeCell ref="A32:A34"/>
    <mergeCell ref="A35:A36"/>
    <mergeCell ref="C35:C36"/>
    <mergeCell ref="F76:F78"/>
    <mergeCell ref="A76:A78"/>
    <mergeCell ref="E91:E94"/>
    <mergeCell ref="A66:H66"/>
    <mergeCell ref="A69:H69"/>
    <mergeCell ref="A71:H71"/>
    <mergeCell ref="G80:G82"/>
    <mergeCell ref="F80:F82"/>
    <mergeCell ref="A40:H40"/>
    <mergeCell ref="D76:D78"/>
    <mergeCell ref="D35:D36"/>
    <mergeCell ref="D37:D38"/>
    <mergeCell ref="B27:B28"/>
    <mergeCell ref="B29:B30"/>
    <mergeCell ref="D29:D30"/>
    <mergeCell ref="B32:B34"/>
    <mergeCell ref="C27:C28"/>
    <mergeCell ref="C32:C34"/>
    <mergeCell ref="A355:H355"/>
    <mergeCell ref="A73:H73"/>
    <mergeCell ref="A74:H74"/>
    <mergeCell ref="H91:H94"/>
    <mergeCell ref="H80:H82"/>
    <mergeCell ref="A88:A90"/>
    <mergeCell ref="A116:H116"/>
    <mergeCell ref="A86:A87"/>
    <mergeCell ref="C86:C87"/>
    <mergeCell ref="E86:E87"/>
    <mergeCell ref="D151:D152"/>
    <mergeCell ref="C91:C94"/>
    <mergeCell ref="A141:A143"/>
    <mergeCell ref="B141:B143"/>
    <mergeCell ref="C141:C143"/>
    <mergeCell ref="C179:C181"/>
    <mergeCell ref="C162:C164"/>
    <mergeCell ref="C158:C160"/>
    <mergeCell ref="A165:H165"/>
    <mergeCell ref="C126:C128"/>
    <mergeCell ref="E76:E78"/>
    <mergeCell ref="C75:C78"/>
    <mergeCell ref="A121:H121"/>
    <mergeCell ref="C135:C136"/>
    <mergeCell ref="C156:C157"/>
    <mergeCell ref="B151:B152"/>
    <mergeCell ref="C151:C152"/>
    <mergeCell ref="E151:H151"/>
    <mergeCell ref="A166:H166"/>
    <mergeCell ref="C183:C187"/>
    <mergeCell ref="C167:C178"/>
    <mergeCell ref="F86:F87"/>
    <mergeCell ref="H86:H87"/>
    <mergeCell ref="B138:B140"/>
    <mergeCell ref="C138:C140"/>
    <mergeCell ref="F91:F94"/>
    <mergeCell ref="E88:E90"/>
    <mergeCell ref="A138:A140"/>
    <mergeCell ref="C88:C90"/>
    <mergeCell ref="G88:G90"/>
    <mergeCell ref="H88:H90"/>
    <mergeCell ref="F88:F90"/>
    <mergeCell ref="A104:H104"/>
    <mergeCell ref="A125:H125"/>
    <mergeCell ref="G91:G94"/>
    <mergeCell ref="A91:A94"/>
    <mergeCell ref="G86:G87"/>
    <mergeCell ref="A151:A152"/>
    <mergeCell ref="C563:C569"/>
    <mergeCell ref="A533:H533"/>
    <mergeCell ref="A503:H503"/>
    <mergeCell ref="C551:C552"/>
    <mergeCell ref="A522:H522"/>
    <mergeCell ref="C334:C335"/>
    <mergeCell ref="C340:C341"/>
    <mergeCell ref="C464:C465"/>
    <mergeCell ref="F473:H473"/>
    <mergeCell ref="A495:H495"/>
    <mergeCell ref="A509:M509"/>
    <mergeCell ref="A504:H504"/>
    <mergeCell ref="C407:C409"/>
    <mergeCell ref="D407:D409"/>
    <mergeCell ref="A479:H479"/>
    <mergeCell ref="C536:C539"/>
    <mergeCell ref="A512:H512"/>
    <mergeCell ref="A526:H526"/>
    <mergeCell ref="A511:H511"/>
    <mergeCell ref="A517:H517"/>
    <mergeCell ref="C484:C486"/>
    <mergeCell ref="C496:C499"/>
    <mergeCell ref="C439:C441"/>
    <mergeCell ref="F472:H472"/>
    <mergeCell ref="E570:H570"/>
    <mergeCell ref="C258:C259"/>
    <mergeCell ref="B570:C570"/>
    <mergeCell ref="C302:C304"/>
    <mergeCell ref="A428:H428"/>
    <mergeCell ref="C534:C535"/>
    <mergeCell ref="C460:C462"/>
    <mergeCell ref="A356:H356"/>
    <mergeCell ref="C337:C339"/>
    <mergeCell ref="A399:H399"/>
    <mergeCell ref="A562:H562"/>
    <mergeCell ref="A542:H542"/>
    <mergeCell ref="A419:H419"/>
    <mergeCell ref="A413:H413"/>
    <mergeCell ref="C401:C405"/>
    <mergeCell ref="C422:C423"/>
    <mergeCell ref="A554:A555"/>
    <mergeCell ref="A551:A552"/>
    <mergeCell ref="C432:C434"/>
    <mergeCell ref="A412:H412"/>
    <mergeCell ref="C554:C555"/>
    <mergeCell ref="C500:C502"/>
    <mergeCell ref="C452:C453"/>
    <mergeCell ref="A457:A458"/>
    <mergeCell ref="F471:H471"/>
    <mergeCell ref="F470:H470"/>
    <mergeCell ref="A451:H451"/>
    <mergeCell ref="C480:C482"/>
    <mergeCell ref="C457:C458"/>
    <mergeCell ref="A474:H474"/>
    <mergeCell ref="D401:D405"/>
    <mergeCell ref="C346:C348"/>
    <mergeCell ref="A80:A82"/>
    <mergeCell ref="A260:H260"/>
    <mergeCell ref="C309:C312"/>
    <mergeCell ref="C384:C386"/>
    <mergeCell ref="C387:C389"/>
    <mergeCell ref="D387:D389"/>
    <mergeCell ref="C343:C344"/>
    <mergeCell ref="C318:C321"/>
    <mergeCell ref="A349:H349"/>
    <mergeCell ref="C360:C365"/>
    <mergeCell ref="C366:C368"/>
    <mergeCell ref="C369:C372"/>
    <mergeCell ref="C331:C333"/>
    <mergeCell ref="C282:C285"/>
    <mergeCell ref="A281:H281"/>
    <mergeCell ref="C326:C328"/>
    <mergeCell ref="C209:C211"/>
    <mergeCell ref="A3:M3"/>
    <mergeCell ref="A4:M4"/>
    <mergeCell ref="A7:L7"/>
    <mergeCell ref="C267:C269"/>
    <mergeCell ref="C271:C274"/>
    <mergeCell ref="C357:C359"/>
    <mergeCell ref="C212:C215"/>
    <mergeCell ref="C188:C192"/>
    <mergeCell ref="A220:H220"/>
    <mergeCell ref="C261:C264"/>
    <mergeCell ref="A280:H280"/>
    <mergeCell ref="C286:C289"/>
    <mergeCell ref="A329:H329"/>
    <mergeCell ref="C226:C229"/>
    <mergeCell ref="C193:C199"/>
    <mergeCell ref="C200:C208"/>
    <mergeCell ref="C290:C301"/>
    <mergeCell ref="C29:C30"/>
    <mergeCell ref="A232:H232"/>
    <mergeCell ref="C248:C257"/>
    <mergeCell ref="C224:C225"/>
    <mergeCell ref="C230:C231"/>
    <mergeCell ref="C276:C279"/>
  </mergeCells>
  <pageMargins left="0" right="0" top="0" bottom="0" header="0" footer="0"/>
  <pageSetup paperSize="9" scale="50" fitToHeight="1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27"/>
  <sheetViews>
    <sheetView zoomScale="48" zoomScaleNormal="48" workbookViewId="0">
      <selection activeCell="I22" sqref="I22"/>
    </sheetView>
  </sheetViews>
  <sheetFormatPr defaultRowHeight="15"/>
  <cols>
    <col min="1" max="1" width="43.42578125" style="115" customWidth="1"/>
    <col min="2" max="2" width="12.42578125" style="115" customWidth="1"/>
    <col min="3" max="3" width="54" style="115" customWidth="1"/>
    <col min="4" max="4" width="37.28515625" style="115" customWidth="1"/>
    <col min="5" max="5" width="10.140625" style="115" customWidth="1"/>
    <col min="6" max="9" width="9.140625" style="115"/>
    <col min="10" max="10" width="18.5703125" style="115" customWidth="1"/>
    <col min="11" max="13" width="20.140625" style="115" bestFit="1" customWidth="1"/>
    <col min="14" max="16384" width="9.140625" style="115"/>
  </cols>
  <sheetData>
    <row r="1" spans="1:13" ht="266.25" customHeight="1">
      <c r="A1" s="951" t="s">
        <v>0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</row>
    <row r="2" spans="1:13" ht="87" customHeight="1">
      <c r="A2" s="954" t="s">
        <v>1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</row>
    <row r="3" spans="1:13" ht="279.75" customHeight="1">
      <c r="A3" s="973"/>
      <c r="B3" s="973"/>
      <c r="C3" s="973"/>
      <c r="D3" s="973"/>
      <c r="E3" s="973"/>
      <c r="F3" s="973"/>
      <c r="G3" s="973"/>
      <c r="H3" s="973"/>
      <c r="I3" s="973"/>
      <c r="J3" s="973"/>
      <c r="K3" s="973"/>
      <c r="L3" s="973"/>
      <c r="M3" s="973"/>
    </row>
    <row r="4" spans="1:13" ht="213" customHeight="1">
      <c r="A4" s="973"/>
      <c r="B4" s="973"/>
      <c r="C4" s="973"/>
      <c r="D4" s="973"/>
      <c r="E4" s="973"/>
      <c r="F4" s="973"/>
      <c r="G4" s="973"/>
      <c r="H4" s="973"/>
      <c r="I4" s="973"/>
      <c r="J4" s="973"/>
      <c r="K4" s="973"/>
      <c r="L4" s="973"/>
      <c r="M4" s="973"/>
    </row>
    <row r="5" spans="1:13" ht="300.75" customHeight="1" thickBot="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ht="101.25" customHeight="1">
      <c r="A6" s="955" t="s">
        <v>2</v>
      </c>
      <c r="B6" s="957" t="s">
        <v>4</v>
      </c>
      <c r="C6" s="957" t="s">
        <v>167</v>
      </c>
      <c r="D6" s="957" t="s">
        <v>166</v>
      </c>
      <c r="E6" s="150"/>
      <c r="F6" s="150"/>
      <c r="G6" s="149"/>
      <c r="H6" s="149"/>
      <c r="I6" s="963" t="s">
        <v>6</v>
      </c>
      <c r="J6" s="149"/>
      <c r="K6" s="149"/>
      <c r="L6" s="149"/>
      <c r="M6" s="148"/>
    </row>
    <row r="7" spans="1:13" ht="100.5" customHeight="1">
      <c r="A7" s="956"/>
      <c r="B7" s="958"/>
      <c r="C7" s="958"/>
      <c r="D7" s="958"/>
      <c r="E7" s="147" t="s">
        <v>208</v>
      </c>
      <c r="F7" s="147" t="s">
        <v>204</v>
      </c>
      <c r="G7" s="147" t="s">
        <v>207</v>
      </c>
      <c r="H7" s="147" t="s">
        <v>206</v>
      </c>
      <c r="I7" s="964"/>
      <c r="J7" s="107" t="s">
        <v>205</v>
      </c>
      <c r="K7" s="107" t="s">
        <v>204</v>
      </c>
      <c r="L7" s="107" t="s">
        <v>203</v>
      </c>
      <c r="M7" s="146" t="s">
        <v>202</v>
      </c>
    </row>
    <row r="8" spans="1:13" ht="352.5" customHeight="1">
      <c r="A8" s="145" t="s">
        <v>201</v>
      </c>
      <c r="B8" s="707" t="s">
        <v>996</v>
      </c>
      <c r="C8" s="144" t="s">
        <v>200</v>
      </c>
      <c r="D8" s="143" t="s">
        <v>199</v>
      </c>
      <c r="E8" s="142">
        <f t="shared" ref="E8:E20" si="0">F8*1.1</f>
        <v>2574</v>
      </c>
      <c r="F8" s="142">
        <v>2340</v>
      </c>
      <c r="G8" s="104">
        <v>2176.2000000000003</v>
      </c>
      <c r="H8" s="104">
        <v>2035.8</v>
      </c>
      <c r="I8" s="123">
        <v>0</v>
      </c>
      <c r="J8" s="122">
        <f t="shared" ref="J8:J20" si="1">E8*I8</f>
        <v>0</v>
      </c>
      <c r="K8" s="122">
        <f t="shared" ref="K8:K20" si="2">F8*I8</f>
        <v>0</v>
      </c>
      <c r="L8" s="122">
        <f t="shared" ref="L8:L20" si="3">G8*I8</f>
        <v>0</v>
      </c>
      <c r="M8" s="121">
        <f t="shared" ref="M8:M20" si="4">H8*I8</f>
        <v>0</v>
      </c>
    </row>
    <row r="9" spans="1:13" ht="78.75" customHeight="1">
      <c r="A9" s="141" t="s">
        <v>198</v>
      </c>
      <c r="B9" s="140" t="s">
        <v>172</v>
      </c>
      <c r="C9" s="968" t="s">
        <v>197</v>
      </c>
      <c r="D9" s="125" t="s">
        <v>196</v>
      </c>
      <c r="E9" s="104">
        <f t="shared" si="0"/>
        <v>3561.8</v>
      </c>
      <c r="F9" s="104">
        <v>3238</v>
      </c>
      <c r="G9" s="136">
        <v>3011.34</v>
      </c>
      <c r="H9" s="136">
        <v>2817.06</v>
      </c>
      <c r="I9" s="123">
        <v>0</v>
      </c>
      <c r="J9" s="122">
        <f t="shared" si="1"/>
        <v>0</v>
      </c>
      <c r="K9" s="122">
        <f t="shared" si="2"/>
        <v>0</v>
      </c>
      <c r="L9" s="122">
        <f t="shared" si="3"/>
        <v>0</v>
      </c>
      <c r="M9" s="121">
        <f t="shared" si="4"/>
        <v>0</v>
      </c>
    </row>
    <row r="10" spans="1:13" ht="78.75">
      <c r="A10" s="130" t="s">
        <v>195</v>
      </c>
      <c r="B10" s="126" t="s">
        <v>172</v>
      </c>
      <c r="C10" s="969"/>
      <c r="D10" s="139" t="s">
        <v>194</v>
      </c>
      <c r="E10" s="104">
        <f t="shared" si="0"/>
        <v>3674.0000000000005</v>
      </c>
      <c r="F10" s="133">
        <v>3340</v>
      </c>
      <c r="G10" s="132">
        <v>3106.2000000000003</v>
      </c>
      <c r="H10" s="132">
        <v>2905.8</v>
      </c>
      <c r="I10" s="123">
        <v>0</v>
      </c>
      <c r="J10" s="122">
        <f t="shared" si="1"/>
        <v>0</v>
      </c>
      <c r="K10" s="122">
        <f t="shared" si="2"/>
        <v>0</v>
      </c>
      <c r="L10" s="122">
        <f t="shared" si="3"/>
        <v>0</v>
      </c>
      <c r="M10" s="121">
        <f t="shared" si="4"/>
        <v>0</v>
      </c>
    </row>
    <row r="11" spans="1:13" ht="93.75" customHeight="1">
      <c r="A11" s="130" t="s">
        <v>980</v>
      </c>
      <c r="B11" s="126" t="s">
        <v>172</v>
      </c>
      <c r="C11" s="969"/>
      <c r="D11" s="702" t="s">
        <v>981</v>
      </c>
      <c r="E11" s="104">
        <f t="shared" si="0"/>
        <v>3859.9</v>
      </c>
      <c r="F11" s="133">
        <v>3509</v>
      </c>
      <c r="G11" s="132">
        <v>3106.2000000000003</v>
      </c>
      <c r="H11" s="132">
        <v>2905.8</v>
      </c>
      <c r="I11" s="123">
        <v>0</v>
      </c>
      <c r="J11" s="122">
        <f>E11*I11</f>
        <v>0</v>
      </c>
      <c r="K11" s="122">
        <f>F11*I11</f>
        <v>0</v>
      </c>
      <c r="L11" s="122">
        <f>G11*I11</f>
        <v>0</v>
      </c>
      <c r="M11" s="121">
        <v>0</v>
      </c>
    </row>
    <row r="12" spans="1:13" ht="78.75">
      <c r="A12" s="130" t="s">
        <v>193</v>
      </c>
      <c r="B12" s="126" t="s">
        <v>172</v>
      </c>
      <c r="C12" s="969"/>
      <c r="D12" s="138" t="s">
        <v>192</v>
      </c>
      <c r="E12" s="104">
        <f t="shared" si="0"/>
        <v>4550.7000000000007</v>
      </c>
      <c r="F12" s="133">
        <v>4137</v>
      </c>
      <c r="G12" s="132">
        <v>3847.4100000000003</v>
      </c>
      <c r="H12" s="132">
        <v>3599.19</v>
      </c>
      <c r="I12" s="123">
        <v>0</v>
      </c>
      <c r="J12" s="122">
        <f t="shared" si="1"/>
        <v>0</v>
      </c>
      <c r="K12" s="122">
        <f t="shared" si="2"/>
        <v>0</v>
      </c>
      <c r="L12" s="122">
        <f t="shared" si="3"/>
        <v>0</v>
      </c>
      <c r="M12" s="121">
        <f t="shared" si="4"/>
        <v>0</v>
      </c>
    </row>
    <row r="13" spans="1:13" ht="78.75">
      <c r="A13" s="130" t="s">
        <v>191</v>
      </c>
      <c r="B13" s="126" t="s">
        <v>172</v>
      </c>
      <c r="C13" s="970"/>
      <c r="D13" s="134" t="s">
        <v>190</v>
      </c>
      <c r="E13" s="104">
        <f t="shared" si="0"/>
        <v>5218.4000000000005</v>
      </c>
      <c r="F13" s="133">
        <v>4744</v>
      </c>
      <c r="G13" s="132">
        <v>4411.92</v>
      </c>
      <c r="H13" s="132">
        <v>4127.28</v>
      </c>
      <c r="I13" s="123">
        <v>0</v>
      </c>
      <c r="J13" s="122">
        <f t="shared" si="1"/>
        <v>0</v>
      </c>
      <c r="K13" s="122">
        <f t="shared" si="2"/>
        <v>0</v>
      </c>
      <c r="L13" s="122">
        <f t="shared" si="3"/>
        <v>0</v>
      </c>
      <c r="M13" s="121">
        <f t="shared" si="4"/>
        <v>0</v>
      </c>
    </row>
    <row r="14" spans="1:13" ht="163.5" customHeight="1">
      <c r="A14" s="130" t="s">
        <v>189</v>
      </c>
      <c r="B14" s="129" t="s">
        <v>172</v>
      </c>
      <c r="C14" s="968" t="s">
        <v>188</v>
      </c>
      <c r="D14" s="137" t="s">
        <v>187</v>
      </c>
      <c r="E14" s="104">
        <f t="shared" si="0"/>
        <v>3097.6000000000004</v>
      </c>
      <c r="F14" s="104">
        <v>2816</v>
      </c>
      <c r="G14" s="136">
        <v>3011.34</v>
      </c>
      <c r="H14" s="136">
        <v>2817.06</v>
      </c>
      <c r="I14" s="123">
        <v>0</v>
      </c>
      <c r="J14" s="122">
        <f t="shared" si="1"/>
        <v>0</v>
      </c>
      <c r="K14" s="122">
        <f t="shared" si="2"/>
        <v>0</v>
      </c>
      <c r="L14" s="122">
        <f t="shared" si="3"/>
        <v>0</v>
      </c>
      <c r="M14" s="121">
        <f t="shared" si="4"/>
        <v>0</v>
      </c>
    </row>
    <row r="15" spans="1:13" ht="176.25" customHeight="1">
      <c r="A15" s="130" t="s">
        <v>186</v>
      </c>
      <c r="B15" s="129" t="s">
        <v>172</v>
      </c>
      <c r="C15" s="971"/>
      <c r="D15" s="135" t="s">
        <v>185</v>
      </c>
      <c r="E15" s="104">
        <f t="shared" si="0"/>
        <v>3859.9</v>
      </c>
      <c r="F15" s="133">
        <v>3509</v>
      </c>
      <c r="G15" s="132">
        <v>3263.3700000000003</v>
      </c>
      <c r="H15" s="132">
        <v>3052.83</v>
      </c>
      <c r="I15" s="123">
        <v>0</v>
      </c>
      <c r="J15" s="122">
        <f t="shared" si="1"/>
        <v>0</v>
      </c>
      <c r="K15" s="122">
        <f t="shared" si="2"/>
        <v>0</v>
      </c>
      <c r="L15" s="122">
        <f t="shared" si="3"/>
        <v>0</v>
      </c>
      <c r="M15" s="121">
        <f t="shared" si="4"/>
        <v>0</v>
      </c>
    </row>
    <row r="16" spans="1:13" ht="87" customHeight="1">
      <c r="A16" s="131" t="s">
        <v>184</v>
      </c>
      <c r="B16" s="126" t="s">
        <v>172</v>
      </c>
      <c r="C16" s="965" t="s">
        <v>183</v>
      </c>
      <c r="D16" s="127" t="s">
        <v>182</v>
      </c>
      <c r="E16" s="104">
        <f t="shared" si="0"/>
        <v>3412.2000000000003</v>
      </c>
      <c r="F16" s="71">
        <v>3102</v>
      </c>
      <c r="G16" s="124">
        <f>F16*0.93</f>
        <v>2884.86</v>
      </c>
      <c r="H16" s="124">
        <f>F16*0.87</f>
        <v>2698.74</v>
      </c>
      <c r="I16" s="123">
        <v>0</v>
      </c>
      <c r="J16" s="122">
        <f t="shared" si="1"/>
        <v>0</v>
      </c>
      <c r="K16" s="122">
        <f t="shared" si="2"/>
        <v>0</v>
      </c>
      <c r="L16" s="122">
        <f t="shared" si="3"/>
        <v>0</v>
      </c>
      <c r="M16" s="121">
        <f t="shared" si="4"/>
        <v>0</v>
      </c>
    </row>
    <row r="17" spans="1:13" ht="87" customHeight="1">
      <c r="A17" s="131" t="s">
        <v>181</v>
      </c>
      <c r="B17" s="126" t="s">
        <v>172</v>
      </c>
      <c r="C17" s="966"/>
      <c r="D17" s="127" t="s">
        <v>180</v>
      </c>
      <c r="E17" s="104">
        <f t="shared" si="0"/>
        <v>4077.7000000000003</v>
      </c>
      <c r="F17" s="71">
        <v>3707</v>
      </c>
      <c r="G17" s="124">
        <f>F17*0.93</f>
        <v>3447.51</v>
      </c>
      <c r="H17" s="124">
        <f>F17*0.87</f>
        <v>3225.09</v>
      </c>
      <c r="I17" s="123">
        <v>0</v>
      </c>
      <c r="J17" s="122">
        <f t="shared" si="1"/>
        <v>0</v>
      </c>
      <c r="K17" s="122">
        <f t="shared" si="2"/>
        <v>0</v>
      </c>
      <c r="L17" s="122">
        <f t="shared" si="3"/>
        <v>0</v>
      </c>
      <c r="M17" s="121">
        <f t="shared" si="4"/>
        <v>0</v>
      </c>
    </row>
    <row r="18" spans="1:13" ht="85.5" customHeight="1">
      <c r="A18" s="131" t="s">
        <v>179</v>
      </c>
      <c r="B18" s="126" t="s">
        <v>172</v>
      </c>
      <c r="C18" s="966"/>
      <c r="D18" s="127" t="s">
        <v>178</v>
      </c>
      <c r="E18" s="104">
        <f t="shared" si="0"/>
        <v>4885.1000000000004</v>
      </c>
      <c r="F18" s="71">
        <v>4441</v>
      </c>
      <c r="G18" s="124">
        <f>F18*0.93</f>
        <v>4130.13</v>
      </c>
      <c r="H18" s="124">
        <f>F18*0.87</f>
        <v>3863.67</v>
      </c>
      <c r="I18" s="123">
        <v>0</v>
      </c>
      <c r="J18" s="122">
        <f t="shared" si="1"/>
        <v>0</v>
      </c>
      <c r="K18" s="122">
        <f t="shared" si="2"/>
        <v>0</v>
      </c>
      <c r="L18" s="122">
        <f t="shared" si="3"/>
        <v>0</v>
      </c>
      <c r="M18" s="121">
        <f t="shared" si="4"/>
        <v>0</v>
      </c>
    </row>
    <row r="19" spans="1:13" ht="88.5" customHeight="1">
      <c r="A19" s="131" t="s">
        <v>177</v>
      </c>
      <c r="B19" s="126" t="s">
        <v>172</v>
      </c>
      <c r="C19" s="967"/>
      <c r="D19" s="127" t="s">
        <v>176</v>
      </c>
      <c r="E19" s="104">
        <f t="shared" si="0"/>
        <v>5009.4000000000005</v>
      </c>
      <c r="F19" s="71">
        <v>4554</v>
      </c>
      <c r="G19" s="124">
        <f>F19*0.93</f>
        <v>4235.22</v>
      </c>
      <c r="H19" s="124">
        <f>F19*0.87</f>
        <v>3961.98</v>
      </c>
      <c r="I19" s="123">
        <v>0</v>
      </c>
      <c r="J19" s="122">
        <f t="shared" si="1"/>
        <v>0</v>
      </c>
      <c r="K19" s="122">
        <f t="shared" si="2"/>
        <v>0</v>
      </c>
      <c r="L19" s="122">
        <f t="shared" si="3"/>
        <v>0</v>
      </c>
      <c r="M19" s="121">
        <f t="shared" si="4"/>
        <v>0</v>
      </c>
    </row>
    <row r="20" spans="1:13" ht="279" customHeight="1">
      <c r="A20" s="130" t="s">
        <v>175</v>
      </c>
      <c r="B20" s="129" t="s">
        <v>172</v>
      </c>
      <c r="C20" s="128" t="s">
        <v>174</v>
      </c>
      <c r="D20" s="128" t="s">
        <v>173</v>
      </c>
      <c r="E20" s="104">
        <f t="shared" si="0"/>
        <v>4035.9000000000005</v>
      </c>
      <c r="F20" s="71">
        <v>3669</v>
      </c>
      <c r="G20" s="124">
        <f>F20*0.93</f>
        <v>3412.17</v>
      </c>
      <c r="H20" s="124">
        <f>F20*0.87</f>
        <v>3192.03</v>
      </c>
      <c r="I20" s="123">
        <v>0</v>
      </c>
      <c r="J20" s="122">
        <f t="shared" si="1"/>
        <v>0</v>
      </c>
      <c r="K20" s="122">
        <f t="shared" si="2"/>
        <v>0</v>
      </c>
      <c r="L20" s="122">
        <f t="shared" si="3"/>
        <v>0</v>
      </c>
      <c r="M20" s="121">
        <f t="shared" si="4"/>
        <v>0</v>
      </c>
    </row>
    <row r="21" spans="1:13" ht="109.5" customHeight="1">
      <c r="A21" s="959" t="s">
        <v>115</v>
      </c>
      <c r="B21" s="960"/>
      <c r="C21" s="960"/>
      <c r="D21" s="960"/>
      <c r="E21" s="960"/>
      <c r="F21" s="960"/>
      <c r="G21" s="960"/>
      <c r="H21" s="960"/>
      <c r="I21" s="34" t="s">
        <v>60</v>
      </c>
      <c r="J21" s="34" t="s">
        <v>12</v>
      </c>
      <c r="K21" s="35" t="s">
        <v>171</v>
      </c>
      <c r="L21" s="35" t="s">
        <v>170</v>
      </c>
      <c r="M21" s="36" t="s">
        <v>169</v>
      </c>
    </row>
    <row r="22" spans="1:13" ht="39.75" customHeight="1" thickBot="1">
      <c r="A22" s="961"/>
      <c r="B22" s="962"/>
      <c r="C22" s="962"/>
      <c r="D22" s="962"/>
      <c r="E22" s="962"/>
      <c r="F22" s="962"/>
      <c r="G22" s="962"/>
      <c r="H22" s="962"/>
      <c r="I22" s="120">
        <f>SUM(I8:I20)</f>
        <v>0</v>
      </c>
      <c r="J22" s="90">
        <f>SUM(J8:J20)</f>
        <v>0</v>
      </c>
      <c r="K22" s="90">
        <f>SUM(K8:K20)</f>
        <v>0</v>
      </c>
      <c r="L22" s="90">
        <f>SUM(L8:L20)</f>
        <v>0</v>
      </c>
      <c r="M22" s="89">
        <f>SUM(M8:M20)</f>
        <v>0</v>
      </c>
    </row>
    <row r="23" spans="1:13" ht="66" customHeight="1">
      <c r="A23" s="972" t="s">
        <v>61</v>
      </c>
      <c r="B23" s="972"/>
      <c r="C23" s="972"/>
      <c r="D23" s="972"/>
      <c r="E23" s="972"/>
      <c r="F23" s="972"/>
      <c r="G23" s="972"/>
      <c r="H23" s="972"/>
      <c r="I23" s="972"/>
      <c r="J23" s="972"/>
      <c r="K23" s="972"/>
      <c r="L23" s="972"/>
      <c r="M23" s="972"/>
    </row>
    <row r="24" spans="1:13" ht="409.5" customHeight="1">
      <c r="A24" s="119"/>
      <c r="B24" s="119"/>
      <c r="C24" s="119"/>
      <c r="D24" s="119"/>
      <c r="E24" s="119"/>
      <c r="F24" s="119"/>
      <c r="G24" s="119"/>
      <c r="H24" s="119"/>
      <c r="I24" s="118"/>
      <c r="J24" s="117"/>
      <c r="K24" s="117"/>
      <c r="L24" s="117"/>
      <c r="M24" s="117"/>
    </row>
    <row r="25" spans="1:13" ht="409.5" customHeight="1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3" ht="408.75" customHeight="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</row>
    <row r="27" spans="1:13" ht="177.75" customHeight="1">
      <c r="A27" s="952" t="s">
        <v>168</v>
      </c>
      <c r="B27" s="953"/>
      <c r="C27" s="953"/>
      <c r="D27" s="953"/>
      <c r="E27" s="953"/>
      <c r="F27" s="953"/>
      <c r="G27" s="953"/>
      <c r="H27" s="953"/>
      <c r="I27" s="953"/>
      <c r="J27" s="953"/>
      <c r="K27" s="953"/>
      <c r="L27" s="953"/>
      <c r="M27" s="953"/>
    </row>
  </sheetData>
  <mergeCells count="14">
    <mergeCell ref="A1:M1"/>
    <mergeCell ref="A27:M27"/>
    <mergeCell ref="A2:M2"/>
    <mergeCell ref="A6:A7"/>
    <mergeCell ref="C6:C7"/>
    <mergeCell ref="B6:B7"/>
    <mergeCell ref="A21:H22"/>
    <mergeCell ref="D6:D7"/>
    <mergeCell ref="I6:I7"/>
    <mergeCell ref="C16:C19"/>
    <mergeCell ref="C9:C13"/>
    <mergeCell ref="C14:C15"/>
    <mergeCell ref="A23:M23"/>
    <mergeCell ref="A3:M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20"/>
  <sheetViews>
    <sheetView tabSelected="1" topLeftCell="A12" zoomScale="55" zoomScaleNormal="55" workbookViewId="0">
      <selection activeCell="A13" sqref="A13:XFD16"/>
    </sheetView>
  </sheetViews>
  <sheetFormatPr defaultRowHeight="15"/>
  <cols>
    <col min="1" max="1" width="42.42578125" style="115" customWidth="1"/>
    <col min="2" max="2" width="12.42578125" style="115" customWidth="1"/>
    <col min="3" max="3" width="54" style="115" customWidth="1"/>
    <col min="4" max="4" width="37.28515625" style="115" customWidth="1"/>
    <col min="5" max="5" width="10.140625" style="115" customWidth="1"/>
    <col min="6" max="8" width="9.140625" style="115"/>
    <col min="9" max="9" width="10" style="115" bestFit="1" customWidth="1"/>
    <col min="10" max="10" width="16.85546875" style="115" customWidth="1"/>
    <col min="11" max="12" width="16.7109375" style="115" bestFit="1" customWidth="1"/>
    <col min="13" max="13" width="16" style="115" customWidth="1"/>
    <col min="14" max="16384" width="9.140625" style="115"/>
  </cols>
  <sheetData>
    <row r="1" spans="1:13" ht="52.5" customHeight="1"/>
    <row r="2" spans="1:13" ht="231" customHeight="1">
      <c r="A2" s="979" t="s">
        <v>0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</row>
    <row r="3" spans="1:13" ht="93" customHeight="1">
      <c r="A3" s="981" t="s">
        <v>1</v>
      </c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</row>
    <row r="4" spans="1:13" ht="387.75" customHeight="1" thickBot="1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</row>
    <row r="5" spans="1:13" ht="354.75" customHeight="1" thickBot="1">
      <c r="A5" s="159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7"/>
    </row>
    <row r="6" spans="1:13" ht="101.25" customHeight="1">
      <c r="A6" s="955" t="s">
        <v>2</v>
      </c>
      <c r="B6" s="957" t="s">
        <v>4</v>
      </c>
      <c r="C6" s="957" t="s">
        <v>167</v>
      </c>
      <c r="D6" s="957" t="s">
        <v>166</v>
      </c>
      <c r="E6" s="150"/>
      <c r="F6" s="150"/>
      <c r="G6" s="149"/>
      <c r="H6" s="149"/>
      <c r="I6" s="963" t="s">
        <v>6</v>
      </c>
      <c r="J6" s="149"/>
      <c r="K6" s="149"/>
      <c r="L6" s="149"/>
      <c r="M6" s="148"/>
    </row>
    <row r="7" spans="1:13" ht="100.5" customHeight="1">
      <c r="A7" s="956"/>
      <c r="B7" s="958"/>
      <c r="C7" s="958"/>
      <c r="D7" s="958"/>
      <c r="E7" s="147" t="s">
        <v>208</v>
      </c>
      <c r="F7" s="147" t="s">
        <v>204</v>
      </c>
      <c r="G7" s="147" t="s">
        <v>207</v>
      </c>
      <c r="H7" s="147" t="s">
        <v>206</v>
      </c>
      <c r="I7" s="964"/>
      <c r="J7" s="147" t="s">
        <v>205</v>
      </c>
      <c r="K7" s="147" t="s">
        <v>204</v>
      </c>
      <c r="L7" s="147" t="s">
        <v>203</v>
      </c>
      <c r="M7" s="156" t="s">
        <v>202</v>
      </c>
    </row>
    <row r="8" spans="1:13" ht="400.5" customHeight="1">
      <c r="A8" s="155" t="s">
        <v>224</v>
      </c>
      <c r="B8" s="92" t="s">
        <v>217</v>
      </c>
      <c r="C8" s="154" t="s">
        <v>219</v>
      </c>
      <c r="D8" s="31" t="s">
        <v>214</v>
      </c>
      <c r="E8" s="153">
        <f t="shared" ref="E8:E12" si="0">F8*1.1</f>
        <v>1215.5</v>
      </c>
      <c r="F8" s="72">
        <v>1105</v>
      </c>
      <c r="G8" s="72">
        <f t="shared" ref="G8:G12" si="1">F8*0.93</f>
        <v>1027.6500000000001</v>
      </c>
      <c r="H8" s="99">
        <f t="shared" ref="H8:H12" si="2">F8*0.87</f>
        <v>961.35</v>
      </c>
      <c r="I8" s="19">
        <v>0</v>
      </c>
      <c r="J8" s="122">
        <f t="shared" ref="J8:J12" si="3">E8*I8</f>
        <v>0</v>
      </c>
      <c r="K8" s="122">
        <f t="shared" ref="K8:K12" si="4">F8*I8</f>
        <v>0</v>
      </c>
      <c r="L8" s="122">
        <f t="shared" ref="L8:L12" si="5">G8*I8</f>
        <v>0</v>
      </c>
      <c r="M8" s="121">
        <f t="shared" ref="M8:M12" si="6">H8*I8</f>
        <v>0</v>
      </c>
    </row>
    <row r="9" spans="1:13" ht="354" customHeight="1">
      <c r="A9" s="155" t="s">
        <v>223</v>
      </c>
      <c r="B9" s="92" t="s">
        <v>217</v>
      </c>
      <c r="C9" s="154" t="s">
        <v>219</v>
      </c>
      <c r="D9" s="31" t="s">
        <v>214</v>
      </c>
      <c r="E9" s="153">
        <f t="shared" si="0"/>
        <v>1215.5</v>
      </c>
      <c r="F9" s="72">
        <v>1105</v>
      </c>
      <c r="G9" s="72">
        <f t="shared" si="1"/>
        <v>1027.6500000000001</v>
      </c>
      <c r="H9" s="99">
        <f t="shared" si="2"/>
        <v>961.35</v>
      </c>
      <c r="I9" s="19">
        <v>0</v>
      </c>
      <c r="J9" s="122">
        <f t="shared" si="3"/>
        <v>0</v>
      </c>
      <c r="K9" s="122">
        <f t="shared" si="4"/>
        <v>0</v>
      </c>
      <c r="L9" s="122">
        <f t="shared" si="5"/>
        <v>0</v>
      </c>
      <c r="M9" s="121">
        <f t="shared" si="6"/>
        <v>0</v>
      </c>
    </row>
    <row r="10" spans="1:13" ht="335.25" customHeight="1">
      <c r="A10" s="155" t="s">
        <v>222</v>
      </c>
      <c r="B10" s="92" t="s">
        <v>216</v>
      </c>
      <c r="C10" s="154" t="s">
        <v>219</v>
      </c>
      <c r="D10" s="31" t="s">
        <v>218</v>
      </c>
      <c r="E10" s="153">
        <f t="shared" si="0"/>
        <v>1581.8000000000002</v>
      </c>
      <c r="F10" s="72">
        <v>1438</v>
      </c>
      <c r="G10" s="72">
        <f t="shared" si="1"/>
        <v>1337.3400000000001</v>
      </c>
      <c r="H10" s="99">
        <f t="shared" si="2"/>
        <v>1251.06</v>
      </c>
      <c r="I10" s="19">
        <v>0</v>
      </c>
      <c r="J10" s="122">
        <f t="shared" si="3"/>
        <v>0</v>
      </c>
      <c r="K10" s="122">
        <f t="shared" si="4"/>
        <v>0</v>
      </c>
      <c r="L10" s="122">
        <f t="shared" si="5"/>
        <v>0</v>
      </c>
      <c r="M10" s="121">
        <f t="shared" si="6"/>
        <v>0</v>
      </c>
    </row>
    <row r="11" spans="1:13" ht="335.25" customHeight="1">
      <c r="A11" s="155" t="s">
        <v>221</v>
      </c>
      <c r="B11" s="92" t="s">
        <v>217</v>
      </c>
      <c r="C11" s="154" t="s">
        <v>219</v>
      </c>
      <c r="D11" s="31" t="s">
        <v>214</v>
      </c>
      <c r="E11" s="153">
        <f t="shared" si="0"/>
        <v>1581.8000000000002</v>
      </c>
      <c r="F11" s="72">
        <v>1438</v>
      </c>
      <c r="G11" s="72">
        <f t="shared" si="1"/>
        <v>1337.3400000000001</v>
      </c>
      <c r="H11" s="99">
        <f t="shared" si="2"/>
        <v>1251.06</v>
      </c>
      <c r="I11" s="19">
        <v>0</v>
      </c>
      <c r="J11" s="122">
        <f t="shared" si="3"/>
        <v>0</v>
      </c>
      <c r="K11" s="122">
        <f t="shared" si="4"/>
        <v>0</v>
      </c>
      <c r="L11" s="122">
        <f t="shared" si="5"/>
        <v>0</v>
      </c>
      <c r="M11" s="121">
        <f t="shared" si="6"/>
        <v>0</v>
      </c>
    </row>
    <row r="12" spans="1:13" ht="335.25" customHeight="1">
      <c r="A12" s="155" t="s">
        <v>220</v>
      </c>
      <c r="B12" s="92" t="s">
        <v>216</v>
      </c>
      <c r="C12" s="154" t="s">
        <v>219</v>
      </c>
      <c r="D12" s="31" t="s">
        <v>214</v>
      </c>
      <c r="E12" s="153">
        <f t="shared" si="0"/>
        <v>1581.8000000000002</v>
      </c>
      <c r="F12" s="72">
        <v>1438</v>
      </c>
      <c r="G12" s="72">
        <f t="shared" si="1"/>
        <v>1337.3400000000001</v>
      </c>
      <c r="H12" s="99">
        <f t="shared" si="2"/>
        <v>1251.06</v>
      </c>
      <c r="I12" s="19">
        <v>0</v>
      </c>
      <c r="J12" s="122">
        <f t="shared" si="3"/>
        <v>0</v>
      </c>
      <c r="K12" s="122">
        <f t="shared" si="4"/>
        <v>0</v>
      </c>
      <c r="L12" s="122">
        <f t="shared" si="5"/>
        <v>0</v>
      </c>
      <c r="M12" s="121">
        <f t="shared" si="6"/>
        <v>0</v>
      </c>
    </row>
    <row r="13" spans="1:13" ht="109.5" customHeight="1">
      <c r="A13" s="959" t="s">
        <v>115</v>
      </c>
      <c r="B13" s="960"/>
      <c r="C13" s="960"/>
      <c r="D13" s="960"/>
      <c r="E13" s="960"/>
      <c r="F13" s="960"/>
      <c r="G13" s="960"/>
      <c r="H13" s="976"/>
      <c r="I13" s="34" t="s">
        <v>60</v>
      </c>
      <c r="J13" s="34" t="s">
        <v>213</v>
      </c>
      <c r="K13" s="35" t="s">
        <v>212</v>
      </c>
      <c r="L13" s="35" t="s">
        <v>211</v>
      </c>
      <c r="M13" s="36" t="s">
        <v>210</v>
      </c>
    </row>
    <row r="14" spans="1:13" ht="39.75" customHeight="1" thickBot="1">
      <c r="A14" s="961"/>
      <c r="B14" s="962"/>
      <c r="C14" s="962"/>
      <c r="D14" s="962"/>
      <c r="E14" s="962"/>
      <c r="F14" s="962"/>
      <c r="G14" s="962"/>
      <c r="H14" s="977"/>
      <c r="I14" s="152">
        <f>SUM(I8:I12)</f>
        <v>0</v>
      </c>
      <c r="J14" s="152">
        <f>SUM(J8:J12)</f>
        <v>0</v>
      </c>
      <c r="K14" s="152">
        <f>SUM(K8:K12)</f>
        <v>0</v>
      </c>
      <c r="L14" s="152">
        <f>SUM(L8:L12)</f>
        <v>0</v>
      </c>
      <c r="M14" s="152">
        <f>SUM(M8:M12)</f>
        <v>0</v>
      </c>
    </row>
    <row r="15" spans="1:13" ht="64.5" customHeight="1">
      <c r="A15" s="974" t="s">
        <v>61</v>
      </c>
      <c r="B15" s="974"/>
      <c r="C15" s="974"/>
      <c r="D15" s="974"/>
      <c r="E15" s="974"/>
      <c r="F15" s="974"/>
      <c r="G15" s="974"/>
      <c r="H15" s="974"/>
      <c r="I15" s="974"/>
      <c r="J15" s="974"/>
      <c r="K15" s="974"/>
      <c r="L15" s="974"/>
      <c r="M15" s="974"/>
    </row>
    <row r="16" spans="1:13" ht="390" customHeight="1">
      <c r="A16" s="978"/>
      <c r="B16" s="978"/>
      <c r="C16" s="978"/>
      <c r="D16" s="978"/>
      <c r="E16" s="978"/>
      <c r="F16" s="978"/>
      <c r="G16" s="978"/>
      <c r="H16" s="978"/>
      <c r="I16" s="978"/>
      <c r="J16" s="978"/>
      <c r="K16" s="978"/>
      <c r="L16" s="978"/>
      <c r="M16" s="978"/>
    </row>
    <row r="17" spans="1:13" ht="408.75" customHeight="1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1:13" ht="409.5" customHeight="1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3" ht="57" customHeight="1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1:13" ht="190.5" customHeight="1">
      <c r="A20" s="952" t="s">
        <v>209</v>
      </c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</row>
  </sheetData>
  <mergeCells count="11">
    <mergeCell ref="A2:M2"/>
    <mergeCell ref="A6:A7"/>
    <mergeCell ref="C6:C7"/>
    <mergeCell ref="B6:B7"/>
    <mergeCell ref="A3:M3"/>
    <mergeCell ref="A15:M15"/>
    <mergeCell ref="A20:M20"/>
    <mergeCell ref="A13:H14"/>
    <mergeCell ref="D6:D7"/>
    <mergeCell ref="I6:I7"/>
    <mergeCell ref="A16:M1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87"/>
  <sheetViews>
    <sheetView topLeftCell="A16" zoomScale="55" zoomScaleNormal="55" workbookViewId="0">
      <selection activeCell="J20" sqref="J20"/>
    </sheetView>
  </sheetViews>
  <sheetFormatPr defaultRowHeight="16.5"/>
  <cols>
    <col min="1" max="1" width="50.7109375" style="161" customWidth="1"/>
    <col min="2" max="2" width="12.5703125" style="160" customWidth="1"/>
    <col min="3" max="3" width="49.7109375" style="160" customWidth="1"/>
    <col min="4" max="4" width="38.140625" style="160" customWidth="1"/>
    <col min="5" max="5" width="9.85546875" style="161" customWidth="1"/>
    <col min="6" max="6" width="9" style="160" customWidth="1"/>
    <col min="7" max="7" width="9.7109375" style="160" customWidth="1"/>
    <col min="8" max="8" width="11.5703125" style="160" bestFit="1" customWidth="1"/>
    <col min="9" max="9" width="10.140625" style="160" customWidth="1"/>
    <col min="10" max="10" width="17" style="160" customWidth="1"/>
    <col min="11" max="11" width="16.28515625" style="160" customWidth="1"/>
    <col min="12" max="13" width="16.5703125" style="160" customWidth="1"/>
    <col min="14" max="16384" width="9.140625" style="160"/>
  </cols>
  <sheetData>
    <row r="1" spans="1:13" ht="45.75" customHeight="1">
      <c r="A1" s="599"/>
      <c r="B1" s="597"/>
      <c r="C1" s="597"/>
      <c r="D1" s="597"/>
      <c r="E1" s="598"/>
      <c r="F1" s="597"/>
      <c r="G1" s="597"/>
      <c r="H1" s="597"/>
      <c r="I1" s="597"/>
      <c r="J1" s="597"/>
      <c r="K1" s="597"/>
      <c r="L1" s="597"/>
      <c r="M1" s="596"/>
    </row>
    <row r="2" spans="1:13" ht="81.75" customHeight="1">
      <c r="A2" s="839"/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1"/>
    </row>
    <row r="3" spans="1:13" ht="61.5">
      <c r="A3" s="984" t="s">
        <v>0</v>
      </c>
      <c r="B3" s="985"/>
      <c r="C3" s="985"/>
      <c r="D3" s="985"/>
      <c r="E3" s="985"/>
      <c r="F3" s="985"/>
      <c r="G3" s="985"/>
      <c r="H3" s="985"/>
      <c r="I3" s="985"/>
      <c r="J3" s="985"/>
      <c r="K3" s="985"/>
      <c r="L3" s="985"/>
      <c r="M3" s="986"/>
    </row>
    <row r="4" spans="1:13" ht="90">
      <c r="A4" s="990" t="s">
        <v>1</v>
      </c>
      <c r="B4" s="991"/>
      <c r="C4" s="991"/>
      <c r="D4" s="991"/>
      <c r="E4" s="991"/>
      <c r="F4" s="991"/>
      <c r="G4" s="991"/>
      <c r="H4" s="991"/>
      <c r="I4" s="991"/>
      <c r="J4" s="991"/>
      <c r="K4" s="991"/>
      <c r="L4" s="991"/>
      <c r="M4" s="992"/>
    </row>
    <row r="5" spans="1:13" ht="292.5" customHeight="1">
      <c r="A5" s="595"/>
      <c r="B5" s="593"/>
      <c r="C5" s="593"/>
      <c r="D5" s="593"/>
      <c r="E5" s="594"/>
      <c r="F5" s="593"/>
      <c r="G5" s="593"/>
      <c r="H5" s="593"/>
      <c r="I5" s="593"/>
      <c r="J5" s="593"/>
      <c r="K5" s="593"/>
      <c r="L5" s="593"/>
      <c r="M5" s="592"/>
    </row>
    <row r="6" spans="1:13" ht="312.75" customHeight="1">
      <c r="A6" s="591"/>
      <c r="B6" s="110"/>
      <c r="C6" s="110"/>
      <c r="D6" s="110"/>
      <c r="E6" s="590"/>
      <c r="F6" s="110"/>
      <c r="G6" s="110"/>
      <c r="H6" s="110"/>
      <c r="I6" s="110"/>
      <c r="J6" s="110"/>
      <c r="K6" s="110"/>
      <c r="L6" s="110"/>
      <c r="M6" s="109"/>
    </row>
    <row r="7" spans="1:13" ht="254.25" customHeight="1">
      <c r="A7" s="591"/>
      <c r="B7" s="110"/>
      <c r="C7" s="110"/>
      <c r="D7" s="110"/>
      <c r="E7" s="590"/>
      <c r="F7" s="110"/>
      <c r="G7" s="110"/>
      <c r="H7" s="110"/>
      <c r="I7" s="110"/>
      <c r="J7" s="110"/>
      <c r="K7" s="110"/>
      <c r="L7" s="110"/>
      <c r="M7" s="109"/>
    </row>
    <row r="8" spans="1:13" ht="297" customHeight="1">
      <c r="A8" s="987"/>
      <c r="B8" s="988"/>
      <c r="C8" s="988"/>
      <c r="D8" s="988"/>
      <c r="E8" s="988"/>
      <c r="F8" s="988"/>
      <c r="G8" s="988"/>
      <c r="H8" s="988"/>
      <c r="I8" s="988"/>
      <c r="J8" s="988"/>
      <c r="K8" s="988"/>
      <c r="L8" s="988"/>
      <c r="M8" s="989"/>
    </row>
    <row r="9" spans="1:13" ht="331.5" customHeight="1">
      <c r="A9" s="589"/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7"/>
    </row>
    <row r="10" spans="1:13" ht="216" customHeight="1">
      <c r="A10" s="806" t="s">
        <v>2</v>
      </c>
      <c r="B10" s="807" t="s">
        <v>4</v>
      </c>
      <c r="C10" s="993" t="s">
        <v>167</v>
      </c>
      <c r="D10" s="993" t="s">
        <v>166</v>
      </c>
      <c r="E10" s="798"/>
      <c r="F10" s="798"/>
      <c r="G10" s="798"/>
      <c r="H10" s="798"/>
      <c r="I10" s="797" t="s">
        <v>6</v>
      </c>
      <c r="J10" s="798" t="s">
        <v>7</v>
      </c>
      <c r="K10" s="798"/>
      <c r="L10" s="798"/>
      <c r="M10" s="799"/>
    </row>
    <row r="11" spans="1:13" ht="126" customHeight="1">
      <c r="A11" s="806"/>
      <c r="B11" s="807"/>
      <c r="C11" s="993"/>
      <c r="D11" s="993"/>
      <c r="E11" s="34" t="s">
        <v>12</v>
      </c>
      <c r="F11" s="35" t="s">
        <v>13</v>
      </c>
      <c r="G11" s="35" t="s">
        <v>14</v>
      </c>
      <c r="H11" s="35" t="s">
        <v>15</v>
      </c>
      <c r="I11" s="797"/>
      <c r="J11" s="34" t="s">
        <v>12</v>
      </c>
      <c r="K11" s="35" t="s">
        <v>13</v>
      </c>
      <c r="L11" s="35" t="s">
        <v>14</v>
      </c>
      <c r="M11" s="36" t="s">
        <v>15</v>
      </c>
    </row>
    <row r="12" spans="1:13" ht="30" customHeight="1">
      <c r="A12" s="994" t="s">
        <v>756</v>
      </c>
      <c r="B12" s="995"/>
      <c r="C12" s="995"/>
      <c r="D12" s="995"/>
      <c r="E12" s="995"/>
      <c r="F12" s="995"/>
      <c r="G12" s="995"/>
      <c r="H12" s="995"/>
      <c r="I12" s="586"/>
      <c r="J12" s="586"/>
      <c r="K12" s="586"/>
      <c r="L12" s="586"/>
      <c r="M12" s="585"/>
    </row>
    <row r="13" spans="1:13" ht="146.25" customHeight="1">
      <c r="A13" s="555" t="s">
        <v>755</v>
      </c>
      <c r="B13" s="35" t="s">
        <v>698</v>
      </c>
      <c r="C13" s="575" t="s">
        <v>578</v>
      </c>
      <c r="D13" s="213" t="s">
        <v>718</v>
      </c>
      <c r="E13" s="133">
        <f>F13*1.1</f>
        <v>1135.2</v>
      </c>
      <c r="F13" s="132">
        <v>1032</v>
      </c>
      <c r="G13" s="132">
        <f>F13*0.93</f>
        <v>959.7600000000001</v>
      </c>
      <c r="H13" s="132">
        <f>F13*0.87</f>
        <v>897.84</v>
      </c>
      <c r="I13" s="19">
        <v>0</v>
      </c>
      <c r="J13" s="20">
        <f>E13*I13</f>
        <v>0</v>
      </c>
      <c r="K13" s="20">
        <f>F13*I13</f>
        <v>0</v>
      </c>
      <c r="L13" s="20">
        <f>G13*I13</f>
        <v>0</v>
      </c>
      <c r="M13" s="21">
        <f>H13*I13</f>
        <v>0</v>
      </c>
    </row>
    <row r="14" spans="1:13" ht="162" customHeight="1">
      <c r="A14" s="555" t="s">
        <v>754</v>
      </c>
      <c r="B14" s="517" t="s">
        <v>698</v>
      </c>
      <c r="C14" s="575" t="s">
        <v>20</v>
      </c>
      <c r="D14" s="576" t="s">
        <v>721</v>
      </c>
      <c r="E14" s="133">
        <f>F14*1.1</f>
        <v>1744.6000000000001</v>
      </c>
      <c r="F14" s="132">
        <v>1586</v>
      </c>
      <c r="G14" s="132">
        <f>F14*0.93</f>
        <v>1474.98</v>
      </c>
      <c r="H14" s="132">
        <f>F14*0.87</f>
        <v>1379.82</v>
      </c>
      <c r="I14" s="19">
        <v>0</v>
      </c>
      <c r="J14" s="20">
        <f>E14*I14</f>
        <v>0</v>
      </c>
      <c r="K14" s="20">
        <f>F14*I14</f>
        <v>0</v>
      </c>
      <c r="L14" s="20">
        <f>G14*I14</f>
        <v>0</v>
      </c>
      <c r="M14" s="21">
        <f>H14*I14</f>
        <v>0</v>
      </c>
    </row>
    <row r="15" spans="1:13" ht="195" customHeight="1">
      <c r="A15" s="555" t="s">
        <v>753</v>
      </c>
      <c r="B15" s="517" t="s">
        <v>698</v>
      </c>
      <c r="C15" s="575" t="s">
        <v>20</v>
      </c>
      <c r="D15" s="576" t="s">
        <v>745</v>
      </c>
      <c r="E15" s="133">
        <v>2490</v>
      </c>
      <c r="F15" s="132">
        <v>2289</v>
      </c>
      <c r="G15" s="132">
        <f>F15*0.93</f>
        <v>2128.77</v>
      </c>
      <c r="H15" s="132">
        <f>F15*0.87</f>
        <v>1991.43</v>
      </c>
      <c r="I15" s="19">
        <v>0</v>
      </c>
      <c r="J15" s="20">
        <f>E15*I15</f>
        <v>0</v>
      </c>
      <c r="K15" s="20">
        <f>F15*I15</f>
        <v>0</v>
      </c>
      <c r="L15" s="20">
        <f>G15*I15</f>
        <v>0</v>
      </c>
      <c r="M15" s="21">
        <f>H15*I15</f>
        <v>0</v>
      </c>
    </row>
    <row r="16" spans="1:13" ht="25.5" customHeight="1">
      <c r="A16" s="982" t="s">
        <v>752</v>
      </c>
      <c r="B16" s="983"/>
      <c r="C16" s="983"/>
      <c r="D16" s="983"/>
      <c r="E16" s="983"/>
      <c r="F16" s="983"/>
      <c r="G16" s="983"/>
      <c r="H16" s="983"/>
      <c r="I16" s="572"/>
      <c r="J16" s="572"/>
      <c r="K16" s="572"/>
      <c r="L16" s="572"/>
      <c r="M16" s="571"/>
    </row>
    <row r="17" spans="1:13" ht="117" customHeight="1">
      <c r="A17" s="584" t="s">
        <v>751</v>
      </c>
      <c r="B17" s="517" t="s">
        <v>698</v>
      </c>
      <c r="C17" s="583"/>
      <c r="D17" s="576" t="s">
        <v>750</v>
      </c>
      <c r="E17" s="133">
        <f>F17*1.1</f>
        <v>2150.5</v>
      </c>
      <c r="F17" s="133">
        <v>1955</v>
      </c>
      <c r="G17" s="133">
        <f>F17*0.93</f>
        <v>1818.15</v>
      </c>
      <c r="H17" s="133">
        <f>F17*0.87</f>
        <v>1700.85</v>
      </c>
      <c r="I17" s="19">
        <v>0</v>
      </c>
      <c r="J17" s="20">
        <f>E17*I17</f>
        <v>0</v>
      </c>
      <c r="K17" s="20">
        <f>F17*I17</f>
        <v>0</v>
      </c>
      <c r="L17" s="20">
        <f>G17*I17</f>
        <v>0</v>
      </c>
      <c r="M17" s="21">
        <f>H17*I17</f>
        <v>0</v>
      </c>
    </row>
    <row r="18" spans="1:13" ht="203.25" customHeight="1">
      <c r="A18" s="555" t="s">
        <v>749</v>
      </c>
      <c r="B18" s="517" t="s">
        <v>698</v>
      </c>
      <c r="C18" s="575" t="s">
        <v>20</v>
      </c>
      <c r="D18" s="576" t="s">
        <v>748</v>
      </c>
      <c r="E18" s="342">
        <f>F18*1.1</f>
        <v>2277</v>
      </c>
      <c r="F18" s="132">
        <v>2070</v>
      </c>
      <c r="G18" s="132">
        <f>F18*0.93</f>
        <v>1925.1000000000001</v>
      </c>
      <c r="H18" s="132">
        <f>F18*0.87</f>
        <v>1800.9</v>
      </c>
      <c r="I18" s="19">
        <v>0</v>
      </c>
      <c r="J18" s="20">
        <f>E18*I18</f>
        <v>0</v>
      </c>
      <c r="K18" s="20">
        <f>F18*I18</f>
        <v>0</v>
      </c>
      <c r="L18" s="20">
        <f>G18*I18</f>
        <v>0</v>
      </c>
      <c r="M18" s="21">
        <f>H18*I18</f>
        <v>0</v>
      </c>
    </row>
    <row r="19" spans="1:13" ht="206.25">
      <c r="A19" s="555" t="s">
        <v>747</v>
      </c>
      <c r="B19" s="517" t="s">
        <v>698</v>
      </c>
      <c r="C19" s="575" t="s">
        <v>20</v>
      </c>
      <c r="D19" s="576" t="s">
        <v>745</v>
      </c>
      <c r="E19" s="342">
        <v>2490</v>
      </c>
      <c r="F19" s="132">
        <v>2289</v>
      </c>
      <c r="G19" s="132">
        <f>F19*0.93</f>
        <v>2128.77</v>
      </c>
      <c r="H19" s="132">
        <f>F19*0.87</f>
        <v>1991.43</v>
      </c>
      <c r="I19" s="19">
        <v>0</v>
      </c>
      <c r="J19" s="20">
        <f>E19*I19</f>
        <v>0</v>
      </c>
      <c r="K19" s="20">
        <f>F19*I19</f>
        <v>0</v>
      </c>
      <c r="L19" s="20">
        <f>G19*I19</f>
        <v>0</v>
      </c>
      <c r="M19" s="21">
        <f>H19*I19</f>
        <v>0</v>
      </c>
    </row>
    <row r="20" spans="1:13" ht="206.25">
      <c r="A20" s="555" t="s">
        <v>746</v>
      </c>
      <c r="B20" s="517" t="s">
        <v>698</v>
      </c>
      <c r="C20" s="575"/>
      <c r="D20" s="576" t="s">
        <v>745</v>
      </c>
      <c r="E20" s="342">
        <v>2490</v>
      </c>
      <c r="F20" s="132">
        <v>2289</v>
      </c>
      <c r="G20" s="132">
        <f>F20*0.93</f>
        <v>2128.77</v>
      </c>
      <c r="H20" s="132">
        <f>F20*0.87</f>
        <v>1991.43</v>
      </c>
      <c r="I20" s="19">
        <v>0</v>
      </c>
      <c r="J20" s="20">
        <f>E20*I20</f>
        <v>0</v>
      </c>
      <c r="K20" s="20">
        <f>F20*I20</f>
        <v>0</v>
      </c>
      <c r="L20" s="20">
        <f>G20*I20</f>
        <v>0</v>
      </c>
      <c r="M20" s="21">
        <f>H20*I20</f>
        <v>0</v>
      </c>
    </row>
    <row r="21" spans="1:13" ht="167.25" customHeight="1">
      <c r="A21" s="714" t="s">
        <v>744</v>
      </c>
      <c r="B21" s="517" t="s">
        <v>698</v>
      </c>
      <c r="C21" s="520"/>
      <c r="D21" s="576" t="s">
        <v>743</v>
      </c>
      <c r="E21" s="133">
        <f>F21*1.1</f>
        <v>2909.5000000000005</v>
      </c>
      <c r="F21" s="132">
        <v>2645</v>
      </c>
      <c r="G21" s="133">
        <f>F21*0.93</f>
        <v>2459.85</v>
      </c>
      <c r="H21" s="132">
        <f>F21*0.87</f>
        <v>2301.15</v>
      </c>
      <c r="I21" s="19">
        <v>0</v>
      </c>
      <c r="J21" s="20">
        <f>E21*I21</f>
        <v>0</v>
      </c>
      <c r="K21" s="20">
        <f>F21*I21</f>
        <v>0</v>
      </c>
      <c r="L21" s="20">
        <f>G21*I21</f>
        <v>0</v>
      </c>
      <c r="M21" s="21">
        <f>H21*I21</f>
        <v>0</v>
      </c>
    </row>
    <row r="22" spans="1:13" ht="33.75" customHeight="1">
      <c r="A22" s="982" t="s">
        <v>742</v>
      </c>
      <c r="B22" s="983"/>
      <c r="C22" s="983"/>
      <c r="D22" s="983"/>
      <c r="E22" s="983"/>
      <c r="F22" s="983"/>
      <c r="G22" s="983"/>
      <c r="H22" s="983"/>
      <c r="I22" s="19"/>
      <c r="J22" s="20"/>
      <c r="K22" s="20"/>
      <c r="L22" s="20"/>
      <c r="M22" s="21"/>
    </row>
    <row r="23" spans="1:13" ht="153.75" customHeight="1">
      <c r="A23" s="584" t="s">
        <v>741</v>
      </c>
      <c r="B23" s="517" t="s">
        <v>698</v>
      </c>
      <c r="C23" s="583"/>
      <c r="D23" s="576" t="s">
        <v>740</v>
      </c>
      <c r="E23" s="133">
        <f t="shared" ref="E23:E33" si="0">F23*1.1</f>
        <v>1784.2</v>
      </c>
      <c r="F23" s="342">
        <v>1622</v>
      </c>
      <c r="G23" s="133">
        <f t="shared" ref="G23:G33" si="1">F23*0.93</f>
        <v>1508.46</v>
      </c>
      <c r="H23" s="133">
        <f t="shared" ref="H23:H33" si="2">F23*0.87</f>
        <v>1411.14</v>
      </c>
      <c r="I23" s="19">
        <v>0</v>
      </c>
      <c r="J23" s="20">
        <f t="shared" ref="J23:J33" si="3">E23*I23</f>
        <v>0</v>
      </c>
      <c r="K23" s="20">
        <f t="shared" ref="K23:K33" si="4">F23*I23</f>
        <v>0</v>
      </c>
      <c r="L23" s="20">
        <f t="shared" ref="L23:L33" si="5">G23*I23</f>
        <v>0</v>
      </c>
      <c r="M23" s="21">
        <f t="shared" ref="M23:M33" si="6">H23*I23</f>
        <v>0</v>
      </c>
    </row>
    <row r="24" spans="1:13" ht="131.25" customHeight="1">
      <c r="A24" s="584" t="s">
        <v>739</v>
      </c>
      <c r="B24" s="517" t="s">
        <v>698</v>
      </c>
      <c r="C24" s="583"/>
      <c r="D24" s="576" t="s">
        <v>738</v>
      </c>
      <c r="E24" s="133">
        <f t="shared" si="0"/>
        <v>1948.1000000000001</v>
      </c>
      <c r="F24" s="342">
        <v>1771</v>
      </c>
      <c r="G24" s="133">
        <f t="shared" si="1"/>
        <v>1647.0300000000002</v>
      </c>
      <c r="H24" s="133">
        <f t="shared" si="2"/>
        <v>1540.77</v>
      </c>
      <c r="I24" s="19">
        <v>0</v>
      </c>
      <c r="J24" s="20">
        <f t="shared" si="3"/>
        <v>0</v>
      </c>
      <c r="K24" s="20">
        <f t="shared" si="4"/>
        <v>0</v>
      </c>
      <c r="L24" s="20">
        <f t="shared" si="5"/>
        <v>0</v>
      </c>
      <c r="M24" s="21">
        <f t="shared" si="6"/>
        <v>0</v>
      </c>
    </row>
    <row r="25" spans="1:13" ht="138" customHeight="1">
      <c r="A25" s="555" t="s">
        <v>737</v>
      </c>
      <c r="B25" s="517" t="s">
        <v>698</v>
      </c>
      <c r="C25" s="520"/>
      <c r="D25" s="576" t="s">
        <v>736</v>
      </c>
      <c r="E25" s="133">
        <f t="shared" si="0"/>
        <v>1371.7</v>
      </c>
      <c r="F25" s="124">
        <v>1247</v>
      </c>
      <c r="G25" s="124">
        <f t="shared" si="1"/>
        <v>1159.71</v>
      </c>
      <c r="H25" s="124">
        <f t="shared" si="2"/>
        <v>1084.8900000000001</v>
      </c>
      <c r="I25" s="19">
        <v>0</v>
      </c>
      <c r="J25" s="20">
        <f t="shared" si="3"/>
        <v>0</v>
      </c>
      <c r="K25" s="20">
        <f t="shared" si="4"/>
        <v>0</v>
      </c>
      <c r="L25" s="20">
        <f t="shared" si="5"/>
        <v>0</v>
      </c>
      <c r="M25" s="21">
        <f t="shared" si="6"/>
        <v>0</v>
      </c>
    </row>
    <row r="26" spans="1:13" ht="138" customHeight="1">
      <c r="A26" s="582" t="s">
        <v>735</v>
      </c>
      <c r="B26" s="517" t="s">
        <v>698</v>
      </c>
      <c r="C26" s="581"/>
      <c r="D26" s="576" t="s">
        <v>734</v>
      </c>
      <c r="E26" s="133">
        <f t="shared" si="0"/>
        <v>1644.5000000000002</v>
      </c>
      <c r="F26" s="353">
        <v>1495</v>
      </c>
      <c r="G26" s="133">
        <f t="shared" si="1"/>
        <v>1390.3500000000001</v>
      </c>
      <c r="H26" s="133">
        <f t="shared" si="2"/>
        <v>1300.6500000000001</v>
      </c>
      <c r="I26" s="19">
        <v>0</v>
      </c>
      <c r="J26" s="20">
        <f t="shared" si="3"/>
        <v>0</v>
      </c>
      <c r="K26" s="20">
        <f t="shared" si="4"/>
        <v>0</v>
      </c>
      <c r="L26" s="20">
        <f t="shared" si="5"/>
        <v>0</v>
      </c>
      <c r="M26" s="21">
        <f t="shared" si="6"/>
        <v>0</v>
      </c>
    </row>
    <row r="27" spans="1:13" ht="138" customHeight="1">
      <c r="A27" s="355" t="s">
        <v>733</v>
      </c>
      <c r="B27" s="517" t="s">
        <v>698</v>
      </c>
      <c r="C27" s="581"/>
      <c r="D27" s="576" t="s">
        <v>732</v>
      </c>
      <c r="E27" s="133">
        <f t="shared" si="0"/>
        <v>1809.5000000000002</v>
      </c>
      <c r="F27" s="353">
        <v>1645</v>
      </c>
      <c r="G27" s="133">
        <f t="shared" si="1"/>
        <v>1529.8500000000001</v>
      </c>
      <c r="H27" s="133">
        <f t="shared" si="2"/>
        <v>1431.15</v>
      </c>
      <c r="I27" s="19">
        <v>0</v>
      </c>
      <c r="J27" s="20">
        <f t="shared" si="3"/>
        <v>0</v>
      </c>
      <c r="K27" s="20">
        <f t="shared" si="4"/>
        <v>0</v>
      </c>
      <c r="L27" s="20">
        <f t="shared" si="5"/>
        <v>0</v>
      </c>
      <c r="M27" s="21">
        <f t="shared" si="6"/>
        <v>0</v>
      </c>
    </row>
    <row r="28" spans="1:13" ht="137.25" customHeight="1">
      <c r="A28" s="555" t="s">
        <v>731</v>
      </c>
      <c r="B28" s="517" t="s">
        <v>698</v>
      </c>
      <c r="C28" s="575" t="s">
        <v>20</v>
      </c>
      <c r="D28" s="576" t="s">
        <v>721</v>
      </c>
      <c r="E28" s="133">
        <f t="shared" si="0"/>
        <v>1744.6000000000001</v>
      </c>
      <c r="F28" s="132">
        <v>1586</v>
      </c>
      <c r="G28" s="132">
        <f t="shared" si="1"/>
        <v>1474.98</v>
      </c>
      <c r="H28" s="132">
        <f t="shared" si="2"/>
        <v>1379.82</v>
      </c>
      <c r="I28" s="19">
        <v>0</v>
      </c>
      <c r="J28" s="20">
        <f t="shared" si="3"/>
        <v>0</v>
      </c>
      <c r="K28" s="20">
        <f t="shared" si="4"/>
        <v>0</v>
      </c>
      <c r="L28" s="20">
        <f t="shared" si="5"/>
        <v>0</v>
      </c>
      <c r="M28" s="21">
        <f t="shared" si="6"/>
        <v>0</v>
      </c>
    </row>
    <row r="29" spans="1:13" ht="137.25" customHeight="1">
      <c r="A29" s="580" t="s">
        <v>730</v>
      </c>
      <c r="B29" s="517" t="s">
        <v>698</v>
      </c>
      <c r="C29" s="579"/>
      <c r="D29" s="576" t="s">
        <v>729</v>
      </c>
      <c r="E29" s="133">
        <f t="shared" si="0"/>
        <v>2138.4</v>
      </c>
      <c r="F29" s="578">
        <v>1944</v>
      </c>
      <c r="G29" s="133">
        <f t="shared" si="1"/>
        <v>1807.92</v>
      </c>
      <c r="H29" s="133">
        <f t="shared" si="2"/>
        <v>1691.28</v>
      </c>
      <c r="I29" s="19">
        <v>0</v>
      </c>
      <c r="J29" s="20">
        <f t="shared" si="3"/>
        <v>0</v>
      </c>
      <c r="K29" s="20">
        <f t="shared" si="4"/>
        <v>0</v>
      </c>
      <c r="L29" s="20">
        <f t="shared" si="5"/>
        <v>0</v>
      </c>
      <c r="M29" s="21">
        <f t="shared" si="6"/>
        <v>0</v>
      </c>
    </row>
    <row r="30" spans="1:13" ht="137.25" customHeight="1">
      <c r="A30" s="555" t="s">
        <v>728</v>
      </c>
      <c r="B30" s="517" t="s">
        <v>698</v>
      </c>
      <c r="C30" s="520"/>
      <c r="D30" s="576" t="s">
        <v>727</v>
      </c>
      <c r="E30" s="133">
        <f t="shared" si="0"/>
        <v>1907.4</v>
      </c>
      <c r="F30" s="124">
        <v>1734</v>
      </c>
      <c r="G30" s="124">
        <f t="shared" si="1"/>
        <v>1612.6200000000001</v>
      </c>
      <c r="H30" s="124">
        <f t="shared" si="2"/>
        <v>1508.58</v>
      </c>
      <c r="I30" s="19">
        <v>0</v>
      </c>
      <c r="J30" s="20">
        <f t="shared" si="3"/>
        <v>0</v>
      </c>
      <c r="K30" s="20">
        <f t="shared" si="4"/>
        <v>0</v>
      </c>
      <c r="L30" s="20">
        <f t="shared" si="5"/>
        <v>0</v>
      </c>
      <c r="M30" s="21">
        <f t="shared" si="6"/>
        <v>0</v>
      </c>
    </row>
    <row r="31" spans="1:13" ht="137.25" customHeight="1">
      <c r="A31" s="42" t="s">
        <v>726</v>
      </c>
      <c r="B31" s="517" t="s">
        <v>698</v>
      </c>
      <c r="C31" s="520"/>
      <c r="D31" s="576" t="s">
        <v>725</v>
      </c>
      <c r="E31" s="133">
        <f t="shared" si="0"/>
        <v>1647.8000000000002</v>
      </c>
      <c r="F31" s="124">
        <v>1498</v>
      </c>
      <c r="G31" s="124">
        <f t="shared" si="1"/>
        <v>1393.14</v>
      </c>
      <c r="H31" s="124">
        <f t="shared" si="2"/>
        <v>1303.26</v>
      </c>
      <c r="I31" s="19">
        <v>0</v>
      </c>
      <c r="J31" s="20">
        <f t="shared" si="3"/>
        <v>0</v>
      </c>
      <c r="K31" s="20">
        <f t="shared" si="4"/>
        <v>0</v>
      </c>
      <c r="L31" s="20">
        <f t="shared" si="5"/>
        <v>0</v>
      </c>
      <c r="M31" s="21">
        <f t="shared" si="6"/>
        <v>0</v>
      </c>
    </row>
    <row r="32" spans="1:13" ht="168.75">
      <c r="A32" s="94" t="s">
        <v>724</v>
      </c>
      <c r="B32" s="517" t="s">
        <v>698</v>
      </c>
      <c r="C32" s="520"/>
      <c r="D32" s="576" t="s">
        <v>723</v>
      </c>
      <c r="E32" s="133">
        <f t="shared" si="0"/>
        <v>1456.4</v>
      </c>
      <c r="F32" s="124">
        <v>1324</v>
      </c>
      <c r="G32" s="124">
        <f t="shared" si="1"/>
        <v>1231.3200000000002</v>
      </c>
      <c r="H32" s="124">
        <f t="shared" si="2"/>
        <v>1151.8799999999999</v>
      </c>
      <c r="I32" s="19">
        <v>0</v>
      </c>
      <c r="J32" s="20">
        <f t="shared" si="3"/>
        <v>0</v>
      </c>
      <c r="K32" s="20">
        <f t="shared" si="4"/>
        <v>0</v>
      </c>
      <c r="L32" s="20">
        <f t="shared" si="5"/>
        <v>0</v>
      </c>
      <c r="M32" s="21">
        <f t="shared" si="6"/>
        <v>0</v>
      </c>
    </row>
    <row r="33" spans="1:13" ht="168.75">
      <c r="A33" s="577" t="s">
        <v>722</v>
      </c>
      <c r="B33" s="517" t="s">
        <v>698</v>
      </c>
      <c r="C33" s="520"/>
      <c r="D33" s="576" t="s">
        <v>721</v>
      </c>
      <c r="E33" s="133">
        <f t="shared" si="0"/>
        <v>1456.4</v>
      </c>
      <c r="F33" s="124">
        <v>1324</v>
      </c>
      <c r="G33" s="124">
        <f t="shared" si="1"/>
        <v>1231.3200000000002</v>
      </c>
      <c r="H33" s="124">
        <f t="shared" si="2"/>
        <v>1151.8799999999999</v>
      </c>
      <c r="I33" s="19">
        <v>0</v>
      </c>
      <c r="J33" s="20">
        <f t="shared" si="3"/>
        <v>0</v>
      </c>
      <c r="K33" s="20">
        <f t="shared" si="4"/>
        <v>0</v>
      </c>
      <c r="L33" s="20">
        <f t="shared" si="5"/>
        <v>0</v>
      </c>
      <c r="M33" s="21">
        <f t="shared" si="6"/>
        <v>0</v>
      </c>
    </row>
    <row r="34" spans="1:13" ht="25.5">
      <c r="A34" s="982" t="s">
        <v>720</v>
      </c>
      <c r="B34" s="983"/>
      <c r="C34" s="983"/>
      <c r="D34" s="983"/>
      <c r="E34" s="983"/>
      <c r="F34" s="983"/>
      <c r="G34" s="983"/>
      <c r="H34" s="983"/>
      <c r="I34" s="572"/>
      <c r="J34" s="572"/>
      <c r="K34" s="572"/>
      <c r="L34" s="572"/>
      <c r="M34" s="571"/>
    </row>
    <row r="35" spans="1:13" ht="150">
      <c r="A35" s="555" t="s">
        <v>719</v>
      </c>
      <c r="B35" s="35" t="s">
        <v>698</v>
      </c>
      <c r="C35" s="575" t="s">
        <v>578</v>
      </c>
      <c r="D35" s="213" t="s">
        <v>718</v>
      </c>
      <c r="E35" s="133">
        <f t="shared" ref="E35:E40" si="7">F35*1.1</f>
        <v>1135.2</v>
      </c>
      <c r="F35" s="132">
        <v>1032</v>
      </c>
      <c r="G35" s="132">
        <f t="shared" ref="G35:G40" si="8">F35*0.93</f>
        <v>959.7600000000001</v>
      </c>
      <c r="H35" s="132">
        <f t="shared" ref="H35:H40" si="9">F35*0.87</f>
        <v>897.84</v>
      </c>
      <c r="I35" s="19">
        <v>0</v>
      </c>
      <c r="J35" s="20">
        <f t="shared" ref="J35:J40" si="10">E35*I35</f>
        <v>0</v>
      </c>
      <c r="K35" s="20">
        <f t="shared" ref="K35:K40" si="11">F35*I35</f>
        <v>0</v>
      </c>
      <c r="L35" s="20">
        <f t="shared" ref="L35:L40" si="12">G35*I35</f>
        <v>0</v>
      </c>
      <c r="M35" s="21">
        <f t="shared" ref="M35:M40" si="13">H35*I35</f>
        <v>0</v>
      </c>
    </row>
    <row r="36" spans="1:13" ht="150">
      <c r="A36" s="43" t="s">
        <v>717</v>
      </c>
      <c r="B36" s="35" t="s">
        <v>698</v>
      </c>
      <c r="C36" s="573"/>
      <c r="D36" s="213" t="s">
        <v>716</v>
      </c>
      <c r="E36" s="133">
        <f t="shared" si="7"/>
        <v>1272.7</v>
      </c>
      <c r="F36" s="124">
        <v>1157</v>
      </c>
      <c r="G36" s="124">
        <f t="shared" si="8"/>
        <v>1076.01</v>
      </c>
      <c r="H36" s="124">
        <f t="shared" si="9"/>
        <v>1006.59</v>
      </c>
      <c r="I36" s="19">
        <v>0</v>
      </c>
      <c r="J36" s="20">
        <f t="shared" si="10"/>
        <v>0</v>
      </c>
      <c r="K36" s="20">
        <f t="shared" si="11"/>
        <v>0</v>
      </c>
      <c r="L36" s="20">
        <f t="shared" si="12"/>
        <v>0</v>
      </c>
      <c r="M36" s="21">
        <f t="shared" si="13"/>
        <v>0</v>
      </c>
    </row>
    <row r="37" spans="1:13" ht="139.5" customHeight="1">
      <c r="A37" s="43" t="s">
        <v>715</v>
      </c>
      <c r="B37" s="35" t="s">
        <v>698</v>
      </c>
      <c r="C37" s="573"/>
      <c r="D37" s="213" t="s">
        <v>714</v>
      </c>
      <c r="E37" s="133">
        <f t="shared" si="7"/>
        <v>1552.1000000000001</v>
      </c>
      <c r="F37" s="124">
        <v>1411</v>
      </c>
      <c r="G37" s="124">
        <f t="shared" si="8"/>
        <v>1312.23</v>
      </c>
      <c r="H37" s="124">
        <f t="shared" si="9"/>
        <v>1227.57</v>
      </c>
      <c r="I37" s="19">
        <v>0</v>
      </c>
      <c r="J37" s="20">
        <f t="shared" si="10"/>
        <v>0</v>
      </c>
      <c r="K37" s="20">
        <f t="shared" si="11"/>
        <v>0</v>
      </c>
      <c r="L37" s="20">
        <f t="shared" si="12"/>
        <v>0</v>
      </c>
      <c r="M37" s="21">
        <f t="shared" si="13"/>
        <v>0</v>
      </c>
    </row>
    <row r="38" spans="1:13" ht="150">
      <c r="A38" s="43" t="s">
        <v>713</v>
      </c>
      <c r="B38" s="35" t="s">
        <v>698</v>
      </c>
      <c r="C38" s="245"/>
      <c r="D38" s="213" t="s">
        <v>712</v>
      </c>
      <c r="E38" s="133">
        <f t="shared" si="7"/>
        <v>341</v>
      </c>
      <c r="F38" s="124">
        <v>310</v>
      </c>
      <c r="G38" s="124">
        <f t="shared" si="8"/>
        <v>288.3</v>
      </c>
      <c r="H38" s="124">
        <f t="shared" si="9"/>
        <v>269.7</v>
      </c>
      <c r="I38" s="19">
        <v>0</v>
      </c>
      <c r="J38" s="20">
        <f t="shared" si="10"/>
        <v>0</v>
      </c>
      <c r="K38" s="20">
        <f t="shared" si="11"/>
        <v>0</v>
      </c>
      <c r="L38" s="20">
        <f t="shared" si="12"/>
        <v>0</v>
      </c>
      <c r="M38" s="21">
        <f t="shared" si="13"/>
        <v>0</v>
      </c>
    </row>
    <row r="39" spans="1:13" ht="150">
      <c r="A39" s="43" t="s">
        <v>711</v>
      </c>
      <c r="B39" s="35" t="s">
        <v>698</v>
      </c>
      <c r="C39" s="245"/>
      <c r="D39" s="213" t="s">
        <v>710</v>
      </c>
      <c r="E39" s="133">
        <f t="shared" si="7"/>
        <v>363.00000000000006</v>
      </c>
      <c r="F39" s="124">
        <v>330</v>
      </c>
      <c r="G39" s="124">
        <f t="shared" si="8"/>
        <v>306.90000000000003</v>
      </c>
      <c r="H39" s="124">
        <f t="shared" si="9"/>
        <v>287.10000000000002</v>
      </c>
      <c r="I39" s="19">
        <v>0</v>
      </c>
      <c r="J39" s="20">
        <f t="shared" si="10"/>
        <v>0</v>
      </c>
      <c r="K39" s="20">
        <f t="shared" si="11"/>
        <v>0</v>
      </c>
      <c r="L39" s="20">
        <f t="shared" si="12"/>
        <v>0</v>
      </c>
      <c r="M39" s="21">
        <f t="shared" si="13"/>
        <v>0</v>
      </c>
    </row>
    <row r="40" spans="1:13" ht="208.5" customHeight="1">
      <c r="A40" s="95" t="s">
        <v>709</v>
      </c>
      <c r="B40" s="35" t="s">
        <v>698</v>
      </c>
      <c r="C40" s="574" t="s">
        <v>708</v>
      </c>
      <c r="D40" s="213" t="s">
        <v>707</v>
      </c>
      <c r="E40" s="133">
        <f t="shared" si="7"/>
        <v>1157.2</v>
      </c>
      <c r="F40" s="124">
        <v>1052</v>
      </c>
      <c r="G40" s="124">
        <f t="shared" si="8"/>
        <v>978.36</v>
      </c>
      <c r="H40" s="124">
        <f t="shared" si="9"/>
        <v>915.24</v>
      </c>
      <c r="I40" s="19">
        <v>0</v>
      </c>
      <c r="J40" s="20">
        <f t="shared" si="10"/>
        <v>0</v>
      </c>
      <c r="K40" s="20">
        <f t="shared" si="11"/>
        <v>0</v>
      </c>
      <c r="L40" s="20">
        <f t="shared" si="12"/>
        <v>0</v>
      </c>
      <c r="M40" s="21">
        <f t="shared" si="13"/>
        <v>0</v>
      </c>
    </row>
    <row r="41" spans="1:13" ht="25.5">
      <c r="A41" s="982" t="s">
        <v>706</v>
      </c>
      <c r="B41" s="983"/>
      <c r="C41" s="983"/>
      <c r="D41" s="983"/>
      <c r="E41" s="983"/>
      <c r="F41" s="983"/>
      <c r="G41" s="983"/>
      <c r="H41" s="983"/>
      <c r="I41" s="572"/>
      <c r="J41" s="572"/>
      <c r="K41" s="572"/>
      <c r="L41" s="572"/>
      <c r="M41" s="571"/>
    </row>
    <row r="42" spans="1:13" ht="206.25">
      <c r="A42" s="43" t="s">
        <v>705</v>
      </c>
      <c r="B42" s="35" t="s">
        <v>698</v>
      </c>
      <c r="C42" s="573"/>
      <c r="D42" s="570" t="s">
        <v>975</v>
      </c>
      <c r="E42" s="71">
        <f>F42*1.1</f>
        <v>1872.2</v>
      </c>
      <c r="F42" s="124">
        <v>1702</v>
      </c>
      <c r="G42" s="124">
        <f>F42*0.93</f>
        <v>1582.8600000000001</v>
      </c>
      <c r="H42" s="124">
        <f>F42*0.87</f>
        <v>1480.74</v>
      </c>
      <c r="I42" s="19">
        <v>0</v>
      </c>
      <c r="J42" s="20">
        <f>E42*I42</f>
        <v>0</v>
      </c>
      <c r="K42" s="20">
        <f>F42*I42</f>
        <v>0</v>
      </c>
      <c r="L42" s="20">
        <f>G42*I42</f>
        <v>0</v>
      </c>
      <c r="M42" s="21">
        <f>H42*I42</f>
        <v>0</v>
      </c>
    </row>
    <row r="43" spans="1:13" ht="206.25">
      <c r="A43" s="43" t="s">
        <v>704</v>
      </c>
      <c r="B43" s="35" t="s">
        <v>698</v>
      </c>
      <c r="C43" s="573"/>
      <c r="D43" s="570" t="s">
        <v>976</v>
      </c>
      <c r="E43" s="71">
        <f>F43*1.1</f>
        <v>2591.6000000000004</v>
      </c>
      <c r="F43" s="124">
        <v>2356</v>
      </c>
      <c r="G43" s="124">
        <f>F43*0.93</f>
        <v>2191.08</v>
      </c>
      <c r="H43" s="124">
        <f>F43*0.87</f>
        <v>2049.7199999999998</v>
      </c>
      <c r="I43" s="19">
        <v>0</v>
      </c>
      <c r="J43" s="20">
        <f>E43*I43</f>
        <v>0</v>
      </c>
      <c r="K43" s="20">
        <f>F43*I43</f>
        <v>0</v>
      </c>
      <c r="L43" s="20">
        <f>G43*I43</f>
        <v>0</v>
      </c>
      <c r="M43" s="21">
        <f>H43*I43</f>
        <v>0</v>
      </c>
    </row>
    <row r="44" spans="1:13" ht="25.5" customHeight="1">
      <c r="A44" s="982" t="s">
        <v>703</v>
      </c>
      <c r="B44" s="983"/>
      <c r="C44" s="983"/>
      <c r="D44" s="983"/>
      <c r="E44" s="983"/>
      <c r="F44" s="983"/>
      <c r="G44" s="983"/>
      <c r="H44" s="983"/>
      <c r="I44" s="572"/>
      <c r="J44" s="572"/>
      <c r="K44" s="572"/>
      <c r="L44" s="572"/>
      <c r="M44" s="571"/>
    </row>
    <row r="45" spans="1:13" ht="119.25" customHeight="1">
      <c r="A45" s="43" t="s">
        <v>702</v>
      </c>
      <c r="B45" s="517" t="s">
        <v>698</v>
      </c>
      <c r="C45" s="520"/>
      <c r="D45" s="570" t="s">
        <v>701</v>
      </c>
      <c r="E45" s="71">
        <f>F45*1.1</f>
        <v>1096.7</v>
      </c>
      <c r="F45" s="124">
        <v>997</v>
      </c>
      <c r="G45" s="124">
        <f>F45*0.93</f>
        <v>927.21</v>
      </c>
      <c r="H45" s="124">
        <f>F45*0.87</f>
        <v>867.39</v>
      </c>
      <c r="I45" s="19">
        <v>0</v>
      </c>
      <c r="J45" s="20">
        <f>E45*I45</f>
        <v>0</v>
      </c>
      <c r="K45" s="20">
        <f>F45*I45</f>
        <v>0</v>
      </c>
      <c r="L45" s="20">
        <f>G45*I45</f>
        <v>0</v>
      </c>
      <c r="M45" s="21">
        <f>H45*I45</f>
        <v>0</v>
      </c>
    </row>
    <row r="46" spans="1:13" ht="25.5">
      <c r="A46" s="982" t="s">
        <v>700</v>
      </c>
      <c r="B46" s="983"/>
      <c r="C46" s="983"/>
      <c r="D46" s="983"/>
      <c r="E46" s="983"/>
      <c r="F46" s="983"/>
      <c r="G46" s="983"/>
      <c r="H46" s="983"/>
      <c r="I46" s="572"/>
      <c r="J46" s="572"/>
      <c r="K46" s="572"/>
      <c r="L46" s="572"/>
      <c r="M46" s="571"/>
    </row>
    <row r="47" spans="1:13" ht="131.25">
      <c r="A47" s="43" t="s">
        <v>699</v>
      </c>
      <c r="B47" s="517" t="s">
        <v>698</v>
      </c>
      <c r="C47" s="520"/>
      <c r="D47" s="570" t="s">
        <v>697</v>
      </c>
      <c r="E47" s="71">
        <f>F47*1.1</f>
        <v>701.80000000000007</v>
      </c>
      <c r="F47" s="124">
        <v>638</v>
      </c>
      <c r="G47" s="124">
        <f>F47*0.93</f>
        <v>593.34</v>
      </c>
      <c r="H47" s="124">
        <f>F47*0.87</f>
        <v>555.05999999999995</v>
      </c>
      <c r="I47" s="19">
        <v>0</v>
      </c>
      <c r="J47" s="20">
        <f>E47*I47</f>
        <v>0</v>
      </c>
      <c r="K47" s="20">
        <f>F47*I47</f>
        <v>0</v>
      </c>
      <c r="L47" s="20">
        <f>G47*I47</f>
        <v>0</v>
      </c>
      <c r="M47" s="21">
        <f>H47*I47</f>
        <v>0</v>
      </c>
    </row>
    <row r="48" spans="1:13" ht="94.5" customHeight="1">
      <c r="A48" s="930" t="s">
        <v>59</v>
      </c>
      <c r="B48" s="931"/>
      <c r="C48" s="931"/>
      <c r="D48" s="931"/>
      <c r="E48" s="931"/>
      <c r="F48" s="931"/>
      <c r="G48" s="931"/>
      <c r="H48" s="932"/>
      <c r="I48" s="34" t="s">
        <v>60</v>
      </c>
      <c r="J48" s="34" t="s">
        <v>12</v>
      </c>
      <c r="K48" s="35" t="s">
        <v>13</v>
      </c>
      <c r="L48" s="35" t="s">
        <v>14</v>
      </c>
      <c r="M48" s="36" t="s">
        <v>15</v>
      </c>
    </row>
    <row r="49" spans="1:13" ht="17.25" customHeight="1">
      <c r="A49" s="1005"/>
      <c r="B49" s="1006"/>
      <c r="C49" s="1006"/>
      <c r="D49" s="1006"/>
      <c r="E49" s="1006"/>
      <c r="F49" s="1006"/>
      <c r="G49" s="1006"/>
      <c r="H49" s="1007"/>
      <c r="I49" s="336">
        <f>SUM(I13:I47)</f>
        <v>0</v>
      </c>
      <c r="J49" s="20">
        <f>SUM(J13:J47)</f>
        <v>0</v>
      </c>
      <c r="K49" s="20">
        <f>SUM(K13:K47)</f>
        <v>0</v>
      </c>
      <c r="L49" s="20">
        <f>SUM(L13:L47)</f>
        <v>0</v>
      </c>
      <c r="M49" s="21">
        <f>SUM(M13:M47)</f>
        <v>0</v>
      </c>
    </row>
    <row r="50" spans="1:13" ht="86.25" customHeight="1">
      <c r="A50" s="996" t="s">
        <v>61</v>
      </c>
      <c r="B50" s="997"/>
      <c r="C50" s="997"/>
      <c r="D50" s="997"/>
      <c r="E50" s="997"/>
      <c r="F50" s="997"/>
      <c r="G50" s="997"/>
      <c r="H50" s="997"/>
      <c r="I50" s="997"/>
      <c r="J50" s="997"/>
      <c r="K50" s="997"/>
      <c r="L50" s="997"/>
      <c r="M50" s="998"/>
    </row>
    <row r="51" spans="1:13" ht="388.5" customHeight="1">
      <c r="A51" s="80"/>
      <c r="B51" s="57"/>
      <c r="C51" s="57"/>
      <c r="D51" s="57"/>
      <c r="E51" s="81"/>
      <c r="F51" s="57"/>
      <c r="G51" s="57"/>
      <c r="H51" s="57"/>
      <c r="I51" s="57"/>
      <c r="J51" s="57"/>
      <c r="K51" s="57"/>
      <c r="L51" s="57"/>
      <c r="M51" s="58"/>
    </row>
    <row r="52" spans="1:13" ht="409.5" customHeight="1">
      <c r="A52" s="80"/>
      <c r="B52" s="57"/>
      <c r="C52" s="57"/>
      <c r="D52" s="57"/>
      <c r="E52" s="81"/>
      <c r="F52" s="57"/>
      <c r="G52" s="57"/>
      <c r="H52" s="57"/>
      <c r="I52" s="57"/>
      <c r="J52" s="57"/>
      <c r="K52" s="57"/>
      <c r="L52" s="57"/>
      <c r="M52" s="58"/>
    </row>
    <row r="53" spans="1:13" ht="39.75" customHeight="1">
      <c r="A53" s="80"/>
      <c r="B53" s="57"/>
      <c r="C53" s="57"/>
      <c r="D53" s="57"/>
      <c r="E53" s="81"/>
      <c r="F53" s="57"/>
      <c r="G53" s="57"/>
      <c r="H53" s="57"/>
      <c r="I53" s="57"/>
      <c r="J53" s="57"/>
      <c r="K53" s="57"/>
      <c r="L53" s="57"/>
      <c r="M53" s="58"/>
    </row>
    <row r="54" spans="1:13" ht="34.5">
      <c r="A54" s="821" t="s">
        <v>62</v>
      </c>
      <c r="B54" s="999"/>
      <c r="C54" s="999"/>
      <c r="D54" s="999"/>
      <c r="E54" s="999"/>
      <c r="F54" s="999"/>
      <c r="G54" s="999"/>
      <c r="H54" s="999"/>
      <c r="I54" s="999"/>
      <c r="J54" s="999"/>
      <c r="K54" s="999"/>
      <c r="L54" s="999"/>
      <c r="M54" s="1000"/>
    </row>
    <row r="55" spans="1:13" ht="27">
      <c r="A55" s="824" t="s">
        <v>63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1"/>
      <c r="M55" s="1002"/>
    </row>
    <row r="56" spans="1:13" ht="27">
      <c r="A56" s="824" t="s">
        <v>64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1"/>
      <c r="M56" s="1002"/>
    </row>
    <row r="57" spans="1:13" ht="27.75" thickBot="1">
      <c r="A57" s="815" t="s">
        <v>696</v>
      </c>
      <c r="B57" s="1003"/>
      <c r="C57" s="1003"/>
      <c r="D57" s="1003"/>
      <c r="E57" s="1003"/>
      <c r="F57" s="1003"/>
      <c r="G57" s="1003"/>
      <c r="H57" s="1003"/>
      <c r="I57" s="1003"/>
      <c r="J57" s="1003"/>
      <c r="K57" s="1003"/>
      <c r="L57" s="1003"/>
      <c r="M57" s="1004"/>
    </row>
    <row r="58" spans="1:13" ht="50.25" customHeight="1">
      <c r="A58" s="160"/>
      <c r="E58" s="160"/>
    </row>
    <row r="59" spans="1:13">
      <c r="A59" s="160"/>
      <c r="E59" s="160"/>
    </row>
    <row r="60" spans="1:13">
      <c r="A60" s="160"/>
      <c r="E60" s="160"/>
    </row>
    <row r="61" spans="1:13">
      <c r="A61" s="160"/>
      <c r="E61" s="160"/>
    </row>
    <row r="62" spans="1:13">
      <c r="A62" s="160"/>
      <c r="E62" s="160"/>
    </row>
    <row r="63" spans="1:13">
      <c r="A63" s="160"/>
      <c r="E63" s="160"/>
    </row>
    <row r="64" spans="1:13">
      <c r="A64" s="160"/>
      <c r="E64" s="160"/>
    </row>
    <row r="65" spans="1:5">
      <c r="A65" s="160"/>
      <c r="E65" s="160"/>
    </row>
    <row r="66" spans="1:5">
      <c r="A66" s="160"/>
      <c r="E66" s="160"/>
    </row>
    <row r="67" spans="1:5">
      <c r="A67" s="160"/>
      <c r="E67" s="160"/>
    </row>
    <row r="68" spans="1:5">
      <c r="A68" s="160"/>
      <c r="E68" s="160"/>
    </row>
    <row r="69" spans="1:5">
      <c r="A69" s="160"/>
      <c r="E69" s="160"/>
    </row>
    <row r="70" spans="1:5">
      <c r="A70" s="160"/>
      <c r="E70" s="160"/>
    </row>
    <row r="71" spans="1:5">
      <c r="A71" s="160"/>
      <c r="E71" s="160"/>
    </row>
    <row r="72" spans="1:5">
      <c r="A72" s="160"/>
      <c r="E72" s="160"/>
    </row>
    <row r="73" spans="1:5">
      <c r="A73" s="160"/>
      <c r="E73" s="160"/>
    </row>
    <row r="74" spans="1:5">
      <c r="A74" s="160"/>
      <c r="E74" s="160"/>
    </row>
    <row r="75" spans="1:5">
      <c r="A75" s="160"/>
      <c r="E75" s="160"/>
    </row>
    <row r="76" spans="1:5">
      <c r="A76" s="160"/>
      <c r="E76" s="160"/>
    </row>
    <row r="77" spans="1:5">
      <c r="A77" s="160"/>
      <c r="E77" s="160"/>
    </row>
    <row r="78" spans="1:5">
      <c r="A78" s="160"/>
      <c r="E78" s="160"/>
    </row>
    <row r="79" spans="1:5">
      <c r="A79" s="160"/>
      <c r="E79" s="160"/>
    </row>
    <row r="80" spans="1:5">
      <c r="A80" s="160"/>
      <c r="E80" s="160"/>
    </row>
    <row r="81" spans="1:10">
      <c r="A81" s="160"/>
      <c r="E81" s="160"/>
    </row>
    <row r="82" spans="1:10">
      <c r="A82" s="160"/>
      <c r="E82" s="160"/>
    </row>
    <row r="83" spans="1:10">
      <c r="A83" s="160"/>
      <c r="E83" s="160"/>
      <c r="J83" s="160">
        <v>99</v>
      </c>
    </row>
    <row r="84" spans="1:10">
      <c r="A84" s="160"/>
      <c r="E84" s="160"/>
    </row>
    <row r="85" spans="1:10">
      <c r="A85" s="160"/>
      <c r="E85" s="160"/>
    </row>
    <row r="86" spans="1:10">
      <c r="A86" s="160"/>
      <c r="E86" s="160"/>
    </row>
    <row r="87" spans="1:10">
      <c r="A87" s="160"/>
      <c r="E87" s="160"/>
    </row>
  </sheetData>
  <mergeCells count="24">
    <mergeCell ref="A34:H34"/>
    <mergeCell ref="A48:H49"/>
    <mergeCell ref="A41:H41"/>
    <mergeCell ref="A44:H44"/>
    <mergeCell ref="A46:H46"/>
    <mergeCell ref="A50:M50"/>
    <mergeCell ref="A54:M54"/>
    <mergeCell ref="A55:M55"/>
    <mergeCell ref="A56:M56"/>
    <mergeCell ref="A57:M57"/>
    <mergeCell ref="A22:H22"/>
    <mergeCell ref="A3:M3"/>
    <mergeCell ref="A8:M8"/>
    <mergeCell ref="A2:M2"/>
    <mergeCell ref="A4:M4"/>
    <mergeCell ref="I10:I11"/>
    <mergeCell ref="J10:M10"/>
    <mergeCell ref="D10:D11"/>
    <mergeCell ref="C10:C11"/>
    <mergeCell ref="B10:B11"/>
    <mergeCell ref="A10:A11"/>
    <mergeCell ref="E10:H10"/>
    <mergeCell ref="A12:H12"/>
    <mergeCell ref="A16:H16"/>
  </mergeCells>
  <pageMargins left="0" right="0" top="0" bottom="0" header="0" footer="0"/>
  <pageSetup paperSize="9" scale="70" fitToHeight="1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X1933"/>
  <sheetViews>
    <sheetView zoomScale="50" zoomScaleNormal="50" workbookViewId="0">
      <selection activeCell="E99" sqref="E99"/>
    </sheetView>
  </sheetViews>
  <sheetFormatPr defaultRowHeight="16.5"/>
  <cols>
    <col min="1" max="1" width="49.7109375" style="230" customWidth="1"/>
    <col min="2" max="2" width="17" style="230" customWidth="1"/>
    <col min="3" max="3" width="14.7109375" style="98" customWidth="1"/>
    <col min="4" max="4" width="62.28515625" style="98" customWidth="1"/>
    <col min="5" max="5" width="38" style="98" customWidth="1"/>
    <col min="6" max="6" width="13.42578125" style="230" customWidth="1"/>
    <col min="7" max="7" width="12.28515625" style="98" customWidth="1"/>
    <col min="8" max="8" width="11.140625" style="98" customWidth="1"/>
    <col min="9" max="9" width="9.7109375" style="98" customWidth="1"/>
    <col min="10" max="10" width="10.140625" style="98" customWidth="1"/>
    <col min="11" max="11" width="25.42578125" style="98" customWidth="1"/>
    <col min="12" max="12" width="19" style="98" customWidth="1"/>
    <col min="13" max="13" width="21.5703125" style="98" customWidth="1"/>
    <col min="14" max="14" width="22.140625" style="98" customWidth="1"/>
    <col min="15" max="76" width="9.140625" style="229"/>
    <col min="77" max="16384" width="9.140625" style="98"/>
  </cols>
  <sheetData>
    <row r="1" spans="1:76" ht="49.5" customHeight="1">
      <c r="A1" s="1091" t="s">
        <v>0</v>
      </c>
      <c r="B1" s="1091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</row>
    <row r="2" spans="1:76" ht="84" customHeight="1">
      <c r="A2" s="1059" t="s">
        <v>531</v>
      </c>
      <c r="B2" s="1059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</row>
    <row r="3" spans="1:76" ht="409.5" customHeight="1">
      <c r="A3" s="1061"/>
      <c r="B3" s="1061"/>
      <c r="C3" s="1061"/>
      <c r="D3" s="1061"/>
      <c r="E3" s="1061"/>
      <c r="F3" s="1061"/>
      <c r="G3" s="1061"/>
      <c r="H3" s="1061"/>
      <c r="I3" s="1061"/>
      <c r="J3" s="1062"/>
      <c r="K3" s="1062"/>
      <c r="L3" s="1062"/>
      <c r="M3" s="1062"/>
      <c r="N3" s="1062"/>
    </row>
    <row r="4" spans="1:76" s="335" customFormat="1" ht="124.5" customHeight="1">
      <c r="A4" s="1063" t="s">
        <v>530</v>
      </c>
      <c r="B4" s="1063"/>
      <c r="C4" s="1063"/>
      <c r="D4" s="1063"/>
      <c r="E4" s="1063"/>
      <c r="F4" s="1063"/>
      <c r="G4" s="1063"/>
      <c r="H4" s="1063"/>
      <c r="I4" s="1063"/>
      <c r="J4" s="1064"/>
      <c r="K4" s="1064"/>
      <c r="L4" s="1064"/>
      <c r="M4" s="1064"/>
      <c r="N4" s="1064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  <c r="BS4" s="239"/>
      <c r="BT4" s="239"/>
      <c r="BU4" s="239"/>
      <c r="BV4" s="239"/>
      <c r="BW4" s="239"/>
      <c r="BX4" s="239"/>
    </row>
    <row r="5" spans="1:76" s="335" customFormat="1" ht="234" customHeight="1">
      <c r="A5" s="1063"/>
      <c r="B5" s="1063"/>
      <c r="C5" s="1063"/>
      <c r="D5" s="1063"/>
      <c r="E5" s="1063"/>
      <c r="F5" s="1063"/>
      <c r="G5" s="1063"/>
      <c r="H5" s="1063"/>
      <c r="I5" s="1063"/>
      <c r="J5" s="1064"/>
      <c r="K5" s="1064"/>
      <c r="L5" s="1064"/>
      <c r="M5" s="1064"/>
      <c r="N5" s="1064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</row>
    <row r="6" spans="1:76" s="335" customFormat="1" ht="246" customHeight="1">
      <c r="A6" s="1065"/>
      <c r="B6" s="1065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</row>
    <row r="7" spans="1:76" s="335" customFormat="1" ht="305.25" customHeight="1">
      <c r="A7" s="1066"/>
      <c r="B7" s="1066"/>
      <c r="C7" s="1066"/>
      <c r="D7" s="1066"/>
      <c r="E7" s="1066"/>
      <c r="F7" s="1066"/>
      <c r="G7" s="1066"/>
      <c r="H7" s="1066"/>
      <c r="I7" s="1066"/>
      <c r="J7" s="1066"/>
      <c r="K7" s="1066"/>
      <c r="L7" s="1066"/>
      <c r="M7" s="1066"/>
      <c r="N7" s="1066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</row>
    <row r="8" spans="1:76" s="335" customFormat="1" ht="408.75" customHeight="1" thickBot="1">
      <c r="A8" s="1063"/>
      <c r="B8" s="1063"/>
      <c r="C8" s="1064"/>
      <c r="D8" s="1064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</row>
    <row r="9" spans="1:76" s="334" customFormat="1" ht="90.75" customHeight="1" thickBot="1">
      <c r="A9" s="1083" t="s">
        <v>2</v>
      </c>
      <c r="B9" s="1085" t="s">
        <v>3</v>
      </c>
      <c r="C9" s="1079" t="s">
        <v>4</v>
      </c>
      <c r="D9" s="1077" t="s">
        <v>167</v>
      </c>
      <c r="E9" s="1077" t="s">
        <v>166</v>
      </c>
      <c r="F9" s="1081"/>
      <c r="G9" s="1081"/>
      <c r="H9" s="1081"/>
      <c r="I9" s="1082"/>
      <c r="J9" s="1096" t="s">
        <v>6</v>
      </c>
      <c r="K9" s="1098" t="s">
        <v>7</v>
      </c>
      <c r="L9" s="1099"/>
      <c r="M9" s="1099"/>
      <c r="N9" s="1100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</row>
    <row r="10" spans="1:76" s="329" customFormat="1" ht="126" customHeight="1" thickTop="1" thickBot="1">
      <c r="A10" s="1084"/>
      <c r="B10" s="1086"/>
      <c r="C10" s="1080"/>
      <c r="D10" s="1078"/>
      <c r="E10" s="1078"/>
      <c r="F10" s="333" t="s">
        <v>529</v>
      </c>
      <c r="G10" s="331" t="s">
        <v>528</v>
      </c>
      <c r="H10" s="331" t="s">
        <v>527</v>
      </c>
      <c r="I10" s="330" t="s">
        <v>526</v>
      </c>
      <c r="J10" s="1097"/>
      <c r="K10" s="332" t="s">
        <v>529</v>
      </c>
      <c r="L10" s="331" t="s">
        <v>528</v>
      </c>
      <c r="M10" s="331" t="s">
        <v>527</v>
      </c>
      <c r="N10" s="330" t="s">
        <v>526</v>
      </c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</row>
    <row r="11" spans="1:76" ht="69.75" customHeight="1">
      <c r="A11" s="1087" t="s">
        <v>1110</v>
      </c>
      <c r="B11" s="1088"/>
      <c r="C11" s="327" t="s">
        <v>131</v>
      </c>
      <c r="D11" s="1067" t="s">
        <v>525</v>
      </c>
      <c r="E11" s="328" t="s">
        <v>524</v>
      </c>
      <c r="F11" s="315">
        <f t="shared" ref="F11:F41" si="0">G11*1.1</f>
        <v>1291.4000000000001</v>
      </c>
      <c r="G11" s="326">
        <v>1174</v>
      </c>
      <c r="H11" s="326">
        <f t="shared" ref="H11:H42" si="1">G11*0.93</f>
        <v>1091.8200000000002</v>
      </c>
      <c r="I11" s="325">
        <f t="shared" ref="I11:I42" si="2">G11*0.87</f>
        <v>1021.38</v>
      </c>
      <c r="J11" s="264">
        <v>0</v>
      </c>
      <c r="K11" s="263">
        <f t="shared" ref="K11:K42" si="3">F11*J11</f>
        <v>0</v>
      </c>
      <c r="L11" s="263">
        <f t="shared" ref="L11:L42" si="4">G11*J11</f>
        <v>0</v>
      </c>
      <c r="M11" s="263">
        <f t="shared" ref="M11:M42" si="5">H11*J11</f>
        <v>0</v>
      </c>
      <c r="N11" s="262">
        <f t="shared" ref="N11:N42" si="6">I11*J11</f>
        <v>0</v>
      </c>
    </row>
    <row r="12" spans="1:76" ht="65.25" customHeight="1">
      <c r="A12" s="1089" t="s">
        <v>1111</v>
      </c>
      <c r="B12" s="1090"/>
      <c r="C12" s="327" t="s">
        <v>131</v>
      </c>
      <c r="D12" s="1068"/>
      <c r="E12" s="328" t="s">
        <v>523</v>
      </c>
      <c r="F12" s="315">
        <f t="shared" si="0"/>
        <v>1505.9</v>
      </c>
      <c r="G12" s="326">
        <v>1369</v>
      </c>
      <c r="H12" s="326">
        <f t="shared" si="1"/>
        <v>1273.17</v>
      </c>
      <c r="I12" s="325">
        <f t="shared" si="2"/>
        <v>1191.03</v>
      </c>
      <c r="J12" s="264">
        <v>0</v>
      </c>
      <c r="K12" s="263">
        <f t="shared" si="3"/>
        <v>0</v>
      </c>
      <c r="L12" s="263">
        <f t="shared" si="4"/>
        <v>0</v>
      </c>
      <c r="M12" s="263">
        <f t="shared" si="5"/>
        <v>0</v>
      </c>
      <c r="N12" s="262">
        <f t="shared" si="6"/>
        <v>0</v>
      </c>
    </row>
    <row r="13" spans="1:76" ht="72" customHeight="1">
      <c r="A13" s="1106" t="s">
        <v>1112</v>
      </c>
      <c r="B13" s="1107"/>
      <c r="C13" s="327" t="s">
        <v>131</v>
      </c>
      <c r="D13" s="1069"/>
      <c r="E13" s="308" t="s">
        <v>522</v>
      </c>
      <c r="F13" s="315">
        <f t="shared" si="0"/>
        <v>1505.9</v>
      </c>
      <c r="G13" s="326">
        <v>1369</v>
      </c>
      <c r="H13" s="326">
        <f t="shared" si="1"/>
        <v>1273.17</v>
      </c>
      <c r="I13" s="325">
        <f t="shared" si="2"/>
        <v>1191.03</v>
      </c>
      <c r="J13" s="264">
        <v>0</v>
      </c>
      <c r="K13" s="263">
        <f t="shared" si="3"/>
        <v>0</v>
      </c>
      <c r="L13" s="263">
        <f t="shared" si="4"/>
        <v>0</v>
      </c>
      <c r="M13" s="263">
        <f t="shared" si="5"/>
        <v>0</v>
      </c>
      <c r="N13" s="262">
        <f t="shared" si="6"/>
        <v>0</v>
      </c>
    </row>
    <row r="14" spans="1:76" ht="72" customHeight="1">
      <c r="A14" s="1071" t="s">
        <v>1113</v>
      </c>
      <c r="B14" s="1072"/>
      <c r="C14" s="327" t="s">
        <v>131</v>
      </c>
      <c r="D14" s="1069"/>
      <c r="E14" s="308" t="s">
        <v>521</v>
      </c>
      <c r="F14" s="315">
        <f t="shared" si="0"/>
        <v>1568.6000000000001</v>
      </c>
      <c r="G14" s="326">
        <v>1426</v>
      </c>
      <c r="H14" s="326">
        <f t="shared" si="1"/>
        <v>1326.18</v>
      </c>
      <c r="I14" s="325">
        <f t="shared" si="2"/>
        <v>1240.6199999999999</v>
      </c>
      <c r="J14" s="264">
        <v>0</v>
      </c>
      <c r="K14" s="263">
        <f t="shared" si="3"/>
        <v>0</v>
      </c>
      <c r="L14" s="263">
        <f t="shared" si="4"/>
        <v>0</v>
      </c>
      <c r="M14" s="263">
        <f t="shared" si="5"/>
        <v>0</v>
      </c>
      <c r="N14" s="262">
        <f t="shared" si="6"/>
        <v>0</v>
      </c>
    </row>
    <row r="15" spans="1:76" ht="71.25" customHeight="1">
      <c r="A15" s="1071" t="s">
        <v>1114</v>
      </c>
      <c r="B15" s="1072"/>
      <c r="C15" s="327" t="s">
        <v>131</v>
      </c>
      <c r="D15" s="1069"/>
      <c r="E15" s="308" t="s">
        <v>520</v>
      </c>
      <c r="F15" s="315">
        <f t="shared" si="0"/>
        <v>1619.2</v>
      </c>
      <c r="G15" s="326">
        <v>1472</v>
      </c>
      <c r="H15" s="326">
        <f t="shared" si="1"/>
        <v>1368.96</v>
      </c>
      <c r="I15" s="325">
        <f t="shared" si="2"/>
        <v>1280.6400000000001</v>
      </c>
      <c r="J15" s="264">
        <v>0</v>
      </c>
      <c r="K15" s="263">
        <f t="shared" si="3"/>
        <v>0</v>
      </c>
      <c r="L15" s="263">
        <f t="shared" si="4"/>
        <v>0</v>
      </c>
      <c r="M15" s="263">
        <f t="shared" si="5"/>
        <v>0</v>
      </c>
      <c r="N15" s="262">
        <f t="shared" si="6"/>
        <v>0</v>
      </c>
    </row>
    <row r="16" spans="1:76" ht="71.25" customHeight="1">
      <c r="A16" s="1075" t="s">
        <v>1115</v>
      </c>
      <c r="B16" s="1076"/>
      <c r="C16" s="327" t="s">
        <v>131</v>
      </c>
      <c r="D16" s="1069"/>
      <c r="E16" s="308" t="s">
        <v>519</v>
      </c>
      <c r="F16" s="315">
        <f t="shared" si="0"/>
        <v>1664.3000000000002</v>
      </c>
      <c r="G16" s="326">
        <v>1513</v>
      </c>
      <c r="H16" s="326">
        <f t="shared" si="1"/>
        <v>1407.0900000000001</v>
      </c>
      <c r="I16" s="325">
        <f t="shared" si="2"/>
        <v>1316.31</v>
      </c>
      <c r="J16" s="264">
        <v>0</v>
      </c>
      <c r="K16" s="263">
        <f t="shared" si="3"/>
        <v>0</v>
      </c>
      <c r="L16" s="263">
        <f t="shared" si="4"/>
        <v>0</v>
      </c>
      <c r="M16" s="263">
        <f t="shared" si="5"/>
        <v>0</v>
      </c>
      <c r="N16" s="262">
        <f t="shared" si="6"/>
        <v>0</v>
      </c>
    </row>
    <row r="17" spans="1:14" s="98" customFormat="1" ht="72.75" customHeight="1">
      <c r="A17" s="1071" t="s">
        <v>1116</v>
      </c>
      <c r="B17" s="1072"/>
      <c r="C17" s="327" t="s">
        <v>131</v>
      </c>
      <c r="D17" s="1069"/>
      <c r="E17" s="308" t="s">
        <v>518</v>
      </c>
      <c r="F17" s="315">
        <f t="shared" si="0"/>
        <v>1771.0000000000002</v>
      </c>
      <c r="G17" s="326">
        <v>1610</v>
      </c>
      <c r="H17" s="326">
        <f t="shared" si="1"/>
        <v>1497.3000000000002</v>
      </c>
      <c r="I17" s="325">
        <f t="shared" si="2"/>
        <v>1400.7</v>
      </c>
      <c r="J17" s="264">
        <v>0</v>
      </c>
      <c r="K17" s="263">
        <f t="shared" si="3"/>
        <v>0</v>
      </c>
      <c r="L17" s="263">
        <f t="shared" si="4"/>
        <v>0</v>
      </c>
      <c r="M17" s="263">
        <f t="shared" si="5"/>
        <v>0</v>
      </c>
      <c r="N17" s="262">
        <f t="shared" si="6"/>
        <v>0</v>
      </c>
    </row>
    <row r="18" spans="1:14" s="98" customFormat="1" ht="70.5" customHeight="1">
      <c r="A18" s="1071" t="s">
        <v>1117</v>
      </c>
      <c r="B18" s="1072"/>
      <c r="C18" s="327" t="s">
        <v>131</v>
      </c>
      <c r="D18" s="1069"/>
      <c r="E18" s="308" t="s">
        <v>517</v>
      </c>
      <c r="F18" s="315">
        <f t="shared" si="0"/>
        <v>1885.4</v>
      </c>
      <c r="G18" s="326">
        <v>1714</v>
      </c>
      <c r="H18" s="326">
        <f t="shared" si="1"/>
        <v>1594.02</v>
      </c>
      <c r="I18" s="325">
        <f t="shared" si="2"/>
        <v>1491.18</v>
      </c>
      <c r="J18" s="264">
        <v>0</v>
      </c>
      <c r="K18" s="263">
        <f t="shared" si="3"/>
        <v>0</v>
      </c>
      <c r="L18" s="263">
        <f t="shared" si="4"/>
        <v>0</v>
      </c>
      <c r="M18" s="263">
        <f t="shared" si="5"/>
        <v>0</v>
      </c>
      <c r="N18" s="262">
        <f t="shared" si="6"/>
        <v>0</v>
      </c>
    </row>
    <row r="19" spans="1:14" s="98" customFormat="1" ht="72" customHeight="1">
      <c r="A19" s="1073" t="s">
        <v>1118</v>
      </c>
      <c r="B19" s="1074"/>
      <c r="C19" s="327" t="s">
        <v>131</v>
      </c>
      <c r="D19" s="1069"/>
      <c r="E19" s="308" t="s">
        <v>516</v>
      </c>
      <c r="F19" s="315">
        <f t="shared" si="0"/>
        <v>1987.7000000000003</v>
      </c>
      <c r="G19" s="326">
        <v>1807</v>
      </c>
      <c r="H19" s="326">
        <f t="shared" si="1"/>
        <v>1680.51</v>
      </c>
      <c r="I19" s="325">
        <f t="shared" si="2"/>
        <v>1572.09</v>
      </c>
      <c r="J19" s="264">
        <v>0</v>
      </c>
      <c r="K19" s="263">
        <f t="shared" si="3"/>
        <v>0</v>
      </c>
      <c r="L19" s="263">
        <f t="shared" si="4"/>
        <v>0</v>
      </c>
      <c r="M19" s="263">
        <f t="shared" si="5"/>
        <v>0</v>
      </c>
      <c r="N19" s="262">
        <f t="shared" si="6"/>
        <v>0</v>
      </c>
    </row>
    <row r="20" spans="1:14" s="98" customFormat="1" ht="66.75" customHeight="1">
      <c r="A20" s="1071" t="s">
        <v>1119</v>
      </c>
      <c r="B20" s="1072"/>
      <c r="C20" s="327" t="s">
        <v>131</v>
      </c>
      <c r="D20" s="1069"/>
      <c r="E20" s="308" t="s">
        <v>515</v>
      </c>
      <c r="F20" s="315">
        <f t="shared" si="0"/>
        <v>1987.7000000000003</v>
      </c>
      <c r="G20" s="326">
        <v>1807</v>
      </c>
      <c r="H20" s="326">
        <f t="shared" si="1"/>
        <v>1680.51</v>
      </c>
      <c r="I20" s="325">
        <f t="shared" si="2"/>
        <v>1572.09</v>
      </c>
      <c r="J20" s="264">
        <v>0</v>
      </c>
      <c r="K20" s="263">
        <f t="shared" si="3"/>
        <v>0</v>
      </c>
      <c r="L20" s="263">
        <f t="shared" si="4"/>
        <v>0</v>
      </c>
      <c r="M20" s="263">
        <f t="shared" si="5"/>
        <v>0</v>
      </c>
      <c r="N20" s="262">
        <f t="shared" si="6"/>
        <v>0</v>
      </c>
    </row>
    <row r="21" spans="1:14" s="98" customFormat="1" ht="76.5" customHeight="1">
      <c r="A21" s="1071" t="s">
        <v>1120</v>
      </c>
      <c r="B21" s="1072"/>
      <c r="C21" s="327" t="s">
        <v>131</v>
      </c>
      <c r="D21" s="1069"/>
      <c r="E21" s="308" t="s">
        <v>514</v>
      </c>
      <c r="F21" s="315">
        <f t="shared" si="0"/>
        <v>2201.1000000000004</v>
      </c>
      <c r="G21" s="326">
        <v>2001</v>
      </c>
      <c r="H21" s="326">
        <f t="shared" si="1"/>
        <v>1860.93</v>
      </c>
      <c r="I21" s="325">
        <f t="shared" si="2"/>
        <v>1740.87</v>
      </c>
      <c r="J21" s="264">
        <v>0</v>
      </c>
      <c r="K21" s="263">
        <f t="shared" si="3"/>
        <v>0</v>
      </c>
      <c r="L21" s="263">
        <f t="shared" si="4"/>
        <v>0</v>
      </c>
      <c r="M21" s="263">
        <f t="shared" si="5"/>
        <v>0</v>
      </c>
      <c r="N21" s="262">
        <f t="shared" si="6"/>
        <v>0</v>
      </c>
    </row>
    <row r="22" spans="1:14" s="98" customFormat="1" ht="68.25" customHeight="1">
      <c r="A22" s="1071" t="s">
        <v>1121</v>
      </c>
      <c r="B22" s="1072"/>
      <c r="C22" s="327" t="s">
        <v>131</v>
      </c>
      <c r="D22" s="1070"/>
      <c r="E22" s="308" t="s">
        <v>513</v>
      </c>
      <c r="F22" s="315">
        <f t="shared" si="0"/>
        <v>2322.1000000000004</v>
      </c>
      <c r="G22" s="326">
        <v>2111</v>
      </c>
      <c r="H22" s="326">
        <f t="shared" si="1"/>
        <v>1963.23</v>
      </c>
      <c r="I22" s="325">
        <f t="shared" si="2"/>
        <v>1836.57</v>
      </c>
      <c r="J22" s="264">
        <v>0</v>
      </c>
      <c r="K22" s="263">
        <f t="shared" si="3"/>
        <v>0</v>
      </c>
      <c r="L22" s="263">
        <f t="shared" si="4"/>
        <v>0</v>
      </c>
      <c r="M22" s="263">
        <f t="shared" si="5"/>
        <v>0</v>
      </c>
      <c r="N22" s="262">
        <f t="shared" si="6"/>
        <v>0</v>
      </c>
    </row>
    <row r="23" spans="1:14" s="98" customFormat="1" ht="131.25" customHeight="1">
      <c r="A23" s="1039" t="s">
        <v>512</v>
      </c>
      <c r="B23" s="1040"/>
      <c r="C23" s="317" t="s">
        <v>511</v>
      </c>
      <c r="D23" s="1103" t="s">
        <v>510</v>
      </c>
      <c r="E23" s="323" t="s">
        <v>504</v>
      </c>
      <c r="F23" s="315">
        <f t="shared" si="0"/>
        <v>935.00000000000011</v>
      </c>
      <c r="G23" s="322">
        <v>850</v>
      </c>
      <c r="H23" s="321">
        <f t="shared" si="1"/>
        <v>790.5</v>
      </c>
      <c r="I23" s="320">
        <f t="shared" si="2"/>
        <v>739.5</v>
      </c>
      <c r="J23" s="264">
        <v>0</v>
      </c>
      <c r="K23" s="263">
        <f t="shared" si="3"/>
        <v>0</v>
      </c>
      <c r="L23" s="263">
        <f t="shared" si="4"/>
        <v>0</v>
      </c>
      <c r="M23" s="263">
        <f t="shared" si="5"/>
        <v>0</v>
      </c>
      <c r="N23" s="262">
        <f t="shared" si="6"/>
        <v>0</v>
      </c>
    </row>
    <row r="24" spans="1:14" s="98" customFormat="1" ht="163.5" customHeight="1">
      <c r="A24" s="1039" t="s">
        <v>509</v>
      </c>
      <c r="B24" s="1040"/>
      <c r="C24" s="317" t="s">
        <v>23</v>
      </c>
      <c r="D24" s="1104"/>
      <c r="E24" s="323" t="s">
        <v>504</v>
      </c>
      <c r="F24" s="315">
        <f t="shared" si="0"/>
        <v>1067</v>
      </c>
      <c r="G24" s="322">
        <v>970</v>
      </c>
      <c r="H24" s="321">
        <f t="shared" si="1"/>
        <v>902.1</v>
      </c>
      <c r="I24" s="320">
        <f t="shared" si="2"/>
        <v>843.9</v>
      </c>
      <c r="J24" s="264">
        <v>0</v>
      </c>
      <c r="K24" s="263">
        <f t="shared" si="3"/>
        <v>0</v>
      </c>
      <c r="L24" s="263">
        <f t="shared" si="4"/>
        <v>0</v>
      </c>
      <c r="M24" s="263">
        <f t="shared" si="5"/>
        <v>0</v>
      </c>
      <c r="N24" s="262">
        <f t="shared" si="6"/>
        <v>0</v>
      </c>
    </row>
    <row r="25" spans="1:14" s="98" customFormat="1" ht="169.5" customHeight="1">
      <c r="A25" s="1039" t="s">
        <v>508</v>
      </c>
      <c r="B25" s="1040"/>
      <c r="C25" s="317" t="s">
        <v>28</v>
      </c>
      <c r="D25" s="1105"/>
      <c r="E25" s="323" t="s">
        <v>504</v>
      </c>
      <c r="F25" s="315">
        <f t="shared" si="0"/>
        <v>1243</v>
      </c>
      <c r="G25" s="322">
        <v>1130</v>
      </c>
      <c r="H25" s="321">
        <f t="shared" si="1"/>
        <v>1050.9000000000001</v>
      </c>
      <c r="I25" s="320">
        <f t="shared" si="2"/>
        <v>983.1</v>
      </c>
      <c r="J25" s="264">
        <v>0</v>
      </c>
      <c r="K25" s="263">
        <f t="shared" si="3"/>
        <v>0</v>
      </c>
      <c r="L25" s="263">
        <f t="shared" si="4"/>
        <v>0</v>
      </c>
      <c r="M25" s="263">
        <f t="shared" si="5"/>
        <v>0</v>
      </c>
      <c r="N25" s="262">
        <f t="shared" si="6"/>
        <v>0</v>
      </c>
    </row>
    <row r="26" spans="1:14" s="98" customFormat="1" ht="222.75" customHeight="1">
      <c r="A26" s="1039" t="s">
        <v>507</v>
      </c>
      <c r="B26" s="1040"/>
      <c r="C26" s="317" t="s">
        <v>506</v>
      </c>
      <c r="D26" s="324" t="s">
        <v>505</v>
      </c>
      <c r="E26" s="323" t="s">
        <v>504</v>
      </c>
      <c r="F26" s="315">
        <f t="shared" si="0"/>
        <v>1320</v>
      </c>
      <c r="G26" s="322">
        <v>1200</v>
      </c>
      <c r="H26" s="321">
        <f t="shared" si="1"/>
        <v>1116</v>
      </c>
      <c r="I26" s="320">
        <f t="shared" si="2"/>
        <v>1044</v>
      </c>
      <c r="J26" s="264">
        <v>0</v>
      </c>
      <c r="K26" s="263">
        <f t="shared" si="3"/>
        <v>0</v>
      </c>
      <c r="L26" s="263">
        <f t="shared" si="4"/>
        <v>0</v>
      </c>
      <c r="M26" s="263">
        <f t="shared" si="5"/>
        <v>0</v>
      </c>
      <c r="N26" s="262">
        <f t="shared" si="6"/>
        <v>0</v>
      </c>
    </row>
    <row r="27" spans="1:14" s="98" customFormat="1" ht="69" customHeight="1">
      <c r="A27" s="1016" t="s">
        <v>1084</v>
      </c>
      <c r="B27" s="1017"/>
      <c r="C27" s="317" t="s">
        <v>131</v>
      </c>
      <c r="D27" s="1055" t="s">
        <v>503</v>
      </c>
      <c r="E27" s="308" t="s">
        <v>502</v>
      </c>
      <c r="F27" s="315">
        <f t="shared" si="0"/>
        <v>388.3</v>
      </c>
      <c r="G27" s="285">
        <v>353</v>
      </c>
      <c r="H27" s="285">
        <f t="shared" si="1"/>
        <v>328.29</v>
      </c>
      <c r="I27" s="284">
        <f t="shared" si="2"/>
        <v>307.11</v>
      </c>
      <c r="J27" s="264">
        <v>0</v>
      </c>
      <c r="K27" s="263">
        <f t="shared" si="3"/>
        <v>0</v>
      </c>
      <c r="L27" s="263">
        <f t="shared" si="4"/>
        <v>0</v>
      </c>
      <c r="M27" s="263">
        <f t="shared" si="5"/>
        <v>0</v>
      </c>
      <c r="N27" s="262">
        <f t="shared" si="6"/>
        <v>0</v>
      </c>
    </row>
    <row r="28" spans="1:14" s="98" customFormat="1" ht="69.75" customHeight="1">
      <c r="A28" s="1016" t="s">
        <v>1085</v>
      </c>
      <c r="B28" s="1017"/>
      <c r="C28" s="317" t="s">
        <v>131</v>
      </c>
      <c r="D28" s="1058"/>
      <c r="E28" s="319" t="s">
        <v>501</v>
      </c>
      <c r="F28" s="315">
        <f t="shared" si="0"/>
        <v>832.7</v>
      </c>
      <c r="G28" s="285">
        <v>757</v>
      </c>
      <c r="H28" s="285">
        <f t="shared" si="1"/>
        <v>704.01</v>
      </c>
      <c r="I28" s="284">
        <f t="shared" si="2"/>
        <v>658.59</v>
      </c>
      <c r="J28" s="264">
        <v>0</v>
      </c>
      <c r="K28" s="263">
        <f t="shared" si="3"/>
        <v>0</v>
      </c>
      <c r="L28" s="263">
        <f t="shared" si="4"/>
        <v>0</v>
      </c>
      <c r="M28" s="263">
        <f t="shared" si="5"/>
        <v>0</v>
      </c>
      <c r="N28" s="262">
        <f t="shared" si="6"/>
        <v>0</v>
      </c>
    </row>
    <row r="29" spans="1:14" s="98" customFormat="1" ht="71.25" customHeight="1">
      <c r="A29" s="1016" t="s">
        <v>1086</v>
      </c>
      <c r="B29" s="1017"/>
      <c r="C29" s="317" t="s">
        <v>131</v>
      </c>
      <c r="D29" s="1058"/>
      <c r="E29" s="319" t="s">
        <v>500</v>
      </c>
      <c r="F29" s="315">
        <f t="shared" si="0"/>
        <v>939.40000000000009</v>
      </c>
      <c r="G29" s="285">
        <v>854</v>
      </c>
      <c r="H29" s="285">
        <f t="shared" si="1"/>
        <v>794.22</v>
      </c>
      <c r="I29" s="284">
        <f t="shared" si="2"/>
        <v>742.98</v>
      </c>
      <c r="J29" s="264">
        <v>0</v>
      </c>
      <c r="K29" s="263">
        <f t="shared" si="3"/>
        <v>0</v>
      </c>
      <c r="L29" s="263">
        <f t="shared" si="4"/>
        <v>0</v>
      </c>
      <c r="M29" s="263">
        <f t="shared" si="5"/>
        <v>0</v>
      </c>
      <c r="N29" s="262">
        <f t="shared" si="6"/>
        <v>0</v>
      </c>
    </row>
    <row r="30" spans="1:14" s="98" customFormat="1" ht="66.75" customHeight="1">
      <c r="A30" s="1016" t="s">
        <v>1087</v>
      </c>
      <c r="B30" s="1017"/>
      <c r="C30" s="317" t="s">
        <v>131</v>
      </c>
      <c r="D30" s="1058"/>
      <c r="E30" s="319" t="s">
        <v>499</v>
      </c>
      <c r="F30" s="315">
        <f t="shared" si="0"/>
        <v>1069.2</v>
      </c>
      <c r="G30" s="285">
        <v>972</v>
      </c>
      <c r="H30" s="285">
        <f t="shared" si="1"/>
        <v>903.96</v>
      </c>
      <c r="I30" s="284">
        <f t="shared" si="2"/>
        <v>845.64</v>
      </c>
      <c r="J30" s="264">
        <v>0</v>
      </c>
      <c r="K30" s="263">
        <f t="shared" si="3"/>
        <v>0</v>
      </c>
      <c r="L30" s="263">
        <f t="shared" si="4"/>
        <v>0</v>
      </c>
      <c r="M30" s="263">
        <f t="shared" si="5"/>
        <v>0</v>
      </c>
      <c r="N30" s="262">
        <f t="shared" si="6"/>
        <v>0</v>
      </c>
    </row>
    <row r="31" spans="1:14" s="98" customFormat="1" ht="70.5" customHeight="1">
      <c r="A31" s="1016" t="s">
        <v>1088</v>
      </c>
      <c r="B31" s="1017"/>
      <c r="C31" s="317" t="s">
        <v>131</v>
      </c>
      <c r="D31" s="1056"/>
      <c r="E31" s="319" t="s">
        <v>498</v>
      </c>
      <c r="F31" s="315">
        <f t="shared" si="0"/>
        <v>1172.6000000000001</v>
      </c>
      <c r="G31" s="285">
        <v>1066</v>
      </c>
      <c r="H31" s="285">
        <f t="shared" si="1"/>
        <v>991.38</v>
      </c>
      <c r="I31" s="284">
        <f t="shared" si="2"/>
        <v>927.42</v>
      </c>
      <c r="J31" s="264">
        <v>0</v>
      </c>
      <c r="K31" s="263">
        <f t="shared" si="3"/>
        <v>0</v>
      </c>
      <c r="L31" s="263">
        <f t="shared" si="4"/>
        <v>0</v>
      </c>
      <c r="M31" s="263">
        <f t="shared" si="5"/>
        <v>0</v>
      </c>
      <c r="N31" s="262">
        <f t="shared" si="6"/>
        <v>0</v>
      </c>
    </row>
    <row r="32" spans="1:14" s="98" customFormat="1" ht="79.5" customHeight="1">
      <c r="A32" s="1016" t="s">
        <v>1105</v>
      </c>
      <c r="B32" s="1017"/>
      <c r="C32" s="317" t="s">
        <v>131</v>
      </c>
      <c r="D32" s="1055" t="s">
        <v>497</v>
      </c>
      <c r="E32" s="308" t="s">
        <v>496</v>
      </c>
      <c r="F32" s="315">
        <f t="shared" si="0"/>
        <v>1098.9000000000001</v>
      </c>
      <c r="G32" s="285">
        <v>999</v>
      </c>
      <c r="H32" s="285">
        <f t="shared" si="1"/>
        <v>929.07</v>
      </c>
      <c r="I32" s="284">
        <f t="shared" si="2"/>
        <v>869.13</v>
      </c>
      <c r="J32" s="264">
        <v>0</v>
      </c>
      <c r="K32" s="263">
        <f t="shared" si="3"/>
        <v>0</v>
      </c>
      <c r="L32" s="263">
        <f t="shared" si="4"/>
        <v>0</v>
      </c>
      <c r="M32" s="263">
        <f t="shared" si="5"/>
        <v>0</v>
      </c>
      <c r="N32" s="262">
        <f t="shared" si="6"/>
        <v>0</v>
      </c>
    </row>
    <row r="33" spans="1:14" s="98" customFormat="1" ht="90" customHeight="1">
      <c r="A33" s="1016" t="s">
        <v>1106</v>
      </c>
      <c r="B33" s="1017"/>
      <c r="C33" s="317" t="s">
        <v>131</v>
      </c>
      <c r="D33" s="1058"/>
      <c r="E33" s="308" t="s">
        <v>495</v>
      </c>
      <c r="F33" s="315">
        <f t="shared" si="0"/>
        <v>1397</v>
      </c>
      <c r="G33" s="285">
        <v>1270</v>
      </c>
      <c r="H33" s="285">
        <f t="shared" si="1"/>
        <v>1181.1000000000001</v>
      </c>
      <c r="I33" s="284">
        <f t="shared" si="2"/>
        <v>1104.9000000000001</v>
      </c>
      <c r="J33" s="264">
        <v>0</v>
      </c>
      <c r="K33" s="263">
        <f t="shared" si="3"/>
        <v>0</v>
      </c>
      <c r="L33" s="263">
        <f t="shared" si="4"/>
        <v>0</v>
      </c>
      <c r="M33" s="263">
        <f t="shared" si="5"/>
        <v>0</v>
      </c>
      <c r="N33" s="262">
        <f t="shared" si="6"/>
        <v>0</v>
      </c>
    </row>
    <row r="34" spans="1:14" s="98" customFormat="1" ht="88.5" customHeight="1">
      <c r="A34" s="1016" t="s">
        <v>1107</v>
      </c>
      <c r="B34" s="1017"/>
      <c r="C34" s="317" t="s">
        <v>131</v>
      </c>
      <c r="D34" s="1058"/>
      <c r="E34" s="308" t="s">
        <v>494</v>
      </c>
      <c r="F34" s="315">
        <f t="shared" si="0"/>
        <v>1475.1000000000001</v>
      </c>
      <c r="G34" s="285">
        <v>1341</v>
      </c>
      <c r="H34" s="285">
        <f t="shared" si="1"/>
        <v>1247.1300000000001</v>
      </c>
      <c r="I34" s="284">
        <f t="shared" si="2"/>
        <v>1166.67</v>
      </c>
      <c r="J34" s="264">
        <v>0</v>
      </c>
      <c r="K34" s="263">
        <f t="shared" si="3"/>
        <v>0</v>
      </c>
      <c r="L34" s="263">
        <f t="shared" si="4"/>
        <v>0</v>
      </c>
      <c r="M34" s="263">
        <f t="shared" si="5"/>
        <v>0</v>
      </c>
      <c r="N34" s="262">
        <f t="shared" si="6"/>
        <v>0</v>
      </c>
    </row>
    <row r="35" spans="1:14" s="98" customFormat="1" ht="87.75" customHeight="1">
      <c r="A35" s="1016" t="s">
        <v>1108</v>
      </c>
      <c r="B35" s="1017"/>
      <c r="C35" s="317" t="s">
        <v>131</v>
      </c>
      <c r="D35" s="1058"/>
      <c r="E35" s="308" t="s">
        <v>493</v>
      </c>
      <c r="F35" s="315">
        <f t="shared" si="0"/>
        <v>1600.5000000000002</v>
      </c>
      <c r="G35" s="285">
        <v>1455</v>
      </c>
      <c r="H35" s="285">
        <f t="shared" si="1"/>
        <v>1353.15</v>
      </c>
      <c r="I35" s="284">
        <f t="shared" si="2"/>
        <v>1265.8499999999999</v>
      </c>
      <c r="J35" s="264">
        <v>0</v>
      </c>
      <c r="K35" s="263">
        <f t="shared" si="3"/>
        <v>0</v>
      </c>
      <c r="L35" s="263">
        <f t="shared" si="4"/>
        <v>0</v>
      </c>
      <c r="M35" s="263">
        <f t="shared" si="5"/>
        <v>0</v>
      </c>
      <c r="N35" s="262">
        <f t="shared" si="6"/>
        <v>0</v>
      </c>
    </row>
    <row r="36" spans="1:14" s="98" customFormat="1" ht="93.75" customHeight="1">
      <c r="A36" s="1016" t="s">
        <v>1109</v>
      </c>
      <c r="B36" s="1017"/>
      <c r="C36" s="317" t="s">
        <v>131</v>
      </c>
      <c r="D36" s="1056"/>
      <c r="E36" s="308" t="s">
        <v>492</v>
      </c>
      <c r="F36" s="315">
        <f t="shared" si="0"/>
        <v>1697.3000000000002</v>
      </c>
      <c r="G36" s="285">
        <v>1543</v>
      </c>
      <c r="H36" s="285">
        <f t="shared" si="1"/>
        <v>1434.99</v>
      </c>
      <c r="I36" s="284">
        <f t="shared" si="2"/>
        <v>1342.41</v>
      </c>
      <c r="J36" s="264">
        <v>0</v>
      </c>
      <c r="K36" s="263">
        <f t="shared" si="3"/>
        <v>0</v>
      </c>
      <c r="L36" s="263">
        <f t="shared" si="4"/>
        <v>0</v>
      </c>
      <c r="M36" s="263">
        <f t="shared" si="5"/>
        <v>0</v>
      </c>
      <c r="N36" s="262">
        <f t="shared" si="6"/>
        <v>0</v>
      </c>
    </row>
    <row r="37" spans="1:14" s="98" customFormat="1" ht="90" customHeight="1">
      <c r="A37" s="1031" t="s">
        <v>1089</v>
      </c>
      <c r="B37" s="1032"/>
      <c r="C37" s="317" t="s">
        <v>131</v>
      </c>
      <c r="D37" s="1057" t="s">
        <v>491</v>
      </c>
      <c r="E37" s="308" t="s">
        <v>490</v>
      </c>
      <c r="F37" s="315">
        <f t="shared" si="0"/>
        <v>1575.2</v>
      </c>
      <c r="G37" s="318">
        <v>1432</v>
      </c>
      <c r="H37" s="285">
        <f t="shared" si="1"/>
        <v>1331.76</v>
      </c>
      <c r="I37" s="284">
        <f t="shared" si="2"/>
        <v>1245.8399999999999</v>
      </c>
      <c r="J37" s="264">
        <v>0</v>
      </c>
      <c r="K37" s="263">
        <f t="shared" si="3"/>
        <v>0</v>
      </c>
      <c r="L37" s="263">
        <f t="shared" si="4"/>
        <v>0</v>
      </c>
      <c r="M37" s="263">
        <f t="shared" si="5"/>
        <v>0</v>
      </c>
      <c r="N37" s="262">
        <f t="shared" si="6"/>
        <v>0</v>
      </c>
    </row>
    <row r="38" spans="1:14" s="98" customFormat="1" ht="94.5" customHeight="1">
      <c r="A38" s="1031" t="s">
        <v>1090</v>
      </c>
      <c r="B38" s="1032"/>
      <c r="C38" s="317" t="s">
        <v>131</v>
      </c>
      <c r="D38" s="1057"/>
      <c r="E38" s="308" t="s">
        <v>489</v>
      </c>
      <c r="F38" s="315">
        <f t="shared" si="0"/>
        <v>1987.7000000000003</v>
      </c>
      <c r="G38" s="318">
        <v>1807</v>
      </c>
      <c r="H38" s="285">
        <f t="shared" si="1"/>
        <v>1680.51</v>
      </c>
      <c r="I38" s="284">
        <f t="shared" si="2"/>
        <v>1572.09</v>
      </c>
      <c r="J38" s="264">
        <v>0</v>
      </c>
      <c r="K38" s="263">
        <f t="shared" si="3"/>
        <v>0</v>
      </c>
      <c r="L38" s="263">
        <f t="shared" si="4"/>
        <v>0</v>
      </c>
      <c r="M38" s="263">
        <f t="shared" si="5"/>
        <v>0</v>
      </c>
      <c r="N38" s="262">
        <f t="shared" si="6"/>
        <v>0</v>
      </c>
    </row>
    <row r="39" spans="1:14" s="98" customFormat="1" ht="92.25" customHeight="1">
      <c r="A39" s="1031" t="s">
        <v>1091</v>
      </c>
      <c r="B39" s="1032"/>
      <c r="C39" s="317" t="s">
        <v>131</v>
      </c>
      <c r="D39" s="1057"/>
      <c r="E39" s="308" t="s">
        <v>488</v>
      </c>
      <c r="F39" s="315">
        <f t="shared" si="0"/>
        <v>2237.4</v>
      </c>
      <c r="G39" s="318">
        <v>2034</v>
      </c>
      <c r="H39" s="285">
        <f t="shared" si="1"/>
        <v>1891.6200000000001</v>
      </c>
      <c r="I39" s="284">
        <f t="shared" si="2"/>
        <v>1769.58</v>
      </c>
      <c r="J39" s="264">
        <v>0</v>
      </c>
      <c r="K39" s="263">
        <f t="shared" si="3"/>
        <v>0</v>
      </c>
      <c r="L39" s="263">
        <f t="shared" si="4"/>
        <v>0</v>
      </c>
      <c r="M39" s="263">
        <f t="shared" si="5"/>
        <v>0</v>
      </c>
      <c r="N39" s="262">
        <f t="shared" si="6"/>
        <v>0</v>
      </c>
    </row>
    <row r="40" spans="1:14" s="98" customFormat="1" ht="93" customHeight="1">
      <c r="A40" s="1031" t="s">
        <v>1092</v>
      </c>
      <c r="B40" s="1032"/>
      <c r="C40" s="317" t="s">
        <v>131</v>
      </c>
      <c r="D40" s="1057"/>
      <c r="E40" s="308" t="s">
        <v>487</v>
      </c>
      <c r="F40" s="315">
        <f t="shared" si="0"/>
        <v>2486</v>
      </c>
      <c r="G40" s="318">
        <v>2260</v>
      </c>
      <c r="H40" s="285">
        <f t="shared" si="1"/>
        <v>2101.8000000000002</v>
      </c>
      <c r="I40" s="284">
        <f t="shared" si="2"/>
        <v>1966.2</v>
      </c>
      <c r="J40" s="264">
        <v>0</v>
      </c>
      <c r="K40" s="263">
        <f t="shared" si="3"/>
        <v>0</v>
      </c>
      <c r="L40" s="263">
        <f t="shared" si="4"/>
        <v>0</v>
      </c>
      <c r="M40" s="263">
        <f t="shared" si="5"/>
        <v>0</v>
      </c>
      <c r="N40" s="262">
        <f t="shared" si="6"/>
        <v>0</v>
      </c>
    </row>
    <row r="41" spans="1:14" s="98" customFormat="1" ht="87" customHeight="1">
      <c r="A41" s="1031" t="s">
        <v>1093</v>
      </c>
      <c r="B41" s="1032"/>
      <c r="C41" s="317" t="s">
        <v>131</v>
      </c>
      <c r="D41" s="1057"/>
      <c r="E41" s="308" t="s">
        <v>486</v>
      </c>
      <c r="F41" s="315">
        <f t="shared" si="0"/>
        <v>3230.7000000000003</v>
      </c>
      <c r="G41" s="318">
        <v>2937</v>
      </c>
      <c r="H41" s="285">
        <f t="shared" si="1"/>
        <v>2731.4100000000003</v>
      </c>
      <c r="I41" s="284">
        <f t="shared" si="2"/>
        <v>2555.19</v>
      </c>
      <c r="J41" s="264">
        <v>0</v>
      </c>
      <c r="K41" s="263">
        <f t="shared" si="3"/>
        <v>0</v>
      </c>
      <c r="L41" s="263">
        <f t="shared" si="4"/>
        <v>0</v>
      </c>
      <c r="M41" s="263">
        <f t="shared" si="5"/>
        <v>0</v>
      </c>
      <c r="N41" s="262">
        <f t="shared" si="6"/>
        <v>0</v>
      </c>
    </row>
    <row r="42" spans="1:14" s="98" customFormat="1" ht="94.5" customHeight="1">
      <c r="A42" s="1031" t="s">
        <v>1094</v>
      </c>
      <c r="B42" s="1032"/>
      <c r="C42" s="317" t="s">
        <v>131</v>
      </c>
      <c r="D42" s="1057"/>
      <c r="E42" s="308" t="s">
        <v>485</v>
      </c>
      <c r="F42" s="315">
        <f>G42*1.1</f>
        <v>4225.1000000000004</v>
      </c>
      <c r="G42" s="318">
        <v>3841</v>
      </c>
      <c r="H42" s="285">
        <f t="shared" si="1"/>
        <v>3572.13</v>
      </c>
      <c r="I42" s="284">
        <f t="shared" si="2"/>
        <v>3341.67</v>
      </c>
      <c r="J42" s="264">
        <v>0</v>
      </c>
      <c r="K42" s="263">
        <f t="shared" si="3"/>
        <v>0</v>
      </c>
      <c r="L42" s="263">
        <f t="shared" si="4"/>
        <v>0</v>
      </c>
      <c r="M42" s="263">
        <f t="shared" si="5"/>
        <v>0</v>
      </c>
      <c r="N42" s="262">
        <f t="shared" si="6"/>
        <v>0</v>
      </c>
    </row>
    <row r="43" spans="1:14" s="98" customFormat="1" ht="100.5" customHeight="1">
      <c r="A43" s="1031" t="s">
        <v>1095</v>
      </c>
      <c r="B43" s="1032"/>
      <c r="C43" s="317" t="s">
        <v>131</v>
      </c>
      <c r="D43" s="1057"/>
      <c r="E43" s="308" t="s">
        <v>484</v>
      </c>
      <c r="F43" s="315">
        <f t="shared" ref="F43:F63" si="7">G43*1.1</f>
        <v>4968.7000000000007</v>
      </c>
      <c r="G43" s="318">
        <v>4517</v>
      </c>
      <c r="H43" s="285">
        <f t="shared" ref="H43:H63" si="8">G43*0.93</f>
        <v>4200.8100000000004</v>
      </c>
      <c r="I43" s="284">
        <f t="shared" ref="I43:I63" si="9">G43*0.87</f>
        <v>3929.79</v>
      </c>
      <c r="J43" s="264">
        <v>0</v>
      </c>
      <c r="K43" s="263">
        <f t="shared" ref="K43:K63" si="10">F43*J43</f>
        <v>0</v>
      </c>
      <c r="L43" s="263">
        <f t="shared" ref="L43:L63" si="11">G43*J43</f>
        <v>0</v>
      </c>
      <c r="M43" s="263">
        <f t="shared" ref="M43:M63" si="12">H43*J43</f>
        <v>0</v>
      </c>
      <c r="N43" s="262">
        <f t="shared" ref="N43:N63" si="13">I43*J43</f>
        <v>0</v>
      </c>
    </row>
    <row r="44" spans="1:14" s="98" customFormat="1" ht="92.25" customHeight="1">
      <c r="A44" s="1031" t="s">
        <v>1096</v>
      </c>
      <c r="B44" s="1032"/>
      <c r="C44" s="317" t="s">
        <v>131</v>
      </c>
      <c r="D44" s="1057" t="s">
        <v>483</v>
      </c>
      <c r="E44" s="308" t="s">
        <v>482</v>
      </c>
      <c r="F44" s="315">
        <f t="shared" si="7"/>
        <v>3339.6000000000004</v>
      </c>
      <c r="G44" s="318">
        <v>3036</v>
      </c>
      <c r="H44" s="285">
        <f t="shared" si="8"/>
        <v>2823.48</v>
      </c>
      <c r="I44" s="284">
        <f t="shared" si="9"/>
        <v>2641.32</v>
      </c>
      <c r="J44" s="264">
        <v>0</v>
      </c>
      <c r="K44" s="263">
        <f t="shared" si="10"/>
        <v>0</v>
      </c>
      <c r="L44" s="263">
        <f t="shared" si="11"/>
        <v>0</v>
      </c>
      <c r="M44" s="263">
        <f t="shared" si="12"/>
        <v>0</v>
      </c>
      <c r="N44" s="262">
        <f t="shared" si="13"/>
        <v>0</v>
      </c>
    </row>
    <row r="45" spans="1:14" s="98" customFormat="1" ht="89.25" customHeight="1">
      <c r="A45" s="1031" t="s">
        <v>1097</v>
      </c>
      <c r="B45" s="1032"/>
      <c r="C45" s="317" t="s">
        <v>131</v>
      </c>
      <c r="D45" s="1057"/>
      <c r="E45" s="308" t="s">
        <v>481</v>
      </c>
      <c r="F45" s="315">
        <f t="shared" si="7"/>
        <v>3757.6000000000004</v>
      </c>
      <c r="G45" s="318">
        <v>3416</v>
      </c>
      <c r="H45" s="285">
        <f t="shared" si="8"/>
        <v>3176.88</v>
      </c>
      <c r="I45" s="284">
        <f t="shared" si="9"/>
        <v>2971.92</v>
      </c>
      <c r="J45" s="264">
        <v>0</v>
      </c>
      <c r="K45" s="263">
        <f t="shared" si="10"/>
        <v>0</v>
      </c>
      <c r="L45" s="263">
        <f t="shared" si="11"/>
        <v>0</v>
      </c>
      <c r="M45" s="263">
        <f t="shared" si="12"/>
        <v>0</v>
      </c>
      <c r="N45" s="262">
        <f t="shared" si="13"/>
        <v>0</v>
      </c>
    </row>
    <row r="46" spans="1:14" s="98" customFormat="1" ht="88.5" customHeight="1">
      <c r="A46" s="1031" t="s">
        <v>1098</v>
      </c>
      <c r="B46" s="1032"/>
      <c r="C46" s="317" t="s">
        <v>131</v>
      </c>
      <c r="D46" s="1057"/>
      <c r="E46" s="308" t="s">
        <v>480</v>
      </c>
      <c r="F46" s="315">
        <f t="shared" si="7"/>
        <v>4314.2000000000007</v>
      </c>
      <c r="G46" s="318">
        <v>3922</v>
      </c>
      <c r="H46" s="285">
        <f t="shared" si="8"/>
        <v>3647.46</v>
      </c>
      <c r="I46" s="284">
        <f t="shared" si="9"/>
        <v>3412.14</v>
      </c>
      <c r="J46" s="264">
        <v>0</v>
      </c>
      <c r="K46" s="263">
        <f t="shared" si="10"/>
        <v>0</v>
      </c>
      <c r="L46" s="263">
        <f t="shared" si="11"/>
        <v>0</v>
      </c>
      <c r="M46" s="263">
        <f t="shared" si="12"/>
        <v>0</v>
      </c>
      <c r="N46" s="262">
        <f t="shared" si="13"/>
        <v>0</v>
      </c>
    </row>
    <row r="47" spans="1:14" s="98" customFormat="1" ht="89.25" customHeight="1">
      <c r="A47" s="1031" t="s">
        <v>1099</v>
      </c>
      <c r="B47" s="1032"/>
      <c r="C47" s="317" t="s">
        <v>131</v>
      </c>
      <c r="D47" s="1057"/>
      <c r="E47" s="308" t="s">
        <v>479</v>
      </c>
      <c r="F47" s="315">
        <f t="shared" si="7"/>
        <v>4661.8</v>
      </c>
      <c r="G47" s="318">
        <v>4238</v>
      </c>
      <c r="H47" s="285">
        <f t="shared" si="8"/>
        <v>3941.34</v>
      </c>
      <c r="I47" s="284">
        <f t="shared" si="9"/>
        <v>3687.06</v>
      </c>
      <c r="J47" s="264">
        <v>0</v>
      </c>
      <c r="K47" s="263">
        <f t="shared" si="10"/>
        <v>0</v>
      </c>
      <c r="L47" s="263">
        <f t="shared" si="11"/>
        <v>0</v>
      </c>
      <c r="M47" s="263">
        <f t="shared" si="12"/>
        <v>0</v>
      </c>
      <c r="N47" s="262">
        <f t="shared" si="13"/>
        <v>0</v>
      </c>
    </row>
    <row r="48" spans="1:14" s="98" customFormat="1" ht="84.75" customHeight="1">
      <c r="A48" s="1031" t="s">
        <v>1100</v>
      </c>
      <c r="B48" s="1032"/>
      <c r="C48" s="317" t="s">
        <v>131</v>
      </c>
      <c r="D48" s="1057"/>
      <c r="E48" s="308" t="s">
        <v>478</v>
      </c>
      <c r="F48" s="315">
        <f t="shared" si="7"/>
        <v>4940.1000000000004</v>
      </c>
      <c r="G48" s="318">
        <v>4491</v>
      </c>
      <c r="H48" s="285">
        <f t="shared" si="8"/>
        <v>4176.63</v>
      </c>
      <c r="I48" s="284">
        <f t="shared" si="9"/>
        <v>3907.17</v>
      </c>
      <c r="J48" s="264">
        <v>0</v>
      </c>
      <c r="K48" s="263">
        <f t="shared" si="10"/>
        <v>0</v>
      </c>
      <c r="L48" s="263">
        <f t="shared" si="11"/>
        <v>0</v>
      </c>
      <c r="M48" s="263">
        <f t="shared" si="12"/>
        <v>0</v>
      </c>
      <c r="N48" s="262">
        <f t="shared" si="13"/>
        <v>0</v>
      </c>
    </row>
    <row r="49" spans="1:14" s="98" customFormat="1" ht="92.25" customHeight="1">
      <c r="A49" s="1031" t="s">
        <v>1101</v>
      </c>
      <c r="B49" s="1032"/>
      <c r="C49" s="317" t="s">
        <v>131</v>
      </c>
      <c r="D49" s="1057"/>
      <c r="E49" s="308" t="s">
        <v>477</v>
      </c>
      <c r="F49" s="315">
        <f t="shared" si="7"/>
        <v>6400.9000000000005</v>
      </c>
      <c r="G49" s="318">
        <v>5819</v>
      </c>
      <c r="H49" s="285">
        <f t="shared" si="8"/>
        <v>5411.67</v>
      </c>
      <c r="I49" s="284">
        <f t="shared" si="9"/>
        <v>5062.53</v>
      </c>
      <c r="J49" s="264">
        <v>0</v>
      </c>
      <c r="K49" s="263">
        <f t="shared" si="10"/>
        <v>0</v>
      </c>
      <c r="L49" s="263">
        <f t="shared" si="11"/>
        <v>0</v>
      </c>
      <c r="M49" s="263">
        <f t="shared" si="12"/>
        <v>0</v>
      </c>
      <c r="N49" s="262">
        <f t="shared" si="13"/>
        <v>0</v>
      </c>
    </row>
    <row r="50" spans="1:14" s="98" customFormat="1" ht="84.75" customHeight="1">
      <c r="A50" s="1031" t="s">
        <v>1102</v>
      </c>
      <c r="B50" s="1032"/>
      <c r="C50" s="317" t="s">
        <v>131</v>
      </c>
      <c r="D50" s="1057"/>
      <c r="E50" s="308" t="s">
        <v>476</v>
      </c>
      <c r="F50" s="315">
        <f t="shared" si="7"/>
        <v>6888.2000000000007</v>
      </c>
      <c r="G50" s="318">
        <v>6262</v>
      </c>
      <c r="H50" s="285">
        <f t="shared" si="8"/>
        <v>5823.66</v>
      </c>
      <c r="I50" s="284">
        <f t="shared" si="9"/>
        <v>5447.94</v>
      </c>
      <c r="J50" s="264">
        <v>0</v>
      </c>
      <c r="K50" s="263">
        <f t="shared" si="10"/>
        <v>0</v>
      </c>
      <c r="L50" s="263">
        <f t="shared" si="11"/>
        <v>0</v>
      </c>
      <c r="M50" s="263">
        <f t="shared" si="12"/>
        <v>0</v>
      </c>
      <c r="N50" s="262">
        <f t="shared" si="13"/>
        <v>0</v>
      </c>
    </row>
    <row r="51" spans="1:14" s="98" customFormat="1" ht="85.5" customHeight="1">
      <c r="A51" s="1031" t="s">
        <v>1103</v>
      </c>
      <c r="B51" s="1032"/>
      <c r="C51" s="317" t="s">
        <v>131</v>
      </c>
      <c r="D51" s="1057"/>
      <c r="E51" s="308" t="s">
        <v>475</v>
      </c>
      <c r="F51" s="315">
        <f t="shared" si="7"/>
        <v>7235.8</v>
      </c>
      <c r="G51" s="318">
        <v>6578</v>
      </c>
      <c r="H51" s="285">
        <f t="shared" si="8"/>
        <v>6117.54</v>
      </c>
      <c r="I51" s="284">
        <f t="shared" si="9"/>
        <v>5722.86</v>
      </c>
      <c r="J51" s="264">
        <v>0</v>
      </c>
      <c r="K51" s="263">
        <f t="shared" si="10"/>
        <v>0</v>
      </c>
      <c r="L51" s="263">
        <f t="shared" si="11"/>
        <v>0</v>
      </c>
      <c r="M51" s="263">
        <f t="shared" si="12"/>
        <v>0</v>
      </c>
      <c r="N51" s="262">
        <f t="shared" si="13"/>
        <v>0</v>
      </c>
    </row>
    <row r="52" spans="1:14" s="98" customFormat="1" ht="94.5" customHeight="1">
      <c r="A52" s="1031" t="s">
        <v>1104</v>
      </c>
      <c r="B52" s="1032"/>
      <c r="C52" s="317" t="s">
        <v>131</v>
      </c>
      <c r="D52" s="1057"/>
      <c r="E52" s="308" t="s">
        <v>474</v>
      </c>
      <c r="F52" s="315">
        <f t="shared" si="7"/>
        <v>7514.1</v>
      </c>
      <c r="G52" s="318">
        <v>6831</v>
      </c>
      <c r="H52" s="285">
        <f t="shared" si="8"/>
        <v>6352.83</v>
      </c>
      <c r="I52" s="284">
        <f t="shared" si="9"/>
        <v>5942.97</v>
      </c>
      <c r="J52" s="264">
        <v>0</v>
      </c>
      <c r="K52" s="263">
        <f t="shared" si="10"/>
        <v>0</v>
      </c>
      <c r="L52" s="263">
        <f t="shared" si="11"/>
        <v>0</v>
      </c>
      <c r="M52" s="263">
        <f t="shared" si="12"/>
        <v>0</v>
      </c>
      <c r="N52" s="262">
        <f t="shared" si="13"/>
        <v>0</v>
      </c>
    </row>
    <row r="53" spans="1:14" s="98" customFormat="1" ht="126" customHeight="1">
      <c r="A53" s="1016" t="s">
        <v>473</v>
      </c>
      <c r="B53" s="1017"/>
      <c r="C53" s="317" t="s">
        <v>131</v>
      </c>
      <c r="D53" s="1038" t="s">
        <v>472</v>
      </c>
      <c r="E53" s="308" t="s">
        <v>471</v>
      </c>
      <c r="F53" s="315">
        <f t="shared" si="7"/>
        <v>3997.4000000000005</v>
      </c>
      <c r="G53" s="285">
        <v>3634</v>
      </c>
      <c r="H53" s="285">
        <f t="shared" si="8"/>
        <v>3379.6200000000003</v>
      </c>
      <c r="I53" s="284">
        <f t="shared" si="9"/>
        <v>3161.58</v>
      </c>
      <c r="J53" s="264">
        <v>0</v>
      </c>
      <c r="K53" s="263">
        <f t="shared" si="10"/>
        <v>0</v>
      </c>
      <c r="L53" s="263">
        <f t="shared" si="11"/>
        <v>0</v>
      </c>
      <c r="M53" s="263">
        <f t="shared" si="12"/>
        <v>0</v>
      </c>
      <c r="N53" s="262">
        <f t="shared" si="13"/>
        <v>0</v>
      </c>
    </row>
    <row r="54" spans="1:14" s="98" customFormat="1" ht="127.5" customHeight="1">
      <c r="A54" s="1016" t="s">
        <v>470</v>
      </c>
      <c r="B54" s="1017"/>
      <c r="C54" s="317" t="s">
        <v>131</v>
      </c>
      <c r="D54" s="1038"/>
      <c r="E54" s="308" t="s">
        <v>469</v>
      </c>
      <c r="F54" s="315">
        <f t="shared" si="7"/>
        <v>4866.4000000000005</v>
      </c>
      <c r="G54" s="285">
        <v>4424</v>
      </c>
      <c r="H54" s="285">
        <f t="shared" si="8"/>
        <v>4114.3200000000006</v>
      </c>
      <c r="I54" s="284">
        <f t="shared" si="9"/>
        <v>3848.88</v>
      </c>
      <c r="J54" s="264">
        <v>0</v>
      </c>
      <c r="K54" s="263">
        <f t="shared" si="10"/>
        <v>0</v>
      </c>
      <c r="L54" s="263">
        <f t="shared" si="11"/>
        <v>0</v>
      </c>
      <c r="M54" s="263">
        <f t="shared" si="12"/>
        <v>0</v>
      </c>
      <c r="N54" s="262">
        <f t="shared" si="13"/>
        <v>0</v>
      </c>
    </row>
    <row r="55" spans="1:14" s="98" customFormat="1" ht="141" customHeight="1">
      <c r="A55" s="1016" t="s">
        <v>468</v>
      </c>
      <c r="B55" s="1017"/>
      <c r="C55" s="317" t="s">
        <v>131</v>
      </c>
      <c r="D55" s="1038"/>
      <c r="E55" s="308" t="s">
        <v>467</v>
      </c>
      <c r="F55" s="315">
        <f t="shared" si="7"/>
        <v>6314.0000000000009</v>
      </c>
      <c r="G55" s="285">
        <v>5740</v>
      </c>
      <c r="H55" s="285">
        <f t="shared" si="8"/>
        <v>5338.2000000000007</v>
      </c>
      <c r="I55" s="284">
        <f t="shared" si="9"/>
        <v>4993.8</v>
      </c>
      <c r="J55" s="264">
        <v>0</v>
      </c>
      <c r="K55" s="263">
        <f t="shared" si="10"/>
        <v>0</v>
      </c>
      <c r="L55" s="263">
        <f t="shared" si="11"/>
        <v>0</v>
      </c>
      <c r="M55" s="263">
        <f t="shared" si="12"/>
        <v>0</v>
      </c>
      <c r="N55" s="262">
        <f t="shared" si="13"/>
        <v>0</v>
      </c>
    </row>
    <row r="56" spans="1:14" s="98" customFormat="1" ht="87" customHeight="1">
      <c r="A56" s="1016" t="s">
        <v>466</v>
      </c>
      <c r="B56" s="1017"/>
      <c r="C56" s="317" t="s">
        <v>131</v>
      </c>
      <c r="D56" s="1038" t="s">
        <v>457</v>
      </c>
      <c r="E56" s="308" t="s">
        <v>465</v>
      </c>
      <c r="F56" s="315">
        <f t="shared" si="7"/>
        <v>1227.6000000000001</v>
      </c>
      <c r="G56" s="285">
        <v>1116</v>
      </c>
      <c r="H56" s="285">
        <f t="shared" si="8"/>
        <v>1037.8800000000001</v>
      </c>
      <c r="I56" s="284">
        <f t="shared" si="9"/>
        <v>970.92</v>
      </c>
      <c r="J56" s="264">
        <v>0</v>
      </c>
      <c r="K56" s="263">
        <f t="shared" si="10"/>
        <v>0</v>
      </c>
      <c r="L56" s="263">
        <f t="shared" si="11"/>
        <v>0</v>
      </c>
      <c r="M56" s="263">
        <f t="shared" si="12"/>
        <v>0</v>
      </c>
      <c r="N56" s="262">
        <f t="shared" si="13"/>
        <v>0</v>
      </c>
    </row>
    <row r="57" spans="1:14" s="98" customFormat="1" ht="85.5" customHeight="1">
      <c r="A57" s="1016" t="s">
        <v>464</v>
      </c>
      <c r="B57" s="1017"/>
      <c r="C57" s="317" t="s">
        <v>131</v>
      </c>
      <c r="D57" s="1038"/>
      <c r="E57" s="308" t="s">
        <v>463</v>
      </c>
      <c r="F57" s="315">
        <f t="shared" si="7"/>
        <v>1366.2</v>
      </c>
      <c r="G57" s="285">
        <v>1242</v>
      </c>
      <c r="H57" s="285">
        <f t="shared" si="8"/>
        <v>1155.0600000000002</v>
      </c>
      <c r="I57" s="284">
        <f t="shared" si="9"/>
        <v>1080.54</v>
      </c>
      <c r="J57" s="264">
        <v>0</v>
      </c>
      <c r="K57" s="263">
        <f t="shared" si="10"/>
        <v>0</v>
      </c>
      <c r="L57" s="263">
        <f t="shared" si="11"/>
        <v>0</v>
      </c>
      <c r="M57" s="263">
        <f t="shared" si="12"/>
        <v>0</v>
      </c>
      <c r="N57" s="262">
        <f t="shared" si="13"/>
        <v>0</v>
      </c>
    </row>
    <row r="58" spans="1:14" s="98" customFormat="1" ht="83.25" customHeight="1">
      <c r="A58" s="1016" t="s">
        <v>462</v>
      </c>
      <c r="B58" s="1017"/>
      <c r="C58" s="317" t="s">
        <v>131</v>
      </c>
      <c r="D58" s="1038"/>
      <c r="E58" s="308" t="s">
        <v>461</v>
      </c>
      <c r="F58" s="315">
        <f t="shared" si="7"/>
        <v>1617.0000000000002</v>
      </c>
      <c r="G58" s="285">
        <v>1470</v>
      </c>
      <c r="H58" s="285">
        <f t="shared" si="8"/>
        <v>1367.1000000000001</v>
      </c>
      <c r="I58" s="284">
        <f t="shared" si="9"/>
        <v>1278.9000000000001</v>
      </c>
      <c r="J58" s="264">
        <v>0</v>
      </c>
      <c r="K58" s="263">
        <f t="shared" si="10"/>
        <v>0</v>
      </c>
      <c r="L58" s="263">
        <f t="shared" si="11"/>
        <v>0</v>
      </c>
      <c r="M58" s="263">
        <f t="shared" si="12"/>
        <v>0</v>
      </c>
      <c r="N58" s="262">
        <f t="shared" si="13"/>
        <v>0</v>
      </c>
    </row>
    <row r="59" spans="1:14" s="98" customFormat="1" ht="91.5" customHeight="1">
      <c r="A59" s="1016" t="s">
        <v>460</v>
      </c>
      <c r="B59" s="1017"/>
      <c r="C59" s="317" t="s">
        <v>131</v>
      </c>
      <c r="D59" s="1038"/>
      <c r="E59" s="308" t="s">
        <v>459</v>
      </c>
      <c r="F59" s="315">
        <f t="shared" si="7"/>
        <v>1992.1000000000001</v>
      </c>
      <c r="G59" s="285">
        <v>1811</v>
      </c>
      <c r="H59" s="285">
        <f t="shared" si="8"/>
        <v>1684.23</v>
      </c>
      <c r="I59" s="284">
        <f t="shared" si="9"/>
        <v>1575.57</v>
      </c>
      <c r="J59" s="264">
        <v>0</v>
      </c>
      <c r="K59" s="263">
        <f t="shared" si="10"/>
        <v>0</v>
      </c>
      <c r="L59" s="263">
        <f t="shared" si="11"/>
        <v>0</v>
      </c>
      <c r="M59" s="263">
        <f t="shared" si="12"/>
        <v>0</v>
      </c>
      <c r="N59" s="262">
        <f t="shared" si="13"/>
        <v>0</v>
      </c>
    </row>
    <row r="60" spans="1:14" s="98" customFormat="1" ht="298.5" customHeight="1">
      <c r="A60" s="1016" t="s">
        <v>458</v>
      </c>
      <c r="B60" s="1017"/>
      <c r="C60" s="317" t="s">
        <v>131</v>
      </c>
      <c r="D60" s="311" t="s">
        <v>457</v>
      </c>
      <c r="E60" s="308" t="s">
        <v>456</v>
      </c>
      <c r="F60" s="315">
        <f t="shared" si="7"/>
        <v>1617.0000000000002</v>
      </c>
      <c r="G60" s="285">
        <v>1470</v>
      </c>
      <c r="H60" s="285">
        <f t="shared" si="8"/>
        <v>1367.1000000000001</v>
      </c>
      <c r="I60" s="284">
        <f t="shared" si="9"/>
        <v>1278.9000000000001</v>
      </c>
      <c r="J60" s="264">
        <v>0</v>
      </c>
      <c r="K60" s="263">
        <f t="shared" si="10"/>
        <v>0</v>
      </c>
      <c r="L60" s="263">
        <f t="shared" si="11"/>
        <v>0</v>
      </c>
      <c r="M60" s="263">
        <f t="shared" si="12"/>
        <v>0</v>
      </c>
      <c r="N60" s="262">
        <f t="shared" si="13"/>
        <v>0</v>
      </c>
    </row>
    <row r="61" spans="1:14" s="98" customFormat="1" ht="313.5" customHeight="1">
      <c r="A61" s="1021" t="s">
        <v>455</v>
      </c>
      <c r="B61" s="1022"/>
      <c r="C61" s="317" t="s">
        <v>131</v>
      </c>
      <c r="D61" s="311" t="s">
        <v>454</v>
      </c>
      <c r="E61" s="316" t="s">
        <v>453</v>
      </c>
      <c r="F61" s="315">
        <f>G61*1.1</f>
        <v>575.30000000000007</v>
      </c>
      <c r="G61" s="285">
        <v>523</v>
      </c>
      <c r="H61" s="285">
        <f t="shared" si="8"/>
        <v>486.39000000000004</v>
      </c>
      <c r="I61" s="284">
        <f t="shared" si="9"/>
        <v>455.01</v>
      </c>
      <c r="J61" s="264">
        <v>0</v>
      </c>
      <c r="K61" s="263">
        <f t="shared" si="10"/>
        <v>0</v>
      </c>
      <c r="L61" s="263">
        <f t="shared" si="11"/>
        <v>0</v>
      </c>
      <c r="M61" s="263">
        <f t="shared" si="12"/>
        <v>0</v>
      </c>
      <c r="N61" s="262">
        <f t="shared" si="13"/>
        <v>0</v>
      </c>
    </row>
    <row r="62" spans="1:14" s="98" customFormat="1" ht="295.5" customHeight="1">
      <c r="A62" s="1033" t="s">
        <v>452</v>
      </c>
      <c r="B62" s="1022"/>
      <c r="C62" s="317" t="s">
        <v>131</v>
      </c>
      <c r="D62" s="311" t="s">
        <v>451</v>
      </c>
      <c r="E62" s="316" t="s">
        <v>448</v>
      </c>
      <c r="F62" s="315">
        <f t="shared" si="7"/>
        <v>700.7</v>
      </c>
      <c r="G62" s="285">
        <v>637</v>
      </c>
      <c r="H62" s="285">
        <f t="shared" si="8"/>
        <v>592.41000000000008</v>
      </c>
      <c r="I62" s="284">
        <f t="shared" si="9"/>
        <v>554.18999999999994</v>
      </c>
      <c r="J62" s="264">
        <v>0</v>
      </c>
      <c r="K62" s="263">
        <f t="shared" si="10"/>
        <v>0</v>
      </c>
      <c r="L62" s="263">
        <f t="shared" si="11"/>
        <v>0</v>
      </c>
      <c r="M62" s="263">
        <f t="shared" si="12"/>
        <v>0</v>
      </c>
      <c r="N62" s="262">
        <f t="shared" si="13"/>
        <v>0</v>
      </c>
    </row>
    <row r="63" spans="1:14" s="98" customFormat="1" ht="298.5" customHeight="1">
      <c r="A63" s="1021" t="s">
        <v>450</v>
      </c>
      <c r="B63" s="1022"/>
      <c r="C63" s="317" t="s">
        <v>131</v>
      </c>
      <c r="D63" s="311" t="s">
        <v>449</v>
      </c>
      <c r="E63" s="316" t="s">
        <v>448</v>
      </c>
      <c r="F63" s="315">
        <f t="shared" si="7"/>
        <v>449.90000000000003</v>
      </c>
      <c r="G63" s="285">
        <v>409</v>
      </c>
      <c r="H63" s="285">
        <f t="shared" si="8"/>
        <v>380.37</v>
      </c>
      <c r="I63" s="284">
        <f t="shared" si="9"/>
        <v>355.83</v>
      </c>
      <c r="J63" s="264">
        <v>0</v>
      </c>
      <c r="K63" s="263">
        <f t="shared" si="10"/>
        <v>0</v>
      </c>
      <c r="L63" s="263">
        <f t="shared" si="11"/>
        <v>0</v>
      </c>
      <c r="M63" s="263">
        <f t="shared" si="12"/>
        <v>0</v>
      </c>
      <c r="N63" s="262">
        <f t="shared" si="13"/>
        <v>0</v>
      </c>
    </row>
    <row r="64" spans="1:14" s="98" customFormat="1" ht="45.75" customHeight="1">
      <c r="A64" s="1034" t="s">
        <v>447</v>
      </c>
      <c r="B64" s="1035"/>
      <c r="C64" s="1036"/>
      <c r="D64" s="1036"/>
      <c r="E64" s="1036"/>
      <c r="F64" s="1036"/>
      <c r="G64" s="1036"/>
      <c r="H64" s="1036"/>
      <c r="I64" s="1036"/>
      <c r="J64" s="1037"/>
      <c r="K64" s="1037"/>
      <c r="L64" s="1037"/>
      <c r="M64" s="1037"/>
      <c r="N64" s="1037"/>
    </row>
    <row r="65" spans="1:76" ht="394.5" customHeight="1">
      <c r="A65" s="1021" t="s">
        <v>446</v>
      </c>
      <c r="B65" s="1022"/>
      <c r="C65" s="313" t="s">
        <v>131</v>
      </c>
      <c r="D65" s="314" t="s">
        <v>445</v>
      </c>
      <c r="E65" s="289" t="s">
        <v>442</v>
      </c>
      <c r="F65" s="71">
        <f t="shared" ref="F65:F73" si="14">G65*1.1</f>
        <v>1252.9000000000001</v>
      </c>
      <c r="G65" s="124">
        <v>1139</v>
      </c>
      <c r="H65" s="124">
        <f t="shared" ref="H65:H73" si="15">G65*0.93</f>
        <v>1059.27</v>
      </c>
      <c r="I65" s="124">
        <f t="shared" ref="I65:I73" si="16">G65*0.87</f>
        <v>990.93</v>
      </c>
      <c r="J65" s="264">
        <v>0</v>
      </c>
      <c r="K65" s="263">
        <f t="shared" ref="K65:K73" si="17">F65*J65</f>
        <v>0</v>
      </c>
      <c r="L65" s="263">
        <f t="shared" ref="L65:L73" si="18">G65*J65</f>
        <v>0</v>
      </c>
      <c r="M65" s="263">
        <f t="shared" ref="M65:M73" si="19">H65*J65</f>
        <v>0</v>
      </c>
      <c r="N65" s="262">
        <f t="shared" ref="N65:N73" si="20">I65*J65</f>
        <v>0</v>
      </c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</row>
    <row r="66" spans="1:76" ht="285.75" customHeight="1">
      <c r="A66" s="1021" t="s">
        <v>444</v>
      </c>
      <c r="B66" s="1022"/>
      <c r="C66" s="313" t="s">
        <v>131</v>
      </c>
      <c r="D66" s="312"/>
      <c r="E66" s="289" t="s">
        <v>442</v>
      </c>
      <c r="F66" s="71">
        <f t="shared" si="14"/>
        <v>2277</v>
      </c>
      <c r="G66" s="124">
        <v>2070</v>
      </c>
      <c r="H66" s="124">
        <f t="shared" si="15"/>
        <v>1925.1000000000001</v>
      </c>
      <c r="I66" s="124">
        <f t="shared" si="16"/>
        <v>1800.9</v>
      </c>
      <c r="J66" s="264">
        <v>0</v>
      </c>
      <c r="K66" s="263">
        <f t="shared" si="17"/>
        <v>0</v>
      </c>
      <c r="L66" s="263">
        <f t="shared" si="18"/>
        <v>0</v>
      </c>
      <c r="M66" s="263">
        <f t="shared" si="19"/>
        <v>0</v>
      </c>
      <c r="N66" s="262">
        <f t="shared" si="20"/>
        <v>0</v>
      </c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</row>
    <row r="67" spans="1:76" ht="315.75" customHeight="1">
      <c r="A67" s="1021" t="s">
        <v>443</v>
      </c>
      <c r="B67" s="1022"/>
      <c r="C67" s="313" t="s">
        <v>131</v>
      </c>
      <c r="D67" s="312"/>
      <c r="E67" s="289" t="s">
        <v>442</v>
      </c>
      <c r="F67" s="71">
        <f t="shared" si="14"/>
        <v>4491.3</v>
      </c>
      <c r="G67" s="124">
        <v>4083</v>
      </c>
      <c r="H67" s="124">
        <f t="shared" si="15"/>
        <v>3797.19</v>
      </c>
      <c r="I67" s="124">
        <f t="shared" si="16"/>
        <v>3552.21</v>
      </c>
      <c r="J67" s="264">
        <v>0</v>
      </c>
      <c r="K67" s="263">
        <f t="shared" si="17"/>
        <v>0</v>
      </c>
      <c r="L67" s="263">
        <f t="shared" si="18"/>
        <v>0</v>
      </c>
      <c r="M67" s="263">
        <f t="shared" si="19"/>
        <v>0</v>
      </c>
      <c r="N67" s="262">
        <f t="shared" si="20"/>
        <v>0</v>
      </c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</row>
    <row r="68" spans="1:76" ht="210.75" customHeight="1">
      <c r="A68" s="1021" t="s">
        <v>441</v>
      </c>
      <c r="B68" s="1022"/>
      <c r="C68" s="313" t="s">
        <v>131</v>
      </c>
      <c r="D68" s="312"/>
      <c r="E68" s="289" t="s">
        <v>440</v>
      </c>
      <c r="F68" s="71">
        <f t="shared" si="14"/>
        <v>1483.9</v>
      </c>
      <c r="G68" s="124">
        <v>1349</v>
      </c>
      <c r="H68" s="124">
        <f t="shared" si="15"/>
        <v>1254.5700000000002</v>
      </c>
      <c r="I68" s="124">
        <f t="shared" si="16"/>
        <v>1173.6299999999999</v>
      </c>
      <c r="J68" s="264">
        <v>0</v>
      </c>
      <c r="K68" s="263">
        <f t="shared" si="17"/>
        <v>0</v>
      </c>
      <c r="L68" s="263">
        <f t="shared" si="18"/>
        <v>0</v>
      </c>
      <c r="M68" s="263">
        <f t="shared" si="19"/>
        <v>0</v>
      </c>
      <c r="N68" s="262">
        <f t="shared" si="20"/>
        <v>0</v>
      </c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</row>
    <row r="69" spans="1:76" ht="387.75" customHeight="1">
      <c r="A69" s="1023" t="s">
        <v>439</v>
      </c>
      <c r="B69" s="1024"/>
      <c r="C69" s="309" t="s">
        <v>131</v>
      </c>
      <c r="D69" s="311" t="s">
        <v>438</v>
      </c>
      <c r="E69" s="308" t="s">
        <v>435</v>
      </c>
      <c r="F69" s="71">
        <f t="shared" si="14"/>
        <v>1410.2</v>
      </c>
      <c r="G69" s="285">
        <v>1282</v>
      </c>
      <c r="H69" s="285">
        <f t="shared" si="15"/>
        <v>1192.26</v>
      </c>
      <c r="I69" s="284">
        <f t="shared" si="16"/>
        <v>1115.3399999999999</v>
      </c>
      <c r="J69" s="264">
        <v>0</v>
      </c>
      <c r="K69" s="263">
        <f t="shared" si="17"/>
        <v>0</v>
      </c>
      <c r="L69" s="263">
        <f t="shared" si="18"/>
        <v>0</v>
      </c>
      <c r="M69" s="263">
        <f t="shared" si="19"/>
        <v>0</v>
      </c>
      <c r="N69" s="262">
        <f t="shared" si="20"/>
        <v>0</v>
      </c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</row>
    <row r="70" spans="1:76" ht="233.25" customHeight="1">
      <c r="A70" s="1023" t="s">
        <v>437</v>
      </c>
      <c r="B70" s="1024"/>
      <c r="C70" s="309" t="s">
        <v>131</v>
      </c>
      <c r="D70" s="310"/>
      <c r="E70" s="308" t="s">
        <v>435</v>
      </c>
      <c r="F70" s="71">
        <f t="shared" si="14"/>
        <v>2081.2000000000003</v>
      </c>
      <c r="G70" s="285">
        <v>1892</v>
      </c>
      <c r="H70" s="285">
        <f t="shared" si="15"/>
        <v>1759.5600000000002</v>
      </c>
      <c r="I70" s="284">
        <f t="shared" si="16"/>
        <v>1646.04</v>
      </c>
      <c r="J70" s="264">
        <v>0</v>
      </c>
      <c r="K70" s="263">
        <f t="shared" si="17"/>
        <v>0</v>
      </c>
      <c r="L70" s="263">
        <f t="shared" si="18"/>
        <v>0</v>
      </c>
      <c r="M70" s="263">
        <f t="shared" si="19"/>
        <v>0</v>
      </c>
      <c r="N70" s="262">
        <f t="shared" si="20"/>
        <v>0</v>
      </c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</row>
    <row r="71" spans="1:76" ht="208.5" customHeight="1">
      <c r="A71" s="1023" t="s">
        <v>436</v>
      </c>
      <c r="B71" s="1024"/>
      <c r="C71" s="309" t="s">
        <v>131</v>
      </c>
      <c r="D71" s="310"/>
      <c r="E71" s="308" t="s">
        <v>435</v>
      </c>
      <c r="F71" s="71">
        <f t="shared" si="14"/>
        <v>2405.7000000000003</v>
      </c>
      <c r="G71" s="285">
        <v>2187</v>
      </c>
      <c r="H71" s="285">
        <f t="shared" si="15"/>
        <v>2033.91</v>
      </c>
      <c r="I71" s="284">
        <f t="shared" si="16"/>
        <v>1902.69</v>
      </c>
      <c r="J71" s="264">
        <v>0</v>
      </c>
      <c r="K71" s="263">
        <f t="shared" si="17"/>
        <v>0</v>
      </c>
      <c r="L71" s="263">
        <f t="shared" si="18"/>
        <v>0</v>
      </c>
      <c r="M71" s="263">
        <f t="shared" si="19"/>
        <v>0</v>
      </c>
      <c r="N71" s="262">
        <f t="shared" si="20"/>
        <v>0</v>
      </c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</row>
    <row r="72" spans="1:76" ht="174" customHeight="1">
      <c r="A72" s="1023" t="s">
        <v>434</v>
      </c>
      <c r="B72" s="1024"/>
      <c r="C72" s="309" t="s">
        <v>131</v>
      </c>
      <c r="D72" s="1055" t="s">
        <v>433</v>
      </c>
      <c r="E72" s="308" t="s">
        <v>432</v>
      </c>
      <c r="F72" s="71">
        <f t="shared" si="14"/>
        <v>1377.2</v>
      </c>
      <c r="G72" s="285">
        <v>1252</v>
      </c>
      <c r="H72" s="285">
        <f t="shared" si="15"/>
        <v>1164.3600000000001</v>
      </c>
      <c r="I72" s="284">
        <f t="shared" si="16"/>
        <v>1089.24</v>
      </c>
      <c r="J72" s="264">
        <v>0</v>
      </c>
      <c r="K72" s="263">
        <f t="shared" si="17"/>
        <v>0</v>
      </c>
      <c r="L72" s="263">
        <f t="shared" si="18"/>
        <v>0</v>
      </c>
      <c r="M72" s="263">
        <f t="shared" si="19"/>
        <v>0</v>
      </c>
      <c r="N72" s="262">
        <f t="shared" si="20"/>
        <v>0</v>
      </c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</row>
    <row r="73" spans="1:76" ht="144" customHeight="1">
      <c r="A73" s="1023" t="s">
        <v>431</v>
      </c>
      <c r="B73" s="1024"/>
      <c r="C73" s="309" t="s">
        <v>131</v>
      </c>
      <c r="D73" s="1056"/>
      <c r="E73" s="308" t="s">
        <v>430</v>
      </c>
      <c r="F73" s="71">
        <f t="shared" si="14"/>
        <v>1608.2</v>
      </c>
      <c r="G73" s="285">
        <v>1462</v>
      </c>
      <c r="H73" s="285">
        <f t="shared" si="15"/>
        <v>1359.66</v>
      </c>
      <c r="I73" s="284">
        <f t="shared" si="16"/>
        <v>1271.94</v>
      </c>
      <c r="J73" s="264">
        <v>0</v>
      </c>
      <c r="K73" s="263">
        <f t="shared" si="17"/>
        <v>0</v>
      </c>
      <c r="L73" s="263">
        <f t="shared" si="18"/>
        <v>0</v>
      </c>
      <c r="M73" s="263">
        <f t="shared" si="19"/>
        <v>0</v>
      </c>
      <c r="N73" s="262">
        <f t="shared" si="20"/>
        <v>0</v>
      </c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</row>
    <row r="74" spans="1:76" ht="48" customHeight="1">
      <c r="A74" s="1034" t="s">
        <v>429</v>
      </c>
      <c r="B74" s="1035"/>
      <c r="C74" s="1035"/>
      <c r="D74" s="1035"/>
      <c r="E74" s="1035"/>
      <c r="F74" s="1035"/>
      <c r="G74" s="1035"/>
      <c r="H74" s="1035"/>
      <c r="I74" s="1035"/>
      <c r="J74" s="1037"/>
      <c r="K74" s="1037"/>
      <c r="L74" s="1037"/>
      <c r="M74" s="1037"/>
      <c r="N74" s="103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</row>
    <row r="75" spans="1:76" ht="354.75" customHeight="1">
      <c r="A75" s="307" t="s">
        <v>428</v>
      </c>
      <c r="B75" s="301">
        <v>1126</v>
      </c>
      <c r="C75" s="301" t="s">
        <v>131</v>
      </c>
      <c r="D75" s="306" t="s">
        <v>427</v>
      </c>
      <c r="E75" s="303" t="s">
        <v>426</v>
      </c>
      <c r="F75" s="300">
        <f t="shared" ref="F75:F99" si="21">G75*1.1</f>
        <v>689.7</v>
      </c>
      <c r="G75" s="299">
        <v>627</v>
      </c>
      <c r="H75" s="299">
        <f t="shared" ref="H75:H99" si="22">G75*0.93</f>
        <v>583.11</v>
      </c>
      <c r="I75" s="298">
        <f t="shared" ref="I75:I98" si="23">G75*0.87</f>
        <v>545.49</v>
      </c>
      <c r="J75" s="297">
        <v>0</v>
      </c>
      <c r="K75" s="296">
        <f t="shared" ref="K75:K99" si="24">F75*J75</f>
        <v>0</v>
      </c>
      <c r="L75" s="296">
        <f t="shared" ref="L75:L99" si="25">G75*J75</f>
        <v>0</v>
      </c>
      <c r="M75" s="296">
        <f t="shared" ref="M75:M99" si="26">H75*J75</f>
        <v>0</v>
      </c>
      <c r="N75" s="295">
        <f t="shared" ref="N75:N99" si="27">I75*J75</f>
        <v>0</v>
      </c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</row>
    <row r="76" spans="1:76" ht="168.75" customHeight="1">
      <c r="A76" s="305" t="s">
        <v>425</v>
      </c>
      <c r="B76" s="301">
        <v>1130</v>
      </c>
      <c r="C76" s="301" t="s">
        <v>131</v>
      </c>
      <c r="D76" s="304" t="s">
        <v>20</v>
      </c>
      <c r="E76" s="303" t="s">
        <v>424</v>
      </c>
      <c r="F76" s="300">
        <f t="shared" si="21"/>
        <v>707.30000000000007</v>
      </c>
      <c r="G76" s="299">
        <v>643</v>
      </c>
      <c r="H76" s="299">
        <f t="shared" si="22"/>
        <v>597.99</v>
      </c>
      <c r="I76" s="298">
        <f t="shared" si="23"/>
        <v>559.41</v>
      </c>
      <c r="J76" s="297">
        <v>0</v>
      </c>
      <c r="K76" s="296">
        <f t="shared" si="24"/>
        <v>0</v>
      </c>
      <c r="L76" s="296">
        <f t="shared" si="25"/>
        <v>0</v>
      </c>
      <c r="M76" s="296">
        <f t="shared" si="26"/>
        <v>0</v>
      </c>
      <c r="N76" s="295">
        <f t="shared" si="27"/>
        <v>0</v>
      </c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</row>
    <row r="77" spans="1:76" ht="141" customHeight="1">
      <c r="A77" s="302" t="s">
        <v>423</v>
      </c>
      <c r="B77" s="301">
        <v>1530</v>
      </c>
      <c r="C77" s="301" t="s">
        <v>131</v>
      </c>
      <c r="D77" s="304" t="s">
        <v>20</v>
      </c>
      <c r="E77" s="303" t="s">
        <v>421</v>
      </c>
      <c r="F77" s="300">
        <f t="shared" si="21"/>
        <v>969.1</v>
      </c>
      <c r="G77" s="299">
        <v>881</v>
      </c>
      <c r="H77" s="299">
        <f t="shared" si="22"/>
        <v>819.33</v>
      </c>
      <c r="I77" s="298">
        <f t="shared" si="23"/>
        <v>766.47</v>
      </c>
      <c r="J77" s="297">
        <v>0</v>
      </c>
      <c r="K77" s="296">
        <f t="shared" si="24"/>
        <v>0</v>
      </c>
      <c r="L77" s="296">
        <f t="shared" si="25"/>
        <v>0</v>
      </c>
      <c r="M77" s="296">
        <f t="shared" si="26"/>
        <v>0</v>
      </c>
      <c r="N77" s="295">
        <f t="shared" si="27"/>
        <v>0</v>
      </c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</row>
    <row r="78" spans="1:76" ht="141" customHeight="1">
      <c r="A78" s="302" t="s">
        <v>422</v>
      </c>
      <c r="B78" s="301">
        <v>1402</v>
      </c>
      <c r="C78" s="301" t="s">
        <v>131</v>
      </c>
      <c r="D78" s="304" t="s">
        <v>20</v>
      </c>
      <c r="E78" s="303" t="s">
        <v>421</v>
      </c>
      <c r="F78" s="300">
        <f t="shared" si="21"/>
        <v>842.6</v>
      </c>
      <c r="G78" s="299">
        <v>766</v>
      </c>
      <c r="H78" s="299">
        <f t="shared" si="22"/>
        <v>712.38</v>
      </c>
      <c r="I78" s="298">
        <f t="shared" si="23"/>
        <v>666.42</v>
      </c>
      <c r="J78" s="297">
        <v>0</v>
      </c>
      <c r="K78" s="296">
        <f t="shared" si="24"/>
        <v>0</v>
      </c>
      <c r="L78" s="296">
        <f t="shared" si="25"/>
        <v>0</v>
      </c>
      <c r="M78" s="296">
        <f t="shared" si="26"/>
        <v>0</v>
      </c>
      <c r="N78" s="295">
        <f t="shared" si="27"/>
        <v>0</v>
      </c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</row>
    <row r="79" spans="1:76" ht="152.25" customHeight="1">
      <c r="A79" s="293" t="s">
        <v>420</v>
      </c>
      <c r="B79" s="269">
        <v>1412</v>
      </c>
      <c r="C79" s="286" t="s">
        <v>131</v>
      </c>
      <c r="D79" s="294"/>
      <c r="E79" s="289" t="s">
        <v>419</v>
      </c>
      <c r="F79" s="257">
        <f t="shared" si="21"/>
        <v>679.80000000000007</v>
      </c>
      <c r="G79" s="124">
        <v>618</v>
      </c>
      <c r="H79" s="285">
        <f t="shared" si="22"/>
        <v>574.74</v>
      </c>
      <c r="I79" s="284">
        <f t="shared" si="23"/>
        <v>537.66</v>
      </c>
      <c r="J79" s="264">
        <v>0</v>
      </c>
      <c r="K79" s="263">
        <f t="shared" si="24"/>
        <v>0</v>
      </c>
      <c r="L79" s="263">
        <f t="shared" si="25"/>
        <v>0</v>
      </c>
      <c r="M79" s="263">
        <f t="shared" si="26"/>
        <v>0</v>
      </c>
      <c r="N79" s="262">
        <f t="shared" si="27"/>
        <v>0</v>
      </c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</row>
    <row r="80" spans="1:76" ht="180.75" customHeight="1">
      <c r="A80" s="293" t="s">
        <v>1005</v>
      </c>
      <c r="B80" s="269">
        <v>1503</v>
      </c>
      <c r="C80" s="286" t="s">
        <v>131</v>
      </c>
      <c r="D80" s="292"/>
      <c r="E80" s="289" t="s">
        <v>419</v>
      </c>
      <c r="F80" s="257">
        <f t="shared" si="21"/>
        <v>1046.1000000000001</v>
      </c>
      <c r="G80" s="124">
        <v>951</v>
      </c>
      <c r="H80" s="285">
        <f t="shared" si="22"/>
        <v>884.43000000000006</v>
      </c>
      <c r="I80" s="284">
        <f t="shared" si="23"/>
        <v>827.37</v>
      </c>
      <c r="J80" s="264">
        <v>0</v>
      </c>
      <c r="K80" s="263">
        <f t="shared" si="24"/>
        <v>0</v>
      </c>
      <c r="L80" s="263">
        <f t="shared" si="25"/>
        <v>0</v>
      </c>
      <c r="M80" s="263">
        <f t="shared" si="26"/>
        <v>0</v>
      </c>
      <c r="N80" s="262">
        <f t="shared" si="27"/>
        <v>0</v>
      </c>
    </row>
    <row r="81" spans="1:76" ht="108" customHeight="1">
      <c r="A81" s="290" t="s">
        <v>1083</v>
      </c>
      <c r="B81" s="269">
        <v>4633</v>
      </c>
      <c r="C81" s="286" t="s">
        <v>131</v>
      </c>
      <c r="D81" s="287"/>
      <c r="E81" s="289" t="s">
        <v>418</v>
      </c>
      <c r="F81" s="257">
        <f t="shared" si="21"/>
        <v>2248.4</v>
      </c>
      <c r="G81" s="124">
        <v>2044</v>
      </c>
      <c r="H81" s="285">
        <f t="shared" si="22"/>
        <v>1900.92</v>
      </c>
      <c r="I81" s="284">
        <f t="shared" si="23"/>
        <v>1778.28</v>
      </c>
      <c r="J81" s="264">
        <v>0</v>
      </c>
      <c r="K81" s="263">
        <f t="shared" si="24"/>
        <v>0</v>
      </c>
      <c r="L81" s="263">
        <f t="shared" si="25"/>
        <v>0</v>
      </c>
      <c r="M81" s="263">
        <f t="shared" si="26"/>
        <v>0</v>
      </c>
      <c r="N81" s="262">
        <f t="shared" si="27"/>
        <v>0</v>
      </c>
    </row>
    <row r="82" spans="1:76" ht="102.75" customHeight="1">
      <c r="A82" s="290" t="s">
        <v>417</v>
      </c>
      <c r="B82" s="269">
        <v>4617</v>
      </c>
      <c r="C82" s="286" t="s">
        <v>131</v>
      </c>
      <c r="D82" s="287"/>
      <c r="E82" s="289" t="s">
        <v>416</v>
      </c>
      <c r="F82" s="257">
        <f t="shared" si="21"/>
        <v>2554.2000000000003</v>
      </c>
      <c r="G82" s="124">
        <v>2322</v>
      </c>
      <c r="H82" s="285">
        <f t="shared" si="22"/>
        <v>2159.46</v>
      </c>
      <c r="I82" s="284">
        <f t="shared" si="23"/>
        <v>2020.14</v>
      </c>
      <c r="J82" s="264">
        <v>0</v>
      </c>
      <c r="K82" s="263">
        <f t="shared" si="24"/>
        <v>0</v>
      </c>
      <c r="L82" s="263">
        <f t="shared" si="25"/>
        <v>0</v>
      </c>
      <c r="M82" s="263">
        <f t="shared" si="26"/>
        <v>0</v>
      </c>
      <c r="N82" s="262">
        <f t="shared" si="27"/>
        <v>0</v>
      </c>
    </row>
    <row r="83" spans="1:76" ht="115.5" customHeight="1">
      <c r="A83" s="291" t="s">
        <v>415</v>
      </c>
      <c r="B83" s="269">
        <v>2201</v>
      </c>
      <c r="C83" s="286" t="s">
        <v>131</v>
      </c>
      <c r="D83" s="287"/>
      <c r="E83" s="289" t="s">
        <v>414</v>
      </c>
      <c r="F83" s="257">
        <f t="shared" si="21"/>
        <v>1212.2</v>
      </c>
      <c r="G83" s="124">
        <v>1102</v>
      </c>
      <c r="H83" s="285">
        <f t="shared" si="22"/>
        <v>1024.8600000000001</v>
      </c>
      <c r="I83" s="284">
        <f t="shared" si="23"/>
        <v>958.74</v>
      </c>
      <c r="J83" s="264">
        <v>0</v>
      </c>
      <c r="K83" s="263">
        <f t="shared" si="24"/>
        <v>0</v>
      </c>
      <c r="L83" s="263">
        <f t="shared" si="25"/>
        <v>0</v>
      </c>
      <c r="M83" s="263">
        <f t="shared" si="26"/>
        <v>0</v>
      </c>
      <c r="N83" s="262">
        <f t="shared" si="27"/>
        <v>0</v>
      </c>
    </row>
    <row r="84" spans="1:76" ht="98.25" customHeight="1">
      <c r="A84" s="291" t="s">
        <v>413</v>
      </c>
      <c r="B84" s="269">
        <v>2201</v>
      </c>
      <c r="C84" s="286" t="s">
        <v>131</v>
      </c>
      <c r="D84" s="287"/>
      <c r="E84" s="289" t="s">
        <v>412</v>
      </c>
      <c r="F84" s="257">
        <f t="shared" si="21"/>
        <v>1212.2</v>
      </c>
      <c r="G84" s="124">
        <v>1102</v>
      </c>
      <c r="H84" s="285">
        <f t="shared" si="22"/>
        <v>1024.8600000000001</v>
      </c>
      <c r="I84" s="284">
        <f t="shared" si="23"/>
        <v>958.74</v>
      </c>
      <c r="J84" s="264">
        <v>0</v>
      </c>
      <c r="K84" s="263">
        <f t="shared" si="24"/>
        <v>0</v>
      </c>
      <c r="L84" s="263">
        <f t="shared" si="25"/>
        <v>0</v>
      </c>
      <c r="M84" s="263">
        <f t="shared" si="26"/>
        <v>0</v>
      </c>
      <c r="N84" s="262">
        <f t="shared" si="27"/>
        <v>0</v>
      </c>
    </row>
    <row r="85" spans="1:76" ht="126.75" customHeight="1">
      <c r="A85" s="290" t="s">
        <v>411</v>
      </c>
      <c r="B85" s="269">
        <v>4310</v>
      </c>
      <c r="C85" s="286" t="s">
        <v>131</v>
      </c>
      <c r="D85" s="287"/>
      <c r="E85" s="289" t="s">
        <v>409</v>
      </c>
      <c r="F85" s="257">
        <f t="shared" si="21"/>
        <v>1278.2</v>
      </c>
      <c r="G85" s="124">
        <v>1162</v>
      </c>
      <c r="H85" s="285">
        <f t="shared" si="22"/>
        <v>1080.6600000000001</v>
      </c>
      <c r="I85" s="284">
        <f t="shared" si="23"/>
        <v>1010.9399999999999</v>
      </c>
      <c r="J85" s="264">
        <v>0</v>
      </c>
      <c r="K85" s="263">
        <f t="shared" si="24"/>
        <v>0</v>
      </c>
      <c r="L85" s="263">
        <f t="shared" si="25"/>
        <v>0</v>
      </c>
      <c r="M85" s="263">
        <f t="shared" si="26"/>
        <v>0</v>
      </c>
      <c r="N85" s="262">
        <f t="shared" si="27"/>
        <v>0</v>
      </c>
    </row>
    <row r="86" spans="1:76" ht="136.5" customHeight="1">
      <c r="A86" s="290" t="s">
        <v>410</v>
      </c>
      <c r="B86" s="269">
        <v>4315</v>
      </c>
      <c r="C86" s="286" t="s">
        <v>131</v>
      </c>
      <c r="D86" s="287"/>
      <c r="E86" s="289" t="s">
        <v>409</v>
      </c>
      <c r="F86" s="257">
        <f t="shared" si="21"/>
        <v>1581.8000000000002</v>
      </c>
      <c r="G86" s="124">
        <v>1438</v>
      </c>
      <c r="H86" s="285">
        <f t="shared" si="22"/>
        <v>1337.3400000000001</v>
      </c>
      <c r="I86" s="284">
        <f t="shared" si="23"/>
        <v>1251.06</v>
      </c>
      <c r="J86" s="264">
        <v>0</v>
      </c>
      <c r="K86" s="263">
        <f t="shared" si="24"/>
        <v>0</v>
      </c>
      <c r="L86" s="263">
        <f t="shared" si="25"/>
        <v>0</v>
      </c>
      <c r="M86" s="263">
        <f t="shared" si="26"/>
        <v>0</v>
      </c>
      <c r="N86" s="262">
        <f t="shared" si="27"/>
        <v>0</v>
      </c>
    </row>
    <row r="87" spans="1:76" ht="86.25" customHeight="1">
      <c r="A87" s="288" t="s">
        <v>408</v>
      </c>
      <c r="B87" s="269">
        <v>4420</v>
      </c>
      <c r="C87" s="286" t="s">
        <v>131</v>
      </c>
      <c r="D87" s="287"/>
      <c r="E87" s="287"/>
      <c r="F87" s="257">
        <f t="shared" si="21"/>
        <v>235.4</v>
      </c>
      <c r="G87" s="124">
        <v>214</v>
      </c>
      <c r="H87" s="285">
        <f t="shared" si="22"/>
        <v>199.02</v>
      </c>
      <c r="I87" s="284">
        <f t="shared" si="23"/>
        <v>186.18</v>
      </c>
      <c r="J87" s="264">
        <v>0</v>
      </c>
      <c r="K87" s="263">
        <f t="shared" si="24"/>
        <v>0</v>
      </c>
      <c r="L87" s="263">
        <f t="shared" si="25"/>
        <v>0</v>
      </c>
      <c r="M87" s="263">
        <f t="shared" si="26"/>
        <v>0</v>
      </c>
      <c r="N87" s="262">
        <f t="shared" si="27"/>
        <v>0</v>
      </c>
    </row>
    <row r="88" spans="1:76" ht="84.75" customHeight="1">
      <c r="A88" s="1016" t="s">
        <v>407</v>
      </c>
      <c r="B88" s="1017"/>
      <c r="C88" s="286" t="s">
        <v>131</v>
      </c>
      <c r="D88" s="1018" t="s">
        <v>394</v>
      </c>
      <c r="E88" s="282" t="s">
        <v>406</v>
      </c>
      <c r="F88" s="257">
        <f t="shared" si="21"/>
        <v>1323.3000000000002</v>
      </c>
      <c r="G88" s="124">
        <v>1203</v>
      </c>
      <c r="H88" s="285">
        <f t="shared" si="22"/>
        <v>1118.79</v>
      </c>
      <c r="I88" s="284">
        <f t="shared" si="23"/>
        <v>1046.6099999999999</v>
      </c>
      <c r="J88" s="264">
        <v>0</v>
      </c>
      <c r="K88" s="263">
        <f t="shared" si="24"/>
        <v>0</v>
      </c>
      <c r="L88" s="263">
        <f t="shared" si="25"/>
        <v>0</v>
      </c>
      <c r="M88" s="263">
        <f t="shared" si="26"/>
        <v>0</v>
      </c>
      <c r="N88" s="262">
        <f t="shared" si="27"/>
        <v>0</v>
      </c>
    </row>
    <row r="89" spans="1:76" ht="48" customHeight="1">
      <c r="A89" s="1016" t="s">
        <v>402</v>
      </c>
      <c r="B89" s="1017"/>
      <c r="C89" s="286" t="s">
        <v>131</v>
      </c>
      <c r="D89" s="1019"/>
      <c r="E89" s="282" t="s">
        <v>405</v>
      </c>
      <c r="F89" s="257">
        <f t="shared" si="21"/>
        <v>1323.3000000000002</v>
      </c>
      <c r="G89" s="124">
        <v>1203</v>
      </c>
      <c r="H89" s="285">
        <f t="shared" si="22"/>
        <v>1118.79</v>
      </c>
      <c r="I89" s="284">
        <f t="shared" si="23"/>
        <v>1046.6099999999999</v>
      </c>
      <c r="J89" s="264">
        <v>0</v>
      </c>
      <c r="K89" s="263">
        <f t="shared" si="24"/>
        <v>0</v>
      </c>
      <c r="L89" s="263">
        <f t="shared" si="25"/>
        <v>0</v>
      </c>
      <c r="M89" s="263">
        <f t="shared" si="26"/>
        <v>0</v>
      </c>
      <c r="N89" s="262">
        <f t="shared" si="27"/>
        <v>0</v>
      </c>
    </row>
    <row r="90" spans="1:76" ht="55.5" customHeight="1">
      <c r="A90" s="1016" t="s">
        <v>404</v>
      </c>
      <c r="B90" s="1017"/>
      <c r="C90" s="286" t="s">
        <v>131</v>
      </c>
      <c r="D90" s="1019"/>
      <c r="E90" s="282" t="s">
        <v>403</v>
      </c>
      <c r="F90" s="257">
        <f t="shared" si="21"/>
        <v>1323.3000000000002</v>
      </c>
      <c r="G90" s="124">
        <v>1203</v>
      </c>
      <c r="H90" s="285">
        <f t="shared" si="22"/>
        <v>1118.79</v>
      </c>
      <c r="I90" s="284">
        <f t="shared" si="23"/>
        <v>1046.6099999999999</v>
      </c>
      <c r="J90" s="264">
        <v>0</v>
      </c>
      <c r="K90" s="263">
        <f t="shared" si="24"/>
        <v>0</v>
      </c>
      <c r="L90" s="263">
        <f t="shared" si="25"/>
        <v>0</v>
      </c>
      <c r="M90" s="263">
        <f t="shared" si="26"/>
        <v>0</v>
      </c>
      <c r="N90" s="262">
        <f t="shared" si="27"/>
        <v>0</v>
      </c>
    </row>
    <row r="91" spans="1:76" ht="54" customHeight="1">
      <c r="A91" s="1016" t="s">
        <v>402</v>
      </c>
      <c r="B91" s="1017"/>
      <c r="C91" s="286" t="s">
        <v>131</v>
      </c>
      <c r="D91" s="1019"/>
      <c r="E91" s="282" t="s">
        <v>1122</v>
      </c>
      <c r="F91" s="257">
        <f t="shared" si="21"/>
        <v>2505.8000000000002</v>
      </c>
      <c r="G91" s="124">
        <v>2278</v>
      </c>
      <c r="H91" s="285">
        <f t="shared" si="22"/>
        <v>2118.54</v>
      </c>
      <c r="I91" s="284">
        <f t="shared" si="23"/>
        <v>1981.86</v>
      </c>
      <c r="J91" s="264">
        <v>0</v>
      </c>
      <c r="K91" s="263">
        <f t="shared" si="24"/>
        <v>0</v>
      </c>
      <c r="L91" s="263">
        <f t="shared" si="25"/>
        <v>0</v>
      </c>
      <c r="M91" s="263">
        <f t="shared" si="26"/>
        <v>0</v>
      </c>
      <c r="N91" s="262">
        <f t="shared" si="27"/>
        <v>0</v>
      </c>
    </row>
    <row r="92" spans="1:76" ht="60" customHeight="1">
      <c r="A92" s="1025" t="s">
        <v>401</v>
      </c>
      <c r="B92" s="1026"/>
      <c r="C92" s="283" t="s">
        <v>131</v>
      </c>
      <c r="D92" s="1019"/>
      <c r="E92" s="282" t="s">
        <v>1123</v>
      </c>
      <c r="F92" s="257">
        <f t="shared" si="21"/>
        <v>2554.2000000000003</v>
      </c>
      <c r="G92" s="281">
        <v>2322</v>
      </c>
      <c r="H92" s="280">
        <f t="shared" si="22"/>
        <v>2159.46</v>
      </c>
      <c r="I92" s="279">
        <f t="shared" si="23"/>
        <v>2020.14</v>
      </c>
      <c r="J92" s="264">
        <v>0</v>
      </c>
      <c r="K92" s="263">
        <f t="shared" si="24"/>
        <v>0</v>
      </c>
      <c r="L92" s="263">
        <f t="shared" si="25"/>
        <v>0</v>
      </c>
      <c r="M92" s="263">
        <f t="shared" si="26"/>
        <v>0</v>
      </c>
      <c r="N92" s="262">
        <f t="shared" si="27"/>
        <v>0</v>
      </c>
    </row>
    <row r="93" spans="1:76" s="276" customFormat="1" ht="60" customHeight="1">
      <c r="A93" s="1029" t="s">
        <v>400</v>
      </c>
      <c r="B93" s="1030"/>
      <c r="C93" s="268" t="s">
        <v>131</v>
      </c>
      <c r="D93" s="1019"/>
      <c r="E93" s="267" t="s">
        <v>1124</v>
      </c>
      <c r="F93" s="257">
        <f t="shared" si="21"/>
        <v>2601.5</v>
      </c>
      <c r="G93" s="278">
        <v>2365</v>
      </c>
      <c r="H93" s="277">
        <f t="shared" si="22"/>
        <v>2199.4500000000003</v>
      </c>
      <c r="I93" s="277">
        <f t="shared" si="23"/>
        <v>2057.5500000000002</v>
      </c>
      <c r="J93" s="264">
        <v>0</v>
      </c>
      <c r="K93" s="263">
        <f t="shared" si="24"/>
        <v>0</v>
      </c>
      <c r="L93" s="263">
        <f t="shared" si="25"/>
        <v>0</v>
      </c>
      <c r="M93" s="263">
        <f t="shared" si="26"/>
        <v>0</v>
      </c>
      <c r="N93" s="262">
        <f t="shared" si="27"/>
        <v>0</v>
      </c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29"/>
      <c r="BP93" s="229"/>
      <c r="BQ93" s="229"/>
      <c r="BR93" s="229"/>
      <c r="BS93" s="229"/>
      <c r="BT93" s="229"/>
      <c r="BU93" s="229"/>
      <c r="BV93" s="229"/>
      <c r="BW93" s="229"/>
      <c r="BX93" s="229"/>
    </row>
    <row r="94" spans="1:76" s="276" customFormat="1" ht="63" customHeight="1">
      <c r="A94" s="1029" t="s">
        <v>399</v>
      </c>
      <c r="B94" s="1030"/>
      <c r="C94" s="268" t="s">
        <v>131</v>
      </c>
      <c r="D94" s="1019"/>
      <c r="E94" s="267" t="s">
        <v>1125</v>
      </c>
      <c r="F94" s="257">
        <f t="shared" si="21"/>
        <v>2649.9</v>
      </c>
      <c r="G94" s="278">
        <v>2409</v>
      </c>
      <c r="H94" s="277">
        <f t="shared" si="22"/>
        <v>2240.37</v>
      </c>
      <c r="I94" s="277">
        <f t="shared" si="23"/>
        <v>2095.83</v>
      </c>
      <c r="J94" s="264">
        <v>0</v>
      </c>
      <c r="K94" s="263">
        <f t="shared" si="24"/>
        <v>0</v>
      </c>
      <c r="L94" s="263">
        <f t="shared" si="25"/>
        <v>0</v>
      </c>
      <c r="M94" s="263">
        <f t="shared" si="26"/>
        <v>0</v>
      </c>
      <c r="N94" s="262">
        <f t="shared" si="27"/>
        <v>0</v>
      </c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</row>
    <row r="95" spans="1:76" s="276" customFormat="1" ht="53.25" customHeight="1">
      <c r="A95" s="1029" t="s">
        <v>398</v>
      </c>
      <c r="B95" s="1030"/>
      <c r="C95" s="268" t="s">
        <v>131</v>
      </c>
      <c r="D95" s="1019"/>
      <c r="E95" s="267" t="s">
        <v>1126</v>
      </c>
      <c r="F95" s="257">
        <f t="shared" si="21"/>
        <v>2709.3</v>
      </c>
      <c r="G95" s="278">
        <v>2463</v>
      </c>
      <c r="H95" s="277">
        <f t="shared" si="22"/>
        <v>2290.59</v>
      </c>
      <c r="I95" s="277">
        <f t="shared" si="23"/>
        <v>2142.81</v>
      </c>
      <c r="J95" s="264">
        <v>0</v>
      </c>
      <c r="K95" s="263">
        <f t="shared" si="24"/>
        <v>0</v>
      </c>
      <c r="L95" s="263">
        <f t="shared" si="25"/>
        <v>0</v>
      </c>
      <c r="M95" s="263">
        <f t="shared" si="26"/>
        <v>0</v>
      </c>
      <c r="N95" s="262">
        <f t="shared" si="27"/>
        <v>0</v>
      </c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29"/>
      <c r="BW95" s="229"/>
      <c r="BX95" s="229"/>
    </row>
    <row r="96" spans="1:76" s="276" customFormat="1" ht="99.75" customHeight="1">
      <c r="A96" s="1029" t="s">
        <v>397</v>
      </c>
      <c r="B96" s="1030"/>
      <c r="C96" s="268" t="s">
        <v>131</v>
      </c>
      <c r="D96" s="1019"/>
      <c r="E96" s="267" t="s">
        <v>1127</v>
      </c>
      <c r="F96" s="257">
        <f t="shared" si="21"/>
        <v>2772</v>
      </c>
      <c r="G96" s="278">
        <v>2520</v>
      </c>
      <c r="H96" s="277">
        <f t="shared" si="22"/>
        <v>2343.6</v>
      </c>
      <c r="I96" s="277">
        <f t="shared" si="23"/>
        <v>2192.4</v>
      </c>
      <c r="J96" s="264">
        <v>0</v>
      </c>
      <c r="K96" s="263">
        <f t="shared" si="24"/>
        <v>0</v>
      </c>
      <c r="L96" s="263">
        <f t="shared" si="25"/>
        <v>0</v>
      </c>
      <c r="M96" s="263">
        <f t="shared" si="26"/>
        <v>0</v>
      </c>
      <c r="N96" s="262">
        <f t="shared" si="27"/>
        <v>0</v>
      </c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  <c r="BC96" s="229"/>
      <c r="BD96" s="229"/>
      <c r="BE96" s="229"/>
      <c r="BF96" s="229"/>
      <c r="BG96" s="229"/>
      <c r="BH96" s="229"/>
      <c r="BI96" s="229"/>
      <c r="BJ96" s="229"/>
      <c r="BK96" s="229"/>
      <c r="BL96" s="229"/>
      <c r="BM96" s="229"/>
      <c r="BN96" s="229"/>
      <c r="BO96" s="229"/>
      <c r="BP96" s="229"/>
      <c r="BQ96" s="229"/>
      <c r="BR96" s="229"/>
      <c r="BS96" s="229"/>
      <c r="BT96" s="229"/>
      <c r="BU96" s="229"/>
      <c r="BV96" s="229"/>
      <c r="BW96" s="229"/>
      <c r="BX96" s="229"/>
    </row>
    <row r="97" spans="1:76" s="271" customFormat="1" ht="96.75" customHeight="1">
      <c r="A97" s="1027" t="s">
        <v>396</v>
      </c>
      <c r="B97" s="1028"/>
      <c r="C97" s="275" t="s">
        <v>131</v>
      </c>
      <c r="D97" s="1020"/>
      <c r="E97" s="274" t="s">
        <v>1128</v>
      </c>
      <c r="F97" s="257">
        <f t="shared" si="21"/>
        <v>2823.7000000000003</v>
      </c>
      <c r="G97" s="273">
        <v>2567</v>
      </c>
      <c r="H97" s="272">
        <f t="shared" si="22"/>
        <v>2387.31</v>
      </c>
      <c r="I97" s="272">
        <f t="shared" si="23"/>
        <v>2233.29</v>
      </c>
      <c r="J97" s="264">
        <v>0</v>
      </c>
      <c r="K97" s="263">
        <f t="shared" si="24"/>
        <v>0</v>
      </c>
      <c r="L97" s="263">
        <f t="shared" si="25"/>
        <v>0</v>
      </c>
      <c r="M97" s="263">
        <f t="shared" si="26"/>
        <v>0</v>
      </c>
      <c r="N97" s="262">
        <f t="shared" si="27"/>
        <v>0</v>
      </c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</row>
    <row r="98" spans="1:76" s="254" customFormat="1" ht="118.5" customHeight="1">
      <c r="A98" s="270" t="s">
        <v>395</v>
      </c>
      <c r="B98" s="269">
        <v>3031</v>
      </c>
      <c r="C98" s="268" t="s">
        <v>131</v>
      </c>
      <c r="D98" s="1101" t="s">
        <v>394</v>
      </c>
      <c r="E98" s="267" t="s">
        <v>393</v>
      </c>
      <c r="F98" s="257">
        <f t="shared" si="21"/>
        <v>1992.1000000000001</v>
      </c>
      <c r="G98" s="266">
        <v>1811</v>
      </c>
      <c r="H98" s="265">
        <f t="shared" si="22"/>
        <v>1684.23</v>
      </c>
      <c r="I98" s="265">
        <f t="shared" si="23"/>
        <v>1575.57</v>
      </c>
      <c r="J98" s="264">
        <v>0</v>
      </c>
      <c r="K98" s="263">
        <f t="shared" si="24"/>
        <v>0</v>
      </c>
      <c r="L98" s="263">
        <f t="shared" si="25"/>
        <v>0</v>
      </c>
      <c r="M98" s="263">
        <f t="shared" si="26"/>
        <v>0</v>
      </c>
      <c r="N98" s="262">
        <f t="shared" si="27"/>
        <v>0</v>
      </c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</row>
    <row r="99" spans="1:76" s="254" customFormat="1" ht="159.75" customHeight="1">
      <c r="A99" s="261" t="s">
        <v>392</v>
      </c>
      <c r="B99" s="260">
        <v>3031</v>
      </c>
      <c r="C99" s="259" t="s">
        <v>131</v>
      </c>
      <c r="D99" s="1102"/>
      <c r="E99" s="258" t="s">
        <v>391</v>
      </c>
      <c r="F99" s="257">
        <f t="shared" si="21"/>
        <v>2024.0000000000002</v>
      </c>
      <c r="G99" s="256">
        <v>1840</v>
      </c>
      <c r="H99" s="255">
        <f t="shared" si="22"/>
        <v>1711.2</v>
      </c>
      <c r="I99" s="255">
        <v>1611</v>
      </c>
      <c r="J99" s="242">
        <v>0</v>
      </c>
      <c r="K99" s="241">
        <f t="shared" si="24"/>
        <v>0</v>
      </c>
      <c r="L99" s="241">
        <f t="shared" si="25"/>
        <v>0</v>
      </c>
      <c r="M99" s="241">
        <f t="shared" si="26"/>
        <v>0</v>
      </c>
      <c r="N99" s="240">
        <f t="shared" si="27"/>
        <v>0</v>
      </c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</row>
    <row r="100" spans="1:76" s="239" customFormat="1" ht="56.25" customHeight="1">
      <c r="A100" s="1053" t="s">
        <v>390</v>
      </c>
      <c r="B100" s="911"/>
      <c r="C100" s="911"/>
      <c r="D100" s="911"/>
      <c r="E100" s="911"/>
      <c r="F100" s="911"/>
      <c r="G100" s="911"/>
      <c r="H100" s="911"/>
      <c r="I100" s="911"/>
      <c r="J100" s="1037"/>
      <c r="K100" s="1037"/>
      <c r="L100" s="1037"/>
      <c r="M100" s="1037"/>
      <c r="N100" s="1037"/>
    </row>
    <row r="101" spans="1:76" s="239" customFormat="1" ht="173.25" customHeight="1">
      <c r="A101" s="1010" t="s">
        <v>389</v>
      </c>
      <c r="B101" s="1011"/>
      <c r="C101" s="253" t="s">
        <v>36</v>
      </c>
      <c r="D101" s="252" t="s">
        <v>20</v>
      </c>
      <c r="E101" s="252"/>
      <c r="F101" s="251">
        <f t="shared" ref="F101:F118" si="28">G101*1.1</f>
        <v>297</v>
      </c>
      <c r="G101" s="250">
        <v>270</v>
      </c>
      <c r="H101" s="250">
        <f t="shared" ref="H101:H118" si="29">G101*0.93</f>
        <v>251.10000000000002</v>
      </c>
      <c r="I101" s="250">
        <f t="shared" ref="I101:I118" si="30">G101*0.87</f>
        <v>234.9</v>
      </c>
      <c r="J101" s="249">
        <v>0</v>
      </c>
      <c r="K101" s="248">
        <f t="shared" ref="K101:K118" si="31">F101*J101</f>
        <v>0</v>
      </c>
      <c r="L101" s="248">
        <f t="shared" ref="L101:L118" si="32">G101*J101</f>
        <v>0</v>
      </c>
      <c r="M101" s="248">
        <f t="shared" ref="M101:M118" si="33">H101*J101</f>
        <v>0</v>
      </c>
      <c r="N101" s="247">
        <f t="shared" ref="N101:N118" si="34">I101*J101</f>
        <v>0</v>
      </c>
    </row>
    <row r="102" spans="1:76" s="239" customFormat="1" ht="171" customHeight="1">
      <c r="A102" s="1010" t="s">
        <v>388</v>
      </c>
      <c r="B102" s="1011"/>
      <c r="C102" s="253" t="s">
        <v>36</v>
      </c>
      <c r="D102" s="252" t="s">
        <v>20</v>
      </c>
      <c r="E102" s="252"/>
      <c r="F102" s="630">
        <f t="shared" si="28"/>
        <v>558.80000000000007</v>
      </c>
      <c r="G102" s="250">
        <v>508</v>
      </c>
      <c r="H102" s="250">
        <f t="shared" si="29"/>
        <v>472.44</v>
      </c>
      <c r="I102" s="250">
        <f t="shared" si="30"/>
        <v>441.96</v>
      </c>
      <c r="J102" s="249">
        <v>0</v>
      </c>
      <c r="K102" s="248">
        <f t="shared" si="31"/>
        <v>0</v>
      </c>
      <c r="L102" s="248">
        <f t="shared" si="32"/>
        <v>0</v>
      </c>
      <c r="M102" s="248">
        <f t="shared" si="33"/>
        <v>0</v>
      </c>
      <c r="N102" s="247">
        <f t="shared" si="34"/>
        <v>0</v>
      </c>
    </row>
    <row r="103" spans="1:76" s="239" customFormat="1" ht="162.75" customHeight="1">
      <c r="A103" s="1010" t="s">
        <v>387</v>
      </c>
      <c r="B103" s="1011"/>
      <c r="C103" s="253" t="s">
        <v>36</v>
      </c>
      <c r="D103" s="252" t="s">
        <v>20</v>
      </c>
      <c r="E103" s="252"/>
      <c r="F103" s="251">
        <f t="shared" si="28"/>
        <v>581.90000000000009</v>
      </c>
      <c r="G103" s="250">
        <v>529</v>
      </c>
      <c r="H103" s="250">
        <f t="shared" si="29"/>
        <v>491.97</v>
      </c>
      <c r="I103" s="250">
        <f t="shared" si="30"/>
        <v>460.23</v>
      </c>
      <c r="J103" s="249">
        <v>0</v>
      </c>
      <c r="K103" s="248">
        <f t="shared" si="31"/>
        <v>0</v>
      </c>
      <c r="L103" s="248">
        <f t="shared" si="32"/>
        <v>0</v>
      </c>
      <c r="M103" s="248">
        <f t="shared" si="33"/>
        <v>0</v>
      </c>
      <c r="N103" s="247">
        <f t="shared" si="34"/>
        <v>0</v>
      </c>
    </row>
    <row r="104" spans="1:76" s="239" customFormat="1" ht="114.75" customHeight="1">
      <c r="A104" s="1012" t="s">
        <v>386</v>
      </c>
      <c r="B104" s="1013"/>
      <c r="C104" s="244" t="s">
        <v>36</v>
      </c>
      <c r="D104" s="96"/>
      <c r="E104" s="96"/>
      <c r="F104" s="71">
        <f t="shared" si="28"/>
        <v>499.40000000000003</v>
      </c>
      <c r="G104" s="124">
        <v>454</v>
      </c>
      <c r="H104" s="124">
        <f t="shared" si="29"/>
        <v>422.22</v>
      </c>
      <c r="I104" s="124">
        <f t="shared" si="30"/>
        <v>394.98</v>
      </c>
      <c r="J104" s="242">
        <v>0</v>
      </c>
      <c r="K104" s="241">
        <f t="shared" si="31"/>
        <v>0</v>
      </c>
      <c r="L104" s="241">
        <f t="shared" si="32"/>
        <v>0</v>
      </c>
      <c r="M104" s="241">
        <f t="shared" si="33"/>
        <v>0</v>
      </c>
      <c r="N104" s="240">
        <f t="shared" si="34"/>
        <v>0</v>
      </c>
    </row>
    <row r="105" spans="1:76" s="239" customFormat="1" ht="114.75" customHeight="1">
      <c r="A105" s="1014" t="s">
        <v>385</v>
      </c>
      <c r="B105" s="1015"/>
      <c r="C105" s="244" t="s">
        <v>36</v>
      </c>
      <c r="D105" s="245"/>
      <c r="E105" s="245"/>
      <c r="F105" s="71">
        <f t="shared" si="28"/>
        <v>1120.9000000000001</v>
      </c>
      <c r="G105" s="124">
        <v>1019</v>
      </c>
      <c r="H105" s="124">
        <f t="shared" si="29"/>
        <v>947.67000000000007</v>
      </c>
      <c r="I105" s="124">
        <f t="shared" si="30"/>
        <v>886.53</v>
      </c>
      <c r="J105" s="242">
        <v>0</v>
      </c>
      <c r="K105" s="241">
        <f t="shared" si="31"/>
        <v>0</v>
      </c>
      <c r="L105" s="241">
        <f t="shared" si="32"/>
        <v>0</v>
      </c>
      <c r="M105" s="241">
        <f t="shared" si="33"/>
        <v>0</v>
      </c>
      <c r="N105" s="240">
        <f t="shared" si="34"/>
        <v>0</v>
      </c>
    </row>
    <row r="106" spans="1:76" s="239" customFormat="1" ht="114.75" customHeight="1">
      <c r="A106" s="1014" t="s">
        <v>384</v>
      </c>
      <c r="B106" s="1015"/>
      <c r="C106" s="244" t="s">
        <v>36</v>
      </c>
      <c r="D106" s="245"/>
      <c r="E106" s="245"/>
      <c r="F106" s="71">
        <f t="shared" si="28"/>
        <v>2007.5000000000002</v>
      </c>
      <c r="G106" s="124">
        <v>1825</v>
      </c>
      <c r="H106" s="124">
        <f t="shared" si="29"/>
        <v>1697.25</v>
      </c>
      <c r="I106" s="124">
        <f t="shared" si="30"/>
        <v>1587.75</v>
      </c>
      <c r="J106" s="242">
        <v>0</v>
      </c>
      <c r="K106" s="241">
        <f t="shared" si="31"/>
        <v>0</v>
      </c>
      <c r="L106" s="241">
        <f t="shared" si="32"/>
        <v>0</v>
      </c>
      <c r="M106" s="241">
        <f t="shared" si="33"/>
        <v>0</v>
      </c>
      <c r="N106" s="240">
        <f t="shared" si="34"/>
        <v>0</v>
      </c>
    </row>
    <row r="107" spans="1:76" s="239" customFormat="1" ht="114.75" customHeight="1">
      <c r="A107" s="1014" t="s">
        <v>383</v>
      </c>
      <c r="B107" s="1015"/>
      <c r="C107" s="244" t="s">
        <v>36</v>
      </c>
      <c r="D107" s="1054"/>
      <c r="E107" s="32"/>
      <c r="F107" s="71">
        <f t="shared" si="28"/>
        <v>1075.8000000000002</v>
      </c>
      <c r="G107" s="124">
        <v>978</v>
      </c>
      <c r="H107" s="124">
        <f t="shared" si="29"/>
        <v>909.54000000000008</v>
      </c>
      <c r="I107" s="124">
        <f t="shared" si="30"/>
        <v>850.86</v>
      </c>
      <c r="J107" s="242">
        <v>0</v>
      </c>
      <c r="K107" s="241">
        <f t="shared" si="31"/>
        <v>0</v>
      </c>
      <c r="L107" s="241">
        <f t="shared" si="32"/>
        <v>0</v>
      </c>
      <c r="M107" s="241">
        <f t="shared" si="33"/>
        <v>0</v>
      </c>
      <c r="N107" s="240">
        <f t="shared" si="34"/>
        <v>0</v>
      </c>
    </row>
    <row r="108" spans="1:76" s="239" customFormat="1" ht="114.75" customHeight="1">
      <c r="A108" s="1014" t="s">
        <v>382</v>
      </c>
      <c r="B108" s="1015"/>
      <c r="C108" s="244" t="s">
        <v>36</v>
      </c>
      <c r="D108" s="1054"/>
      <c r="E108" s="32"/>
      <c r="F108" s="71">
        <f t="shared" si="28"/>
        <v>1075.8000000000002</v>
      </c>
      <c r="G108" s="124">
        <v>978</v>
      </c>
      <c r="H108" s="124">
        <f t="shared" si="29"/>
        <v>909.54000000000008</v>
      </c>
      <c r="I108" s="124">
        <f t="shared" si="30"/>
        <v>850.86</v>
      </c>
      <c r="J108" s="242">
        <v>0</v>
      </c>
      <c r="K108" s="241">
        <f t="shared" si="31"/>
        <v>0</v>
      </c>
      <c r="L108" s="241">
        <f t="shared" si="32"/>
        <v>0</v>
      </c>
      <c r="M108" s="241">
        <f t="shared" si="33"/>
        <v>0</v>
      </c>
      <c r="N108" s="240">
        <f t="shared" si="34"/>
        <v>0</v>
      </c>
    </row>
    <row r="109" spans="1:76" s="239" customFormat="1" ht="114.75" customHeight="1">
      <c r="A109" s="1014" t="s">
        <v>381</v>
      </c>
      <c r="B109" s="1015"/>
      <c r="C109" s="244" t="s">
        <v>36</v>
      </c>
      <c r="D109" s="1054"/>
      <c r="E109" s="32"/>
      <c r="F109" s="71">
        <f t="shared" si="28"/>
        <v>1075.8000000000002</v>
      </c>
      <c r="G109" s="124">
        <v>978</v>
      </c>
      <c r="H109" s="124">
        <f t="shared" si="29"/>
        <v>909.54000000000008</v>
      </c>
      <c r="I109" s="124">
        <f t="shared" si="30"/>
        <v>850.86</v>
      </c>
      <c r="J109" s="242">
        <v>0</v>
      </c>
      <c r="K109" s="241">
        <f t="shared" si="31"/>
        <v>0</v>
      </c>
      <c r="L109" s="241">
        <f t="shared" si="32"/>
        <v>0</v>
      </c>
      <c r="M109" s="241">
        <f t="shared" si="33"/>
        <v>0</v>
      </c>
      <c r="N109" s="240">
        <f t="shared" si="34"/>
        <v>0</v>
      </c>
    </row>
    <row r="110" spans="1:76" s="239" customFormat="1" ht="114.75" customHeight="1">
      <c r="A110" s="246" t="s">
        <v>380</v>
      </c>
      <c r="B110" s="142" t="s">
        <v>379</v>
      </c>
      <c r="C110" s="244" t="s">
        <v>36</v>
      </c>
      <c r="D110" s="245"/>
      <c r="E110" s="245"/>
      <c r="F110" s="71">
        <f t="shared" si="28"/>
        <v>203.50000000000003</v>
      </c>
      <c r="G110" s="124">
        <v>185</v>
      </c>
      <c r="H110" s="124">
        <f t="shared" si="29"/>
        <v>172.05</v>
      </c>
      <c r="I110" s="124">
        <f t="shared" si="30"/>
        <v>160.94999999999999</v>
      </c>
      <c r="J110" s="242">
        <v>0</v>
      </c>
      <c r="K110" s="241">
        <f t="shared" si="31"/>
        <v>0</v>
      </c>
      <c r="L110" s="241">
        <f t="shared" si="32"/>
        <v>0</v>
      </c>
      <c r="M110" s="241">
        <f t="shared" si="33"/>
        <v>0</v>
      </c>
      <c r="N110" s="240">
        <f t="shared" si="34"/>
        <v>0</v>
      </c>
    </row>
    <row r="111" spans="1:76" s="239" customFormat="1" ht="114.75" customHeight="1">
      <c r="A111" s="246" t="s">
        <v>378</v>
      </c>
      <c r="B111" s="142" t="s">
        <v>377</v>
      </c>
      <c r="C111" s="244" t="s">
        <v>36</v>
      </c>
      <c r="D111" s="245"/>
      <c r="E111" s="245"/>
      <c r="F111" s="71">
        <f t="shared" si="28"/>
        <v>465.3</v>
      </c>
      <c r="G111" s="124">
        <v>423</v>
      </c>
      <c r="H111" s="124">
        <f t="shared" si="29"/>
        <v>393.39000000000004</v>
      </c>
      <c r="I111" s="124">
        <f t="shared" si="30"/>
        <v>368.01</v>
      </c>
      <c r="J111" s="242">
        <v>0</v>
      </c>
      <c r="K111" s="241">
        <f t="shared" si="31"/>
        <v>0</v>
      </c>
      <c r="L111" s="241">
        <f t="shared" si="32"/>
        <v>0</v>
      </c>
      <c r="M111" s="241">
        <f t="shared" si="33"/>
        <v>0</v>
      </c>
      <c r="N111" s="240">
        <f t="shared" si="34"/>
        <v>0</v>
      </c>
    </row>
    <row r="112" spans="1:76" s="239" customFormat="1" ht="114.75" customHeight="1">
      <c r="A112" s="246" t="s">
        <v>376</v>
      </c>
      <c r="B112" s="142" t="s">
        <v>375</v>
      </c>
      <c r="C112" s="244" t="s">
        <v>36</v>
      </c>
      <c r="D112" s="245"/>
      <c r="E112" s="245"/>
      <c r="F112" s="71">
        <f t="shared" si="28"/>
        <v>1009.8000000000001</v>
      </c>
      <c r="G112" s="124">
        <v>918</v>
      </c>
      <c r="H112" s="124">
        <f t="shared" si="29"/>
        <v>853.74</v>
      </c>
      <c r="I112" s="124">
        <f t="shared" si="30"/>
        <v>798.66</v>
      </c>
      <c r="J112" s="242">
        <v>0</v>
      </c>
      <c r="K112" s="241">
        <f t="shared" si="31"/>
        <v>0</v>
      </c>
      <c r="L112" s="241">
        <f t="shared" si="32"/>
        <v>0</v>
      </c>
      <c r="M112" s="241">
        <f t="shared" si="33"/>
        <v>0</v>
      </c>
      <c r="N112" s="240">
        <f t="shared" si="34"/>
        <v>0</v>
      </c>
    </row>
    <row r="113" spans="1:76" s="239" customFormat="1" ht="114.75" customHeight="1">
      <c r="A113" s="246" t="s">
        <v>374</v>
      </c>
      <c r="B113" s="142" t="s">
        <v>373</v>
      </c>
      <c r="C113" s="244" t="s">
        <v>36</v>
      </c>
      <c r="D113" s="245"/>
      <c r="E113" s="245"/>
      <c r="F113" s="71">
        <f t="shared" si="28"/>
        <v>1310.1000000000001</v>
      </c>
      <c r="G113" s="124">
        <v>1191</v>
      </c>
      <c r="H113" s="124">
        <f t="shared" si="29"/>
        <v>1107.6300000000001</v>
      </c>
      <c r="I113" s="124">
        <f t="shared" si="30"/>
        <v>1036.17</v>
      </c>
      <c r="J113" s="242">
        <v>0</v>
      </c>
      <c r="K113" s="241">
        <f t="shared" si="31"/>
        <v>0</v>
      </c>
      <c r="L113" s="241">
        <f t="shared" si="32"/>
        <v>0</v>
      </c>
      <c r="M113" s="241">
        <f t="shared" si="33"/>
        <v>0</v>
      </c>
      <c r="N113" s="240">
        <f t="shared" si="34"/>
        <v>0</v>
      </c>
    </row>
    <row r="114" spans="1:76" s="239" customFormat="1" ht="114.75" customHeight="1">
      <c r="A114" s="1008" t="s">
        <v>372</v>
      </c>
      <c r="B114" s="1009"/>
      <c r="C114" s="244" t="s">
        <v>36</v>
      </c>
      <c r="D114" s="245"/>
      <c r="E114" s="245"/>
      <c r="F114" s="71">
        <f t="shared" si="28"/>
        <v>2158.2000000000003</v>
      </c>
      <c r="G114" s="124">
        <v>1962</v>
      </c>
      <c r="H114" s="124">
        <f t="shared" si="29"/>
        <v>1824.66</v>
      </c>
      <c r="I114" s="124">
        <f t="shared" si="30"/>
        <v>1706.94</v>
      </c>
      <c r="J114" s="242">
        <v>0</v>
      </c>
      <c r="K114" s="241">
        <f t="shared" si="31"/>
        <v>0</v>
      </c>
      <c r="L114" s="241">
        <f t="shared" si="32"/>
        <v>0</v>
      </c>
      <c r="M114" s="241">
        <f t="shared" si="33"/>
        <v>0</v>
      </c>
      <c r="N114" s="240">
        <f t="shared" si="34"/>
        <v>0</v>
      </c>
    </row>
    <row r="115" spans="1:76" s="239" customFormat="1" ht="114.75" customHeight="1">
      <c r="A115" s="1008" t="s">
        <v>371</v>
      </c>
      <c r="B115" s="1009"/>
      <c r="C115" s="244" t="s">
        <v>36</v>
      </c>
      <c r="D115" s="245"/>
      <c r="E115" s="245"/>
      <c r="F115" s="71">
        <f t="shared" si="28"/>
        <v>2613.6000000000004</v>
      </c>
      <c r="G115" s="124">
        <v>2376</v>
      </c>
      <c r="H115" s="124">
        <f t="shared" si="29"/>
        <v>2209.6800000000003</v>
      </c>
      <c r="I115" s="124">
        <f t="shared" si="30"/>
        <v>2067.12</v>
      </c>
      <c r="J115" s="242">
        <v>0</v>
      </c>
      <c r="K115" s="241">
        <f t="shared" si="31"/>
        <v>0</v>
      </c>
      <c r="L115" s="241">
        <f t="shared" si="32"/>
        <v>0</v>
      </c>
      <c r="M115" s="241">
        <f t="shared" si="33"/>
        <v>0</v>
      </c>
      <c r="N115" s="240">
        <f t="shared" si="34"/>
        <v>0</v>
      </c>
    </row>
    <row r="116" spans="1:76" s="239" customFormat="1" ht="114.75" customHeight="1">
      <c r="A116" s="1008" t="s">
        <v>370</v>
      </c>
      <c r="B116" s="1009"/>
      <c r="C116" s="244" t="s">
        <v>36</v>
      </c>
      <c r="D116" s="245"/>
      <c r="E116" s="245"/>
      <c r="F116" s="71">
        <f t="shared" si="28"/>
        <v>1138.5</v>
      </c>
      <c r="G116" s="124">
        <v>1035</v>
      </c>
      <c r="H116" s="124">
        <f t="shared" si="29"/>
        <v>962.55000000000007</v>
      </c>
      <c r="I116" s="124">
        <f t="shared" si="30"/>
        <v>900.45</v>
      </c>
      <c r="J116" s="242">
        <v>0</v>
      </c>
      <c r="K116" s="241">
        <f t="shared" si="31"/>
        <v>0</v>
      </c>
      <c r="L116" s="241">
        <f t="shared" si="32"/>
        <v>0</v>
      </c>
      <c r="M116" s="241">
        <f t="shared" si="33"/>
        <v>0</v>
      </c>
      <c r="N116" s="240">
        <f t="shared" si="34"/>
        <v>0</v>
      </c>
    </row>
    <row r="117" spans="1:76" s="239" customFormat="1" ht="114.75" customHeight="1">
      <c r="A117" s="1008" t="s">
        <v>369</v>
      </c>
      <c r="B117" s="1009"/>
      <c r="C117" s="244" t="s">
        <v>36</v>
      </c>
      <c r="D117" s="245"/>
      <c r="E117" s="245"/>
      <c r="F117" s="71">
        <f t="shared" si="28"/>
        <v>1708.3000000000002</v>
      </c>
      <c r="G117" s="124">
        <v>1553</v>
      </c>
      <c r="H117" s="124">
        <f t="shared" si="29"/>
        <v>1444.29</v>
      </c>
      <c r="I117" s="124">
        <f t="shared" si="30"/>
        <v>1351.11</v>
      </c>
      <c r="J117" s="242">
        <v>0</v>
      </c>
      <c r="K117" s="241">
        <f t="shared" si="31"/>
        <v>0</v>
      </c>
      <c r="L117" s="241">
        <f t="shared" si="32"/>
        <v>0</v>
      </c>
      <c r="M117" s="241">
        <f t="shared" si="33"/>
        <v>0</v>
      </c>
      <c r="N117" s="240">
        <f t="shared" si="34"/>
        <v>0</v>
      </c>
    </row>
    <row r="118" spans="1:76" s="239" customFormat="1" ht="114.75" customHeight="1" thickBot="1">
      <c r="A118" s="1051" t="s">
        <v>368</v>
      </c>
      <c r="B118" s="1052"/>
      <c r="C118" s="244" t="s">
        <v>36</v>
      </c>
      <c r="D118" s="243"/>
      <c r="E118" s="243"/>
      <c r="F118" s="71">
        <f t="shared" si="28"/>
        <v>800.80000000000007</v>
      </c>
      <c r="G118" s="124">
        <v>728</v>
      </c>
      <c r="H118" s="124">
        <f t="shared" si="29"/>
        <v>677.04000000000008</v>
      </c>
      <c r="I118" s="124">
        <f t="shared" si="30"/>
        <v>633.36</v>
      </c>
      <c r="J118" s="242">
        <v>0</v>
      </c>
      <c r="K118" s="241">
        <f t="shared" si="31"/>
        <v>0</v>
      </c>
      <c r="L118" s="241">
        <f t="shared" si="32"/>
        <v>0</v>
      </c>
      <c r="M118" s="241">
        <f t="shared" si="33"/>
        <v>0</v>
      </c>
      <c r="N118" s="240">
        <f t="shared" si="34"/>
        <v>0</v>
      </c>
    </row>
    <row r="119" spans="1:76" s="229" customFormat="1" ht="206.25" customHeight="1" thickBot="1">
      <c r="A119" s="1093" t="s">
        <v>367</v>
      </c>
      <c r="B119" s="1093"/>
      <c r="C119" s="1094"/>
      <c r="D119" s="1094"/>
      <c r="E119" s="1094"/>
      <c r="F119" s="1094"/>
      <c r="G119" s="1094"/>
      <c r="H119" s="1094"/>
      <c r="I119" s="1094"/>
      <c r="J119" s="238" t="s">
        <v>366</v>
      </c>
      <c r="K119" s="237" t="s">
        <v>12</v>
      </c>
      <c r="L119" s="236" t="s">
        <v>13</v>
      </c>
      <c r="M119" s="236" t="s">
        <v>14</v>
      </c>
      <c r="N119" s="236" t="s">
        <v>15</v>
      </c>
    </row>
    <row r="120" spans="1:76" ht="33.75" customHeight="1" thickBot="1">
      <c r="A120" s="1095"/>
      <c r="B120" s="1095"/>
      <c r="C120" s="1095"/>
      <c r="D120" s="1095"/>
      <c r="E120" s="1095"/>
      <c r="F120" s="1095"/>
      <c r="G120" s="1095"/>
      <c r="H120" s="1095"/>
      <c r="I120" s="1095"/>
      <c r="J120" s="235">
        <f>SUM(J11:J63,J65:J73,J75:J99,J101:J118)</f>
        <v>0</v>
      </c>
      <c r="K120" s="234">
        <f>SUM(K11:K63,K65:K73,K75:K99,K101:K118)</f>
        <v>0</v>
      </c>
      <c r="L120" s="234">
        <f>SUM(L11:L63,L65:L73,L75:L99,L101:L118)</f>
        <v>0</v>
      </c>
      <c r="M120" s="234">
        <f>SUM(M11:M63,M65:M73,M75:M99,M101:M118)</f>
        <v>0</v>
      </c>
      <c r="N120" s="233">
        <f>SUM(N11:N63,N65:N73,N75:N99,N101:N118)</f>
        <v>0</v>
      </c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</row>
    <row r="121" spans="1:76" ht="58.5" customHeight="1">
      <c r="A121" s="1041" t="s">
        <v>61</v>
      </c>
      <c r="B121" s="1041"/>
      <c r="C121" s="1042"/>
      <c r="D121" s="1042"/>
      <c r="E121" s="1042"/>
      <c r="F121" s="1042"/>
      <c r="G121" s="1042"/>
      <c r="H121" s="1042"/>
      <c r="I121" s="1042"/>
      <c r="J121" s="1042"/>
      <c r="K121" s="1042"/>
      <c r="L121" s="1042"/>
      <c r="M121" s="1042"/>
      <c r="N121" s="1042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</row>
    <row r="122" spans="1:76" ht="61.5" customHeight="1">
      <c r="A122" s="1041" t="s">
        <v>61</v>
      </c>
      <c r="B122" s="1041"/>
      <c r="C122" s="1042"/>
      <c r="D122" s="1042"/>
      <c r="E122" s="1042"/>
      <c r="F122" s="1042"/>
      <c r="G122" s="1042"/>
      <c r="H122" s="1042"/>
      <c r="I122" s="1042"/>
      <c r="J122" s="1042"/>
      <c r="K122" s="1042"/>
      <c r="L122" s="1042"/>
      <c r="M122" s="1042"/>
      <c r="N122" s="1042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</row>
    <row r="123" spans="1:76" ht="390" customHeight="1">
      <c r="A123" s="1045"/>
      <c r="B123" s="1045"/>
      <c r="C123" s="1046"/>
      <c r="D123" s="1046"/>
      <c r="E123" s="1046"/>
      <c r="F123" s="1046"/>
      <c r="G123" s="1046"/>
      <c r="H123" s="1046"/>
      <c r="I123" s="1046"/>
      <c r="J123" s="1046"/>
      <c r="K123" s="1046"/>
      <c r="L123" s="1046"/>
      <c r="M123" s="1046"/>
      <c r="N123" s="1046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</row>
    <row r="124" spans="1:76" ht="409.5" customHeight="1">
      <c r="A124" s="232"/>
      <c r="B124" s="232"/>
      <c r="C124" s="231"/>
      <c r="D124" s="231"/>
      <c r="E124" s="231"/>
      <c r="F124" s="232"/>
      <c r="G124" s="231"/>
      <c r="H124" s="231"/>
      <c r="I124" s="57"/>
      <c r="J124" s="231"/>
      <c r="K124" s="231"/>
      <c r="L124" s="231"/>
      <c r="M124" s="231"/>
      <c r="N124" s="231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</row>
    <row r="125" spans="1:76" ht="58.5" customHeight="1">
      <c r="A125" s="1047" t="s">
        <v>62</v>
      </c>
      <c r="B125" s="1047"/>
      <c r="C125" s="1048"/>
      <c r="D125" s="1048"/>
      <c r="E125" s="1048"/>
      <c r="F125" s="1048"/>
      <c r="G125" s="1048"/>
      <c r="H125" s="1048"/>
      <c r="I125" s="1048"/>
      <c r="J125" s="1048"/>
      <c r="K125" s="1048"/>
      <c r="L125" s="1048"/>
      <c r="M125" s="1048"/>
      <c r="N125" s="104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</row>
    <row r="126" spans="1:76" ht="304.5" customHeight="1">
      <c r="A126" s="1049" t="s">
        <v>365</v>
      </c>
      <c r="B126" s="1049"/>
      <c r="C126" s="1050"/>
      <c r="D126" s="1050"/>
      <c r="E126" s="1050"/>
      <c r="F126" s="1050"/>
      <c r="G126" s="1050"/>
      <c r="H126" s="1050"/>
      <c r="I126" s="1050"/>
      <c r="J126" s="1050"/>
      <c r="K126" s="1050"/>
      <c r="L126" s="1050"/>
      <c r="M126" s="1050"/>
      <c r="N126" s="1050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</row>
    <row r="127" spans="1:76">
      <c r="I127" s="229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</row>
    <row r="128" spans="1:76">
      <c r="A128" s="98"/>
      <c r="B128" s="98"/>
      <c r="F128" s="98"/>
      <c r="I128" s="229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</row>
    <row r="129" spans="1:76">
      <c r="A129" s="98"/>
      <c r="B129" s="98"/>
      <c r="F129" s="98"/>
      <c r="I129" s="229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</row>
    <row r="130" spans="1:76">
      <c r="A130" s="98"/>
      <c r="B130" s="98"/>
      <c r="F130" s="98"/>
      <c r="I130" s="229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</row>
    <row r="131" spans="1:76">
      <c r="A131" s="98"/>
      <c r="B131" s="98"/>
      <c r="F131" s="98"/>
      <c r="I131" s="229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</row>
    <row r="132" spans="1:76">
      <c r="A132" s="98"/>
      <c r="B132" s="98"/>
      <c r="F132" s="98"/>
      <c r="I132" s="229"/>
      <c r="M132" s="98" t="s">
        <v>364</v>
      </c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</row>
    <row r="133" spans="1:76">
      <c r="A133" s="98"/>
      <c r="B133" s="98"/>
      <c r="F133" s="98"/>
      <c r="I133" s="229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</row>
    <row r="134" spans="1:76">
      <c r="A134" s="98"/>
      <c r="B134" s="98"/>
      <c r="F134" s="98"/>
      <c r="I134" s="229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</row>
    <row r="135" spans="1:76">
      <c r="A135" s="98"/>
      <c r="B135" s="98"/>
      <c r="F135" s="98"/>
      <c r="I135" s="229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</row>
    <row r="136" spans="1:76">
      <c r="A136" s="98"/>
      <c r="B136" s="98"/>
      <c r="F136" s="98"/>
      <c r="I136" s="229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</row>
    <row r="137" spans="1:76">
      <c r="A137" s="98"/>
      <c r="B137" s="98"/>
      <c r="F137" s="98"/>
      <c r="I137" s="229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  <c r="BX137" s="98"/>
    </row>
    <row r="138" spans="1:76">
      <c r="A138" s="98"/>
      <c r="B138" s="98"/>
      <c r="F138" s="98"/>
      <c r="I138" s="229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  <c r="BX138" s="98"/>
    </row>
    <row r="139" spans="1:76">
      <c r="A139" s="98"/>
      <c r="B139" s="98"/>
      <c r="F139" s="98"/>
      <c r="I139" s="229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</row>
    <row r="140" spans="1:76">
      <c r="A140" s="98"/>
      <c r="B140" s="98"/>
      <c r="F140" s="98"/>
      <c r="I140" s="229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  <c r="BX140" s="98"/>
    </row>
    <row r="141" spans="1:76">
      <c r="A141" s="98"/>
      <c r="B141" s="98"/>
      <c r="F141" s="98"/>
      <c r="I141" s="229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</row>
    <row r="142" spans="1:76">
      <c r="A142" s="98"/>
      <c r="B142" s="98"/>
      <c r="F142" s="98"/>
      <c r="I142" s="229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</row>
    <row r="143" spans="1:76">
      <c r="A143" s="98"/>
      <c r="B143" s="98"/>
      <c r="F143" s="98"/>
      <c r="I143" s="229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</row>
    <row r="144" spans="1:76">
      <c r="I144" s="229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</row>
    <row r="145" spans="1:76">
      <c r="I145" s="229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</row>
    <row r="146" spans="1:76" ht="327" customHeight="1">
      <c r="A146" s="1043"/>
      <c r="B146" s="1043"/>
      <c r="C146" s="1044"/>
      <c r="D146" s="1044"/>
      <c r="E146" s="1044"/>
      <c r="F146" s="1044"/>
      <c r="G146" s="1044"/>
      <c r="H146" s="1044"/>
      <c r="I146" s="1044"/>
      <c r="J146" s="1044"/>
      <c r="K146" s="1044"/>
      <c r="L146" s="1044"/>
      <c r="M146" s="1044"/>
      <c r="N146" s="1044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</row>
    <row r="147" spans="1:76">
      <c r="I147" s="229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</row>
    <row r="148" spans="1:76">
      <c r="I148" s="229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</row>
    <row r="149" spans="1:76">
      <c r="I149" s="229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</row>
    <row r="150" spans="1:76">
      <c r="I150" s="229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  <c r="BX150" s="98"/>
    </row>
    <row r="151" spans="1:76">
      <c r="I151" s="229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</row>
    <row r="152" spans="1:76">
      <c r="I152" s="229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  <c r="BX152" s="98"/>
    </row>
    <row r="153" spans="1:76">
      <c r="I153" s="229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</row>
    <row r="154" spans="1:76">
      <c r="I154" s="229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</row>
    <row r="155" spans="1:76">
      <c r="I155" s="229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</row>
    <row r="156" spans="1:76">
      <c r="I156" s="229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</row>
    <row r="157" spans="1:76">
      <c r="I157" s="229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  <c r="BX157" s="98"/>
    </row>
    <row r="158" spans="1:76">
      <c r="I158" s="229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</row>
    <row r="159" spans="1:76">
      <c r="I159" s="229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</row>
    <row r="160" spans="1:76">
      <c r="A160" s="98"/>
      <c r="B160" s="98"/>
      <c r="F160" s="98"/>
      <c r="I160" s="229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</row>
    <row r="161" spans="1:76">
      <c r="A161" s="98"/>
      <c r="B161" s="98"/>
      <c r="F161" s="98"/>
      <c r="I161" s="229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</row>
    <row r="162" spans="1:76">
      <c r="A162" s="98"/>
      <c r="B162" s="98"/>
      <c r="F162" s="98"/>
      <c r="I162" s="229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  <c r="BX162" s="98"/>
    </row>
    <row r="163" spans="1:76">
      <c r="A163" s="98"/>
      <c r="B163" s="98"/>
      <c r="F163" s="98"/>
      <c r="I163" s="229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</row>
    <row r="164" spans="1:76">
      <c r="A164" s="98"/>
      <c r="B164" s="98"/>
      <c r="F164" s="98"/>
      <c r="I164" s="229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</row>
    <row r="165" spans="1:76">
      <c r="A165" s="98"/>
      <c r="B165" s="98"/>
      <c r="F165" s="98"/>
      <c r="I165" s="229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  <c r="BX165" s="98"/>
    </row>
    <row r="166" spans="1:76">
      <c r="A166" s="98"/>
      <c r="B166" s="98"/>
      <c r="F166" s="98"/>
      <c r="I166" s="229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</row>
    <row r="167" spans="1:76">
      <c r="A167" s="98"/>
      <c r="B167" s="98"/>
      <c r="F167" s="98"/>
      <c r="I167" s="229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  <c r="BX167" s="98"/>
    </row>
    <row r="168" spans="1:76">
      <c r="A168" s="98"/>
      <c r="B168" s="98"/>
      <c r="F168" s="98"/>
      <c r="I168" s="229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  <c r="BX168" s="98"/>
    </row>
    <row r="169" spans="1:76">
      <c r="A169" s="98"/>
      <c r="B169" s="98"/>
      <c r="F169" s="98"/>
      <c r="I169" s="229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</row>
    <row r="170" spans="1:76">
      <c r="A170" s="98"/>
      <c r="B170" s="98"/>
      <c r="F170" s="98"/>
      <c r="I170" s="229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</row>
    <row r="171" spans="1:76">
      <c r="A171" s="98"/>
      <c r="B171" s="98"/>
      <c r="F171" s="98"/>
      <c r="I171" s="229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</row>
    <row r="172" spans="1:76">
      <c r="A172" s="98"/>
      <c r="B172" s="98"/>
      <c r="F172" s="98"/>
      <c r="I172" s="229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</row>
    <row r="173" spans="1:76">
      <c r="A173" s="98"/>
      <c r="B173" s="98"/>
      <c r="F173" s="98"/>
      <c r="I173" s="229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</row>
    <row r="174" spans="1:76">
      <c r="A174" s="98"/>
      <c r="B174" s="98"/>
      <c r="F174" s="98"/>
      <c r="I174" s="229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</row>
    <row r="175" spans="1:76">
      <c r="A175" s="98"/>
      <c r="B175" s="98"/>
      <c r="F175" s="98"/>
      <c r="I175" s="229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</row>
    <row r="176" spans="1:76">
      <c r="A176" s="98"/>
      <c r="B176" s="98"/>
      <c r="F176" s="98"/>
      <c r="I176" s="229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</row>
    <row r="177" spans="1:76">
      <c r="A177" s="98"/>
      <c r="B177" s="98"/>
      <c r="F177" s="98"/>
      <c r="I177" s="229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</row>
    <row r="178" spans="1:76">
      <c r="A178" s="98"/>
      <c r="B178" s="98"/>
      <c r="F178" s="98"/>
      <c r="I178" s="229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</row>
    <row r="179" spans="1:76">
      <c r="A179" s="98"/>
      <c r="B179" s="98"/>
      <c r="F179" s="98"/>
      <c r="I179" s="229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</row>
    <row r="180" spans="1:76">
      <c r="A180" s="98"/>
      <c r="B180" s="98"/>
      <c r="F180" s="98"/>
      <c r="I180" s="229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</row>
    <row r="181" spans="1:76">
      <c r="A181" s="98"/>
      <c r="B181" s="98"/>
      <c r="F181" s="98"/>
      <c r="I181" s="229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</row>
    <row r="182" spans="1:76">
      <c r="A182" s="98"/>
      <c r="B182" s="98"/>
      <c r="F182" s="98"/>
      <c r="I182" s="229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</row>
    <row r="183" spans="1:76">
      <c r="A183" s="98"/>
      <c r="B183" s="98"/>
      <c r="F183" s="98"/>
      <c r="I183" s="229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</row>
    <row r="184" spans="1:76">
      <c r="A184" s="98"/>
      <c r="B184" s="98"/>
      <c r="F184" s="98"/>
      <c r="I184" s="229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</row>
    <row r="185" spans="1:76">
      <c r="A185" s="98"/>
      <c r="B185" s="98"/>
      <c r="F185" s="98"/>
      <c r="I185" s="229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</row>
    <row r="186" spans="1:76">
      <c r="A186" s="98"/>
      <c r="B186" s="98"/>
      <c r="F186" s="98"/>
      <c r="I186" s="229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</row>
    <row r="187" spans="1:76">
      <c r="A187" s="98"/>
      <c r="B187" s="98"/>
      <c r="F187" s="98"/>
      <c r="I187" s="229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</row>
    <row r="188" spans="1:76">
      <c r="A188" s="98"/>
      <c r="B188" s="98"/>
      <c r="F188" s="98"/>
      <c r="I188" s="229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</row>
    <row r="189" spans="1:76">
      <c r="A189" s="98"/>
      <c r="B189" s="98"/>
      <c r="F189" s="98"/>
      <c r="I189" s="229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</row>
    <row r="190" spans="1:76">
      <c r="A190" s="98"/>
      <c r="B190" s="98"/>
      <c r="F190" s="98"/>
      <c r="I190" s="229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</row>
    <row r="191" spans="1:76">
      <c r="A191" s="98"/>
      <c r="B191" s="98"/>
      <c r="F191" s="98"/>
      <c r="I191" s="229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</row>
    <row r="192" spans="1:76">
      <c r="A192" s="98"/>
      <c r="B192" s="98"/>
      <c r="F192" s="98"/>
      <c r="I192" s="229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</row>
    <row r="193" spans="1:76">
      <c r="A193" s="98"/>
      <c r="B193" s="98"/>
      <c r="F193" s="98"/>
      <c r="I193" s="229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</row>
    <row r="194" spans="1:76">
      <c r="A194" s="98"/>
      <c r="B194" s="98"/>
      <c r="F194" s="98"/>
      <c r="I194" s="229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</row>
    <row r="195" spans="1:76">
      <c r="A195" s="98"/>
      <c r="B195" s="98"/>
      <c r="F195" s="98"/>
      <c r="I195" s="229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</row>
    <row r="196" spans="1:76">
      <c r="A196" s="98"/>
      <c r="B196" s="98"/>
      <c r="F196" s="98"/>
      <c r="I196" s="229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</row>
    <row r="197" spans="1:76">
      <c r="A197" s="98"/>
      <c r="B197" s="98"/>
      <c r="F197" s="98"/>
      <c r="I197" s="229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</row>
    <row r="198" spans="1:76">
      <c r="A198" s="98"/>
      <c r="B198" s="98"/>
      <c r="F198" s="98"/>
      <c r="I198" s="229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</row>
    <row r="199" spans="1:76">
      <c r="A199" s="98"/>
      <c r="B199" s="98"/>
      <c r="F199" s="98"/>
      <c r="I199" s="229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</row>
    <row r="200" spans="1:76">
      <c r="A200" s="98"/>
      <c r="B200" s="98"/>
      <c r="F200" s="98"/>
      <c r="I200" s="229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</row>
    <row r="201" spans="1:76">
      <c r="A201" s="98"/>
      <c r="B201" s="98"/>
      <c r="F201" s="98"/>
      <c r="I201" s="229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</row>
    <row r="202" spans="1:76">
      <c r="A202" s="98"/>
      <c r="B202" s="98"/>
      <c r="F202" s="98"/>
      <c r="I202" s="229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</row>
    <row r="203" spans="1:76">
      <c r="A203" s="98"/>
      <c r="B203" s="98"/>
      <c r="F203" s="98"/>
      <c r="I203" s="229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</row>
    <row r="204" spans="1:76">
      <c r="A204" s="98"/>
      <c r="B204" s="98"/>
      <c r="F204" s="98"/>
      <c r="I204" s="229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</row>
    <row r="205" spans="1:76">
      <c r="A205" s="98"/>
      <c r="B205" s="98"/>
      <c r="F205" s="98"/>
      <c r="I205" s="229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</row>
    <row r="206" spans="1:76">
      <c r="A206" s="98"/>
      <c r="B206" s="98"/>
      <c r="F206" s="98"/>
      <c r="I206" s="229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</row>
    <row r="207" spans="1:76">
      <c r="A207" s="98"/>
      <c r="B207" s="98"/>
      <c r="F207" s="98"/>
      <c r="I207" s="229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</row>
    <row r="208" spans="1:76">
      <c r="A208" s="98"/>
      <c r="B208" s="98"/>
      <c r="F208" s="98"/>
      <c r="I208" s="229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</row>
    <row r="209" spans="1:76">
      <c r="A209" s="98"/>
      <c r="B209" s="98"/>
      <c r="F209" s="98"/>
      <c r="I209" s="229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</row>
    <row r="210" spans="1:76">
      <c r="A210" s="98"/>
      <c r="B210" s="98"/>
      <c r="F210" s="98"/>
      <c r="I210" s="229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</row>
    <row r="211" spans="1:76">
      <c r="A211" s="98"/>
      <c r="B211" s="98"/>
      <c r="F211" s="98"/>
      <c r="I211" s="229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</row>
    <row r="212" spans="1:76">
      <c r="A212" s="98"/>
      <c r="B212" s="98"/>
      <c r="F212" s="98"/>
      <c r="I212" s="229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</row>
    <row r="213" spans="1:76">
      <c r="A213" s="98"/>
      <c r="B213" s="98"/>
      <c r="F213" s="98"/>
      <c r="I213" s="229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</row>
    <row r="214" spans="1:76">
      <c r="A214" s="98"/>
      <c r="B214" s="98"/>
      <c r="F214" s="98"/>
      <c r="I214" s="229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</row>
    <row r="215" spans="1:76">
      <c r="A215" s="98"/>
      <c r="B215" s="98"/>
      <c r="F215" s="98"/>
      <c r="I215" s="229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</row>
    <row r="216" spans="1:76">
      <c r="A216" s="98"/>
      <c r="B216" s="98"/>
      <c r="F216" s="98"/>
      <c r="I216" s="229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</row>
    <row r="217" spans="1:76">
      <c r="A217" s="98"/>
      <c r="B217" s="98"/>
      <c r="F217" s="98"/>
      <c r="I217" s="229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</row>
    <row r="218" spans="1:76">
      <c r="A218" s="98"/>
      <c r="B218" s="98"/>
      <c r="F218" s="98"/>
      <c r="I218" s="229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</row>
    <row r="219" spans="1:76">
      <c r="A219" s="98"/>
      <c r="B219" s="98"/>
      <c r="F219" s="98"/>
      <c r="I219" s="229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</row>
    <row r="220" spans="1:76">
      <c r="A220" s="98"/>
      <c r="B220" s="98"/>
      <c r="F220" s="98"/>
      <c r="I220" s="229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</row>
    <row r="221" spans="1:76">
      <c r="A221" s="98"/>
      <c r="B221" s="98"/>
      <c r="F221" s="98"/>
      <c r="I221" s="229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</row>
    <row r="222" spans="1:76">
      <c r="A222" s="98"/>
      <c r="B222" s="98"/>
      <c r="F222" s="98"/>
      <c r="I222" s="229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</row>
    <row r="223" spans="1:76">
      <c r="A223" s="98"/>
      <c r="B223" s="98"/>
      <c r="F223" s="98"/>
      <c r="I223" s="229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</row>
    <row r="224" spans="1:76">
      <c r="A224" s="98"/>
      <c r="B224" s="98"/>
      <c r="F224" s="98"/>
      <c r="I224" s="229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</row>
    <row r="225" spans="1:76">
      <c r="A225" s="98"/>
      <c r="B225" s="98"/>
      <c r="F225" s="98"/>
      <c r="I225" s="229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</row>
    <row r="226" spans="1:76">
      <c r="A226" s="98"/>
      <c r="B226" s="98"/>
      <c r="F226" s="98"/>
      <c r="I226" s="229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</row>
    <row r="227" spans="1:76">
      <c r="A227" s="98"/>
      <c r="B227" s="98"/>
      <c r="F227" s="98"/>
      <c r="I227" s="229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</row>
    <row r="228" spans="1:76">
      <c r="A228" s="98"/>
      <c r="B228" s="98"/>
      <c r="F228" s="98"/>
      <c r="I228" s="229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</row>
    <row r="229" spans="1:76">
      <c r="A229" s="98"/>
      <c r="B229" s="98"/>
      <c r="F229" s="98"/>
      <c r="I229" s="229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</row>
    <row r="230" spans="1:76">
      <c r="A230" s="98"/>
      <c r="B230" s="98"/>
      <c r="F230" s="98"/>
      <c r="I230" s="229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</row>
    <row r="231" spans="1:76">
      <c r="A231" s="98"/>
      <c r="B231" s="98"/>
      <c r="F231" s="98"/>
      <c r="I231" s="229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</row>
    <row r="232" spans="1:76">
      <c r="A232" s="98"/>
      <c r="B232" s="98"/>
      <c r="F232" s="98"/>
      <c r="I232" s="229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</row>
    <row r="233" spans="1:76">
      <c r="A233" s="98"/>
      <c r="B233" s="98"/>
      <c r="F233" s="98"/>
      <c r="I233" s="229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</row>
    <row r="234" spans="1:76">
      <c r="A234" s="98"/>
      <c r="B234" s="98"/>
      <c r="F234" s="98"/>
      <c r="I234" s="229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</row>
    <row r="235" spans="1:76">
      <c r="A235" s="98"/>
      <c r="B235" s="98"/>
      <c r="F235" s="98"/>
      <c r="I235" s="229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</row>
    <row r="236" spans="1:76">
      <c r="A236" s="98"/>
      <c r="B236" s="98"/>
      <c r="F236" s="98"/>
      <c r="I236" s="229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</row>
    <row r="237" spans="1:76">
      <c r="A237" s="98"/>
      <c r="B237" s="98"/>
      <c r="F237" s="98"/>
      <c r="I237" s="229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</row>
    <row r="238" spans="1:76">
      <c r="A238" s="98"/>
      <c r="B238" s="98"/>
      <c r="F238" s="98"/>
      <c r="I238" s="229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</row>
    <row r="239" spans="1:76">
      <c r="A239" s="98"/>
      <c r="B239" s="98"/>
      <c r="F239" s="98"/>
      <c r="I239" s="229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</row>
    <row r="240" spans="1:76">
      <c r="A240" s="98"/>
      <c r="B240" s="98"/>
      <c r="F240" s="98"/>
      <c r="I240" s="229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</row>
    <row r="241" spans="1:76">
      <c r="A241" s="98"/>
      <c r="B241" s="98"/>
      <c r="F241" s="98"/>
      <c r="I241" s="229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</row>
    <row r="242" spans="1:76">
      <c r="A242" s="98"/>
      <c r="B242" s="98"/>
      <c r="F242" s="98"/>
      <c r="I242" s="229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</row>
    <row r="243" spans="1:76">
      <c r="A243" s="98"/>
      <c r="B243" s="98"/>
      <c r="F243" s="98"/>
      <c r="I243" s="229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</row>
    <row r="244" spans="1:76">
      <c r="A244" s="98"/>
      <c r="B244" s="98"/>
      <c r="F244" s="98"/>
      <c r="I244" s="229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</row>
    <row r="245" spans="1:76">
      <c r="A245" s="98"/>
      <c r="B245" s="98"/>
      <c r="F245" s="98"/>
      <c r="I245" s="229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</row>
    <row r="246" spans="1:76">
      <c r="A246" s="98"/>
      <c r="B246" s="98"/>
      <c r="F246" s="98"/>
      <c r="I246" s="229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</row>
    <row r="247" spans="1:76">
      <c r="A247" s="98"/>
      <c r="B247" s="98"/>
      <c r="F247" s="98"/>
      <c r="I247" s="229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</row>
    <row r="248" spans="1:76">
      <c r="A248" s="98"/>
      <c r="B248" s="98"/>
      <c r="F248" s="98"/>
      <c r="I248" s="229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</row>
    <row r="249" spans="1:76">
      <c r="A249" s="98"/>
      <c r="B249" s="98"/>
      <c r="F249" s="98"/>
      <c r="I249" s="229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</row>
    <row r="250" spans="1:76">
      <c r="A250" s="98"/>
      <c r="B250" s="98"/>
      <c r="F250" s="98"/>
      <c r="I250" s="229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</row>
    <row r="251" spans="1:76">
      <c r="A251" s="98"/>
      <c r="B251" s="98"/>
      <c r="F251" s="98"/>
      <c r="I251" s="229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</row>
    <row r="252" spans="1:76">
      <c r="A252" s="98"/>
      <c r="B252" s="98"/>
      <c r="F252" s="98"/>
      <c r="I252" s="229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</row>
    <row r="253" spans="1:76">
      <c r="A253" s="98"/>
      <c r="B253" s="98"/>
      <c r="F253" s="98"/>
      <c r="I253" s="229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</row>
    <row r="254" spans="1:76">
      <c r="A254" s="98"/>
      <c r="B254" s="98"/>
      <c r="F254" s="98"/>
      <c r="I254" s="229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</row>
    <row r="255" spans="1:76">
      <c r="A255" s="98"/>
      <c r="B255" s="98"/>
      <c r="F255" s="98"/>
      <c r="I255" s="229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</row>
    <row r="256" spans="1:76">
      <c r="A256" s="98"/>
      <c r="B256" s="98"/>
      <c r="F256" s="98"/>
      <c r="I256" s="229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</row>
    <row r="257" spans="1:76">
      <c r="A257" s="98"/>
      <c r="B257" s="98"/>
      <c r="F257" s="98"/>
      <c r="I257" s="229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</row>
    <row r="258" spans="1:76">
      <c r="A258" s="98"/>
      <c r="B258" s="98"/>
      <c r="F258" s="98"/>
      <c r="I258" s="229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</row>
    <row r="259" spans="1:76">
      <c r="A259" s="98"/>
      <c r="B259" s="98"/>
      <c r="F259" s="98"/>
      <c r="I259" s="229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</row>
    <row r="260" spans="1:76">
      <c r="A260" s="98"/>
      <c r="B260" s="98"/>
      <c r="F260" s="98"/>
      <c r="I260" s="229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98"/>
    </row>
    <row r="261" spans="1:76">
      <c r="A261" s="98"/>
      <c r="B261" s="98"/>
      <c r="F261" s="98"/>
      <c r="I261" s="229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</row>
    <row r="262" spans="1:76">
      <c r="A262" s="98"/>
      <c r="B262" s="98"/>
      <c r="F262" s="98"/>
      <c r="I262" s="229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</row>
    <row r="263" spans="1:76">
      <c r="A263" s="98"/>
      <c r="B263" s="98"/>
      <c r="F263" s="98"/>
      <c r="I263" s="229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</row>
    <row r="264" spans="1:76">
      <c r="A264" s="98"/>
      <c r="B264" s="98"/>
      <c r="F264" s="98"/>
      <c r="I264" s="229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98"/>
    </row>
    <row r="265" spans="1:76">
      <c r="A265" s="98"/>
      <c r="B265" s="98"/>
      <c r="F265" s="98"/>
      <c r="I265" s="229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98"/>
    </row>
    <row r="266" spans="1:76">
      <c r="A266" s="98"/>
      <c r="B266" s="98"/>
      <c r="F266" s="98"/>
      <c r="I266" s="229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</row>
    <row r="267" spans="1:76">
      <c r="A267" s="98"/>
      <c r="B267" s="98"/>
      <c r="F267" s="98"/>
      <c r="I267" s="229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</row>
    <row r="268" spans="1:76">
      <c r="A268" s="98"/>
      <c r="B268" s="98"/>
      <c r="F268" s="98"/>
      <c r="I268" s="229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98"/>
    </row>
    <row r="269" spans="1:76">
      <c r="A269" s="98"/>
      <c r="B269" s="98"/>
      <c r="F269" s="98"/>
      <c r="I269" s="229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98"/>
    </row>
    <row r="270" spans="1:76">
      <c r="A270" s="98"/>
      <c r="B270" s="98"/>
      <c r="F270" s="98"/>
      <c r="I270" s="229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</row>
    <row r="271" spans="1:76">
      <c r="A271" s="98"/>
      <c r="B271" s="98"/>
      <c r="F271" s="98"/>
      <c r="I271" s="229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98"/>
    </row>
    <row r="272" spans="1:76">
      <c r="A272" s="98"/>
      <c r="B272" s="98"/>
      <c r="F272" s="98"/>
      <c r="I272" s="229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98"/>
    </row>
    <row r="273" spans="1:76">
      <c r="A273" s="98"/>
      <c r="B273" s="98"/>
      <c r="F273" s="98"/>
      <c r="I273" s="229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98"/>
    </row>
    <row r="274" spans="1:76">
      <c r="A274" s="98"/>
      <c r="B274" s="98"/>
      <c r="F274" s="98"/>
      <c r="I274" s="229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98"/>
    </row>
    <row r="275" spans="1:76">
      <c r="A275" s="98"/>
      <c r="B275" s="98"/>
      <c r="F275" s="98"/>
      <c r="I275" s="229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</row>
    <row r="276" spans="1:76">
      <c r="A276" s="98"/>
      <c r="B276" s="98"/>
      <c r="F276" s="98"/>
      <c r="I276" s="229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98"/>
    </row>
    <row r="277" spans="1:76">
      <c r="A277" s="98"/>
      <c r="B277" s="98"/>
      <c r="F277" s="98"/>
      <c r="I277" s="229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</row>
    <row r="278" spans="1:76">
      <c r="A278" s="98"/>
      <c r="B278" s="98"/>
      <c r="F278" s="98"/>
      <c r="I278" s="229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</row>
    <row r="279" spans="1:76">
      <c r="A279" s="98"/>
      <c r="B279" s="98"/>
      <c r="F279" s="98"/>
      <c r="I279" s="229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</row>
    <row r="280" spans="1:76">
      <c r="A280" s="98"/>
      <c r="B280" s="98"/>
      <c r="F280" s="98"/>
      <c r="I280" s="229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98"/>
    </row>
    <row r="281" spans="1:76">
      <c r="A281" s="98"/>
      <c r="B281" s="98"/>
      <c r="F281" s="98"/>
      <c r="I281" s="229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98"/>
    </row>
    <row r="282" spans="1:76">
      <c r="A282" s="98"/>
      <c r="B282" s="98"/>
      <c r="F282" s="98"/>
      <c r="I282" s="229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</row>
    <row r="283" spans="1:76">
      <c r="A283" s="98"/>
      <c r="B283" s="98"/>
      <c r="F283" s="98"/>
      <c r="I283" s="229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</row>
    <row r="284" spans="1:76">
      <c r="A284" s="98"/>
      <c r="B284" s="98"/>
      <c r="F284" s="98"/>
      <c r="I284" s="229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</row>
    <row r="285" spans="1:76">
      <c r="A285" s="98"/>
      <c r="B285" s="98"/>
      <c r="F285" s="98"/>
      <c r="I285" s="229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</row>
    <row r="286" spans="1:76">
      <c r="A286" s="98"/>
      <c r="B286" s="98"/>
      <c r="F286" s="98"/>
      <c r="I286" s="229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</row>
    <row r="287" spans="1:76">
      <c r="A287" s="98"/>
      <c r="B287" s="98"/>
      <c r="F287" s="98"/>
      <c r="I287" s="229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</row>
    <row r="288" spans="1:76">
      <c r="A288" s="98"/>
      <c r="B288" s="98"/>
      <c r="F288" s="98"/>
      <c r="I288" s="229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98"/>
    </row>
    <row r="289" spans="1:76">
      <c r="A289" s="98"/>
      <c r="B289" s="98"/>
      <c r="F289" s="98"/>
      <c r="I289" s="229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98"/>
    </row>
    <row r="290" spans="1:76">
      <c r="A290" s="98"/>
      <c r="B290" s="98"/>
      <c r="F290" s="98"/>
      <c r="I290" s="229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98"/>
    </row>
    <row r="291" spans="1:76">
      <c r="A291" s="98"/>
      <c r="B291" s="98"/>
      <c r="F291" s="98"/>
      <c r="I291" s="229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98"/>
    </row>
    <row r="292" spans="1:76">
      <c r="A292" s="98"/>
      <c r="B292" s="98"/>
      <c r="F292" s="98"/>
      <c r="I292" s="229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</row>
    <row r="293" spans="1:76">
      <c r="A293" s="98"/>
      <c r="B293" s="98"/>
      <c r="F293" s="98"/>
      <c r="I293" s="229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98"/>
    </row>
    <row r="294" spans="1:76">
      <c r="A294" s="98"/>
      <c r="B294" s="98"/>
      <c r="F294" s="98"/>
      <c r="I294" s="229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98"/>
    </row>
    <row r="295" spans="1:76">
      <c r="A295" s="98"/>
      <c r="B295" s="98"/>
      <c r="F295" s="98"/>
      <c r="I295" s="229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98"/>
    </row>
    <row r="296" spans="1:76">
      <c r="A296" s="98"/>
      <c r="B296" s="98"/>
      <c r="F296" s="98"/>
      <c r="I296" s="229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98"/>
    </row>
    <row r="297" spans="1:76">
      <c r="A297" s="98"/>
      <c r="B297" s="98"/>
      <c r="F297" s="98"/>
      <c r="I297" s="229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98"/>
    </row>
    <row r="298" spans="1:76">
      <c r="A298" s="98"/>
      <c r="B298" s="98"/>
      <c r="F298" s="98"/>
      <c r="I298" s="229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98"/>
    </row>
    <row r="299" spans="1:76">
      <c r="A299" s="98"/>
      <c r="B299" s="98"/>
      <c r="F299" s="98"/>
      <c r="I299" s="229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98"/>
    </row>
    <row r="300" spans="1:76">
      <c r="A300" s="98"/>
      <c r="B300" s="98"/>
      <c r="F300" s="98"/>
      <c r="I300" s="229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</row>
    <row r="301" spans="1:76">
      <c r="A301" s="98"/>
      <c r="B301" s="98"/>
      <c r="F301" s="98"/>
      <c r="I301" s="229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98"/>
    </row>
    <row r="302" spans="1:76">
      <c r="A302" s="98"/>
      <c r="B302" s="98"/>
      <c r="F302" s="98"/>
      <c r="I302" s="229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98"/>
    </row>
    <row r="303" spans="1:76">
      <c r="A303" s="98"/>
      <c r="B303" s="98"/>
      <c r="F303" s="98"/>
      <c r="I303" s="229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</row>
    <row r="304" spans="1:76">
      <c r="A304" s="98"/>
      <c r="B304" s="98"/>
      <c r="F304" s="98"/>
      <c r="I304" s="229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98"/>
    </row>
    <row r="305" spans="1:76">
      <c r="A305" s="98"/>
      <c r="B305" s="98"/>
      <c r="F305" s="98"/>
      <c r="I305" s="229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98"/>
    </row>
    <row r="306" spans="1:76">
      <c r="A306" s="98"/>
      <c r="B306" s="98"/>
      <c r="F306" s="98"/>
      <c r="I306" s="229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</row>
    <row r="307" spans="1:76">
      <c r="A307" s="98"/>
      <c r="B307" s="98"/>
      <c r="F307" s="98"/>
      <c r="I307" s="229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</row>
    <row r="308" spans="1:76">
      <c r="A308" s="98"/>
      <c r="B308" s="98"/>
      <c r="F308" s="98"/>
      <c r="I308" s="229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</row>
    <row r="309" spans="1:76">
      <c r="A309" s="98"/>
      <c r="B309" s="98"/>
      <c r="F309" s="98"/>
      <c r="I309" s="229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</row>
    <row r="310" spans="1:76">
      <c r="A310" s="98"/>
      <c r="B310" s="98"/>
      <c r="F310" s="98"/>
      <c r="I310" s="229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98"/>
    </row>
    <row r="311" spans="1:76">
      <c r="A311" s="98"/>
      <c r="B311" s="98"/>
      <c r="F311" s="98"/>
      <c r="I311" s="229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98"/>
    </row>
    <row r="312" spans="1:76">
      <c r="A312" s="98"/>
      <c r="B312" s="98"/>
      <c r="F312" s="98"/>
      <c r="I312" s="229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98"/>
    </row>
    <row r="313" spans="1:76">
      <c r="A313" s="98"/>
      <c r="B313" s="98"/>
      <c r="F313" s="98"/>
      <c r="I313" s="229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</row>
    <row r="314" spans="1:76">
      <c r="A314" s="98"/>
      <c r="B314" s="98"/>
      <c r="F314" s="98"/>
      <c r="I314" s="229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98"/>
    </row>
    <row r="315" spans="1:76">
      <c r="A315" s="98"/>
      <c r="B315" s="98"/>
      <c r="F315" s="98"/>
      <c r="I315" s="229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98"/>
    </row>
    <row r="316" spans="1:76">
      <c r="A316" s="98"/>
      <c r="B316" s="98"/>
      <c r="F316" s="98"/>
      <c r="I316" s="229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</row>
    <row r="317" spans="1:76">
      <c r="A317" s="98"/>
      <c r="B317" s="98"/>
      <c r="F317" s="98"/>
      <c r="I317" s="229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98"/>
    </row>
    <row r="318" spans="1:76">
      <c r="A318" s="98"/>
      <c r="B318" s="98"/>
      <c r="F318" s="98"/>
      <c r="I318" s="229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</row>
    <row r="319" spans="1:76">
      <c r="A319" s="98"/>
      <c r="B319" s="98"/>
      <c r="F319" s="98"/>
      <c r="I319" s="229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</row>
    <row r="320" spans="1:76">
      <c r="A320" s="98"/>
      <c r="B320" s="98"/>
      <c r="F320" s="98"/>
      <c r="I320" s="229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</row>
    <row r="321" spans="1:76">
      <c r="A321" s="98"/>
      <c r="B321" s="98"/>
      <c r="F321" s="98"/>
      <c r="I321" s="229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</row>
    <row r="322" spans="1:76">
      <c r="A322" s="98"/>
      <c r="B322" s="98"/>
      <c r="F322" s="98"/>
      <c r="I322" s="229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</row>
    <row r="323" spans="1:76">
      <c r="A323" s="98"/>
      <c r="B323" s="98"/>
      <c r="F323" s="98"/>
      <c r="I323" s="229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98"/>
    </row>
    <row r="324" spans="1:76">
      <c r="A324" s="98"/>
      <c r="B324" s="98"/>
      <c r="F324" s="98"/>
      <c r="I324" s="229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98"/>
    </row>
    <row r="325" spans="1:76">
      <c r="A325" s="98"/>
      <c r="B325" s="98"/>
      <c r="F325" s="98"/>
      <c r="I325" s="229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</row>
    <row r="326" spans="1:76">
      <c r="A326" s="98"/>
      <c r="B326" s="98"/>
      <c r="F326" s="98"/>
      <c r="I326" s="229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</row>
    <row r="327" spans="1:76">
      <c r="A327" s="98"/>
      <c r="B327" s="98"/>
      <c r="F327" s="98"/>
      <c r="I327" s="229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</row>
    <row r="328" spans="1:76">
      <c r="A328" s="98"/>
      <c r="B328" s="98"/>
      <c r="F328" s="98"/>
      <c r="I328" s="229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</row>
    <row r="329" spans="1:76">
      <c r="A329" s="98"/>
      <c r="B329" s="98"/>
      <c r="F329" s="98"/>
      <c r="I329" s="229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98"/>
    </row>
    <row r="330" spans="1:76">
      <c r="A330" s="98"/>
      <c r="B330" s="98"/>
      <c r="F330" s="98"/>
      <c r="I330" s="229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</row>
    <row r="331" spans="1:76">
      <c r="A331" s="98"/>
      <c r="B331" s="98"/>
      <c r="F331" s="98"/>
      <c r="I331" s="229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98"/>
    </row>
    <row r="332" spans="1:76">
      <c r="A332" s="98"/>
      <c r="B332" s="98"/>
      <c r="F332" s="98"/>
      <c r="I332" s="229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</row>
    <row r="333" spans="1:76">
      <c r="A333" s="98"/>
      <c r="B333" s="98"/>
      <c r="F333" s="98"/>
      <c r="I333" s="229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</row>
    <row r="334" spans="1:76">
      <c r="A334" s="98"/>
      <c r="B334" s="98"/>
      <c r="F334" s="98"/>
      <c r="I334" s="229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</row>
    <row r="335" spans="1:76">
      <c r="A335" s="98"/>
      <c r="B335" s="98"/>
      <c r="F335" s="98"/>
      <c r="I335" s="229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</row>
    <row r="336" spans="1:76">
      <c r="A336" s="98"/>
      <c r="B336" s="98"/>
      <c r="F336" s="98"/>
      <c r="I336" s="229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98"/>
    </row>
    <row r="337" spans="1:76">
      <c r="A337" s="98"/>
      <c r="B337" s="98"/>
      <c r="F337" s="98"/>
      <c r="I337" s="229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98"/>
    </row>
    <row r="338" spans="1:76">
      <c r="A338" s="98"/>
      <c r="B338" s="98"/>
      <c r="F338" s="98"/>
      <c r="I338" s="229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98"/>
    </row>
    <row r="339" spans="1:76">
      <c r="A339" s="98"/>
      <c r="B339" s="98"/>
      <c r="F339" s="98"/>
      <c r="I339" s="229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98"/>
    </row>
    <row r="340" spans="1:76">
      <c r="A340" s="98"/>
      <c r="B340" s="98"/>
      <c r="F340" s="98"/>
      <c r="I340" s="229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</row>
    <row r="341" spans="1:76">
      <c r="A341" s="98"/>
      <c r="B341" s="98"/>
      <c r="F341" s="98"/>
      <c r="I341" s="229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</row>
    <row r="342" spans="1:76">
      <c r="A342" s="98"/>
      <c r="B342" s="98"/>
      <c r="F342" s="98"/>
      <c r="I342" s="229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</row>
    <row r="343" spans="1:76">
      <c r="A343" s="98"/>
      <c r="B343" s="98"/>
      <c r="F343" s="98"/>
      <c r="I343" s="229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98"/>
    </row>
    <row r="344" spans="1:76">
      <c r="A344" s="98"/>
      <c r="B344" s="98"/>
      <c r="F344" s="98"/>
      <c r="I344" s="229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</row>
    <row r="345" spans="1:76">
      <c r="A345" s="98"/>
      <c r="B345" s="98"/>
      <c r="F345" s="98"/>
      <c r="I345" s="229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</row>
    <row r="346" spans="1:76">
      <c r="A346" s="98"/>
      <c r="B346" s="98"/>
      <c r="F346" s="98"/>
      <c r="I346" s="229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</row>
    <row r="347" spans="1:76">
      <c r="A347" s="98"/>
      <c r="B347" s="98"/>
      <c r="F347" s="98"/>
      <c r="I347" s="229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</row>
    <row r="348" spans="1:76">
      <c r="A348" s="98"/>
      <c r="B348" s="98"/>
      <c r="F348" s="98"/>
      <c r="I348" s="229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</row>
    <row r="349" spans="1:76">
      <c r="A349" s="98"/>
      <c r="B349" s="98"/>
      <c r="F349" s="98"/>
      <c r="I349" s="229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</row>
    <row r="350" spans="1:76">
      <c r="A350" s="98"/>
      <c r="B350" s="98"/>
      <c r="F350" s="98"/>
      <c r="I350" s="229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</row>
    <row r="351" spans="1:76">
      <c r="A351" s="98"/>
      <c r="B351" s="98"/>
      <c r="F351" s="98"/>
      <c r="I351" s="229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</row>
    <row r="352" spans="1:76">
      <c r="A352" s="98"/>
      <c r="B352" s="98"/>
      <c r="F352" s="98"/>
      <c r="I352" s="229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</row>
    <row r="353" spans="1:76">
      <c r="A353" s="98"/>
      <c r="B353" s="98"/>
      <c r="F353" s="98"/>
      <c r="I353" s="229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</row>
    <row r="354" spans="1:76">
      <c r="A354" s="98"/>
      <c r="B354" s="98"/>
      <c r="F354" s="98"/>
      <c r="I354" s="229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</row>
    <row r="355" spans="1:76">
      <c r="A355" s="98"/>
      <c r="B355" s="98"/>
      <c r="F355" s="98"/>
      <c r="I355" s="229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</row>
    <row r="356" spans="1:76">
      <c r="A356" s="98"/>
      <c r="B356" s="98"/>
      <c r="F356" s="98"/>
      <c r="I356" s="229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</row>
    <row r="357" spans="1:76">
      <c r="A357" s="98"/>
      <c r="B357" s="98"/>
      <c r="F357" s="98"/>
      <c r="I357" s="229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</row>
    <row r="358" spans="1:76">
      <c r="A358" s="98"/>
      <c r="B358" s="98"/>
      <c r="F358" s="98"/>
      <c r="I358" s="229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</row>
    <row r="359" spans="1:76">
      <c r="A359" s="98"/>
      <c r="B359" s="98"/>
      <c r="F359" s="98"/>
      <c r="I359" s="229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</row>
    <row r="360" spans="1:76">
      <c r="A360" s="98"/>
      <c r="B360" s="98"/>
      <c r="F360" s="98"/>
      <c r="I360" s="229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</row>
    <row r="361" spans="1:76">
      <c r="A361" s="98"/>
      <c r="B361" s="98"/>
      <c r="F361" s="98"/>
      <c r="I361" s="229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98"/>
    </row>
    <row r="362" spans="1:76">
      <c r="A362" s="98"/>
      <c r="B362" s="98"/>
      <c r="F362" s="98"/>
      <c r="I362" s="229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</row>
    <row r="363" spans="1:76">
      <c r="A363" s="98"/>
      <c r="B363" s="98"/>
      <c r="F363" s="98"/>
      <c r="I363" s="229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</row>
    <row r="364" spans="1:76">
      <c r="A364" s="98"/>
      <c r="B364" s="98"/>
      <c r="F364" s="98"/>
      <c r="I364" s="229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98"/>
    </row>
    <row r="365" spans="1:76">
      <c r="A365" s="98"/>
      <c r="B365" s="98"/>
      <c r="F365" s="98"/>
      <c r="I365" s="229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98"/>
    </row>
    <row r="366" spans="1:76">
      <c r="A366" s="98"/>
      <c r="B366" s="98"/>
      <c r="F366" s="98"/>
      <c r="I366" s="229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</row>
    <row r="367" spans="1:76">
      <c r="A367" s="98"/>
      <c r="B367" s="98"/>
      <c r="F367" s="98"/>
      <c r="I367" s="229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98"/>
    </row>
    <row r="368" spans="1:76">
      <c r="A368" s="98"/>
      <c r="B368" s="98"/>
      <c r="F368" s="98"/>
      <c r="I368" s="229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98"/>
    </row>
    <row r="369" spans="1:76">
      <c r="A369" s="98"/>
      <c r="B369" s="98"/>
      <c r="F369" s="98"/>
      <c r="I369" s="229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98"/>
    </row>
    <row r="370" spans="1:76">
      <c r="A370" s="98"/>
      <c r="B370" s="98"/>
      <c r="F370" s="98"/>
      <c r="I370" s="229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98"/>
    </row>
    <row r="371" spans="1:76">
      <c r="A371" s="98"/>
      <c r="B371" s="98"/>
      <c r="F371" s="98"/>
      <c r="I371" s="229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98"/>
    </row>
    <row r="372" spans="1:76">
      <c r="A372" s="98"/>
      <c r="B372" s="98"/>
      <c r="F372" s="98"/>
      <c r="I372" s="229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</row>
    <row r="373" spans="1:76">
      <c r="A373" s="98"/>
      <c r="B373" s="98"/>
      <c r="F373" s="98"/>
      <c r="I373" s="229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98"/>
    </row>
    <row r="374" spans="1:76">
      <c r="A374" s="98"/>
      <c r="B374" s="98"/>
      <c r="F374" s="98"/>
      <c r="I374" s="229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</row>
    <row r="375" spans="1:76">
      <c r="A375" s="98"/>
      <c r="B375" s="98"/>
      <c r="F375" s="98"/>
      <c r="I375" s="229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98"/>
    </row>
    <row r="376" spans="1:76">
      <c r="A376" s="98"/>
      <c r="B376" s="98"/>
      <c r="F376" s="98"/>
      <c r="I376" s="229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</row>
    <row r="377" spans="1:76">
      <c r="A377" s="98"/>
      <c r="B377" s="98"/>
      <c r="F377" s="98"/>
      <c r="I377" s="229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</row>
    <row r="378" spans="1:76">
      <c r="A378" s="98"/>
      <c r="B378" s="98"/>
      <c r="F378" s="98"/>
      <c r="I378" s="229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98"/>
    </row>
    <row r="379" spans="1:76">
      <c r="A379" s="98"/>
      <c r="B379" s="98"/>
      <c r="F379" s="98"/>
      <c r="I379" s="229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</row>
    <row r="380" spans="1:76">
      <c r="A380" s="98"/>
      <c r="B380" s="98"/>
      <c r="F380" s="98"/>
      <c r="I380" s="229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98"/>
    </row>
    <row r="381" spans="1:76">
      <c r="A381" s="98"/>
      <c r="B381" s="98"/>
      <c r="F381" s="98"/>
      <c r="I381" s="229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98"/>
    </row>
    <row r="382" spans="1:76">
      <c r="A382" s="98"/>
      <c r="B382" s="98"/>
      <c r="F382" s="98"/>
      <c r="I382" s="229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98"/>
    </row>
    <row r="383" spans="1:76">
      <c r="A383" s="98"/>
      <c r="B383" s="98"/>
      <c r="F383" s="98"/>
      <c r="I383" s="229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98"/>
    </row>
    <row r="384" spans="1:76">
      <c r="A384" s="98"/>
      <c r="B384" s="98"/>
      <c r="F384" s="98"/>
      <c r="I384" s="229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</row>
    <row r="385" spans="1:76">
      <c r="A385" s="98"/>
      <c r="B385" s="98"/>
      <c r="F385" s="98"/>
      <c r="I385" s="229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</row>
    <row r="386" spans="1:76">
      <c r="A386" s="98"/>
      <c r="B386" s="98"/>
      <c r="F386" s="98"/>
      <c r="I386" s="229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</row>
    <row r="387" spans="1:76">
      <c r="A387" s="98"/>
      <c r="B387" s="98"/>
      <c r="F387" s="98"/>
      <c r="I387" s="229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</row>
    <row r="388" spans="1:76">
      <c r="A388" s="98"/>
      <c r="B388" s="98"/>
      <c r="F388" s="98"/>
      <c r="I388" s="229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</row>
    <row r="389" spans="1:76">
      <c r="A389" s="98"/>
      <c r="B389" s="98"/>
      <c r="F389" s="98"/>
      <c r="I389" s="229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</row>
    <row r="390" spans="1:76">
      <c r="A390" s="98"/>
      <c r="B390" s="98"/>
      <c r="F390" s="98"/>
      <c r="I390" s="229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</row>
    <row r="391" spans="1:76">
      <c r="A391" s="98"/>
      <c r="B391" s="98"/>
      <c r="F391" s="98"/>
      <c r="I391" s="229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98"/>
    </row>
    <row r="392" spans="1:76">
      <c r="A392" s="98"/>
      <c r="B392" s="98"/>
      <c r="F392" s="98"/>
      <c r="I392" s="229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98"/>
    </row>
    <row r="393" spans="1:76">
      <c r="A393" s="98"/>
      <c r="B393" s="98"/>
      <c r="F393" s="98"/>
      <c r="I393" s="229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98"/>
    </row>
    <row r="394" spans="1:76">
      <c r="A394" s="98"/>
      <c r="B394" s="98"/>
      <c r="F394" s="98"/>
      <c r="I394" s="229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98"/>
    </row>
    <row r="395" spans="1:76">
      <c r="A395" s="98"/>
      <c r="B395" s="98"/>
      <c r="F395" s="98"/>
      <c r="I395" s="229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</row>
    <row r="396" spans="1:76">
      <c r="A396" s="98"/>
      <c r="B396" s="98"/>
      <c r="F396" s="98"/>
      <c r="I396" s="229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</row>
    <row r="397" spans="1:76">
      <c r="A397" s="98"/>
      <c r="B397" s="98"/>
      <c r="F397" s="98"/>
      <c r="I397" s="229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</row>
    <row r="398" spans="1:76">
      <c r="A398" s="98"/>
      <c r="B398" s="98"/>
      <c r="F398" s="98"/>
      <c r="I398" s="229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</row>
    <row r="399" spans="1:76">
      <c r="A399" s="98"/>
      <c r="B399" s="98"/>
      <c r="F399" s="98"/>
      <c r="I399" s="229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</row>
    <row r="400" spans="1:76">
      <c r="A400" s="98"/>
      <c r="B400" s="98"/>
      <c r="F400" s="98"/>
      <c r="I400" s="229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</row>
    <row r="401" spans="1:76">
      <c r="A401" s="98"/>
      <c r="B401" s="98"/>
      <c r="F401" s="98"/>
      <c r="I401" s="229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</row>
    <row r="402" spans="1:76">
      <c r="A402" s="98"/>
      <c r="B402" s="98"/>
      <c r="F402" s="98"/>
      <c r="I402" s="229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</row>
    <row r="403" spans="1:76">
      <c r="A403" s="98"/>
      <c r="B403" s="98"/>
      <c r="F403" s="98"/>
      <c r="I403" s="229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</row>
    <row r="404" spans="1:76">
      <c r="A404" s="98"/>
      <c r="B404" s="98"/>
      <c r="F404" s="98"/>
      <c r="I404" s="229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</row>
    <row r="405" spans="1:76">
      <c r="A405" s="98"/>
      <c r="B405" s="98"/>
      <c r="F405" s="98"/>
      <c r="I405" s="229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</row>
    <row r="406" spans="1:76">
      <c r="A406" s="98"/>
      <c r="B406" s="98"/>
      <c r="F406" s="98"/>
      <c r="I406" s="229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</row>
    <row r="407" spans="1:76">
      <c r="A407" s="98"/>
      <c r="B407" s="98"/>
      <c r="F407" s="98"/>
      <c r="I407" s="229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</row>
    <row r="408" spans="1:76">
      <c r="A408" s="98"/>
      <c r="B408" s="98"/>
      <c r="F408" s="98"/>
      <c r="I408" s="229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</row>
    <row r="409" spans="1:76">
      <c r="A409" s="98"/>
      <c r="B409" s="98"/>
      <c r="F409" s="98"/>
      <c r="I409" s="229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</row>
    <row r="410" spans="1:76">
      <c r="A410" s="98"/>
      <c r="B410" s="98"/>
      <c r="F410" s="98"/>
      <c r="I410" s="229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</row>
    <row r="411" spans="1:76">
      <c r="A411" s="98"/>
      <c r="B411" s="98"/>
      <c r="F411" s="98"/>
      <c r="I411" s="229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</row>
    <row r="412" spans="1:76">
      <c r="A412" s="98"/>
      <c r="B412" s="98"/>
      <c r="F412" s="98"/>
      <c r="I412" s="229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</row>
    <row r="413" spans="1:76">
      <c r="A413" s="98"/>
      <c r="B413" s="98"/>
      <c r="F413" s="98"/>
      <c r="I413" s="229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98"/>
    </row>
    <row r="414" spans="1:76">
      <c r="A414" s="98"/>
      <c r="B414" s="98"/>
      <c r="F414" s="98"/>
      <c r="I414" s="229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98"/>
    </row>
    <row r="415" spans="1:76">
      <c r="A415" s="98"/>
      <c r="B415" s="98"/>
      <c r="F415" s="98"/>
      <c r="I415" s="229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98"/>
    </row>
    <row r="416" spans="1:76">
      <c r="A416" s="98"/>
      <c r="B416" s="98"/>
      <c r="F416" s="98"/>
      <c r="I416" s="229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98"/>
    </row>
    <row r="417" spans="1:76">
      <c r="A417" s="98"/>
      <c r="B417" s="98"/>
      <c r="F417" s="98"/>
      <c r="I417" s="229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98"/>
    </row>
    <row r="418" spans="1:76">
      <c r="A418" s="98"/>
      <c r="B418" s="98"/>
      <c r="F418" s="98"/>
      <c r="I418" s="229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98"/>
    </row>
    <row r="419" spans="1:76">
      <c r="A419" s="98"/>
      <c r="B419" s="98"/>
      <c r="F419" s="98"/>
      <c r="I419" s="229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98"/>
    </row>
    <row r="420" spans="1:76">
      <c r="A420" s="98"/>
      <c r="B420" s="98"/>
      <c r="F420" s="98"/>
      <c r="I420" s="229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</row>
    <row r="421" spans="1:76">
      <c r="A421" s="98"/>
      <c r="B421" s="98"/>
      <c r="F421" s="98"/>
      <c r="I421" s="229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</row>
    <row r="422" spans="1:76">
      <c r="A422" s="98"/>
      <c r="B422" s="98"/>
      <c r="F422" s="98"/>
      <c r="I422" s="229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98"/>
    </row>
    <row r="423" spans="1:76">
      <c r="A423" s="98"/>
      <c r="B423" s="98"/>
      <c r="F423" s="98"/>
      <c r="I423" s="229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98"/>
    </row>
    <row r="424" spans="1:76">
      <c r="A424" s="98"/>
      <c r="B424" s="98"/>
      <c r="F424" s="98"/>
      <c r="I424" s="229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98"/>
    </row>
    <row r="425" spans="1:76">
      <c r="A425" s="98"/>
      <c r="B425" s="98"/>
      <c r="F425" s="98"/>
      <c r="I425" s="229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</row>
    <row r="426" spans="1:76">
      <c r="A426" s="98"/>
      <c r="B426" s="98"/>
      <c r="F426" s="98"/>
      <c r="I426" s="229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</row>
    <row r="427" spans="1:76">
      <c r="A427" s="98"/>
      <c r="B427" s="98"/>
      <c r="F427" s="98"/>
      <c r="I427" s="229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</row>
    <row r="428" spans="1:76">
      <c r="A428" s="98"/>
      <c r="B428" s="98"/>
      <c r="F428" s="98"/>
      <c r="I428" s="229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</row>
    <row r="429" spans="1:76">
      <c r="A429" s="98"/>
      <c r="B429" s="98"/>
      <c r="F429" s="98"/>
      <c r="I429" s="229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</row>
    <row r="430" spans="1:76">
      <c r="A430" s="98"/>
      <c r="B430" s="98"/>
      <c r="F430" s="98"/>
      <c r="I430" s="229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98"/>
    </row>
    <row r="431" spans="1:76">
      <c r="A431" s="98"/>
      <c r="B431" s="98"/>
      <c r="F431" s="98"/>
      <c r="I431" s="229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98"/>
    </row>
    <row r="432" spans="1:76">
      <c r="A432" s="98"/>
      <c r="B432" s="98"/>
      <c r="F432" s="98"/>
      <c r="I432" s="229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</row>
    <row r="433" spans="1:76">
      <c r="A433" s="98"/>
      <c r="B433" s="98"/>
      <c r="F433" s="98"/>
      <c r="I433" s="229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</row>
    <row r="434" spans="1:76">
      <c r="A434" s="98"/>
      <c r="B434" s="98"/>
      <c r="F434" s="98"/>
      <c r="I434" s="229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</row>
    <row r="435" spans="1:76">
      <c r="A435" s="98"/>
      <c r="B435" s="98"/>
      <c r="F435" s="98"/>
      <c r="I435" s="229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</row>
    <row r="436" spans="1:76">
      <c r="A436" s="98"/>
      <c r="B436" s="98"/>
      <c r="F436" s="98"/>
      <c r="I436" s="229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</row>
    <row r="437" spans="1:76">
      <c r="A437" s="98"/>
      <c r="B437" s="98"/>
      <c r="F437" s="98"/>
      <c r="I437" s="229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</row>
    <row r="438" spans="1:76">
      <c r="A438" s="98"/>
      <c r="B438" s="98"/>
      <c r="F438" s="98"/>
      <c r="I438" s="229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</row>
    <row r="439" spans="1:76">
      <c r="A439" s="98"/>
      <c r="B439" s="98"/>
      <c r="F439" s="98"/>
      <c r="I439" s="229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</row>
    <row r="440" spans="1:76">
      <c r="A440" s="98"/>
      <c r="B440" s="98"/>
      <c r="F440" s="98"/>
      <c r="I440" s="229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</row>
    <row r="441" spans="1:76">
      <c r="A441" s="98"/>
      <c r="B441" s="98"/>
      <c r="F441" s="98"/>
      <c r="I441" s="229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</row>
    <row r="442" spans="1:76">
      <c r="A442" s="98"/>
      <c r="B442" s="98"/>
      <c r="F442" s="98"/>
      <c r="I442" s="229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</row>
    <row r="443" spans="1:76">
      <c r="A443" s="98"/>
      <c r="B443" s="98"/>
      <c r="F443" s="98"/>
      <c r="I443" s="229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</row>
    <row r="444" spans="1:76">
      <c r="A444" s="98"/>
      <c r="B444" s="98"/>
      <c r="F444" s="98"/>
      <c r="I444" s="229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</row>
    <row r="445" spans="1:76">
      <c r="A445" s="98"/>
      <c r="B445" s="98"/>
      <c r="F445" s="98"/>
      <c r="I445" s="229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</row>
    <row r="446" spans="1:76">
      <c r="A446" s="98"/>
      <c r="B446" s="98"/>
      <c r="F446" s="98"/>
      <c r="I446" s="229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</row>
    <row r="447" spans="1:76">
      <c r="A447" s="98"/>
      <c r="B447" s="98"/>
      <c r="F447" s="98"/>
      <c r="I447" s="229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</row>
    <row r="448" spans="1:76">
      <c r="A448" s="98"/>
      <c r="B448" s="98"/>
      <c r="F448" s="98"/>
      <c r="I448" s="229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</row>
    <row r="449" spans="1:76">
      <c r="A449" s="98"/>
      <c r="B449" s="98"/>
      <c r="F449" s="98"/>
      <c r="I449" s="229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</row>
    <row r="450" spans="1:76">
      <c r="A450" s="98"/>
      <c r="B450" s="98"/>
      <c r="F450" s="98"/>
      <c r="I450" s="229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</row>
    <row r="451" spans="1:76">
      <c r="A451" s="98"/>
      <c r="B451" s="98"/>
      <c r="F451" s="98"/>
      <c r="I451" s="229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</row>
    <row r="452" spans="1:76">
      <c r="A452" s="98"/>
      <c r="B452" s="98"/>
      <c r="F452" s="98"/>
      <c r="I452" s="229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</row>
    <row r="453" spans="1:76">
      <c r="A453" s="98"/>
      <c r="B453" s="98"/>
      <c r="F453" s="98"/>
      <c r="I453" s="229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</row>
    <row r="454" spans="1:76">
      <c r="A454" s="98"/>
      <c r="B454" s="98"/>
      <c r="F454" s="98"/>
      <c r="I454" s="229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</row>
    <row r="455" spans="1:76">
      <c r="A455" s="98"/>
      <c r="B455" s="98"/>
      <c r="F455" s="98"/>
      <c r="I455" s="229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</row>
    <row r="456" spans="1:76">
      <c r="A456" s="98"/>
      <c r="B456" s="98"/>
      <c r="F456" s="98"/>
      <c r="I456" s="229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</row>
    <row r="457" spans="1:76">
      <c r="A457" s="98"/>
      <c r="B457" s="98"/>
      <c r="F457" s="98"/>
      <c r="I457" s="229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</row>
    <row r="458" spans="1:76">
      <c r="A458" s="98"/>
      <c r="B458" s="98"/>
      <c r="F458" s="98"/>
      <c r="I458" s="229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</row>
    <row r="459" spans="1:76">
      <c r="A459" s="98"/>
      <c r="B459" s="98"/>
      <c r="F459" s="98"/>
      <c r="I459" s="229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</row>
    <row r="460" spans="1:76">
      <c r="A460" s="98"/>
      <c r="B460" s="98"/>
      <c r="F460" s="98"/>
      <c r="I460" s="229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</row>
    <row r="461" spans="1:76">
      <c r="A461" s="98"/>
      <c r="B461" s="98"/>
      <c r="F461" s="98"/>
      <c r="I461" s="229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</row>
    <row r="462" spans="1:76">
      <c r="A462" s="98"/>
      <c r="B462" s="98"/>
      <c r="F462" s="98"/>
      <c r="I462" s="229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</row>
    <row r="463" spans="1:76">
      <c r="A463" s="98"/>
      <c r="B463" s="98"/>
      <c r="F463" s="98"/>
      <c r="I463" s="229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</row>
    <row r="464" spans="1:76">
      <c r="A464" s="98"/>
      <c r="B464" s="98"/>
      <c r="F464" s="98"/>
      <c r="I464" s="229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</row>
    <row r="465" spans="1:76">
      <c r="A465" s="98"/>
      <c r="B465" s="98"/>
      <c r="F465" s="98"/>
      <c r="I465" s="229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</row>
    <row r="466" spans="1:76">
      <c r="A466" s="98"/>
      <c r="B466" s="98"/>
      <c r="F466" s="98"/>
      <c r="I466" s="229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</row>
    <row r="467" spans="1:76">
      <c r="A467" s="98"/>
      <c r="B467" s="98"/>
      <c r="F467" s="98"/>
      <c r="I467" s="229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</row>
    <row r="468" spans="1:76">
      <c r="A468" s="98"/>
      <c r="B468" s="98"/>
      <c r="F468" s="98"/>
      <c r="I468" s="229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</row>
    <row r="469" spans="1:76">
      <c r="A469" s="98"/>
      <c r="B469" s="98"/>
      <c r="F469" s="98"/>
      <c r="I469" s="229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</row>
    <row r="470" spans="1:76">
      <c r="A470" s="98"/>
      <c r="B470" s="98"/>
      <c r="F470" s="98"/>
      <c r="I470" s="229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</row>
    <row r="471" spans="1:76">
      <c r="A471" s="98"/>
      <c r="B471" s="98"/>
      <c r="F471" s="98"/>
      <c r="I471" s="229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</row>
    <row r="472" spans="1:76">
      <c r="A472" s="98"/>
      <c r="B472" s="98"/>
      <c r="F472" s="98"/>
      <c r="I472" s="229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</row>
    <row r="473" spans="1:76">
      <c r="A473" s="98"/>
      <c r="B473" s="98"/>
      <c r="F473" s="98"/>
      <c r="I473" s="229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</row>
    <row r="474" spans="1:76">
      <c r="A474" s="98"/>
      <c r="B474" s="98"/>
      <c r="F474" s="98"/>
      <c r="I474" s="229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</row>
    <row r="475" spans="1:76">
      <c r="A475" s="98"/>
      <c r="B475" s="98"/>
      <c r="F475" s="98"/>
      <c r="I475" s="229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</row>
    <row r="476" spans="1:76">
      <c r="A476" s="98"/>
      <c r="B476" s="98"/>
      <c r="F476" s="98"/>
      <c r="I476" s="229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</row>
    <row r="477" spans="1:76">
      <c r="A477" s="98"/>
      <c r="B477" s="98"/>
      <c r="F477" s="98"/>
      <c r="I477" s="229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</row>
    <row r="478" spans="1:76">
      <c r="A478" s="98"/>
      <c r="B478" s="98"/>
      <c r="F478" s="98"/>
      <c r="I478" s="229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</row>
    <row r="479" spans="1:76">
      <c r="A479" s="98"/>
      <c r="B479" s="98"/>
      <c r="F479" s="98"/>
      <c r="I479" s="229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</row>
    <row r="480" spans="1:76">
      <c r="A480" s="98"/>
      <c r="B480" s="98"/>
      <c r="F480" s="98"/>
      <c r="I480" s="229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</row>
    <row r="481" spans="1:76">
      <c r="A481" s="98"/>
      <c r="B481" s="98"/>
      <c r="F481" s="98"/>
      <c r="I481" s="229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</row>
    <row r="482" spans="1:76">
      <c r="A482" s="98"/>
      <c r="B482" s="98"/>
      <c r="F482" s="98"/>
      <c r="I482" s="229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</row>
    <row r="483" spans="1:76">
      <c r="A483" s="98"/>
      <c r="B483" s="98"/>
      <c r="F483" s="98"/>
      <c r="I483" s="229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</row>
    <row r="484" spans="1:76">
      <c r="A484" s="98"/>
      <c r="B484" s="98"/>
      <c r="F484" s="98"/>
      <c r="I484" s="229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</row>
    <row r="485" spans="1:76">
      <c r="A485" s="98"/>
      <c r="B485" s="98"/>
      <c r="F485" s="98"/>
      <c r="I485" s="229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</row>
    <row r="486" spans="1:76">
      <c r="A486" s="98"/>
      <c r="B486" s="98"/>
      <c r="F486" s="98"/>
      <c r="I486" s="229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</row>
    <row r="487" spans="1:76">
      <c r="A487" s="98"/>
      <c r="B487" s="98"/>
      <c r="F487" s="98"/>
      <c r="I487" s="229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</row>
    <row r="488" spans="1:76">
      <c r="A488" s="98"/>
      <c r="B488" s="98"/>
      <c r="F488" s="98"/>
      <c r="I488" s="229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</row>
    <row r="489" spans="1:76">
      <c r="A489" s="98"/>
      <c r="B489" s="98"/>
      <c r="F489" s="98"/>
      <c r="I489" s="229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</row>
    <row r="490" spans="1:76">
      <c r="A490" s="98"/>
      <c r="B490" s="98"/>
      <c r="F490" s="98"/>
      <c r="I490" s="229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</row>
    <row r="491" spans="1:76">
      <c r="A491" s="98"/>
      <c r="B491" s="98"/>
      <c r="F491" s="98"/>
      <c r="I491" s="229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</row>
    <row r="492" spans="1:76">
      <c r="A492" s="98"/>
      <c r="B492" s="98"/>
      <c r="F492" s="98"/>
      <c r="I492" s="229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</row>
    <row r="493" spans="1:76">
      <c r="A493" s="98"/>
      <c r="B493" s="98"/>
      <c r="F493" s="98"/>
      <c r="I493" s="229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</row>
    <row r="494" spans="1:76">
      <c r="A494" s="98"/>
      <c r="B494" s="98"/>
      <c r="F494" s="98"/>
      <c r="I494" s="229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</row>
    <row r="495" spans="1:76">
      <c r="A495" s="98"/>
      <c r="B495" s="98"/>
      <c r="F495" s="98"/>
      <c r="I495" s="229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</row>
    <row r="496" spans="1:76">
      <c r="A496" s="98"/>
      <c r="B496" s="98"/>
      <c r="F496" s="98"/>
      <c r="I496" s="229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</row>
    <row r="497" spans="1:76">
      <c r="A497" s="98"/>
      <c r="B497" s="98"/>
      <c r="F497" s="98"/>
      <c r="I497" s="229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</row>
    <row r="498" spans="1:76">
      <c r="A498" s="98"/>
      <c r="B498" s="98"/>
      <c r="F498" s="98"/>
      <c r="I498" s="229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</row>
    <row r="499" spans="1:76">
      <c r="A499" s="98"/>
      <c r="B499" s="98"/>
      <c r="F499" s="98"/>
      <c r="I499" s="229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</row>
    <row r="500" spans="1:76">
      <c r="A500" s="98"/>
      <c r="B500" s="98"/>
      <c r="F500" s="98"/>
      <c r="I500" s="229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</row>
    <row r="501" spans="1:76">
      <c r="A501" s="98"/>
      <c r="B501" s="98"/>
      <c r="F501" s="98"/>
      <c r="I501" s="229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</row>
    <row r="502" spans="1:76">
      <c r="A502" s="98"/>
      <c r="B502" s="98"/>
      <c r="F502" s="98"/>
      <c r="I502" s="229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</row>
    <row r="503" spans="1:76">
      <c r="A503" s="98"/>
      <c r="B503" s="98"/>
      <c r="F503" s="98"/>
      <c r="I503" s="229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</row>
    <row r="504" spans="1:76">
      <c r="A504" s="98"/>
      <c r="B504" s="98"/>
      <c r="F504" s="98"/>
      <c r="I504" s="229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</row>
    <row r="505" spans="1:76">
      <c r="A505" s="98"/>
      <c r="B505" s="98"/>
      <c r="F505" s="98"/>
      <c r="I505" s="229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</row>
    <row r="506" spans="1:76">
      <c r="A506" s="98"/>
      <c r="B506" s="98"/>
      <c r="F506" s="98"/>
      <c r="I506" s="229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</row>
    <row r="507" spans="1:76">
      <c r="A507" s="98"/>
      <c r="B507" s="98"/>
      <c r="F507" s="98"/>
      <c r="I507" s="229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</row>
    <row r="508" spans="1:76">
      <c r="A508" s="98"/>
      <c r="B508" s="98"/>
      <c r="F508" s="98"/>
      <c r="I508" s="229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</row>
    <row r="509" spans="1:76">
      <c r="A509" s="98"/>
      <c r="B509" s="98"/>
      <c r="F509" s="98"/>
      <c r="I509" s="229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</row>
    <row r="510" spans="1:76">
      <c r="A510" s="98"/>
      <c r="B510" s="98"/>
      <c r="F510" s="98"/>
      <c r="I510" s="229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</row>
    <row r="511" spans="1:76">
      <c r="A511" s="98"/>
      <c r="B511" s="98"/>
      <c r="F511" s="98"/>
      <c r="I511" s="229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</row>
    <row r="512" spans="1:76">
      <c r="A512" s="98"/>
      <c r="B512" s="98"/>
      <c r="F512" s="98"/>
      <c r="I512" s="229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</row>
    <row r="513" spans="1:76">
      <c r="A513" s="98"/>
      <c r="B513" s="98"/>
      <c r="F513" s="98"/>
      <c r="I513" s="229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</row>
    <row r="514" spans="1:76">
      <c r="A514" s="98"/>
      <c r="B514" s="98"/>
      <c r="F514" s="98"/>
      <c r="I514" s="229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</row>
    <row r="515" spans="1:76">
      <c r="A515" s="98"/>
      <c r="B515" s="98"/>
      <c r="F515" s="98"/>
      <c r="I515" s="229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</row>
    <row r="516" spans="1:76">
      <c r="A516" s="98"/>
      <c r="B516" s="98"/>
      <c r="F516" s="98"/>
      <c r="I516" s="229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</row>
    <row r="517" spans="1:76">
      <c r="A517" s="98"/>
      <c r="B517" s="98"/>
      <c r="F517" s="98"/>
      <c r="I517" s="229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</row>
    <row r="518" spans="1:76">
      <c r="A518" s="98"/>
      <c r="B518" s="98"/>
      <c r="F518" s="98"/>
      <c r="I518" s="229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</row>
    <row r="519" spans="1:76">
      <c r="A519" s="98"/>
      <c r="B519" s="98"/>
      <c r="F519" s="98"/>
      <c r="I519" s="229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</row>
    <row r="520" spans="1:76">
      <c r="A520" s="98"/>
      <c r="B520" s="98"/>
      <c r="F520" s="98"/>
      <c r="I520" s="229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</row>
    <row r="521" spans="1:76">
      <c r="A521" s="98"/>
      <c r="B521" s="98"/>
      <c r="F521" s="98"/>
      <c r="I521" s="229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</row>
    <row r="522" spans="1:76">
      <c r="A522" s="98"/>
      <c r="B522" s="98"/>
      <c r="F522" s="98"/>
      <c r="I522" s="229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</row>
    <row r="523" spans="1:76">
      <c r="A523" s="98"/>
      <c r="B523" s="98"/>
      <c r="F523" s="98"/>
      <c r="I523" s="229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</row>
    <row r="524" spans="1:76">
      <c r="A524" s="98"/>
      <c r="B524" s="98"/>
      <c r="F524" s="98"/>
      <c r="I524" s="229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</row>
    <row r="525" spans="1:76">
      <c r="A525" s="98"/>
      <c r="B525" s="98"/>
      <c r="F525" s="98"/>
      <c r="I525" s="229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</row>
    <row r="526" spans="1:76">
      <c r="A526" s="98"/>
      <c r="B526" s="98"/>
      <c r="F526" s="98"/>
      <c r="I526" s="229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</row>
    <row r="527" spans="1:76">
      <c r="A527" s="98"/>
      <c r="B527" s="98"/>
      <c r="F527" s="98"/>
      <c r="I527" s="229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</row>
    <row r="528" spans="1:76">
      <c r="A528" s="98"/>
      <c r="B528" s="98"/>
      <c r="F528" s="98"/>
      <c r="I528" s="229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</row>
    <row r="529" spans="1:76">
      <c r="A529" s="98"/>
      <c r="B529" s="98"/>
      <c r="F529" s="98"/>
      <c r="I529" s="229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</row>
    <row r="530" spans="1:76">
      <c r="A530" s="98"/>
      <c r="B530" s="98"/>
      <c r="F530" s="98"/>
      <c r="I530" s="229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</row>
    <row r="531" spans="1:76">
      <c r="A531" s="98"/>
      <c r="B531" s="98"/>
      <c r="F531" s="98"/>
      <c r="I531" s="229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</row>
    <row r="532" spans="1:76">
      <c r="A532" s="98"/>
      <c r="B532" s="98"/>
      <c r="F532" s="98"/>
      <c r="I532" s="229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</row>
    <row r="533" spans="1:76">
      <c r="A533" s="98"/>
      <c r="B533" s="98"/>
      <c r="F533" s="98"/>
      <c r="I533" s="229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</row>
    <row r="534" spans="1:76">
      <c r="A534" s="98"/>
      <c r="B534" s="98"/>
      <c r="F534" s="98"/>
      <c r="I534" s="229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</row>
    <row r="535" spans="1:76">
      <c r="A535" s="98"/>
      <c r="B535" s="98"/>
      <c r="F535" s="98"/>
      <c r="I535" s="229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</row>
    <row r="536" spans="1:76">
      <c r="A536" s="98"/>
      <c r="B536" s="98"/>
      <c r="F536" s="98"/>
      <c r="I536" s="229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</row>
    <row r="537" spans="1:76">
      <c r="A537" s="98"/>
      <c r="B537" s="98"/>
      <c r="F537" s="98"/>
      <c r="I537" s="229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</row>
    <row r="538" spans="1:76">
      <c r="A538" s="98"/>
      <c r="B538" s="98"/>
      <c r="F538" s="98"/>
      <c r="I538" s="229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</row>
    <row r="539" spans="1:76">
      <c r="A539" s="98"/>
      <c r="B539" s="98"/>
      <c r="F539" s="98"/>
      <c r="I539" s="229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</row>
    <row r="540" spans="1:76">
      <c r="A540" s="98"/>
      <c r="B540" s="98"/>
      <c r="F540" s="98"/>
      <c r="I540" s="229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</row>
    <row r="541" spans="1:76">
      <c r="A541" s="98"/>
      <c r="B541" s="98"/>
      <c r="F541" s="98"/>
      <c r="I541" s="229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</row>
    <row r="542" spans="1:76">
      <c r="A542" s="98"/>
      <c r="B542" s="98"/>
      <c r="F542" s="98"/>
      <c r="I542" s="229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</row>
    <row r="543" spans="1:76">
      <c r="A543" s="98"/>
      <c r="B543" s="98"/>
      <c r="F543" s="98"/>
      <c r="I543" s="229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</row>
    <row r="544" spans="1:76">
      <c r="A544" s="98"/>
      <c r="B544" s="98"/>
      <c r="F544" s="98"/>
      <c r="I544" s="229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</row>
    <row r="545" spans="1:76">
      <c r="A545" s="98"/>
      <c r="B545" s="98"/>
      <c r="F545" s="98"/>
      <c r="I545" s="229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</row>
    <row r="546" spans="1:76">
      <c r="A546" s="98"/>
      <c r="B546" s="98"/>
      <c r="F546" s="98"/>
      <c r="I546" s="229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</row>
    <row r="547" spans="1:76">
      <c r="A547" s="98"/>
      <c r="B547" s="98"/>
      <c r="F547" s="98"/>
      <c r="I547" s="229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</row>
    <row r="548" spans="1:76">
      <c r="A548" s="98"/>
      <c r="B548" s="98"/>
      <c r="F548" s="98"/>
      <c r="I548" s="229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</row>
    <row r="549" spans="1:76">
      <c r="A549" s="98"/>
      <c r="B549" s="98"/>
      <c r="F549" s="98"/>
      <c r="I549" s="229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</row>
    <row r="550" spans="1:76">
      <c r="A550" s="98"/>
      <c r="B550" s="98"/>
      <c r="F550" s="98"/>
      <c r="I550" s="229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</row>
    <row r="551" spans="1:76">
      <c r="A551" s="98"/>
      <c r="B551" s="98"/>
      <c r="F551" s="98"/>
      <c r="I551" s="229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</row>
    <row r="552" spans="1:76">
      <c r="A552" s="98"/>
      <c r="B552" s="98"/>
      <c r="F552" s="98"/>
      <c r="I552" s="229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</row>
    <row r="553" spans="1:76">
      <c r="A553" s="98"/>
      <c r="B553" s="98"/>
      <c r="F553" s="98"/>
      <c r="I553" s="229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</row>
    <row r="554" spans="1:76">
      <c r="A554" s="98"/>
      <c r="B554" s="98"/>
      <c r="F554" s="98"/>
      <c r="I554" s="229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</row>
    <row r="555" spans="1:76">
      <c r="A555" s="98"/>
      <c r="B555" s="98"/>
      <c r="F555" s="98"/>
      <c r="I555" s="229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</row>
    <row r="556" spans="1:76">
      <c r="A556" s="98"/>
      <c r="B556" s="98"/>
      <c r="F556" s="98"/>
      <c r="I556" s="229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</row>
    <row r="557" spans="1:76">
      <c r="A557" s="98"/>
      <c r="B557" s="98"/>
      <c r="F557" s="98"/>
      <c r="I557" s="229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</row>
    <row r="558" spans="1:76">
      <c r="A558" s="98"/>
      <c r="B558" s="98"/>
      <c r="F558" s="98"/>
      <c r="I558" s="229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</row>
    <row r="559" spans="1:76">
      <c r="A559" s="98"/>
      <c r="B559" s="98"/>
      <c r="F559" s="98"/>
      <c r="I559" s="229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</row>
    <row r="560" spans="1:76">
      <c r="A560" s="98"/>
      <c r="B560" s="98"/>
      <c r="F560" s="98"/>
      <c r="I560" s="229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</row>
    <row r="561" spans="1:76">
      <c r="A561" s="98"/>
      <c r="B561" s="98"/>
      <c r="F561" s="98"/>
      <c r="I561" s="229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</row>
    <row r="562" spans="1:76">
      <c r="A562" s="98"/>
      <c r="B562" s="98"/>
      <c r="F562" s="98"/>
      <c r="I562" s="229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</row>
    <row r="563" spans="1:76">
      <c r="A563" s="98"/>
      <c r="B563" s="98"/>
      <c r="F563" s="98"/>
      <c r="I563" s="229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</row>
    <row r="564" spans="1:76">
      <c r="A564" s="98"/>
      <c r="B564" s="98"/>
      <c r="F564" s="98"/>
      <c r="I564" s="229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</row>
    <row r="565" spans="1:76">
      <c r="A565" s="98"/>
      <c r="B565" s="98"/>
      <c r="F565" s="98"/>
      <c r="I565" s="229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</row>
    <row r="566" spans="1:76">
      <c r="A566" s="98"/>
      <c r="B566" s="98"/>
      <c r="F566" s="98"/>
      <c r="I566" s="229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</row>
    <row r="567" spans="1:76">
      <c r="A567" s="98"/>
      <c r="B567" s="98"/>
      <c r="F567" s="98"/>
      <c r="I567" s="229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</row>
    <row r="568" spans="1:76">
      <c r="A568" s="98"/>
      <c r="B568" s="98"/>
      <c r="F568" s="98"/>
      <c r="I568" s="229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</row>
    <row r="569" spans="1:76">
      <c r="A569" s="98"/>
      <c r="B569" s="98"/>
      <c r="F569" s="98"/>
      <c r="I569" s="229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</row>
    <row r="570" spans="1:76">
      <c r="A570" s="98"/>
      <c r="B570" s="98"/>
      <c r="F570" s="98"/>
      <c r="I570" s="229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</row>
    <row r="571" spans="1:76">
      <c r="A571" s="98"/>
      <c r="B571" s="98"/>
      <c r="F571" s="98"/>
      <c r="I571" s="229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</row>
    <row r="572" spans="1:76">
      <c r="A572" s="98"/>
      <c r="B572" s="98"/>
      <c r="F572" s="98"/>
      <c r="I572" s="229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</row>
    <row r="573" spans="1:76">
      <c r="A573" s="98"/>
      <c r="B573" s="98"/>
      <c r="F573" s="98"/>
      <c r="I573" s="229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</row>
    <row r="574" spans="1:76">
      <c r="A574" s="98"/>
      <c r="B574" s="98"/>
      <c r="F574" s="98"/>
      <c r="I574" s="229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</row>
    <row r="575" spans="1:76">
      <c r="A575" s="98"/>
      <c r="B575" s="98"/>
      <c r="F575" s="98"/>
      <c r="I575" s="229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</row>
    <row r="576" spans="1:76">
      <c r="A576" s="98"/>
      <c r="B576" s="98"/>
      <c r="F576" s="98"/>
      <c r="I576" s="229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</row>
    <row r="577" spans="1:76">
      <c r="A577" s="98"/>
      <c r="B577" s="98"/>
      <c r="F577" s="98"/>
      <c r="I577" s="229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</row>
    <row r="578" spans="1:76">
      <c r="A578" s="98"/>
      <c r="B578" s="98"/>
      <c r="F578" s="98"/>
      <c r="I578" s="229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</row>
    <row r="579" spans="1:76">
      <c r="A579" s="98"/>
      <c r="B579" s="98"/>
      <c r="F579" s="98"/>
      <c r="I579" s="229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</row>
    <row r="580" spans="1:76">
      <c r="A580" s="98"/>
      <c r="B580" s="98"/>
      <c r="F580" s="98"/>
      <c r="I580" s="229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</row>
    <row r="581" spans="1:76">
      <c r="A581" s="98"/>
      <c r="B581" s="98"/>
      <c r="F581" s="98"/>
      <c r="I581" s="229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</row>
    <row r="582" spans="1:76">
      <c r="A582" s="98"/>
      <c r="B582" s="98"/>
      <c r="F582" s="98"/>
      <c r="I582" s="229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</row>
    <row r="583" spans="1:76">
      <c r="A583" s="98"/>
      <c r="B583" s="98"/>
      <c r="F583" s="98"/>
      <c r="I583" s="229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</row>
    <row r="584" spans="1:76">
      <c r="A584" s="98"/>
      <c r="B584" s="98"/>
      <c r="F584" s="98"/>
      <c r="I584" s="229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</row>
    <row r="585" spans="1:76">
      <c r="A585" s="98"/>
      <c r="B585" s="98"/>
      <c r="F585" s="98"/>
      <c r="I585" s="229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</row>
    <row r="586" spans="1:76">
      <c r="A586" s="98"/>
      <c r="B586" s="98"/>
      <c r="F586" s="98"/>
      <c r="I586" s="229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</row>
    <row r="587" spans="1:76">
      <c r="A587" s="98"/>
      <c r="B587" s="98"/>
      <c r="F587" s="98"/>
      <c r="I587" s="229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</row>
    <row r="588" spans="1:76">
      <c r="A588" s="98"/>
      <c r="B588" s="98"/>
      <c r="F588" s="98"/>
      <c r="I588" s="229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</row>
    <row r="589" spans="1:76">
      <c r="A589" s="98"/>
      <c r="B589" s="98"/>
      <c r="F589" s="98"/>
      <c r="I589" s="229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</row>
    <row r="590" spans="1:76">
      <c r="A590" s="98"/>
      <c r="B590" s="98"/>
      <c r="F590" s="98"/>
      <c r="I590" s="229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</row>
    <row r="591" spans="1:76">
      <c r="A591" s="98"/>
      <c r="B591" s="98"/>
      <c r="F591" s="98"/>
      <c r="I591" s="229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</row>
    <row r="592" spans="1:76">
      <c r="A592" s="98"/>
      <c r="B592" s="98"/>
      <c r="F592" s="98"/>
      <c r="I592" s="229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</row>
    <row r="593" spans="1:76">
      <c r="A593" s="98"/>
      <c r="B593" s="98"/>
      <c r="F593" s="98"/>
      <c r="I593" s="229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</row>
    <row r="594" spans="1:76">
      <c r="A594" s="98"/>
      <c r="B594" s="98"/>
      <c r="F594" s="98"/>
      <c r="I594" s="229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98"/>
    </row>
    <row r="595" spans="1:76">
      <c r="A595" s="98"/>
      <c r="B595" s="98"/>
      <c r="F595" s="98"/>
      <c r="I595" s="229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  <c r="BX595" s="98"/>
    </row>
    <row r="596" spans="1:76">
      <c r="A596" s="98"/>
      <c r="B596" s="98"/>
      <c r="F596" s="98"/>
      <c r="I596" s="229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98"/>
    </row>
    <row r="597" spans="1:76">
      <c r="A597" s="98"/>
      <c r="B597" s="98"/>
      <c r="F597" s="98"/>
      <c r="I597" s="229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</row>
    <row r="598" spans="1:76">
      <c r="A598" s="98"/>
      <c r="B598" s="98"/>
      <c r="F598" s="98"/>
      <c r="I598" s="229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</row>
    <row r="599" spans="1:76">
      <c r="A599" s="98"/>
      <c r="B599" s="98"/>
      <c r="F599" s="98"/>
      <c r="I599" s="229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</row>
    <row r="600" spans="1:76">
      <c r="A600" s="98"/>
      <c r="B600" s="98"/>
      <c r="F600" s="98"/>
      <c r="I600" s="229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</row>
    <row r="601" spans="1:76">
      <c r="A601" s="98"/>
      <c r="B601" s="98"/>
      <c r="F601" s="98"/>
      <c r="I601" s="229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98"/>
      <c r="BE601" s="98"/>
      <c r="BF601" s="98"/>
      <c r="BG601" s="98"/>
      <c r="BH601" s="98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  <c r="BT601" s="98"/>
      <c r="BU601" s="98"/>
      <c r="BV601" s="98"/>
      <c r="BW601" s="98"/>
      <c r="BX601" s="98"/>
    </row>
    <row r="602" spans="1:76">
      <c r="A602" s="98"/>
      <c r="B602" s="98"/>
      <c r="F602" s="98"/>
      <c r="I602" s="229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  <c r="BT602" s="98"/>
      <c r="BU602" s="98"/>
      <c r="BV602" s="98"/>
      <c r="BW602" s="98"/>
      <c r="BX602" s="98"/>
    </row>
    <row r="603" spans="1:76">
      <c r="A603" s="98"/>
      <c r="B603" s="98"/>
      <c r="F603" s="98"/>
      <c r="I603" s="229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98"/>
      <c r="BE603" s="98"/>
      <c r="BF603" s="98"/>
      <c r="BG603" s="98"/>
      <c r="BH603" s="98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  <c r="BT603" s="98"/>
      <c r="BU603" s="98"/>
      <c r="BV603" s="98"/>
      <c r="BW603" s="98"/>
      <c r="BX603" s="98"/>
    </row>
    <row r="604" spans="1:76">
      <c r="A604" s="98"/>
      <c r="B604" s="98"/>
      <c r="F604" s="98"/>
      <c r="I604" s="229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98"/>
      <c r="BE604" s="98"/>
      <c r="BF604" s="98"/>
      <c r="BG604" s="98"/>
      <c r="BH604" s="98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  <c r="BT604" s="98"/>
      <c r="BU604" s="98"/>
      <c r="BV604" s="98"/>
      <c r="BW604" s="98"/>
      <c r="BX604" s="98"/>
    </row>
    <row r="605" spans="1:76">
      <c r="A605" s="98"/>
      <c r="B605" s="98"/>
      <c r="F605" s="98"/>
      <c r="I605" s="229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  <c r="BX605" s="98"/>
    </row>
    <row r="606" spans="1:76">
      <c r="A606" s="98"/>
      <c r="B606" s="98"/>
      <c r="F606" s="98"/>
      <c r="I606" s="229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  <c r="BT606" s="98"/>
      <c r="BU606" s="98"/>
      <c r="BV606" s="98"/>
      <c r="BW606" s="98"/>
      <c r="BX606" s="98"/>
    </row>
    <row r="607" spans="1:76">
      <c r="A607" s="98"/>
      <c r="B607" s="98"/>
      <c r="F607" s="98"/>
      <c r="I607" s="229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98"/>
      <c r="BE607" s="98"/>
      <c r="BF607" s="98"/>
      <c r="BG607" s="98"/>
      <c r="BH607" s="98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  <c r="BT607" s="98"/>
      <c r="BU607" s="98"/>
      <c r="BV607" s="98"/>
      <c r="BW607" s="98"/>
      <c r="BX607" s="98"/>
    </row>
    <row r="608" spans="1:76">
      <c r="A608" s="98"/>
      <c r="B608" s="98"/>
      <c r="F608" s="98"/>
      <c r="I608" s="229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98"/>
      <c r="BE608" s="98"/>
      <c r="BF608" s="98"/>
      <c r="BG608" s="98"/>
      <c r="BH608" s="98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  <c r="BT608" s="98"/>
      <c r="BU608" s="98"/>
      <c r="BV608" s="98"/>
      <c r="BW608" s="98"/>
      <c r="BX608" s="98"/>
    </row>
    <row r="609" spans="1:76">
      <c r="A609" s="98"/>
      <c r="B609" s="98"/>
      <c r="F609" s="98"/>
      <c r="I609" s="229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  <c r="BX609" s="98"/>
    </row>
    <row r="610" spans="1:76">
      <c r="A610" s="98"/>
      <c r="B610" s="98"/>
      <c r="F610" s="98"/>
      <c r="I610" s="229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  <c r="BT610" s="98"/>
      <c r="BU610" s="98"/>
      <c r="BV610" s="98"/>
      <c r="BW610" s="98"/>
      <c r="BX610" s="98"/>
    </row>
    <row r="611" spans="1:76">
      <c r="A611" s="98"/>
      <c r="B611" s="98"/>
      <c r="F611" s="98"/>
      <c r="I611" s="229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98"/>
      <c r="BE611" s="98"/>
      <c r="BF611" s="98"/>
      <c r="BG611" s="98"/>
      <c r="BH611" s="98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  <c r="BT611" s="98"/>
      <c r="BU611" s="98"/>
      <c r="BV611" s="98"/>
      <c r="BW611" s="98"/>
      <c r="BX611" s="98"/>
    </row>
    <row r="612" spans="1:76">
      <c r="A612" s="98"/>
      <c r="B612" s="98"/>
      <c r="F612" s="98"/>
      <c r="I612" s="229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98"/>
    </row>
    <row r="613" spans="1:76">
      <c r="A613" s="98"/>
      <c r="B613" s="98"/>
      <c r="F613" s="98"/>
      <c r="I613" s="229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  <c r="BX613" s="98"/>
    </row>
    <row r="614" spans="1:76">
      <c r="A614" s="98"/>
      <c r="B614" s="98"/>
      <c r="F614" s="98"/>
      <c r="I614" s="229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98"/>
    </row>
    <row r="615" spans="1:76">
      <c r="A615" s="98"/>
      <c r="B615" s="98"/>
      <c r="F615" s="98"/>
      <c r="I615" s="229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  <c r="BX615" s="98"/>
    </row>
    <row r="616" spans="1:76">
      <c r="A616" s="98"/>
      <c r="B616" s="98"/>
      <c r="F616" s="98"/>
      <c r="I616" s="229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98"/>
      <c r="BE616" s="98"/>
      <c r="BF616" s="98"/>
      <c r="BG616" s="98"/>
      <c r="BH616" s="98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  <c r="BT616" s="98"/>
      <c r="BU616" s="98"/>
      <c r="BV616" s="98"/>
      <c r="BW616" s="98"/>
      <c r="BX616" s="98"/>
    </row>
    <row r="617" spans="1:76">
      <c r="A617" s="98"/>
      <c r="B617" s="98"/>
      <c r="F617" s="98"/>
      <c r="I617" s="229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  <c r="BX617" s="98"/>
    </row>
    <row r="618" spans="1:76">
      <c r="A618" s="98"/>
      <c r="B618" s="98"/>
      <c r="F618" s="98"/>
      <c r="I618" s="229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  <c r="BT618" s="98"/>
      <c r="BU618" s="98"/>
      <c r="BV618" s="98"/>
      <c r="BW618" s="98"/>
      <c r="BX618" s="98"/>
    </row>
    <row r="619" spans="1:76">
      <c r="A619" s="98"/>
      <c r="B619" s="98"/>
      <c r="F619" s="98"/>
      <c r="I619" s="229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98"/>
      <c r="BE619" s="98"/>
      <c r="BF619" s="98"/>
      <c r="BG619" s="98"/>
      <c r="BH619" s="98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  <c r="BT619" s="98"/>
      <c r="BU619" s="98"/>
      <c r="BV619" s="98"/>
      <c r="BW619" s="98"/>
      <c r="BX619" s="98"/>
    </row>
    <row r="620" spans="1:76">
      <c r="A620" s="98"/>
      <c r="B620" s="98"/>
      <c r="F620" s="98"/>
      <c r="I620" s="229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  <c r="BX620" s="98"/>
    </row>
    <row r="621" spans="1:76">
      <c r="A621" s="98"/>
      <c r="B621" s="98"/>
      <c r="F621" s="98"/>
      <c r="I621" s="229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98"/>
      <c r="BE621" s="98"/>
      <c r="BF621" s="98"/>
      <c r="BG621" s="98"/>
      <c r="BH621" s="98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  <c r="BT621" s="98"/>
      <c r="BU621" s="98"/>
      <c r="BV621" s="98"/>
      <c r="BW621" s="98"/>
      <c r="BX621" s="98"/>
    </row>
    <row r="622" spans="1:76">
      <c r="A622" s="98"/>
      <c r="B622" s="98"/>
      <c r="F622" s="98"/>
      <c r="I622" s="229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  <c r="BT622" s="98"/>
      <c r="BU622" s="98"/>
      <c r="BV622" s="98"/>
      <c r="BW622" s="98"/>
      <c r="BX622" s="98"/>
    </row>
    <row r="623" spans="1:76">
      <c r="A623" s="98"/>
      <c r="B623" s="98"/>
      <c r="F623" s="98"/>
      <c r="I623" s="229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  <c r="BX623" s="98"/>
    </row>
    <row r="624" spans="1:76">
      <c r="A624" s="98"/>
      <c r="B624" s="98"/>
      <c r="F624" s="98"/>
      <c r="I624" s="229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  <c r="BX624" s="98"/>
    </row>
    <row r="625" spans="1:76">
      <c r="A625" s="98"/>
      <c r="B625" s="98"/>
      <c r="F625" s="98"/>
      <c r="I625" s="229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  <c r="BX625" s="98"/>
    </row>
    <row r="626" spans="1:76">
      <c r="A626" s="98"/>
      <c r="B626" s="98"/>
      <c r="F626" s="98"/>
      <c r="I626" s="229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  <c r="BT626" s="98"/>
      <c r="BU626" s="98"/>
      <c r="BV626" s="98"/>
      <c r="BW626" s="98"/>
      <c r="BX626" s="98"/>
    </row>
    <row r="627" spans="1:76">
      <c r="A627" s="98"/>
      <c r="B627" s="98"/>
      <c r="F627" s="98"/>
      <c r="I627" s="229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98"/>
      <c r="BE627" s="98"/>
      <c r="BF627" s="98"/>
      <c r="BG627" s="98"/>
      <c r="BH627" s="98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  <c r="BT627" s="98"/>
      <c r="BU627" s="98"/>
      <c r="BV627" s="98"/>
      <c r="BW627" s="98"/>
      <c r="BX627" s="98"/>
    </row>
    <row r="628" spans="1:76">
      <c r="A628" s="98"/>
      <c r="B628" s="98"/>
      <c r="F628" s="98"/>
      <c r="I628" s="229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  <c r="BX628" s="98"/>
    </row>
    <row r="629" spans="1:76">
      <c r="A629" s="98"/>
      <c r="B629" s="98"/>
      <c r="F629" s="98"/>
      <c r="I629" s="229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  <c r="BX629" s="98"/>
    </row>
    <row r="630" spans="1:76">
      <c r="A630" s="98"/>
      <c r="B630" s="98"/>
      <c r="F630" s="98"/>
      <c r="I630" s="229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  <c r="BT630" s="98"/>
      <c r="BU630" s="98"/>
      <c r="BV630" s="98"/>
      <c r="BW630" s="98"/>
      <c r="BX630" s="98"/>
    </row>
    <row r="631" spans="1:76">
      <c r="A631" s="98"/>
      <c r="B631" s="98"/>
      <c r="F631" s="98"/>
      <c r="I631" s="229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98"/>
      <c r="BE631" s="98"/>
      <c r="BF631" s="98"/>
      <c r="BG631" s="98"/>
      <c r="BH631" s="98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  <c r="BT631" s="98"/>
      <c r="BU631" s="98"/>
      <c r="BV631" s="98"/>
      <c r="BW631" s="98"/>
      <c r="BX631" s="98"/>
    </row>
    <row r="632" spans="1:76">
      <c r="A632" s="98"/>
      <c r="B632" s="98"/>
      <c r="F632" s="98"/>
      <c r="I632" s="229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98"/>
      <c r="BE632" s="9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  <c r="BX632" s="98"/>
    </row>
    <row r="633" spans="1:76">
      <c r="A633" s="98"/>
      <c r="B633" s="98"/>
      <c r="F633" s="98"/>
      <c r="I633" s="229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98"/>
      <c r="BE633" s="98"/>
      <c r="BF633" s="98"/>
      <c r="BG633" s="98"/>
      <c r="BH633" s="98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  <c r="BT633" s="98"/>
      <c r="BU633" s="98"/>
      <c r="BV633" s="98"/>
      <c r="BW633" s="98"/>
      <c r="BX633" s="98"/>
    </row>
    <row r="634" spans="1:76">
      <c r="A634" s="98"/>
      <c r="B634" s="98"/>
      <c r="F634" s="98"/>
      <c r="I634" s="229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  <c r="BX634" s="98"/>
    </row>
    <row r="635" spans="1:76">
      <c r="A635" s="98"/>
      <c r="B635" s="98"/>
      <c r="F635" s="98"/>
      <c r="I635" s="229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98"/>
      <c r="BE635" s="98"/>
      <c r="BF635" s="98"/>
      <c r="BG635" s="98"/>
      <c r="BH635" s="98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  <c r="BT635" s="98"/>
      <c r="BU635" s="98"/>
      <c r="BV635" s="98"/>
      <c r="BW635" s="98"/>
      <c r="BX635" s="98"/>
    </row>
    <row r="636" spans="1:76">
      <c r="A636" s="98"/>
      <c r="B636" s="98"/>
      <c r="F636" s="98"/>
      <c r="I636" s="229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98"/>
      <c r="BE636" s="98"/>
      <c r="BF636" s="98"/>
      <c r="BG636" s="98"/>
      <c r="BH636" s="98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  <c r="BT636" s="98"/>
      <c r="BU636" s="98"/>
      <c r="BV636" s="98"/>
      <c r="BW636" s="98"/>
      <c r="BX636" s="98"/>
    </row>
    <row r="637" spans="1:76">
      <c r="A637" s="98"/>
      <c r="B637" s="98"/>
      <c r="F637" s="98"/>
      <c r="I637" s="229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98"/>
      <c r="BE637" s="98"/>
      <c r="BF637" s="98"/>
      <c r="BG637" s="98"/>
      <c r="BH637" s="98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  <c r="BT637" s="98"/>
      <c r="BU637" s="98"/>
      <c r="BV637" s="98"/>
      <c r="BW637" s="98"/>
      <c r="BX637" s="98"/>
    </row>
    <row r="638" spans="1:76">
      <c r="A638" s="98"/>
      <c r="B638" s="98"/>
      <c r="F638" s="98"/>
      <c r="I638" s="229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  <c r="BX638" s="98"/>
    </row>
    <row r="639" spans="1:76">
      <c r="A639" s="98"/>
      <c r="B639" s="98"/>
      <c r="F639" s="98"/>
      <c r="I639" s="229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  <c r="BX639" s="98"/>
    </row>
    <row r="640" spans="1:76">
      <c r="A640" s="98"/>
      <c r="B640" s="98"/>
      <c r="F640" s="98"/>
      <c r="I640" s="229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  <c r="BX640" s="98"/>
    </row>
    <row r="641" spans="1:76">
      <c r="A641" s="98"/>
      <c r="B641" s="98"/>
      <c r="F641" s="98"/>
      <c r="I641" s="229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98"/>
      <c r="BE641" s="98"/>
      <c r="BF641" s="98"/>
      <c r="BG641" s="98"/>
      <c r="BH641" s="98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  <c r="BT641" s="98"/>
      <c r="BU641" s="98"/>
      <c r="BV641" s="98"/>
      <c r="BW641" s="98"/>
      <c r="BX641" s="98"/>
    </row>
    <row r="642" spans="1:76">
      <c r="A642" s="98"/>
      <c r="B642" s="98"/>
      <c r="F642" s="98"/>
      <c r="I642" s="229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  <c r="BT642" s="98"/>
      <c r="BU642" s="98"/>
      <c r="BV642" s="98"/>
      <c r="BW642" s="98"/>
      <c r="BX642" s="98"/>
    </row>
    <row r="643" spans="1:76">
      <c r="A643" s="98"/>
      <c r="B643" s="98"/>
      <c r="F643" s="98"/>
      <c r="I643" s="229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98"/>
      <c r="BE643" s="98"/>
      <c r="BF643" s="98"/>
      <c r="BG643" s="98"/>
      <c r="BH643" s="98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  <c r="BT643" s="98"/>
      <c r="BU643" s="98"/>
      <c r="BV643" s="98"/>
      <c r="BW643" s="98"/>
      <c r="BX643" s="98"/>
    </row>
    <row r="644" spans="1:76">
      <c r="A644" s="98"/>
      <c r="B644" s="98"/>
      <c r="F644" s="98"/>
      <c r="I644" s="229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98"/>
      <c r="BE644" s="98"/>
      <c r="BF644" s="98"/>
      <c r="BG644" s="98"/>
      <c r="BH644" s="98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  <c r="BT644" s="98"/>
      <c r="BU644" s="98"/>
      <c r="BV644" s="98"/>
      <c r="BW644" s="98"/>
      <c r="BX644" s="98"/>
    </row>
    <row r="645" spans="1:76">
      <c r="A645" s="98"/>
      <c r="B645" s="98"/>
      <c r="F645" s="98"/>
      <c r="I645" s="229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98"/>
      <c r="BE645" s="98"/>
      <c r="BF645" s="98"/>
      <c r="BG645" s="98"/>
      <c r="BH645" s="98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  <c r="BT645" s="98"/>
      <c r="BU645" s="98"/>
      <c r="BV645" s="98"/>
      <c r="BW645" s="98"/>
      <c r="BX645" s="98"/>
    </row>
    <row r="646" spans="1:76">
      <c r="A646" s="98"/>
      <c r="B646" s="98"/>
      <c r="F646" s="98"/>
      <c r="I646" s="229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  <c r="BT646" s="98"/>
      <c r="BU646" s="98"/>
      <c r="BV646" s="98"/>
      <c r="BW646" s="98"/>
      <c r="BX646" s="98"/>
    </row>
    <row r="647" spans="1:76">
      <c r="A647" s="98"/>
      <c r="B647" s="98"/>
      <c r="F647" s="98"/>
      <c r="I647" s="229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98"/>
      <c r="BE647" s="98"/>
      <c r="BF647" s="98"/>
      <c r="BG647" s="98"/>
      <c r="BH647" s="98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  <c r="BT647" s="98"/>
      <c r="BU647" s="98"/>
      <c r="BV647" s="98"/>
      <c r="BW647" s="98"/>
      <c r="BX647" s="98"/>
    </row>
    <row r="648" spans="1:76">
      <c r="A648" s="98"/>
      <c r="B648" s="98"/>
      <c r="F648" s="98"/>
      <c r="I648" s="229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98"/>
    </row>
    <row r="649" spans="1:76">
      <c r="A649" s="98"/>
      <c r="B649" s="98"/>
      <c r="F649" s="98"/>
      <c r="I649" s="229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  <c r="BX649" s="98"/>
    </row>
    <row r="650" spans="1:76">
      <c r="A650" s="98"/>
      <c r="B650" s="98"/>
      <c r="F650" s="98"/>
      <c r="I650" s="229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  <c r="BX650" s="98"/>
    </row>
    <row r="651" spans="1:76">
      <c r="A651" s="98"/>
      <c r="B651" s="98"/>
      <c r="F651" s="98"/>
      <c r="I651" s="229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98"/>
      <c r="BE651" s="98"/>
      <c r="BF651" s="98"/>
      <c r="BG651" s="98"/>
      <c r="BH651" s="98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  <c r="BT651" s="98"/>
      <c r="BU651" s="98"/>
      <c r="BV651" s="98"/>
      <c r="BW651" s="98"/>
      <c r="BX651" s="98"/>
    </row>
    <row r="652" spans="1:76">
      <c r="A652" s="98"/>
      <c r="B652" s="98"/>
      <c r="F652" s="98"/>
      <c r="I652" s="229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  <c r="BX652" s="98"/>
    </row>
    <row r="653" spans="1:76">
      <c r="A653" s="98"/>
      <c r="B653" s="98"/>
      <c r="F653" s="98"/>
      <c r="I653" s="229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  <c r="BT653" s="98"/>
      <c r="BU653" s="98"/>
      <c r="BV653" s="98"/>
      <c r="BW653" s="98"/>
      <c r="BX653" s="98"/>
    </row>
    <row r="654" spans="1:76">
      <c r="A654" s="98"/>
      <c r="B654" s="98"/>
      <c r="F654" s="98"/>
      <c r="I654" s="229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  <c r="BX654" s="98"/>
    </row>
    <row r="655" spans="1:76">
      <c r="A655" s="98"/>
      <c r="B655" s="98"/>
      <c r="F655" s="98"/>
      <c r="I655" s="229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  <c r="BX655" s="98"/>
    </row>
    <row r="656" spans="1:76">
      <c r="A656" s="98"/>
      <c r="B656" s="98"/>
      <c r="F656" s="98"/>
      <c r="I656" s="229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  <c r="BX656" s="98"/>
    </row>
    <row r="657" spans="1:76">
      <c r="A657" s="98"/>
      <c r="B657" s="98"/>
      <c r="F657" s="98"/>
      <c r="I657" s="229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  <c r="BX657" s="98"/>
    </row>
    <row r="658" spans="1:76">
      <c r="A658" s="98"/>
      <c r="B658" s="98"/>
      <c r="F658" s="98"/>
      <c r="I658" s="229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98"/>
    </row>
    <row r="659" spans="1:76">
      <c r="A659" s="98"/>
      <c r="B659" s="98"/>
      <c r="F659" s="98"/>
      <c r="I659" s="229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  <c r="BX659" s="98"/>
    </row>
    <row r="660" spans="1:76">
      <c r="A660" s="98"/>
      <c r="B660" s="98"/>
      <c r="F660" s="98"/>
      <c r="I660" s="229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  <c r="BX660" s="98"/>
    </row>
    <row r="661" spans="1:76">
      <c r="A661" s="98"/>
      <c r="B661" s="98"/>
      <c r="F661" s="98"/>
      <c r="I661" s="229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98"/>
      <c r="BE661" s="98"/>
      <c r="BF661" s="98"/>
      <c r="BG661" s="98"/>
      <c r="BH661" s="98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  <c r="BT661" s="98"/>
      <c r="BU661" s="98"/>
      <c r="BV661" s="98"/>
      <c r="BW661" s="98"/>
      <c r="BX661" s="98"/>
    </row>
    <row r="662" spans="1:76">
      <c r="A662" s="98"/>
      <c r="B662" s="98"/>
      <c r="F662" s="98"/>
      <c r="I662" s="229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98"/>
      <c r="BE662" s="98"/>
      <c r="BF662" s="98"/>
      <c r="BG662" s="98"/>
      <c r="BH662" s="98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  <c r="BT662" s="98"/>
      <c r="BU662" s="98"/>
      <c r="BV662" s="98"/>
      <c r="BW662" s="98"/>
      <c r="BX662" s="98"/>
    </row>
    <row r="663" spans="1:76">
      <c r="A663" s="98"/>
      <c r="B663" s="98"/>
      <c r="F663" s="98"/>
      <c r="I663" s="229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98"/>
      <c r="BE663" s="98"/>
      <c r="BF663" s="98"/>
      <c r="BG663" s="98"/>
      <c r="BH663" s="98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  <c r="BT663" s="98"/>
      <c r="BU663" s="98"/>
      <c r="BV663" s="98"/>
      <c r="BW663" s="98"/>
      <c r="BX663" s="98"/>
    </row>
    <row r="664" spans="1:76">
      <c r="A664" s="98"/>
      <c r="B664" s="98"/>
      <c r="F664" s="98"/>
      <c r="I664" s="229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98"/>
    </row>
    <row r="665" spans="1:76">
      <c r="A665" s="98"/>
      <c r="B665" s="98"/>
      <c r="F665" s="98"/>
      <c r="I665" s="229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  <c r="BX665" s="98"/>
    </row>
    <row r="666" spans="1:76">
      <c r="A666" s="98"/>
      <c r="B666" s="98"/>
      <c r="F666" s="98"/>
      <c r="I666" s="229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  <c r="BX666" s="98"/>
    </row>
    <row r="667" spans="1:76">
      <c r="A667" s="98"/>
      <c r="B667" s="98"/>
      <c r="F667" s="98"/>
      <c r="I667" s="229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98"/>
      <c r="BE667" s="98"/>
      <c r="BF667" s="98"/>
      <c r="BG667" s="98"/>
      <c r="BH667" s="98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  <c r="BT667" s="98"/>
      <c r="BU667" s="98"/>
      <c r="BV667" s="98"/>
      <c r="BW667" s="98"/>
      <c r="BX667" s="98"/>
    </row>
    <row r="668" spans="1:76">
      <c r="A668" s="98"/>
      <c r="B668" s="98"/>
      <c r="F668" s="98"/>
      <c r="I668" s="229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98"/>
      <c r="BE668" s="98"/>
      <c r="BF668" s="98"/>
      <c r="BG668" s="98"/>
      <c r="BH668" s="98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  <c r="BT668" s="98"/>
      <c r="BU668" s="98"/>
      <c r="BV668" s="98"/>
      <c r="BW668" s="98"/>
      <c r="BX668" s="98"/>
    </row>
    <row r="669" spans="1:76">
      <c r="A669" s="98"/>
      <c r="B669" s="98"/>
      <c r="F669" s="98"/>
      <c r="I669" s="229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98"/>
      <c r="BE669" s="98"/>
      <c r="BF669" s="98"/>
      <c r="BG669" s="98"/>
      <c r="BH669" s="98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  <c r="BT669" s="98"/>
      <c r="BU669" s="98"/>
      <c r="BV669" s="98"/>
      <c r="BW669" s="98"/>
      <c r="BX669" s="98"/>
    </row>
    <row r="670" spans="1:76">
      <c r="A670" s="98"/>
      <c r="B670" s="98"/>
      <c r="F670" s="98"/>
      <c r="I670" s="229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98"/>
      <c r="BE670" s="98"/>
      <c r="BF670" s="98"/>
      <c r="BG670" s="98"/>
      <c r="BH670" s="98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  <c r="BT670" s="98"/>
      <c r="BU670" s="98"/>
      <c r="BV670" s="98"/>
      <c r="BW670" s="98"/>
      <c r="BX670" s="98"/>
    </row>
    <row r="671" spans="1:76">
      <c r="A671" s="98"/>
      <c r="B671" s="98"/>
      <c r="F671" s="98"/>
      <c r="I671" s="229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98"/>
      <c r="BE671" s="98"/>
      <c r="BF671" s="98"/>
      <c r="BG671" s="98"/>
      <c r="BH671" s="98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  <c r="BT671" s="98"/>
      <c r="BU671" s="98"/>
      <c r="BV671" s="98"/>
      <c r="BW671" s="98"/>
      <c r="BX671" s="98"/>
    </row>
    <row r="672" spans="1:76">
      <c r="A672" s="98"/>
      <c r="B672" s="98"/>
      <c r="F672" s="98"/>
      <c r="I672" s="229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98"/>
      <c r="BE672" s="98"/>
      <c r="BF672" s="98"/>
      <c r="BG672" s="98"/>
      <c r="BH672" s="98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  <c r="BT672" s="98"/>
      <c r="BU672" s="98"/>
      <c r="BV672" s="98"/>
      <c r="BW672" s="98"/>
      <c r="BX672" s="98"/>
    </row>
    <row r="673" spans="1:76">
      <c r="A673" s="98"/>
      <c r="B673" s="98"/>
      <c r="F673" s="98"/>
      <c r="I673" s="229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98"/>
      <c r="BE673" s="98"/>
      <c r="BF673" s="98"/>
      <c r="BG673" s="98"/>
      <c r="BH673" s="98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  <c r="BT673" s="98"/>
      <c r="BU673" s="98"/>
      <c r="BV673" s="98"/>
      <c r="BW673" s="98"/>
      <c r="BX673" s="98"/>
    </row>
    <row r="674" spans="1:76">
      <c r="A674" s="98"/>
      <c r="B674" s="98"/>
      <c r="F674" s="98"/>
      <c r="I674" s="229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98"/>
      <c r="BE674" s="98"/>
      <c r="BF674" s="98"/>
      <c r="BG674" s="98"/>
      <c r="BH674" s="98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  <c r="BT674" s="98"/>
      <c r="BU674" s="98"/>
      <c r="BV674" s="98"/>
      <c r="BW674" s="98"/>
      <c r="BX674" s="98"/>
    </row>
    <row r="675" spans="1:76">
      <c r="A675" s="98"/>
      <c r="B675" s="98"/>
      <c r="F675" s="98"/>
      <c r="I675" s="229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98"/>
      <c r="BE675" s="98"/>
      <c r="BF675" s="98"/>
      <c r="BG675" s="98"/>
      <c r="BH675" s="98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  <c r="BT675" s="98"/>
      <c r="BU675" s="98"/>
      <c r="BV675" s="98"/>
      <c r="BW675" s="98"/>
      <c r="BX675" s="98"/>
    </row>
    <row r="676" spans="1:76">
      <c r="A676" s="98"/>
      <c r="B676" s="98"/>
      <c r="F676" s="98"/>
      <c r="I676" s="229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  <c r="BT676" s="98"/>
      <c r="BU676" s="98"/>
      <c r="BV676" s="98"/>
      <c r="BW676" s="98"/>
      <c r="BX676" s="98"/>
    </row>
    <row r="677" spans="1:76">
      <c r="A677" s="98"/>
      <c r="B677" s="98"/>
      <c r="F677" s="98"/>
      <c r="I677" s="229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98"/>
      <c r="BE677" s="98"/>
      <c r="BF677" s="98"/>
      <c r="BG677" s="98"/>
      <c r="BH677" s="98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  <c r="BT677" s="98"/>
      <c r="BU677" s="98"/>
      <c r="BV677" s="98"/>
      <c r="BW677" s="98"/>
      <c r="BX677" s="98"/>
    </row>
    <row r="678" spans="1:76">
      <c r="A678" s="98"/>
      <c r="B678" s="98"/>
      <c r="F678" s="98"/>
      <c r="I678" s="229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98"/>
      <c r="BE678" s="98"/>
      <c r="BF678" s="98"/>
      <c r="BG678" s="98"/>
      <c r="BH678" s="98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  <c r="BT678" s="98"/>
      <c r="BU678" s="98"/>
      <c r="BV678" s="98"/>
      <c r="BW678" s="98"/>
      <c r="BX678" s="98"/>
    </row>
    <row r="679" spans="1:76">
      <c r="A679" s="98"/>
      <c r="B679" s="98"/>
      <c r="F679" s="98"/>
      <c r="I679" s="229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98"/>
      <c r="BE679" s="98"/>
      <c r="BF679" s="98"/>
      <c r="BG679" s="98"/>
      <c r="BH679" s="98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  <c r="BT679" s="98"/>
      <c r="BU679" s="98"/>
      <c r="BV679" s="98"/>
      <c r="BW679" s="98"/>
      <c r="BX679" s="98"/>
    </row>
    <row r="680" spans="1:76">
      <c r="A680" s="98"/>
      <c r="B680" s="98"/>
      <c r="F680" s="98"/>
      <c r="I680" s="229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  <c r="BT680" s="98"/>
      <c r="BU680" s="98"/>
      <c r="BV680" s="98"/>
      <c r="BW680" s="98"/>
      <c r="BX680" s="98"/>
    </row>
    <row r="681" spans="1:76">
      <c r="A681" s="98"/>
      <c r="B681" s="98"/>
      <c r="F681" s="98"/>
      <c r="I681" s="229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98"/>
      <c r="BE681" s="98"/>
      <c r="BF681" s="98"/>
      <c r="BG681" s="98"/>
      <c r="BH681" s="98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  <c r="BT681" s="98"/>
      <c r="BU681" s="98"/>
      <c r="BV681" s="98"/>
      <c r="BW681" s="98"/>
      <c r="BX681" s="98"/>
    </row>
    <row r="682" spans="1:76">
      <c r="A682" s="98"/>
      <c r="B682" s="98"/>
      <c r="F682" s="98"/>
      <c r="I682" s="229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  <c r="BX682" s="98"/>
    </row>
    <row r="683" spans="1:76">
      <c r="A683" s="98"/>
      <c r="B683" s="98"/>
      <c r="F683" s="98"/>
      <c r="I683" s="229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98"/>
      <c r="BE683" s="98"/>
      <c r="BF683" s="98"/>
      <c r="BG683" s="98"/>
      <c r="BH683" s="98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  <c r="BT683" s="98"/>
      <c r="BU683" s="98"/>
      <c r="BV683" s="98"/>
      <c r="BW683" s="98"/>
      <c r="BX683" s="98"/>
    </row>
    <row r="684" spans="1:76">
      <c r="A684" s="98"/>
      <c r="B684" s="98"/>
      <c r="F684" s="98"/>
      <c r="I684" s="229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  <c r="BT684" s="98"/>
      <c r="BU684" s="98"/>
      <c r="BV684" s="98"/>
      <c r="BW684" s="98"/>
      <c r="BX684" s="98"/>
    </row>
    <row r="685" spans="1:76">
      <c r="A685" s="98"/>
      <c r="B685" s="98"/>
      <c r="F685" s="98"/>
      <c r="I685" s="229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98"/>
      <c r="BE685" s="98"/>
      <c r="BF685" s="98"/>
      <c r="BG685" s="98"/>
      <c r="BH685" s="98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  <c r="BT685" s="98"/>
      <c r="BU685" s="98"/>
      <c r="BV685" s="98"/>
      <c r="BW685" s="98"/>
      <c r="BX685" s="98"/>
    </row>
    <row r="686" spans="1:76">
      <c r="A686" s="98"/>
      <c r="B686" s="98"/>
      <c r="F686" s="98"/>
      <c r="I686" s="229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  <c r="BX686" s="98"/>
    </row>
    <row r="687" spans="1:76">
      <c r="A687" s="98"/>
      <c r="B687" s="98"/>
      <c r="F687" s="98"/>
      <c r="I687" s="229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  <c r="BX687" s="98"/>
    </row>
    <row r="688" spans="1:76">
      <c r="A688" s="98"/>
      <c r="B688" s="98"/>
      <c r="F688" s="98"/>
      <c r="I688" s="229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  <c r="BT688" s="98"/>
      <c r="BU688" s="98"/>
      <c r="BV688" s="98"/>
      <c r="BW688" s="98"/>
      <c r="BX688" s="98"/>
    </row>
    <row r="689" spans="1:76">
      <c r="A689" s="98"/>
      <c r="B689" s="98"/>
      <c r="F689" s="98"/>
      <c r="I689" s="229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98"/>
      <c r="BE689" s="98"/>
      <c r="BF689" s="98"/>
      <c r="BG689" s="98"/>
      <c r="BH689" s="98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  <c r="BT689" s="98"/>
      <c r="BU689" s="98"/>
      <c r="BV689" s="98"/>
      <c r="BW689" s="98"/>
      <c r="BX689" s="98"/>
    </row>
    <row r="690" spans="1:76">
      <c r="A690" s="98"/>
      <c r="B690" s="98"/>
      <c r="F690" s="98"/>
      <c r="I690" s="229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  <c r="BX690" s="98"/>
    </row>
    <row r="691" spans="1:76">
      <c r="A691" s="98"/>
      <c r="B691" s="98"/>
      <c r="F691" s="98"/>
      <c r="I691" s="229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98"/>
    </row>
    <row r="692" spans="1:76">
      <c r="A692" s="98"/>
      <c r="B692" s="98"/>
      <c r="F692" s="98"/>
      <c r="I692" s="229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98"/>
    </row>
    <row r="693" spans="1:76">
      <c r="A693" s="98"/>
      <c r="B693" s="98"/>
      <c r="F693" s="98"/>
      <c r="I693" s="229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98"/>
      <c r="BE693" s="98"/>
      <c r="BF693" s="98"/>
      <c r="BG693" s="98"/>
      <c r="BH693" s="98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  <c r="BT693" s="98"/>
      <c r="BU693" s="98"/>
      <c r="BV693" s="98"/>
      <c r="BW693" s="98"/>
      <c r="BX693" s="98"/>
    </row>
    <row r="694" spans="1:76">
      <c r="A694" s="98"/>
      <c r="B694" s="98"/>
      <c r="F694" s="98"/>
      <c r="I694" s="229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98"/>
      <c r="BE694" s="98"/>
      <c r="BF694" s="98"/>
      <c r="BG694" s="98"/>
      <c r="BH694" s="98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  <c r="BT694" s="98"/>
      <c r="BU694" s="98"/>
      <c r="BV694" s="98"/>
      <c r="BW694" s="98"/>
      <c r="BX694" s="98"/>
    </row>
    <row r="695" spans="1:76">
      <c r="A695" s="98"/>
      <c r="B695" s="98"/>
      <c r="F695" s="98"/>
      <c r="I695" s="229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98"/>
      <c r="BE695" s="98"/>
      <c r="BF695" s="98"/>
      <c r="BG695" s="98"/>
      <c r="BH695" s="98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  <c r="BT695" s="98"/>
      <c r="BU695" s="98"/>
      <c r="BV695" s="98"/>
      <c r="BW695" s="98"/>
      <c r="BX695" s="98"/>
    </row>
    <row r="696" spans="1:76">
      <c r="A696" s="98"/>
      <c r="B696" s="98"/>
      <c r="F696" s="98"/>
      <c r="I696" s="229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  <c r="BT696" s="98"/>
      <c r="BU696" s="98"/>
      <c r="BV696" s="98"/>
      <c r="BW696" s="98"/>
      <c r="BX696" s="98"/>
    </row>
    <row r="697" spans="1:76">
      <c r="A697" s="98"/>
      <c r="B697" s="98"/>
      <c r="F697" s="98"/>
      <c r="I697" s="229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  <c r="BX697" s="98"/>
    </row>
    <row r="698" spans="1:76">
      <c r="A698" s="98"/>
      <c r="B698" s="98"/>
      <c r="F698" s="98"/>
      <c r="I698" s="229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98"/>
      <c r="BE698" s="98"/>
      <c r="BF698" s="98"/>
      <c r="BG698" s="98"/>
      <c r="BH698" s="98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  <c r="BT698" s="98"/>
      <c r="BU698" s="98"/>
      <c r="BV698" s="98"/>
      <c r="BW698" s="98"/>
      <c r="BX698" s="98"/>
    </row>
    <row r="699" spans="1:76">
      <c r="A699" s="98"/>
      <c r="B699" s="98"/>
      <c r="F699" s="98"/>
      <c r="I699" s="229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98"/>
      <c r="BE699" s="98"/>
      <c r="BF699" s="98"/>
      <c r="BG699" s="98"/>
      <c r="BH699" s="98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  <c r="BT699" s="98"/>
      <c r="BU699" s="98"/>
      <c r="BV699" s="98"/>
      <c r="BW699" s="98"/>
      <c r="BX699" s="98"/>
    </row>
    <row r="700" spans="1:76">
      <c r="A700" s="98"/>
      <c r="B700" s="98"/>
      <c r="F700" s="98"/>
      <c r="I700" s="229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  <c r="BX700" s="98"/>
    </row>
    <row r="701" spans="1:76">
      <c r="A701" s="98"/>
      <c r="B701" s="98"/>
      <c r="F701" s="98"/>
      <c r="I701" s="229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  <c r="BX701" s="98"/>
    </row>
    <row r="702" spans="1:76">
      <c r="A702" s="98"/>
      <c r="B702" s="98"/>
      <c r="F702" s="98"/>
      <c r="I702" s="229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98"/>
      <c r="BE702" s="98"/>
      <c r="BF702" s="98"/>
      <c r="BG702" s="98"/>
      <c r="BH702" s="98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  <c r="BT702" s="98"/>
      <c r="BU702" s="98"/>
      <c r="BV702" s="98"/>
      <c r="BW702" s="98"/>
      <c r="BX702" s="98"/>
    </row>
    <row r="703" spans="1:76">
      <c r="A703" s="98"/>
      <c r="B703" s="98"/>
      <c r="F703" s="98"/>
      <c r="I703" s="229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  <c r="BX703" s="98"/>
    </row>
    <row r="704" spans="1:76">
      <c r="A704" s="98"/>
      <c r="B704" s="98"/>
      <c r="F704" s="98"/>
      <c r="I704" s="229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  <c r="BX704" s="98"/>
    </row>
    <row r="705" spans="1:76">
      <c r="A705" s="98"/>
      <c r="B705" s="98"/>
      <c r="F705" s="98"/>
      <c r="I705" s="229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  <c r="BX705" s="98"/>
    </row>
    <row r="706" spans="1:76">
      <c r="A706" s="98"/>
      <c r="B706" s="98"/>
      <c r="F706" s="98"/>
      <c r="I706" s="229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  <c r="BX706" s="98"/>
    </row>
    <row r="707" spans="1:76">
      <c r="A707" s="98"/>
      <c r="B707" s="98"/>
      <c r="F707" s="98"/>
      <c r="I707" s="229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  <c r="BX707" s="98"/>
    </row>
    <row r="708" spans="1:76">
      <c r="A708" s="98"/>
      <c r="B708" s="98"/>
      <c r="F708" s="98"/>
      <c r="I708" s="229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  <c r="BT708" s="98"/>
      <c r="BU708" s="98"/>
      <c r="BV708" s="98"/>
      <c r="BW708" s="98"/>
      <c r="BX708" s="98"/>
    </row>
    <row r="709" spans="1:76">
      <c r="A709" s="98"/>
      <c r="B709" s="98"/>
      <c r="F709" s="98"/>
      <c r="I709" s="229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  <c r="BX709" s="98"/>
    </row>
    <row r="710" spans="1:76">
      <c r="A710" s="98"/>
      <c r="B710" s="98"/>
      <c r="F710" s="98"/>
      <c r="I710" s="229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  <c r="BX710" s="98"/>
    </row>
    <row r="711" spans="1:76">
      <c r="A711" s="98"/>
      <c r="B711" s="98"/>
      <c r="F711" s="98"/>
      <c r="I711" s="229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  <c r="BX711" s="98"/>
    </row>
    <row r="712" spans="1:76">
      <c r="A712" s="98"/>
      <c r="B712" s="98"/>
      <c r="F712" s="98"/>
      <c r="I712" s="229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  <c r="BX712" s="98"/>
    </row>
    <row r="713" spans="1:76">
      <c r="A713" s="98"/>
      <c r="B713" s="98"/>
      <c r="F713" s="98"/>
      <c r="I713" s="229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98"/>
    </row>
    <row r="714" spans="1:76">
      <c r="A714" s="98"/>
      <c r="B714" s="98"/>
      <c r="F714" s="98"/>
      <c r="I714" s="229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  <c r="BX714" s="98"/>
    </row>
    <row r="715" spans="1:76">
      <c r="A715" s="98"/>
      <c r="B715" s="98"/>
      <c r="F715" s="98"/>
      <c r="I715" s="229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98"/>
    </row>
    <row r="716" spans="1:76">
      <c r="A716" s="98"/>
      <c r="B716" s="98"/>
      <c r="F716" s="98"/>
      <c r="I716" s="229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98"/>
    </row>
    <row r="717" spans="1:76">
      <c r="A717" s="98"/>
      <c r="B717" s="98"/>
      <c r="F717" s="98"/>
      <c r="I717" s="229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98"/>
    </row>
    <row r="718" spans="1:76">
      <c r="A718" s="98"/>
      <c r="B718" s="98"/>
      <c r="F718" s="98"/>
      <c r="I718" s="229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  <c r="BX718" s="98"/>
    </row>
    <row r="719" spans="1:76">
      <c r="A719" s="98"/>
      <c r="B719" s="98"/>
      <c r="F719" s="98"/>
      <c r="I719" s="229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98"/>
      <c r="BE719" s="98"/>
      <c r="BF719" s="98"/>
      <c r="BG719" s="98"/>
      <c r="BH719" s="98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  <c r="BT719" s="98"/>
      <c r="BU719" s="98"/>
      <c r="BV719" s="98"/>
      <c r="BW719" s="98"/>
      <c r="BX719" s="98"/>
    </row>
    <row r="720" spans="1:76">
      <c r="A720" s="98"/>
      <c r="B720" s="98"/>
      <c r="F720" s="98"/>
      <c r="I720" s="229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  <c r="BX720" s="98"/>
    </row>
    <row r="721" spans="1:76">
      <c r="A721" s="98"/>
      <c r="B721" s="98"/>
      <c r="F721" s="98"/>
      <c r="I721" s="229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  <c r="BX721" s="98"/>
    </row>
    <row r="722" spans="1:76">
      <c r="A722" s="98"/>
      <c r="B722" s="98"/>
      <c r="F722" s="98"/>
      <c r="I722" s="229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  <c r="BX722" s="98"/>
    </row>
    <row r="723" spans="1:76">
      <c r="A723" s="98"/>
      <c r="B723" s="98"/>
      <c r="F723" s="98"/>
      <c r="I723" s="229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  <c r="BX723" s="98"/>
    </row>
    <row r="724" spans="1:76">
      <c r="A724" s="98"/>
      <c r="B724" s="98"/>
      <c r="F724" s="98"/>
      <c r="I724" s="229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  <c r="BX724" s="98"/>
    </row>
    <row r="725" spans="1:76">
      <c r="A725" s="98"/>
      <c r="B725" s="98"/>
      <c r="F725" s="98"/>
      <c r="I725" s="229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  <c r="BX725" s="98"/>
    </row>
    <row r="726" spans="1:76">
      <c r="A726" s="98"/>
      <c r="B726" s="98"/>
      <c r="F726" s="98"/>
      <c r="I726" s="229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  <c r="BX726" s="98"/>
    </row>
    <row r="727" spans="1:76">
      <c r="A727" s="98"/>
      <c r="B727" s="98"/>
      <c r="F727" s="98"/>
      <c r="I727" s="229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  <c r="BX727" s="98"/>
    </row>
    <row r="728" spans="1:76">
      <c r="A728" s="98"/>
      <c r="B728" s="98"/>
      <c r="F728" s="98"/>
      <c r="I728" s="229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  <c r="BX728" s="98"/>
    </row>
    <row r="729" spans="1:76">
      <c r="A729" s="98"/>
      <c r="B729" s="98"/>
      <c r="F729" s="98"/>
      <c r="I729" s="229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  <c r="BX729" s="98"/>
    </row>
    <row r="730" spans="1:76">
      <c r="A730" s="98"/>
      <c r="B730" s="98"/>
      <c r="F730" s="98"/>
      <c r="I730" s="229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  <c r="BX730" s="98"/>
    </row>
    <row r="731" spans="1:76">
      <c r="A731" s="98"/>
      <c r="B731" s="98"/>
      <c r="F731" s="98"/>
      <c r="I731" s="229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  <c r="BX731" s="98"/>
    </row>
    <row r="732" spans="1:76">
      <c r="A732" s="98"/>
      <c r="B732" s="98"/>
      <c r="F732" s="98"/>
      <c r="I732" s="229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  <c r="BX732" s="98"/>
    </row>
    <row r="733" spans="1:76">
      <c r="A733" s="98"/>
      <c r="B733" s="98"/>
      <c r="F733" s="98"/>
      <c r="I733" s="229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  <c r="BX733" s="98"/>
    </row>
    <row r="734" spans="1:76">
      <c r="A734" s="98"/>
      <c r="B734" s="98"/>
      <c r="F734" s="98"/>
      <c r="I734" s="229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</row>
    <row r="735" spans="1:76">
      <c r="A735" s="98"/>
      <c r="B735" s="98"/>
      <c r="F735" s="98"/>
      <c r="I735" s="229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  <c r="BX735" s="98"/>
    </row>
    <row r="736" spans="1:76">
      <c r="A736" s="98"/>
      <c r="B736" s="98"/>
      <c r="F736" s="98"/>
      <c r="I736" s="229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98"/>
    </row>
    <row r="737" spans="1:76">
      <c r="A737" s="98"/>
      <c r="B737" s="98"/>
      <c r="F737" s="98"/>
      <c r="I737" s="229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  <c r="BX737" s="98"/>
    </row>
    <row r="738" spans="1:76">
      <c r="A738" s="98"/>
      <c r="B738" s="98"/>
      <c r="F738" s="98"/>
      <c r="I738" s="229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  <c r="BX738" s="98"/>
    </row>
    <row r="739" spans="1:76">
      <c r="A739" s="98"/>
      <c r="B739" s="98"/>
      <c r="F739" s="98"/>
      <c r="I739" s="229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  <c r="BX739" s="98"/>
    </row>
    <row r="740" spans="1:76">
      <c r="A740" s="98"/>
      <c r="B740" s="98"/>
      <c r="F740" s="98"/>
      <c r="I740" s="229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</row>
    <row r="741" spans="1:76">
      <c r="A741" s="98"/>
      <c r="B741" s="98"/>
      <c r="F741" s="98"/>
      <c r="I741" s="229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  <c r="BX741" s="98"/>
    </row>
    <row r="742" spans="1:76">
      <c r="A742" s="98"/>
      <c r="B742" s="98"/>
      <c r="F742" s="98"/>
      <c r="I742" s="229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</row>
    <row r="743" spans="1:76">
      <c r="A743" s="98"/>
      <c r="B743" s="98"/>
      <c r="F743" s="98"/>
      <c r="I743" s="229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</row>
    <row r="744" spans="1:76">
      <c r="A744" s="98"/>
      <c r="B744" s="98"/>
      <c r="F744" s="98"/>
      <c r="I744" s="229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</row>
    <row r="745" spans="1:76">
      <c r="A745" s="98"/>
      <c r="B745" s="98"/>
      <c r="F745" s="98"/>
      <c r="I745" s="229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98"/>
      <c r="BE745" s="98"/>
      <c r="BF745" s="98"/>
      <c r="BG745" s="98"/>
      <c r="BH745" s="98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  <c r="BT745" s="98"/>
      <c r="BU745" s="98"/>
      <c r="BV745" s="98"/>
      <c r="BW745" s="98"/>
      <c r="BX745" s="98"/>
    </row>
    <row r="746" spans="1:76">
      <c r="A746" s="98"/>
      <c r="B746" s="98"/>
      <c r="F746" s="98"/>
      <c r="I746" s="229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  <c r="BX746" s="98"/>
    </row>
    <row r="747" spans="1:76">
      <c r="A747" s="98"/>
      <c r="B747" s="98"/>
      <c r="F747" s="98"/>
      <c r="I747" s="229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  <c r="BX747" s="98"/>
    </row>
    <row r="748" spans="1:76">
      <c r="A748" s="98"/>
      <c r="B748" s="98"/>
      <c r="F748" s="98"/>
      <c r="I748" s="229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98"/>
    </row>
    <row r="749" spans="1:76">
      <c r="A749" s="98"/>
      <c r="B749" s="98"/>
      <c r="F749" s="98"/>
      <c r="I749" s="229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98"/>
    </row>
    <row r="750" spans="1:76">
      <c r="A750" s="98"/>
      <c r="B750" s="98"/>
      <c r="F750" s="98"/>
      <c r="I750" s="229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98"/>
    </row>
    <row r="751" spans="1:76">
      <c r="A751" s="98"/>
      <c r="B751" s="98"/>
      <c r="F751" s="98"/>
      <c r="I751" s="229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  <c r="BX751" s="98"/>
    </row>
    <row r="752" spans="1:76">
      <c r="A752" s="98"/>
      <c r="B752" s="98"/>
      <c r="F752" s="98"/>
      <c r="I752" s="229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98"/>
    </row>
    <row r="753" spans="1:76">
      <c r="A753" s="98"/>
      <c r="B753" s="98"/>
      <c r="F753" s="98"/>
      <c r="I753" s="229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98"/>
    </row>
    <row r="754" spans="1:76">
      <c r="A754" s="98"/>
      <c r="B754" s="98"/>
      <c r="F754" s="98"/>
      <c r="I754" s="229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  <c r="BX754" s="98"/>
    </row>
    <row r="755" spans="1:76">
      <c r="A755" s="98"/>
      <c r="B755" s="98"/>
      <c r="F755" s="98"/>
      <c r="I755" s="229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  <c r="BX755" s="98"/>
    </row>
    <row r="756" spans="1:76">
      <c r="A756" s="98"/>
      <c r="B756" s="98"/>
      <c r="F756" s="98"/>
      <c r="I756" s="229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  <c r="BX756" s="98"/>
    </row>
    <row r="757" spans="1:76">
      <c r="A757" s="98"/>
      <c r="B757" s="98"/>
      <c r="F757" s="98"/>
      <c r="I757" s="229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98"/>
    </row>
    <row r="758" spans="1:76">
      <c r="A758" s="98"/>
      <c r="B758" s="98"/>
      <c r="F758" s="98"/>
      <c r="I758" s="229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</row>
    <row r="759" spans="1:76">
      <c r="A759" s="98"/>
      <c r="B759" s="98"/>
      <c r="F759" s="98"/>
      <c r="I759" s="229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  <c r="BX759" s="98"/>
    </row>
    <row r="760" spans="1:76">
      <c r="A760" s="98"/>
      <c r="B760" s="98"/>
      <c r="F760" s="98"/>
      <c r="I760" s="229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</row>
    <row r="761" spans="1:76">
      <c r="A761" s="98"/>
      <c r="B761" s="98"/>
      <c r="F761" s="98"/>
      <c r="I761" s="229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98"/>
    </row>
    <row r="762" spans="1:76">
      <c r="A762" s="98"/>
      <c r="B762" s="98"/>
      <c r="F762" s="98"/>
      <c r="I762" s="229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</row>
    <row r="763" spans="1:76">
      <c r="A763" s="98"/>
      <c r="B763" s="98"/>
      <c r="F763" s="98"/>
      <c r="I763" s="229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98"/>
    </row>
    <row r="764" spans="1:76">
      <c r="A764" s="98"/>
      <c r="B764" s="98"/>
      <c r="F764" s="98"/>
      <c r="I764" s="229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  <c r="BX764" s="98"/>
    </row>
    <row r="765" spans="1:76">
      <c r="A765" s="98"/>
      <c r="B765" s="98"/>
      <c r="F765" s="98"/>
      <c r="I765" s="229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  <c r="BX765" s="98"/>
    </row>
    <row r="766" spans="1:76">
      <c r="A766" s="98"/>
      <c r="B766" s="98"/>
      <c r="F766" s="98"/>
      <c r="I766" s="229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98"/>
    </row>
    <row r="767" spans="1:76">
      <c r="A767" s="98"/>
      <c r="B767" s="98"/>
      <c r="F767" s="98"/>
      <c r="I767" s="229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</row>
    <row r="768" spans="1:76">
      <c r="A768" s="98"/>
      <c r="B768" s="98"/>
      <c r="F768" s="98"/>
      <c r="I768" s="229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98"/>
    </row>
    <row r="769" spans="1:76">
      <c r="A769" s="98"/>
      <c r="B769" s="98"/>
      <c r="F769" s="98"/>
      <c r="I769" s="229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  <c r="BX769" s="98"/>
    </row>
    <row r="770" spans="1:76">
      <c r="A770" s="98"/>
      <c r="B770" s="98"/>
      <c r="F770" s="98"/>
      <c r="I770" s="229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  <c r="BX770" s="98"/>
    </row>
    <row r="771" spans="1:76">
      <c r="A771" s="98"/>
      <c r="B771" s="98"/>
      <c r="F771" s="98"/>
      <c r="I771" s="229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  <c r="BX771" s="98"/>
    </row>
    <row r="772" spans="1:76">
      <c r="A772" s="98"/>
      <c r="B772" s="98"/>
      <c r="F772" s="98"/>
      <c r="I772" s="229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98"/>
    </row>
    <row r="773" spans="1:76">
      <c r="A773" s="98"/>
      <c r="B773" s="98"/>
      <c r="F773" s="98"/>
      <c r="I773" s="229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  <c r="BX773" s="98"/>
    </row>
    <row r="774" spans="1:76">
      <c r="A774" s="98"/>
      <c r="B774" s="98"/>
      <c r="F774" s="98"/>
      <c r="I774" s="229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  <c r="BX774" s="98"/>
    </row>
    <row r="775" spans="1:76">
      <c r="A775" s="98"/>
      <c r="B775" s="98"/>
      <c r="F775" s="98"/>
      <c r="I775" s="229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98"/>
    </row>
    <row r="776" spans="1:76">
      <c r="A776" s="98"/>
      <c r="B776" s="98"/>
      <c r="F776" s="98"/>
      <c r="I776" s="229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  <c r="BX776" s="98"/>
    </row>
    <row r="777" spans="1:76">
      <c r="A777" s="98"/>
      <c r="B777" s="98"/>
      <c r="F777" s="98"/>
      <c r="I777" s="229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  <c r="BX777" s="98"/>
    </row>
    <row r="778" spans="1:76">
      <c r="A778" s="98"/>
      <c r="B778" s="98"/>
      <c r="F778" s="98"/>
      <c r="I778" s="229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  <c r="BX778" s="98"/>
    </row>
    <row r="779" spans="1:76">
      <c r="A779" s="98"/>
      <c r="B779" s="98"/>
      <c r="F779" s="98"/>
      <c r="I779" s="229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  <c r="BX779" s="98"/>
    </row>
    <row r="780" spans="1:76">
      <c r="A780" s="98"/>
      <c r="B780" s="98"/>
      <c r="F780" s="98"/>
      <c r="I780" s="229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  <c r="BX780" s="98"/>
    </row>
    <row r="781" spans="1:76">
      <c r="A781" s="98"/>
      <c r="B781" s="98"/>
      <c r="F781" s="98"/>
      <c r="I781" s="229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98"/>
      <c r="BE781" s="98"/>
      <c r="BF781" s="98"/>
      <c r="BG781" s="98"/>
      <c r="BH781" s="98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  <c r="BT781" s="98"/>
      <c r="BU781" s="98"/>
      <c r="BV781" s="98"/>
      <c r="BW781" s="98"/>
      <c r="BX781" s="98"/>
    </row>
    <row r="782" spans="1:76">
      <c r="A782" s="98"/>
      <c r="B782" s="98"/>
      <c r="F782" s="98"/>
      <c r="I782" s="229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  <c r="BX782" s="98"/>
    </row>
    <row r="783" spans="1:76">
      <c r="A783" s="98"/>
      <c r="B783" s="98"/>
      <c r="F783" s="98"/>
      <c r="I783" s="229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  <c r="BX783" s="98"/>
    </row>
    <row r="784" spans="1:76">
      <c r="A784" s="98"/>
      <c r="B784" s="98"/>
      <c r="F784" s="98"/>
      <c r="I784" s="229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  <c r="BX784" s="98"/>
    </row>
    <row r="785" spans="1:76">
      <c r="A785" s="98"/>
      <c r="B785" s="98"/>
      <c r="F785" s="98"/>
      <c r="I785" s="229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98"/>
    </row>
    <row r="786" spans="1:76">
      <c r="A786" s="98"/>
      <c r="B786" s="98"/>
      <c r="F786" s="98"/>
      <c r="I786" s="229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</row>
    <row r="787" spans="1:76">
      <c r="A787" s="98"/>
      <c r="B787" s="98"/>
      <c r="F787" s="98"/>
      <c r="I787" s="229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  <c r="BX787" s="98"/>
    </row>
    <row r="788" spans="1:76">
      <c r="A788" s="98"/>
      <c r="B788" s="98"/>
      <c r="F788" s="98"/>
      <c r="I788" s="229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98"/>
    </row>
    <row r="789" spans="1:76">
      <c r="A789" s="98"/>
      <c r="B789" s="98"/>
      <c r="F789" s="98"/>
      <c r="I789" s="229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  <c r="BX789" s="98"/>
    </row>
    <row r="790" spans="1:76">
      <c r="A790" s="98"/>
      <c r="B790" s="98"/>
      <c r="F790" s="98"/>
      <c r="I790" s="229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  <c r="BX790" s="98"/>
    </row>
    <row r="791" spans="1:76">
      <c r="A791" s="98"/>
      <c r="B791" s="98"/>
      <c r="F791" s="98"/>
      <c r="I791" s="229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</row>
    <row r="792" spans="1:76">
      <c r="A792" s="98"/>
      <c r="B792" s="98"/>
      <c r="F792" s="98"/>
      <c r="I792" s="229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98"/>
    </row>
    <row r="793" spans="1:76">
      <c r="A793" s="98"/>
      <c r="B793" s="98"/>
      <c r="F793" s="98"/>
      <c r="I793" s="229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  <c r="BX793" s="98"/>
    </row>
    <row r="794" spans="1:76">
      <c r="A794" s="98"/>
      <c r="B794" s="98"/>
      <c r="F794" s="98"/>
      <c r="I794" s="229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  <c r="BX794" s="98"/>
    </row>
    <row r="795" spans="1:76">
      <c r="A795" s="98"/>
      <c r="B795" s="98"/>
      <c r="F795" s="98"/>
      <c r="I795" s="229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  <c r="BX795" s="98"/>
    </row>
    <row r="796" spans="1:76">
      <c r="A796" s="98"/>
      <c r="B796" s="98"/>
      <c r="F796" s="98"/>
      <c r="I796" s="229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98"/>
      <c r="BE796" s="98"/>
      <c r="BF796" s="98"/>
      <c r="BG796" s="98"/>
      <c r="BH796" s="98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  <c r="BT796" s="98"/>
      <c r="BU796" s="98"/>
      <c r="BV796" s="98"/>
      <c r="BW796" s="98"/>
      <c r="BX796" s="98"/>
    </row>
    <row r="797" spans="1:76">
      <c r="A797" s="98"/>
      <c r="B797" s="98"/>
      <c r="F797" s="98"/>
      <c r="I797" s="229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  <c r="BX797" s="98"/>
    </row>
    <row r="798" spans="1:76">
      <c r="A798" s="98"/>
      <c r="B798" s="98"/>
      <c r="F798" s="98"/>
      <c r="I798" s="229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98"/>
    </row>
    <row r="799" spans="1:76">
      <c r="A799" s="98"/>
      <c r="B799" s="98"/>
      <c r="F799" s="98"/>
      <c r="I799" s="229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  <c r="BX799" s="98"/>
    </row>
    <row r="800" spans="1:76">
      <c r="A800" s="98"/>
      <c r="B800" s="98"/>
      <c r="F800" s="98"/>
      <c r="I800" s="229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  <c r="BX800" s="98"/>
    </row>
    <row r="801" spans="1:76">
      <c r="A801" s="98"/>
      <c r="B801" s="98"/>
      <c r="F801" s="98"/>
      <c r="I801" s="229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  <c r="BX801" s="98"/>
    </row>
    <row r="802" spans="1:76">
      <c r="A802" s="98"/>
      <c r="B802" s="98"/>
      <c r="F802" s="98"/>
      <c r="I802" s="229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98"/>
    </row>
    <row r="803" spans="1:76">
      <c r="A803" s="98"/>
      <c r="B803" s="98"/>
      <c r="F803" s="98"/>
      <c r="I803" s="229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98"/>
    </row>
    <row r="804" spans="1:76">
      <c r="A804" s="98"/>
      <c r="B804" s="98"/>
      <c r="F804" s="98"/>
      <c r="I804" s="229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  <c r="BX804" s="98"/>
    </row>
    <row r="805" spans="1:76">
      <c r="A805" s="98"/>
      <c r="B805" s="98"/>
      <c r="F805" s="98"/>
      <c r="I805" s="229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  <c r="BX805" s="98"/>
    </row>
    <row r="806" spans="1:76">
      <c r="A806" s="98"/>
      <c r="B806" s="98"/>
      <c r="F806" s="98"/>
      <c r="I806" s="229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  <c r="BX806" s="98"/>
    </row>
    <row r="807" spans="1:76">
      <c r="A807" s="98"/>
      <c r="B807" s="98"/>
      <c r="F807" s="98"/>
      <c r="I807" s="229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98"/>
    </row>
    <row r="808" spans="1:76">
      <c r="A808" s="98"/>
      <c r="B808" s="98"/>
      <c r="F808" s="98"/>
      <c r="I808" s="229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  <c r="BX808" s="98"/>
    </row>
    <row r="809" spans="1:76">
      <c r="A809" s="98"/>
      <c r="B809" s="98"/>
      <c r="F809" s="98"/>
      <c r="I809" s="229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  <c r="BT809" s="98"/>
      <c r="BU809" s="98"/>
      <c r="BV809" s="98"/>
      <c r="BW809" s="98"/>
      <c r="BX809" s="98"/>
    </row>
    <row r="810" spans="1:76">
      <c r="A810" s="98"/>
      <c r="B810" s="98"/>
      <c r="F810" s="98"/>
      <c r="I810" s="229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  <c r="BX810" s="98"/>
    </row>
    <row r="811" spans="1:76">
      <c r="A811" s="98"/>
      <c r="B811" s="98"/>
      <c r="F811" s="98"/>
      <c r="I811" s="229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  <c r="BX811" s="98"/>
    </row>
    <row r="812" spans="1:76">
      <c r="A812" s="98"/>
      <c r="B812" s="98"/>
      <c r="F812" s="98"/>
      <c r="I812" s="229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98"/>
    </row>
    <row r="813" spans="1:76">
      <c r="A813" s="98"/>
      <c r="B813" s="98"/>
      <c r="F813" s="98"/>
      <c r="I813" s="229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98"/>
    </row>
    <row r="814" spans="1:76">
      <c r="A814" s="98"/>
      <c r="B814" s="98"/>
      <c r="F814" s="98"/>
      <c r="I814" s="229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  <c r="BX814" s="98"/>
    </row>
    <row r="815" spans="1:76">
      <c r="A815" s="98"/>
      <c r="B815" s="98"/>
      <c r="F815" s="98"/>
      <c r="I815" s="229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  <c r="BX815" s="98"/>
    </row>
    <row r="816" spans="1:76">
      <c r="A816" s="98"/>
      <c r="B816" s="98"/>
      <c r="F816" s="98"/>
      <c r="I816" s="229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98"/>
    </row>
    <row r="817" spans="1:76">
      <c r="A817" s="98"/>
      <c r="B817" s="98"/>
      <c r="F817" s="98"/>
      <c r="I817" s="229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98"/>
    </row>
    <row r="818" spans="1:76">
      <c r="A818" s="98"/>
      <c r="B818" s="98"/>
      <c r="F818" s="98"/>
      <c r="I818" s="229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</row>
    <row r="819" spans="1:76">
      <c r="A819" s="98"/>
      <c r="B819" s="98"/>
      <c r="F819" s="98"/>
      <c r="I819" s="229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</row>
    <row r="820" spans="1:76">
      <c r="A820" s="98"/>
      <c r="B820" s="98"/>
      <c r="F820" s="98"/>
      <c r="I820" s="229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98"/>
    </row>
    <row r="821" spans="1:76">
      <c r="A821" s="98"/>
      <c r="B821" s="98"/>
      <c r="F821" s="98"/>
      <c r="I821" s="229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98"/>
    </row>
    <row r="822" spans="1:76">
      <c r="A822" s="98"/>
      <c r="B822" s="98"/>
      <c r="F822" s="98"/>
      <c r="I822" s="229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98"/>
    </row>
    <row r="823" spans="1:76">
      <c r="A823" s="98"/>
      <c r="B823" s="98"/>
      <c r="F823" s="98"/>
      <c r="I823" s="229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98"/>
    </row>
    <row r="824" spans="1:76">
      <c r="A824" s="98"/>
      <c r="B824" s="98"/>
      <c r="F824" s="98"/>
      <c r="I824" s="229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98"/>
    </row>
    <row r="825" spans="1:76">
      <c r="A825" s="98"/>
      <c r="B825" s="98"/>
      <c r="F825" s="98"/>
      <c r="I825" s="229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  <c r="BX825" s="98"/>
    </row>
    <row r="826" spans="1:76">
      <c r="A826" s="98"/>
      <c r="B826" s="98"/>
      <c r="F826" s="98"/>
      <c r="I826" s="229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</row>
    <row r="827" spans="1:76">
      <c r="A827" s="98"/>
      <c r="B827" s="98"/>
      <c r="F827" s="98"/>
      <c r="I827" s="229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98"/>
      <c r="BE827" s="98"/>
      <c r="BF827" s="98"/>
      <c r="BG827" s="98"/>
      <c r="BH827" s="98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  <c r="BT827" s="98"/>
      <c r="BU827" s="98"/>
      <c r="BV827" s="98"/>
      <c r="BW827" s="98"/>
      <c r="BX827" s="98"/>
    </row>
    <row r="828" spans="1:76">
      <c r="A828" s="98"/>
      <c r="B828" s="98"/>
      <c r="F828" s="98"/>
      <c r="I828" s="229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  <c r="BX828" s="98"/>
    </row>
    <row r="829" spans="1:76">
      <c r="A829" s="98"/>
      <c r="B829" s="98"/>
      <c r="F829" s="98"/>
      <c r="I829" s="229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98"/>
    </row>
    <row r="830" spans="1:76">
      <c r="A830" s="98"/>
      <c r="B830" s="98"/>
      <c r="F830" s="98"/>
      <c r="I830" s="229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98"/>
    </row>
    <row r="831" spans="1:76">
      <c r="A831" s="98"/>
      <c r="B831" s="98"/>
      <c r="F831" s="98"/>
      <c r="I831" s="229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98"/>
    </row>
    <row r="832" spans="1:76">
      <c r="A832" s="98"/>
      <c r="B832" s="98"/>
      <c r="F832" s="98"/>
      <c r="I832" s="229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  <c r="BX832" s="98"/>
    </row>
    <row r="833" spans="1:76">
      <c r="A833" s="98"/>
      <c r="B833" s="98"/>
      <c r="F833" s="98"/>
      <c r="I833" s="229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98"/>
    </row>
    <row r="834" spans="1:76">
      <c r="A834" s="98"/>
      <c r="B834" s="98"/>
      <c r="F834" s="98"/>
      <c r="I834" s="229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98"/>
    </row>
    <row r="835" spans="1:76">
      <c r="A835" s="98"/>
      <c r="B835" s="98"/>
      <c r="F835" s="98"/>
      <c r="I835" s="229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98"/>
    </row>
    <row r="836" spans="1:76">
      <c r="A836" s="98"/>
      <c r="B836" s="98"/>
      <c r="F836" s="98"/>
      <c r="I836" s="229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  <c r="BX836" s="98"/>
    </row>
    <row r="837" spans="1:76">
      <c r="A837" s="98"/>
      <c r="B837" s="98"/>
      <c r="F837" s="98"/>
      <c r="I837" s="229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  <c r="BX837" s="98"/>
    </row>
    <row r="838" spans="1:76">
      <c r="A838" s="98"/>
      <c r="B838" s="98"/>
      <c r="F838" s="98"/>
      <c r="I838" s="229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  <c r="BX838" s="98"/>
    </row>
    <row r="839" spans="1:76">
      <c r="A839" s="98"/>
      <c r="B839" s="98"/>
      <c r="F839" s="98"/>
      <c r="I839" s="229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  <c r="BX839" s="98"/>
    </row>
    <row r="840" spans="1:76">
      <c r="A840" s="98"/>
      <c r="B840" s="98"/>
      <c r="F840" s="98"/>
      <c r="I840" s="229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98"/>
    </row>
    <row r="841" spans="1:76">
      <c r="A841" s="98"/>
      <c r="B841" s="98"/>
      <c r="F841" s="98"/>
      <c r="I841" s="229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98"/>
    </row>
    <row r="842" spans="1:76">
      <c r="A842" s="98"/>
      <c r="B842" s="98"/>
      <c r="F842" s="98"/>
      <c r="I842" s="229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98"/>
    </row>
    <row r="843" spans="1:76">
      <c r="A843" s="98"/>
      <c r="B843" s="98"/>
      <c r="F843" s="98"/>
      <c r="I843" s="229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98"/>
    </row>
    <row r="844" spans="1:76">
      <c r="A844" s="98"/>
      <c r="B844" s="98"/>
      <c r="F844" s="98"/>
      <c r="I844" s="229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  <c r="BX844" s="98"/>
    </row>
    <row r="845" spans="1:76">
      <c r="A845" s="98"/>
      <c r="B845" s="98"/>
      <c r="F845" s="98"/>
      <c r="I845" s="229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</row>
    <row r="846" spans="1:76">
      <c r="A846" s="98"/>
      <c r="B846" s="98"/>
      <c r="F846" s="98"/>
      <c r="I846" s="229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98"/>
    </row>
    <row r="847" spans="1:76">
      <c r="A847" s="98"/>
      <c r="B847" s="98"/>
      <c r="F847" s="98"/>
      <c r="I847" s="229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</row>
    <row r="848" spans="1:76">
      <c r="A848" s="98"/>
      <c r="B848" s="98"/>
      <c r="F848" s="98"/>
      <c r="I848" s="229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98"/>
    </row>
    <row r="849" spans="1:76">
      <c r="A849" s="98"/>
      <c r="B849" s="98"/>
      <c r="F849" s="98"/>
      <c r="I849" s="229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</row>
    <row r="850" spans="1:76">
      <c r="A850" s="98"/>
      <c r="B850" s="98"/>
      <c r="F850" s="98"/>
      <c r="I850" s="229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  <c r="BX850" s="98"/>
    </row>
    <row r="851" spans="1:76">
      <c r="A851" s="98"/>
      <c r="B851" s="98"/>
      <c r="F851" s="98"/>
      <c r="I851" s="229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  <c r="BX851" s="98"/>
    </row>
    <row r="852" spans="1:76">
      <c r="A852" s="98"/>
      <c r="B852" s="98"/>
      <c r="F852" s="98"/>
      <c r="I852" s="229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98"/>
    </row>
    <row r="853" spans="1:76">
      <c r="A853" s="98"/>
      <c r="B853" s="98"/>
      <c r="F853" s="98"/>
      <c r="I853" s="229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  <c r="BX853" s="98"/>
    </row>
    <row r="854" spans="1:76">
      <c r="A854" s="98"/>
      <c r="B854" s="98"/>
      <c r="F854" s="98"/>
      <c r="I854" s="229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98"/>
    </row>
    <row r="855" spans="1:76">
      <c r="A855" s="98"/>
      <c r="B855" s="98"/>
      <c r="F855" s="98"/>
      <c r="I855" s="229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98"/>
    </row>
    <row r="856" spans="1:76">
      <c r="A856" s="98"/>
      <c r="B856" s="98"/>
      <c r="F856" s="98"/>
      <c r="I856" s="229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98"/>
    </row>
    <row r="857" spans="1:76">
      <c r="A857" s="98"/>
      <c r="B857" s="98"/>
      <c r="F857" s="98"/>
      <c r="I857" s="229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</row>
    <row r="858" spans="1:76">
      <c r="A858" s="98"/>
      <c r="B858" s="98"/>
      <c r="F858" s="98"/>
      <c r="I858" s="229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  <c r="BX858" s="98"/>
    </row>
    <row r="859" spans="1:76">
      <c r="A859" s="98"/>
      <c r="B859" s="98"/>
      <c r="F859" s="98"/>
      <c r="I859" s="229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</row>
    <row r="860" spans="1:76">
      <c r="A860" s="98"/>
      <c r="B860" s="98"/>
      <c r="F860" s="98"/>
      <c r="I860" s="229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98"/>
    </row>
    <row r="861" spans="1:76">
      <c r="A861" s="98"/>
      <c r="B861" s="98"/>
      <c r="F861" s="98"/>
      <c r="I861" s="229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98"/>
    </row>
    <row r="862" spans="1:76">
      <c r="A862" s="98"/>
      <c r="B862" s="98"/>
      <c r="F862" s="98"/>
      <c r="I862" s="229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</row>
    <row r="863" spans="1:76">
      <c r="A863" s="98"/>
      <c r="B863" s="98"/>
      <c r="F863" s="98"/>
      <c r="I863" s="229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98"/>
    </row>
    <row r="864" spans="1:76">
      <c r="A864" s="98"/>
      <c r="B864" s="98"/>
      <c r="F864" s="98"/>
      <c r="I864" s="229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98"/>
    </row>
    <row r="865" spans="1:76">
      <c r="A865" s="98"/>
      <c r="B865" s="98"/>
      <c r="F865" s="98"/>
      <c r="I865" s="229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98"/>
    </row>
    <row r="866" spans="1:76">
      <c r="A866" s="98"/>
      <c r="B866" s="98"/>
      <c r="F866" s="98"/>
      <c r="I866" s="229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  <c r="BX866" s="98"/>
    </row>
    <row r="867" spans="1:76">
      <c r="A867" s="98"/>
      <c r="B867" s="98"/>
      <c r="F867" s="98"/>
      <c r="I867" s="229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  <c r="BX867" s="98"/>
    </row>
    <row r="868" spans="1:76">
      <c r="A868" s="98"/>
      <c r="B868" s="98"/>
      <c r="F868" s="98"/>
      <c r="I868" s="229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</row>
    <row r="869" spans="1:76">
      <c r="A869" s="98"/>
      <c r="B869" s="98"/>
      <c r="F869" s="98"/>
      <c r="I869" s="229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</row>
    <row r="870" spans="1:76">
      <c r="A870" s="98"/>
      <c r="B870" s="98"/>
      <c r="F870" s="98"/>
      <c r="I870" s="229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98"/>
    </row>
    <row r="871" spans="1:76">
      <c r="A871" s="98"/>
      <c r="B871" s="98"/>
      <c r="F871" s="98"/>
      <c r="I871" s="229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</row>
    <row r="872" spans="1:76">
      <c r="A872" s="98"/>
      <c r="B872" s="98"/>
      <c r="F872" s="98"/>
      <c r="I872" s="229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98"/>
    </row>
    <row r="873" spans="1:76">
      <c r="A873" s="98"/>
      <c r="B873" s="98"/>
      <c r="F873" s="98"/>
      <c r="I873" s="229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  <c r="BX873" s="98"/>
    </row>
    <row r="874" spans="1:76">
      <c r="A874" s="98"/>
      <c r="B874" s="98"/>
      <c r="F874" s="98"/>
      <c r="I874" s="229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  <c r="BX874" s="98"/>
    </row>
    <row r="875" spans="1:76">
      <c r="A875" s="98"/>
      <c r="B875" s="98"/>
      <c r="F875" s="98"/>
      <c r="I875" s="229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  <c r="BX875" s="98"/>
    </row>
    <row r="876" spans="1:76">
      <c r="A876" s="98"/>
      <c r="B876" s="98"/>
      <c r="F876" s="98"/>
      <c r="I876" s="229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  <c r="BX876" s="98"/>
    </row>
    <row r="877" spans="1:76">
      <c r="A877" s="98"/>
      <c r="B877" s="98"/>
      <c r="F877" s="98"/>
      <c r="I877" s="229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  <c r="BX877" s="98"/>
    </row>
    <row r="878" spans="1:76">
      <c r="A878" s="98"/>
      <c r="B878" s="98"/>
      <c r="F878" s="98"/>
      <c r="I878" s="229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  <c r="BX878" s="98"/>
    </row>
    <row r="879" spans="1:76">
      <c r="A879" s="98"/>
      <c r="B879" s="98"/>
      <c r="F879" s="98"/>
      <c r="I879" s="229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  <c r="BX879" s="98"/>
    </row>
    <row r="880" spans="1:76">
      <c r="A880" s="98"/>
      <c r="B880" s="98"/>
      <c r="F880" s="98"/>
      <c r="I880" s="229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  <c r="BX880" s="98"/>
    </row>
    <row r="881" spans="1:76">
      <c r="A881" s="98"/>
      <c r="B881" s="98"/>
      <c r="F881" s="98"/>
      <c r="I881" s="229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  <c r="BX881" s="98"/>
    </row>
    <row r="882" spans="1:76">
      <c r="A882" s="98"/>
      <c r="B882" s="98"/>
      <c r="F882" s="98"/>
      <c r="I882" s="229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  <c r="BX882" s="98"/>
    </row>
    <row r="883" spans="1:76">
      <c r="A883" s="98"/>
      <c r="B883" s="98"/>
      <c r="F883" s="98"/>
      <c r="I883" s="229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  <c r="BX883" s="98"/>
    </row>
    <row r="884" spans="1:76">
      <c r="A884" s="98"/>
      <c r="B884" s="98"/>
      <c r="F884" s="98"/>
      <c r="I884" s="229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  <c r="BX884" s="98"/>
    </row>
    <row r="885" spans="1:76">
      <c r="A885" s="98"/>
      <c r="B885" s="98"/>
      <c r="F885" s="98"/>
      <c r="I885" s="229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  <c r="BX885" s="98"/>
    </row>
    <row r="886" spans="1:76">
      <c r="A886" s="98"/>
      <c r="B886" s="98"/>
      <c r="F886" s="98"/>
      <c r="I886" s="229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98"/>
    </row>
    <row r="887" spans="1:76">
      <c r="A887" s="98"/>
      <c r="B887" s="98"/>
      <c r="F887" s="98"/>
      <c r="I887" s="229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  <c r="BX887" s="98"/>
    </row>
    <row r="888" spans="1:76">
      <c r="A888" s="98"/>
      <c r="B888" s="98"/>
      <c r="F888" s="98"/>
      <c r="I888" s="229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  <c r="BX888" s="98"/>
    </row>
    <row r="889" spans="1:76">
      <c r="A889" s="98"/>
      <c r="B889" s="98"/>
      <c r="F889" s="98"/>
      <c r="I889" s="229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98"/>
      <c r="BE889" s="98"/>
      <c r="BF889" s="98"/>
      <c r="BG889" s="98"/>
      <c r="BH889" s="98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  <c r="BT889" s="98"/>
      <c r="BU889" s="98"/>
      <c r="BV889" s="98"/>
      <c r="BW889" s="98"/>
      <c r="BX889" s="98"/>
    </row>
    <row r="890" spans="1:76">
      <c r="A890" s="98"/>
      <c r="B890" s="98"/>
      <c r="F890" s="98"/>
      <c r="I890" s="229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  <c r="BX890" s="98"/>
    </row>
    <row r="891" spans="1:76">
      <c r="A891" s="98"/>
      <c r="B891" s="98"/>
      <c r="F891" s="98"/>
      <c r="I891" s="229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  <c r="BX891" s="98"/>
    </row>
    <row r="892" spans="1:76">
      <c r="A892" s="98"/>
      <c r="B892" s="98"/>
      <c r="F892" s="98"/>
      <c r="I892" s="229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98"/>
    </row>
    <row r="893" spans="1:76">
      <c r="A893" s="98"/>
      <c r="B893" s="98"/>
      <c r="F893" s="98"/>
      <c r="I893" s="229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  <c r="BX893" s="98"/>
    </row>
    <row r="894" spans="1:76">
      <c r="A894" s="98"/>
      <c r="B894" s="98"/>
      <c r="F894" s="98"/>
      <c r="I894" s="229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  <c r="BX894" s="98"/>
    </row>
    <row r="895" spans="1:76">
      <c r="A895" s="98"/>
      <c r="B895" s="98"/>
      <c r="F895" s="98"/>
      <c r="I895" s="229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  <c r="BX895" s="98"/>
    </row>
    <row r="896" spans="1:76">
      <c r="A896" s="98"/>
      <c r="B896" s="98"/>
      <c r="F896" s="98"/>
      <c r="I896" s="229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98"/>
    </row>
    <row r="897" spans="1:76">
      <c r="A897" s="98"/>
      <c r="B897" s="98"/>
      <c r="F897" s="98"/>
      <c r="I897" s="229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  <c r="BX897" s="98"/>
    </row>
    <row r="898" spans="1:76">
      <c r="A898" s="98"/>
      <c r="B898" s="98"/>
      <c r="F898" s="98"/>
      <c r="I898" s="229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  <c r="BX898" s="98"/>
    </row>
    <row r="899" spans="1:76">
      <c r="A899" s="98"/>
      <c r="B899" s="98"/>
      <c r="F899" s="98"/>
      <c r="I899" s="229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  <c r="BX899" s="98"/>
    </row>
    <row r="900" spans="1:76">
      <c r="A900" s="98"/>
      <c r="B900" s="98"/>
      <c r="F900" s="98"/>
      <c r="I900" s="229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  <c r="BX900" s="98"/>
    </row>
    <row r="901" spans="1:76">
      <c r="A901" s="98"/>
      <c r="B901" s="98"/>
      <c r="F901" s="98"/>
      <c r="I901" s="229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  <c r="BX901" s="98"/>
    </row>
    <row r="902" spans="1:76">
      <c r="A902" s="98"/>
      <c r="B902" s="98"/>
      <c r="F902" s="98"/>
      <c r="I902" s="229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  <c r="BX902" s="98"/>
    </row>
    <row r="903" spans="1:76">
      <c r="A903" s="98"/>
      <c r="B903" s="98"/>
      <c r="F903" s="98"/>
      <c r="I903" s="229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  <c r="BX903" s="98"/>
    </row>
    <row r="904" spans="1:76">
      <c r="A904" s="98"/>
      <c r="B904" s="98"/>
      <c r="F904" s="98"/>
      <c r="I904" s="229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  <c r="BX904" s="98"/>
    </row>
    <row r="905" spans="1:76">
      <c r="A905" s="98"/>
      <c r="B905" s="98"/>
      <c r="F905" s="98"/>
      <c r="I905" s="229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98"/>
    </row>
    <row r="906" spans="1:76">
      <c r="A906" s="98"/>
      <c r="B906" s="98"/>
      <c r="F906" s="98"/>
      <c r="I906" s="229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  <c r="BX906" s="98"/>
    </row>
    <row r="907" spans="1:76">
      <c r="A907" s="98"/>
      <c r="B907" s="98"/>
      <c r="F907" s="98"/>
      <c r="I907" s="229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  <c r="BX907" s="98"/>
    </row>
    <row r="908" spans="1:76">
      <c r="A908" s="98"/>
      <c r="B908" s="98"/>
      <c r="F908" s="98"/>
      <c r="I908" s="229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  <c r="BX908" s="98"/>
    </row>
    <row r="909" spans="1:76">
      <c r="A909" s="98"/>
      <c r="B909" s="98"/>
      <c r="F909" s="98"/>
      <c r="I909" s="229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  <c r="BX909" s="98"/>
    </row>
    <row r="910" spans="1:76">
      <c r="A910" s="98"/>
      <c r="B910" s="98"/>
      <c r="F910" s="98"/>
      <c r="I910" s="229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98"/>
    </row>
    <row r="911" spans="1:76">
      <c r="A911" s="98"/>
      <c r="B911" s="98"/>
      <c r="F911" s="98"/>
      <c r="I911" s="229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</row>
    <row r="912" spans="1:76">
      <c r="A912" s="98"/>
      <c r="B912" s="98"/>
      <c r="F912" s="98"/>
      <c r="I912" s="229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  <c r="BX912" s="98"/>
    </row>
    <row r="913" spans="1:76">
      <c r="A913" s="98"/>
      <c r="B913" s="98"/>
      <c r="F913" s="98"/>
      <c r="I913" s="229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98"/>
    </row>
    <row r="914" spans="1:76">
      <c r="A914" s="98"/>
      <c r="B914" s="98"/>
      <c r="F914" s="98"/>
      <c r="I914" s="229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</row>
    <row r="915" spans="1:76">
      <c r="A915" s="98"/>
      <c r="B915" s="98"/>
      <c r="F915" s="98"/>
      <c r="I915" s="229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</row>
    <row r="916" spans="1:76">
      <c r="A916" s="98"/>
      <c r="B916" s="98"/>
      <c r="F916" s="98"/>
      <c r="I916" s="229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</row>
    <row r="917" spans="1:76">
      <c r="A917" s="98"/>
      <c r="B917" s="98"/>
      <c r="F917" s="98"/>
      <c r="I917" s="229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98"/>
    </row>
    <row r="918" spans="1:76">
      <c r="A918" s="98"/>
      <c r="B918" s="98"/>
      <c r="F918" s="98"/>
      <c r="I918" s="229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98"/>
    </row>
    <row r="919" spans="1:76">
      <c r="A919" s="98"/>
      <c r="B919" s="98"/>
      <c r="F919" s="98"/>
      <c r="I919" s="229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</row>
    <row r="920" spans="1:76">
      <c r="A920" s="98"/>
      <c r="B920" s="98"/>
      <c r="F920" s="98"/>
      <c r="I920" s="229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</row>
    <row r="921" spans="1:76">
      <c r="A921" s="98"/>
      <c r="B921" s="98"/>
      <c r="F921" s="98"/>
      <c r="I921" s="229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</row>
    <row r="922" spans="1:76">
      <c r="A922" s="98"/>
      <c r="B922" s="98"/>
      <c r="F922" s="98"/>
      <c r="I922" s="229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98"/>
    </row>
    <row r="923" spans="1:76">
      <c r="A923" s="98"/>
      <c r="B923" s="98"/>
      <c r="F923" s="98"/>
      <c r="I923" s="229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98"/>
    </row>
    <row r="924" spans="1:76">
      <c r="A924" s="98"/>
      <c r="B924" s="98"/>
      <c r="F924" s="98"/>
      <c r="I924" s="229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98"/>
    </row>
    <row r="925" spans="1:76">
      <c r="A925" s="98"/>
      <c r="B925" s="98"/>
      <c r="F925" s="98"/>
      <c r="I925" s="229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</row>
    <row r="926" spans="1:76">
      <c r="A926" s="98"/>
      <c r="B926" s="98"/>
      <c r="F926" s="98"/>
      <c r="I926" s="229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</row>
    <row r="927" spans="1:76">
      <c r="A927" s="98"/>
      <c r="B927" s="98"/>
      <c r="F927" s="98"/>
      <c r="I927" s="229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98"/>
    </row>
    <row r="928" spans="1:76">
      <c r="A928" s="98"/>
      <c r="B928" s="98"/>
      <c r="F928" s="98"/>
      <c r="I928" s="229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98"/>
    </row>
    <row r="929" spans="1:76">
      <c r="A929" s="98"/>
      <c r="B929" s="98"/>
      <c r="F929" s="98"/>
      <c r="I929" s="229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98"/>
    </row>
    <row r="930" spans="1:76">
      <c r="A930" s="98"/>
      <c r="B930" s="98"/>
      <c r="F930" s="98"/>
      <c r="I930" s="229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98"/>
    </row>
    <row r="931" spans="1:76">
      <c r="A931" s="98"/>
      <c r="B931" s="98"/>
      <c r="F931" s="98"/>
      <c r="I931" s="229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</row>
    <row r="932" spans="1:76">
      <c r="A932" s="98"/>
      <c r="B932" s="98"/>
      <c r="F932" s="98"/>
      <c r="I932" s="229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</row>
    <row r="933" spans="1:76">
      <c r="A933" s="98"/>
      <c r="B933" s="98"/>
      <c r="F933" s="98"/>
      <c r="I933" s="229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98"/>
    </row>
    <row r="934" spans="1:76">
      <c r="A934" s="98"/>
      <c r="B934" s="98"/>
      <c r="F934" s="98"/>
      <c r="I934" s="229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</row>
    <row r="935" spans="1:76">
      <c r="A935" s="98"/>
      <c r="B935" s="98"/>
      <c r="F935" s="98"/>
      <c r="I935" s="229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</row>
    <row r="936" spans="1:76">
      <c r="A936" s="98"/>
      <c r="B936" s="98"/>
      <c r="F936" s="98"/>
      <c r="I936" s="229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98"/>
    </row>
    <row r="937" spans="1:76">
      <c r="A937" s="98"/>
      <c r="B937" s="98"/>
      <c r="F937" s="98"/>
      <c r="I937" s="229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</row>
    <row r="938" spans="1:76">
      <c r="A938" s="98"/>
      <c r="B938" s="98"/>
      <c r="F938" s="98"/>
      <c r="I938" s="229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98"/>
    </row>
    <row r="939" spans="1:76">
      <c r="A939" s="98"/>
      <c r="B939" s="98"/>
      <c r="F939" s="98"/>
      <c r="I939" s="229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</row>
    <row r="940" spans="1:76">
      <c r="A940" s="98"/>
      <c r="B940" s="98"/>
      <c r="F940" s="98"/>
      <c r="I940" s="229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98"/>
    </row>
    <row r="941" spans="1:76">
      <c r="A941" s="98"/>
      <c r="B941" s="98"/>
      <c r="F941" s="98"/>
      <c r="I941" s="229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98"/>
    </row>
    <row r="942" spans="1:76">
      <c r="A942" s="98"/>
      <c r="B942" s="98"/>
      <c r="F942" s="98"/>
      <c r="I942" s="229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98"/>
    </row>
    <row r="943" spans="1:76">
      <c r="A943" s="98"/>
      <c r="B943" s="98"/>
      <c r="F943" s="98"/>
      <c r="I943" s="229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</row>
    <row r="944" spans="1:76">
      <c r="A944" s="98"/>
      <c r="B944" s="98"/>
      <c r="F944" s="98"/>
      <c r="I944" s="229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98"/>
    </row>
    <row r="945" spans="1:76">
      <c r="A945" s="98"/>
      <c r="B945" s="98"/>
      <c r="F945" s="98"/>
      <c r="I945" s="229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98"/>
    </row>
    <row r="946" spans="1:76">
      <c r="A946" s="98"/>
      <c r="B946" s="98"/>
      <c r="F946" s="98"/>
      <c r="I946" s="229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98"/>
    </row>
    <row r="947" spans="1:76">
      <c r="A947" s="98"/>
      <c r="B947" s="98"/>
      <c r="F947" s="98"/>
      <c r="I947" s="229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98"/>
    </row>
    <row r="948" spans="1:76">
      <c r="A948" s="98"/>
      <c r="B948" s="98"/>
      <c r="F948" s="98"/>
      <c r="I948" s="229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98"/>
    </row>
    <row r="949" spans="1:76">
      <c r="A949" s="98"/>
      <c r="B949" s="98"/>
      <c r="F949" s="98"/>
      <c r="I949" s="229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98"/>
    </row>
    <row r="950" spans="1:76">
      <c r="A950" s="98"/>
      <c r="B950" s="98"/>
      <c r="F950" s="98"/>
      <c r="I950" s="229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</row>
    <row r="951" spans="1:76">
      <c r="A951" s="98"/>
      <c r="B951" s="98"/>
      <c r="F951" s="98"/>
      <c r="I951" s="229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</row>
    <row r="952" spans="1:76">
      <c r="A952" s="98"/>
      <c r="B952" s="98"/>
      <c r="F952" s="98"/>
      <c r="I952" s="229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</row>
    <row r="953" spans="1:76">
      <c r="A953" s="98"/>
      <c r="B953" s="98"/>
      <c r="F953" s="98"/>
      <c r="I953" s="229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  <c r="BX953" s="98"/>
    </row>
    <row r="954" spans="1:76">
      <c r="A954" s="98"/>
      <c r="B954" s="98"/>
      <c r="F954" s="98"/>
      <c r="I954" s="229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98"/>
    </row>
    <row r="955" spans="1:76">
      <c r="A955" s="98"/>
      <c r="B955" s="98"/>
      <c r="F955" s="98"/>
      <c r="I955" s="229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</row>
    <row r="956" spans="1:76">
      <c r="A956" s="98"/>
      <c r="B956" s="98"/>
      <c r="F956" s="98"/>
      <c r="I956" s="229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</row>
    <row r="957" spans="1:76">
      <c r="A957" s="98"/>
      <c r="B957" s="98"/>
      <c r="F957" s="98"/>
      <c r="I957" s="229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98"/>
    </row>
    <row r="958" spans="1:76">
      <c r="A958" s="98"/>
      <c r="B958" s="98"/>
      <c r="F958" s="98"/>
      <c r="I958" s="229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</row>
    <row r="959" spans="1:76">
      <c r="A959" s="98"/>
      <c r="B959" s="98"/>
      <c r="F959" s="98"/>
      <c r="I959" s="229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98"/>
    </row>
    <row r="960" spans="1:76">
      <c r="A960" s="98"/>
      <c r="B960" s="98"/>
      <c r="F960" s="98"/>
      <c r="I960" s="229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98"/>
    </row>
    <row r="961" spans="1:76">
      <c r="A961" s="98"/>
      <c r="B961" s="98"/>
      <c r="F961" s="98"/>
      <c r="I961" s="229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98"/>
    </row>
    <row r="962" spans="1:76">
      <c r="A962" s="98"/>
      <c r="B962" s="98"/>
      <c r="F962" s="98"/>
      <c r="I962" s="229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98"/>
    </row>
    <row r="963" spans="1:76">
      <c r="A963" s="98"/>
      <c r="B963" s="98"/>
      <c r="F963" s="98"/>
      <c r="I963" s="229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98"/>
    </row>
    <row r="964" spans="1:76">
      <c r="A964" s="98"/>
      <c r="B964" s="98"/>
      <c r="F964" s="98"/>
      <c r="I964" s="229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98"/>
    </row>
    <row r="965" spans="1:76">
      <c r="A965" s="98"/>
      <c r="B965" s="98"/>
      <c r="F965" s="98"/>
      <c r="I965" s="229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98"/>
    </row>
    <row r="966" spans="1:76">
      <c r="A966" s="98"/>
      <c r="B966" s="98"/>
      <c r="F966" s="98"/>
      <c r="I966" s="229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</row>
    <row r="967" spans="1:76">
      <c r="A967" s="98"/>
      <c r="B967" s="98"/>
      <c r="F967" s="98"/>
      <c r="I967" s="229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</row>
    <row r="968" spans="1:76">
      <c r="A968" s="98"/>
      <c r="B968" s="98"/>
      <c r="F968" s="98"/>
      <c r="I968" s="229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98"/>
    </row>
    <row r="969" spans="1:76">
      <c r="A969" s="98"/>
      <c r="B969" s="98"/>
      <c r="F969" s="98"/>
      <c r="I969" s="229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98"/>
    </row>
    <row r="970" spans="1:76">
      <c r="A970" s="98"/>
      <c r="B970" s="98"/>
      <c r="F970" s="98"/>
      <c r="I970" s="229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</row>
    <row r="971" spans="1:76">
      <c r="A971" s="98"/>
      <c r="B971" s="98"/>
      <c r="F971" s="98"/>
      <c r="I971" s="229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</row>
    <row r="972" spans="1:76">
      <c r="A972" s="98"/>
      <c r="B972" s="98"/>
      <c r="F972" s="98"/>
      <c r="I972" s="229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</row>
    <row r="973" spans="1:76">
      <c r="A973" s="98"/>
      <c r="B973" s="98"/>
      <c r="F973" s="98"/>
      <c r="I973" s="229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</row>
    <row r="974" spans="1:76">
      <c r="A974" s="98"/>
      <c r="B974" s="98"/>
      <c r="F974" s="98"/>
      <c r="I974" s="229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98"/>
    </row>
    <row r="975" spans="1:76">
      <c r="A975" s="98"/>
      <c r="B975" s="98"/>
      <c r="F975" s="98"/>
      <c r="I975" s="229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98"/>
    </row>
    <row r="976" spans="1:76">
      <c r="A976" s="98"/>
      <c r="B976" s="98"/>
      <c r="F976" s="98"/>
      <c r="I976" s="229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98"/>
    </row>
    <row r="977" spans="1:76">
      <c r="A977" s="98"/>
      <c r="B977" s="98"/>
      <c r="F977" s="98"/>
      <c r="I977" s="229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  <c r="BX977" s="98"/>
    </row>
    <row r="978" spans="1:76">
      <c r="A978" s="98"/>
      <c r="B978" s="98"/>
      <c r="F978" s="98"/>
      <c r="I978" s="229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98"/>
    </row>
    <row r="979" spans="1:76">
      <c r="A979" s="98"/>
      <c r="B979" s="98"/>
      <c r="F979" s="98"/>
      <c r="I979" s="229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</row>
    <row r="980" spans="1:76">
      <c r="A980" s="98"/>
      <c r="B980" s="98"/>
      <c r="F980" s="98"/>
      <c r="I980" s="229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</row>
    <row r="981" spans="1:76">
      <c r="A981" s="98"/>
      <c r="B981" s="98"/>
      <c r="F981" s="98"/>
      <c r="I981" s="229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</row>
    <row r="982" spans="1:76">
      <c r="A982" s="98"/>
      <c r="B982" s="98"/>
      <c r="F982" s="98"/>
      <c r="I982" s="229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98"/>
    </row>
    <row r="983" spans="1:76">
      <c r="A983" s="98"/>
      <c r="B983" s="98"/>
      <c r="F983" s="98"/>
      <c r="I983" s="229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  <c r="BX983" s="98"/>
    </row>
    <row r="984" spans="1:76">
      <c r="A984" s="98"/>
      <c r="B984" s="98"/>
      <c r="F984" s="98"/>
      <c r="I984" s="229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98"/>
    </row>
    <row r="985" spans="1:76">
      <c r="A985" s="98"/>
      <c r="B985" s="98"/>
      <c r="F985" s="98"/>
      <c r="I985" s="229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98"/>
    </row>
    <row r="986" spans="1:76">
      <c r="A986" s="98"/>
      <c r="B986" s="98"/>
      <c r="F986" s="98"/>
      <c r="I986" s="229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98"/>
    </row>
    <row r="987" spans="1:76">
      <c r="A987" s="98"/>
      <c r="B987" s="98"/>
      <c r="F987" s="98"/>
      <c r="I987" s="229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</row>
    <row r="988" spans="1:76">
      <c r="A988" s="98"/>
      <c r="B988" s="98"/>
      <c r="F988" s="98"/>
      <c r="I988" s="229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98"/>
    </row>
    <row r="989" spans="1:76">
      <c r="A989" s="98"/>
      <c r="B989" s="98"/>
      <c r="F989" s="98"/>
      <c r="I989" s="229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</row>
    <row r="990" spans="1:76">
      <c r="A990" s="98"/>
      <c r="B990" s="98"/>
      <c r="F990" s="98"/>
      <c r="I990" s="229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98"/>
    </row>
    <row r="991" spans="1:76">
      <c r="A991" s="98"/>
      <c r="B991" s="98"/>
      <c r="F991" s="98"/>
      <c r="I991" s="229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</row>
    <row r="992" spans="1:76">
      <c r="A992" s="98"/>
      <c r="B992" s="98"/>
      <c r="F992" s="98"/>
      <c r="I992" s="229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98"/>
    </row>
    <row r="993" spans="1:76">
      <c r="A993" s="98"/>
      <c r="B993" s="98"/>
      <c r="F993" s="98"/>
      <c r="I993" s="229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  <c r="BX993" s="98"/>
    </row>
    <row r="994" spans="1:76">
      <c r="A994" s="98"/>
      <c r="B994" s="98"/>
      <c r="F994" s="98"/>
      <c r="I994" s="229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98"/>
    </row>
    <row r="995" spans="1:76">
      <c r="A995" s="98"/>
      <c r="B995" s="98"/>
      <c r="F995" s="98"/>
      <c r="I995" s="229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98"/>
    </row>
    <row r="996" spans="1:76">
      <c r="A996" s="98"/>
      <c r="B996" s="98"/>
      <c r="F996" s="98"/>
      <c r="I996" s="229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</row>
    <row r="997" spans="1:76">
      <c r="A997" s="98"/>
      <c r="B997" s="98"/>
      <c r="F997" s="98"/>
      <c r="I997" s="229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98"/>
    </row>
    <row r="998" spans="1:76">
      <c r="A998" s="98"/>
      <c r="B998" s="98"/>
      <c r="F998" s="98"/>
      <c r="I998" s="229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</row>
    <row r="999" spans="1:76">
      <c r="A999" s="98"/>
      <c r="B999" s="98"/>
      <c r="F999" s="98"/>
      <c r="I999" s="229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98"/>
    </row>
    <row r="1000" spans="1:76">
      <c r="A1000" s="98"/>
      <c r="B1000" s="98"/>
      <c r="F1000" s="98"/>
      <c r="I1000" s="229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98"/>
    </row>
    <row r="1001" spans="1:76">
      <c r="A1001" s="98"/>
      <c r="B1001" s="98"/>
      <c r="F1001" s="98"/>
      <c r="I1001" s="229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</row>
    <row r="1002" spans="1:76">
      <c r="A1002" s="98"/>
      <c r="B1002" s="98"/>
      <c r="F1002" s="98"/>
      <c r="I1002" s="229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  <c r="BT1002" s="98"/>
      <c r="BU1002" s="98"/>
      <c r="BV1002" s="98"/>
      <c r="BW1002" s="98"/>
      <c r="BX1002" s="98"/>
    </row>
    <row r="1003" spans="1:76">
      <c r="A1003" s="98"/>
      <c r="B1003" s="98"/>
      <c r="F1003" s="98"/>
      <c r="I1003" s="229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  <c r="BT1003" s="98"/>
      <c r="BU1003" s="98"/>
      <c r="BV1003" s="98"/>
      <c r="BW1003" s="98"/>
      <c r="BX1003" s="98"/>
    </row>
    <row r="1004" spans="1:76">
      <c r="A1004" s="98"/>
      <c r="B1004" s="98"/>
      <c r="F1004" s="98"/>
      <c r="I1004" s="229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  <c r="BT1004" s="98"/>
      <c r="BU1004" s="98"/>
      <c r="BV1004" s="98"/>
      <c r="BW1004" s="98"/>
      <c r="BX1004" s="98"/>
    </row>
    <row r="1005" spans="1:76">
      <c r="A1005" s="98"/>
      <c r="B1005" s="98"/>
      <c r="F1005" s="98"/>
      <c r="I1005" s="229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  <c r="BT1005" s="98"/>
      <c r="BU1005" s="98"/>
      <c r="BV1005" s="98"/>
      <c r="BW1005" s="98"/>
      <c r="BX1005" s="98"/>
    </row>
    <row r="1006" spans="1:76">
      <c r="A1006" s="98"/>
      <c r="B1006" s="98"/>
      <c r="F1006" s="98"/>
      <c r="I1006" s="229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  <c r="AN1006" s="98"/>
      <c r="AO1006" s="98"/>
      <c r="AP1006" s="98"/>
      <c r="AQ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  <c r="BE1006" s="98"/>
      <c r="BF1006" s="98"/>
      <c r="BG1006" s="98"/>
      <c r="BH1006" s="98"/>
      <c r="BI1006" s="98"/>
      <c r="BJ1006" s="98"/>
      <c r="BK1006" s="98"/>
      <c r="BL1006" s="98"/>
      <c r="BM1006" s="98"/>
      <c r="BN1006" s="98"/>
      <c r="BO1006" s="98"/>
      <c r="BP1006" s="98"/>
      <c r="BQ1006" s="98"/>
      <c r="BR1006" s="98"/>
      <c r="BS1006" s="98"/>
      <c r="BT1006" s="98"/>
      <c r="BU1006" s="98"/>
      <c r="BV1006" s="98"/>
      <c r="BW1006" s="98"/>
      <c r="BX1006" s="98"/>
    </row>
    <row r="1007" spans="1:76">
      <c r="A1007" s="98"/>
      <c r="B1007" s="98"/>
      <c r="F1007" s="98"/>
      <c r="I1007" s="229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  <c r="BE1007" s="98"/>
      <c r="BF1007" s="98"/>
      <c r="BG1007" s="98"/>
      <c r="BH1007" s="98"/>
      <c r="BI1007" s="98"/>
      <c r="BJ1007" s="98"/>
      <c r="BK1007" s="98"/>
      <c r="BL1007" s="98"/>
      <c r="BM1007" s="98"/>
      <c r="BN1007" s="98"/>
      <c r="BO1007" s="98"/>
      <c r="BP1007" s="98"/>
      <c r="BQ1007" s="98"/>
      <c r="BR1007" s="98"/>
      <c r="BS1007" s="98"/>
      <c r="BT1007" s="98"/>
      <c r="BU1007" s="98"/>
      <c r="BV1007" s="98"/>
      <c r="BW1007" s="98"/>
      <c r="BX1007" s="98"/>
    </row>
    <row r="1008" spans="1:76">
      <c r="A1008" s="98"/>
      <c r="B1008" s="98"/>
      <c r="F1008" s="98"/>
      <c r="I1008" s="229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  <c r="AN1008" s="98"/>
      <c r="AO1008" s="98"/>
      <c r="AP1008" s="98"/>
      <c r="AQ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  <c r="BE1008" s="98"/>
      <c r="BF1008" s="98"/>
      <c r="BG1008" s="98"/>
      <c r="BH1008" s="98"/>
      <c r="BI1008" s="98"/>
      <c r="BJ1008" s="98"/>
      <c r="BK1008" s="98"/>
      <c r="BL1008" s="98"/>
      <c r="BM1008" s="98"/>
      <c r="BN1008" s="98"/>
      <c r="BO1008" s="98"/>
      <c r="BP1008" s="98"/>
      <c r="BQ1008" s="98"/>
      <c r="BR1008" s="98"/>
      <c r="BS1008" s="98"/>
      <c r="BT1008" s="98"/>
      <c r="BU1008" s="98"/>
      <c r="BV1008" s="98"/>
      <c r="BW1008" s="98"/>
      <c r="BX1008" s="98"/>
    </row>
    <row r="1009" spans="1:76">
      <c r="A1009" s="98"/>
      <c r="B1009" s="98"/>
      <c r="F1009" s="98"/>
      <c r="I1009" s="229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  <c r="BT1009" s="98"/>
      <c r="BU1009" s="98"/>
      <c r="BV1009" s="98"/>
      <c r="BW1009" s="98"/>
      <c r="BX1009" s="98"/>
    </row>
    <row r="1010" spans="1:76">
      <c r="A1010" s="98"/>
      <c r="B1010" s="98"/>
      <c r="F1010" s="98"/>
      <c r="I1010" s="229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  <c r="AN1010" s="98"/>
      <c r="AO1010" s="98"/>
      <c r="AP1010" s="98"/>
      <c r="AQ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  <c r="BE1010" s="98"/>
      <c r="BF1010" s="98"/>
      <c r="BG1010" s="98"/>
      <c r="BH1010" s="98"/>
      <c r="BI1010" s="98"/>
      <c r="BJ1010" s="98"/>
      <c r="BK1010" s="98"/>
      <c r="BL1010" s="98"/>
      <c r="BM1010" s="98"/>
      <c r="BN1010" s="98"/>
      <c r="BO1010" s="98"/>
      <c r="BP1010" s="98"/>
      <c r="BQ1010" s="98"/>
      <c r="BR1010" s="98"/>
      <c r="BS1010" s="98"/>
      <c r="BT1010" s="98"/>
      <c r="BU1010" s="98"/>
      <c r="BV1010" s="98"/>
      <c r="BW1010" s="98"/>
      <c r="BX1010" s="98"/>
    </row>
    <row r="1011" spans="1:76">
      <c r="A1011" s="98"/>
      <c r="B1011" s="98"/>
      <c r="F1011" s="98"/>
      <c r="I1011" s="229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  <c r="BK1011" s="98"/>
      <c r="BL1011" s="98"/>
      <c r="BM1011" s="98"/>
      <c r="BN1011" s="98"/>
      <c r="BO1011" s="98"/>
      <c r="BP1011" s="98"/>
      <c r="BQ1011" s="98"/>
      <c r="BR1011" s="98"/>
      <c r="BS1011" s="98"/>
      <c r="BT1011" s="98"/>
      <c r="BU1011" s="98"/>
      <c r="BV1011" s="98"/>
      <c r="BW1011" s="98"/>
      <c r="BX1011" s="98"/>
    </row>
    <row r="1012" spans="1:76">
      <c r="A1012" s="98"/>
      <c r="B1012" s="98"/>
      <c r="F1012" s="98"/>
      <c r="I1012" s="229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  <c r="AN1012" s="98"/>
      <c r="AO1012" s="98"/>
      <c r="AP1012" s="98"/>
      <c r="AQ1012" s="98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  <c r="BE1012" s="98"/>
      <c r="BF1012" s="98"/>
      <c r="BG1012" s="98"/>
      <c r="BH1012" s="98"/>
      <c r="BI1012" s="98"/>
      <c r="BJ1012" s="98"/>
      <c r="BK1012" s="98"/>
      <c r="BL1012" s="98"/>
      <c r="BM1012" s="98"/>
      <c r="BN1012" s="98"/>
      <c r="BO1012" s="98"/>
      <c r="BP1012" s="98"/>
      <c r="BQ1012" s="98"/>
      <c r="BR1012" s="98"/>
      <c r="BS1012" s="98"/>
      <c r="BT1012" s="98"/>
      <c r="BU1012" s="98"/>
      <c r="BV1012" s="98"/>
      <c r="BW1012" s="98"/>
      <c r="BX1012" s="98"/>
    </row>
    <row r="1013" spans="1:76">
      <c r="A1013" s="98"/>
      <c r="B1013" s="98"/>
      <c r="F1013" s="98"/>
      <c r="I1013" s="229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  <c r="AN1013" s="98"/>
      <c r="AO1013" s="98"/>
      <c r="AP1013" s="98"/>
      <c r="AQ1013" s="98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  <c r="BE1013" s="98"/>
      <c r="BF1013" s="98"/>
      <c r="BG1013" s="98"/>
      <c r="BH1013" s="98"/>
      <c r="BI1013" s="98"/>
      <c r="BJ1013" s="98"/>
      <c r="BK1013" s="98"/>
      <c r="BL1013" s="98"/>
      <c r="BM1013" s="98"/>
      <c r="BN1013" s="98"/>
      <c r="BO1013" s="98"/>
      <c r="BP1013" s="98"/>
      <c r="BQ1013" s="98"/>
      <c r="BR1013" s="98"/>
      <c r="BS1013" s="98"/>
      <c r="BT1013" s="98"/>
      <c r="BU1013" s="98"/>
      <c r="BV1013" s="98"/>
      <c r="BW1013" s="98"/>
      <c r="BX1013" s="98"/>
    </row>
    <row r="1014" spans="1:76">
      <c r="A1014" s="98"/>
      <c r="B1014" s="98"/>
      <c r="F1014" s="98"/>
      <c r="I1014" s="229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  <c r="BE1014" s="98"/>
      <c r="BF1014" s="98"/>
      <c r="BG1014" s="98"/>
      <c r="BH1014" s="98"/>
      <c r="BI1014" s="98"/>
      <c r="BJ1014" s="98"/>
      <c r="BK1014" s="98"/>
      <c r="BL1014" s="98"/>
      <c r="BM1014" s="98"/>
      <c r="BN1014" s="98"/>
      <c r="BO1014" s="98"/>
      <c r="BP1014" s="98"/>
      <c r="BQ1014" s="98"/>
      <c r="BR1014" s="98"/>
      <c r="BS1014" s="98"/>
      <c r="BT1014" s="98"/>
      <c r="BU1014" s="98"/>
      <c r="BV1014" s="98"/>
      <c r="BW1014" s="98"/>
      <c r="BX1014" s="98"/>
    </row>
    <row r="1015" spans="1:76">
      <c r="A1015" s="98"/>
      <c r="B1015" s="98"/>
      <c r="F1015" s="98"/>
      <c r="I1015" s="229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  <c r="AN1015" s="98"/>
      <c r="AO1015" s="98"/>
      <c r="AP1015" s="98"/>
      <c r="AQ1015" s="98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  <c r="BE1015" s="98"/>
      <c r="BF1015" s="98"/>
      <c r="BG1015" s="98"/>
      <c r="BH1015" s="98"/>
      <c r="BI1015" s="98"/>
      <c r="BJ1015" s="98"/>
      <c r="BK1015" s="98"/>
      <c r="BL1015" s="98"/>
      <c r="BM1015" s="98"/>
      <c r="BN1015" s="98"/>
      <c r="BO1015" s="98"/>
      <c r="BP1015" s="98"/>
      <c r="BQ1015" s="98"/>
      <c r="BR1015" s="98"/>
      <c r="BS1015" s="98"/>
      <c r="BT1015" s="98"/>
      <c r="BU1015" s="98"/>
      <c r="BV1015" s="98"/>
      <c r="BW1015" s="98"/>
      <c r="BX1015" s="98"/>
    </row>
    <row r="1016" spans="1:76">
      <c r="A1016" s="98"/>
      <c r="B1016" s="98"/>
      <c r="F1016" s="98"/>
      <c r="I1016" s="229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  <c r="AN1016" s="98"/>
      <c r="AO1016" s="98"/>
      <c r="AP1016" s="98"/>
      <c r="AQ1016" s="98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  <c r="BE1016" s="98"/>
      <c r="BF1016" s="98"/>
      <c r="BG1016" s="98"/>
      <c r="BH1016" s="98"/>
      <c r="BI1016" s="98"/>
      <c r="BJ1016" s="98"/>
      <c r="BK1016" s="98"/>
      <c r="BL1016" s="98"/>
      <c r="BM1016" s="98"/>
      <c r="BN1016" s="98"/>
      <c r="BO1016" s="98"/>
      <c r="BP1016" s="98"/>
      <c r="BQ1016" s="98"/>
      <c r="BR1016" s="98"/>
      <c r="BS1016" s="98"/>
      <c r="BT1016" s="98"/>
      <c r="BU1016" s="98"/>
      <c r="BV1016" s="98"/>
      <c r="BW1016" s="98"/>
      <c r="BX1016" s="98"/>
    </row>
    <row r="1017" spans="1:76">
      <c r="A1017" s="98"/>
      <c r="B1017" s="98"/>
      <c r="F1017" s="98"/>
      <c r="I1017" s="229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  <c r="AN1017" s="98"/>
      <c r="AO1017" s="98"/>
      <c r="AP1017" s="98"/>
      <c r="AQ1017" s="98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  <c r="BE1017" s="98"/>
      <c r="BF1017" s="98"/>
      <c r="BG1017" s="98"/>
      <c r="BH1017" s="98"/>
      <c r="BI1017" s="98"/>
      <c r="BJ1017" s="98"/>
      <c r="BK1017" s="98"/>
      <c r="BL1017" s="98"/>
      <c r="BM1017" s="98"/>
      <c r="BN1017" s="98"/>
      <c r="BO1017" s="98"/>
      <c r="BP1017" s="98"/>
      <c r="BQ1017" s="98"/>
      <c r="BR1017" s="98"/>
      <c r="BS1017" s="98"/>
      <c r="BT1017" s="98"/>
      <c r="BU1017" s="98"/>
      <c r="BV1017" s="98"/>
      <c r="BW1017" s="98"/>
      <c r="BX1017" s="98"/>
    </row>
    <row r="1018" spans="1:76">
      <c r="A1018" s="98"/>
      <c r="B1018" s="98"/>
      <c r="F1018" s="98"/>
      <c r="I1018" s="229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98"/>
      <c r="AJ1018" s="98"/>
      <c r="AK1018" s="98"/>
      <c r="AL1018" s="98"/>
      <c r="AM1018" s="98"/>
      <c r="AN1018" s="98"/>
      <c r="AO1018" s="98"/>
      <c r="AP1018" s="98"/>
      <c r="AQ1018" s="98"/>
      <c r="AR1018" s="98"/>
      <c r="AS1018" s="98"/>
      <c r="AT1018" s="98"/>
      <c r="AU1018" s="98"/>
      <c r="AV1018" s="98"/>
      <c r="AW1018" s="98"/>
      <c r="AX1018" s="98"/>
      <c r="AY1018" s="98"/>
      <c r="AZ1018" s="98"/>
      <c r="BA1018" s="98"/>
      <c r="BB1018" s="98"/>
      <c r="BC1018" s="98"/>
      <c r="BD1018" s="98"/>
      <c r="BE1018" s="98"/>
      <c r="BF1018" s="98"/>
      <c r="BG1018" s="98"/>
      <c r="BH1018" s="98"/>
      <c r="BI1018" s="98"/>
      <c r="BJ1018" s="98"/>
      <c r="BK1018" s="98"/>
      <c r="BL1018" s="98"/>
      <c r="BM1018" s="98"/>
      <c r="BN1018" s="98"/>
      <c r="BO1018" s="98"/>
      <c r="BP1018" s="98"/>
      <c r="BQ1018" s="98"/>
      <c r="BR1018" s="98"/>
      <c r="BS1018" s="98"/>
      <c r="BT1018" s="98"/>
      <c r="BU1018" s="98"/>
      <c r="BV1018" s="98"/>
      <c r="BW1018" s="98"/>
      <c r="BX1018" s="98"/>
    </row>
    <row r="1019" spans="1:76">
      <c r="A1019" s="98"/>
      <c r="B1019" s="98"/>
      <c r="F1019" s="98"/>
      <c r="I1019" s="229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  <c r="BT1019" s="98"/>
      <c r="BU1019" s="98"/>
      <c r="BV1019" s="98"/>
      <c r="BW1019" s="98"/>
      <c r="BX1019" s="98"/>
    </row>
    <row r="1020" spans="1:76">
      <c r="A1020" s="98"/>
      <c r="B1020" s="98"/>
      <c r="F1020" s="98"/>
      <c r="I1020" s="229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98"/>
      <c r="AJ1020" s="98"/>
      <c r="AK1020" s="98"/>
      <c r="AL1020" s="98"/>
      <c r="AM1020" s="98"/>
      <c r="AN1020" s="98"/>
      <c r="AO1020" s="98"/>
      <c r="AP1020" s="98"/>
      <c r="AQ1020" s="98"/>
      <c r="AR1020" s="98"/>
      <c r="AS1020" s="98"/>
      <c r="AT1020" s="98"/>
      <c r="AU1020" s="98"/>
      <c r="AV1020" s="98"/>
      <c r="AW1020" s="98"/>
      <c r="AX1020" s="98"/>
      <c r="AY1020" s="98"/>
      <c r="AZ1020" s="98"/>
      <c r="BA1020" s="98"/>
      <c r="BB1020" s="98"/>
      <c r="BC1020" s="98"/>
      <c r="BD1020" s="98"/>
      <c r="BE1020" s="98"/>
      <c r="BF1020" s="98"/>
      <c r="BG1020" s="98"/>
      <c r="BH1020" s="98"/>
      <c r="BI1020" s="98"/>
      <c r="BJ1020" s="98"/>
      <c r="BK1020" s="98"/>
      <c r="BL1020" s="98"/>
      <c r="BM1020" s="98"/>
      <c r="BN1020" s="98"/>
      <c r="BO1020" s="98"/>
      <c r="BP1020" s="98"/>
      <c r="BQ1020" s="98"/>
      <c r="BR1020" s="98"/>
      <c r="BS1020" s="98"/>
      <c r="BT1020" s="98"/>
      <c r="BU1020" s="98"/>
      <c r="BV1020" s="98"/>
      <c r="BW1020" s="98"/>
      <c r="BX1020" s="98"/>
    </row>
    <row r="1021" spans="1:76">
      <c r="A1021" s="98"/>
      <c r="B1021" s="98"/>
      <c r="F1021" s="98"/>
      <c r="I1021" s="229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98"/>
      <c r="AJ1021" s="98"/>
      <c r="AK1021" s="98"/>
      <c r="AL1021" s="98"/>
      <c r="AM1021" s="98"/>
      <c r="AN1021" s="98"/>
      <c r="AO1021" s="98"/>
      <c r="AP1021" s="98"/>
      <c r="AQ1021" s="98"/>
      <c r="AR1021" s="98"/>
      <c r="AS1021" s="98"/>
      <c r="AT1021" s="98"/>
      <c r="AU1021" s="98"/>
      <c r="AV1021" s="98"/>
      <c r="AW1021" s="98"/>
      <c r="AX1021" s="98"/>
      <c r="AY1021" s="98"/>
      <c r="AZ1021" s="98"/>
      <c r="BA1021" s="98"/>
      <c r="BB1021" s="98"/>
      <c r="BC1021" s="98"/>
      <c r="BD1021" s="98"/>
      <c r="BE1021" s="98"/>
      <c r="BF1021" s="98"/>
      <c r="BG1021" s="98"/>
      <c r="BH1021" s="98"/>
      <c r="BI1021" s="98"/>
      <c r="BJ1021" s="98"/>
      <c r="BK1021" s="98"/>
      <c r="BL1021" s="98"/>
      <c r="BM1021" s="98"/>
      <c r="BN1021" s="98"/>
      <c r="BO1021" s="98"/>
      <c r="BP1021" s="98"/>
      <c r="BQ1021" s="98"/>
      <c r="BR1021" s="98"/>
      <c r="BS1021" s="98"/>
      <c r="BT1021" s="98"/>
      <c r="BU1021" s="98"/>
      <c r="BV1021" s="98"/>
      <c r="BW1021" s="98"/>
      <c r="BX1021" s="98"/>
    </row>
    <row r="1022" spans="1:76">
      <c r="A1022" s="98"/>
      <c r="B1022" s="98"/>
      <c r="F1022" s="98"/>
      <c r="I1022" s="229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98"/>
      <c r="AJ1022" s="98"/>
      <c r="AK1022" s="98"/>
      <c r="AL1022" s="98"/>
      <c r="AM1022" s="98"/>
      <c r="AN1022" s="98"/>
      <c r="AO1022" s="98"/>
      <c r="AP1022" s="98"/>
      <c r="AQ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  <c r="BT1022" s="98"/>
      <c r="BU1022" s="98"/>
      <c r="BV1022" s="98"/>
      <c r="BW1022" s="98"/>
      <c r="BX1022" s="98"/>
    </row>
    <row r="1023" spans="1:76">
      <c r="A1023" s="98"/>
      <c r="B1023" s="98"/>
      <c r="F1023" s="98"/>
      <c r="I1023" s="229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98"/>
      <c r="AJ1023" s="98"/>
      <c r="AK1023" s="98"/>
      <c r="AL1023" s="98"/>
      <c r="AM1023" s="98"/>
      <c r="AN1023" s="98"/>
      <c r="AO1023" s="98"/>
      <c r="AP1023" s="98"/>
      <c r="AQ1023" s="98"/>
      <c r="AR1023" s="98"/>
      <c r="AS1023" s="98"/>
      <c r="AT1023" s="98"/>
      <c r="AU1023" s="98"/>
      <c r="AV1023" s="98"/>
      <c r="AW1023" s="98"/>
      <c r="AX1023" s="98"/>
      <c r="AY1023" s="98"/>
      <c r="AZ1023" s="98"/>
      <c r="BA1023" s="98"/>
      <c r="BB1023" s="98"/>
      <c r="BC1023" s="98"/>
      <c r="BD1023" s="98"/>
      <c r="BE1023" s="98"/>
      <c r="BF1023" s="98"/>
      <c r="BG1023" s="98"/>
      <c r="BH1023" s="98"/>
      <c r="BI1023" s="98"/>
      <c r="BJ1023" s="98"/>
      <c r="BK1023" s="98"/>
      <c r="BL1023" s="98"/>
      <c r="BM1023" s="98"/>
      <c r="BN1023" s="98"/>
      <c r="BO1023" s="98"/>
      <c r="BP1023" s="98"/>
      <c r="BQ1023" s="98"/>
      <c r="BR1023" s="98"/>
      <c r="BS1023" s="98"/>
      <c r="BT1023" s="98"/>
      <c r="BU1023" s="98"/>
      <c r="BV1023" s="98"/>
      <c r="BW1023" s="98"/>
      <c r="BX1023" s="98"/>
    </row>
    <row r="1024" spans="1:76">
      <c r="A1024" s="98"/>
      <c r="B1024" s="98"/>
      <c r="F1024" s="98"/>
      <c r="I1024" s="229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98"/>
      <c r="AJ1024" s="98"/>
      <c r="AK1024" s="98"/>
      <c r="AL1024" s="98"/>
      <c r="AM1024" s="98"/>
      <c r="AN1024" s="98"/>
      <c r="AO1024" s="98"/>
      <c r="AP1024" s="98"/>
      <c r="AQ1024" s="98"/>
      <c r="AR1024" s="98"/>
      <c r="AS1024" s="98"/>
      <c r="AT1024" s="98"/>
      <c r="AU1024" s="98"/>
      <c r="AV1024" s="98"/>
      <c r="AW1024" s="98"/>
      <c r="AX1024" s="98"/>
      <c r="AY1024" s="98"/>
      <c r="AZ1024" s="98"/>
      <c r="BA1024" s="98"/>
      <c r="BB1024" s="98"/>
      <c r="BC1024" s="98"/>
      <c r="BD1024" s="98"/>
      <c r="BE1024" s="98"/>
      <c r="BF1024" s="98"/>
      <c r="BG1024" s="98"/>
      <c r="BH1024" s="98"/>
      <c r="BI1024" s="98"/>
      <c r="BJ1024" s="98"/>
      <c r="BK1024" s="98"/>
      <c r="BL1024" s="98"/>
      <c r="BM1024" s="98"/>
      <c r="BN1024" s="98"/>
      <c r="BO1024" s="98"/>
      <c r="BP1024" s="98"/>
      <c r="BQ1024" s="98"/>
      <c r="BR1024" s="98"/>
      <c r="BS1024" s="98"/>
      <c r="BT1024" s="98"/>
      <c r="BU1024" s="98"/>
      <c r="BV1024" s="98"/>
      <c r="BW1024" s="98"/>
      <c r="BX1024" s="98"/>
    </row>
    <row r="1025" spans="1:76">
      <c r="A1025" s="98"/>
      <c r="B1025" s="98"/>
      <c r="F1025" s="98"/>
      <c r="I1025" s="229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98"/>
      <c r="AJ1025" s="98"/>
      <c r="AK1025" s="98"/>
      <c r="AL1025" s="98"/>
      <c r="AM1025" s="98"/>
      <c r="AN1025" s="98"/>
      <c r="AO1025" s="98"/>
      <c r="AP1025" s="98"/>
      <c r="AQ1025" s="98"/>
      <c r="AR1025" s="98"/>
      <c r="AS1025" s="98"/>
      <c r="AT1025" s="98"/>
      <c r="AU1025" s="98"/>
      <c r="AV1025" s="98"/>
      <c r="AW1025" s="98"/>
      <c r="AX1025" s="98"/>
      <c r="AY1025" s="98"/>
      <c r="AZ1025" s="98"/>
      <c r="BA1025" s="98"/>
      <c r="BB1025" s="98"/>
      <c r="BC1025" s="98"/>
      <c r="BD1025" s="98"/>
      <c r="BE1025" s="98"/>
      <c r="BF1025" s="98"/>
      <c r="BG1025" s="98"/>
      <c r="BH1025" s="98"/>
      <c r="BI1025" s="98"/>
      <c r="BJ1025" s="98"/>
      <c r="BK1025" s="98"/>
      <c r="BL1025" s="98"/>
      <c r="BM1025" s="98"/>
      <c r="BN1025" s="98"/>
      <c r="BO1025" s="98"/>
      <c r="BP1025" s="98"/>
      <c r="BQ1025" s="98"/>
      <c r="BR1025" s="98"/>
      <c r="BS1025" s="98"/>
      <c r="BT1025" s="98"/>
      <c r="BU1025" s="98"/>
      <c r="BV1025" s="98"/>
      <c r="BW1025" s="98"/>
      <c r="BX1025" s="98"/>
    </row>
    <row r="1026" spans="1:76">
      <c r="A1026" s="98"/>
      <c r="B1026" s="98"/>
      <c r="F1026" s="98"/>
      <c r="I1026" s="229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98"/>
      <c r="AJ1026" s="98"/>
      <c r="AK1026" s="98"/>
      <c r="AL1026" s="98"/>
      <c r="AM1026" s="98"/>
      <c r="AN1026" s="98"/>
      <c r="AO1026" s="98"/>
      <c r="AP1026" s="98"/>
      <c r="AQ1026" s="98"/>
      <c r="AR1026" s="98"/>
      <c r="AS1026" s="98"/>
      <c r="AT1026" s="98"/>
      <c r="AU1026" s="98"/>
      <c r="AV1026" s="98"/>
      <c r="AW1026" s="98"/>
      <c r="AX1026" s="98"/>
      <c r="AY1026" s="98"/>
      <c r="AZ1026" s="98"/>
      <c r="BA1026" s="98"/>
      <c r="BB1026" s="98"/>
      <c r="BC1026" s="98"/>
      <c r="BD1026" s="98"/>
      <c r="BE1026" s="98"/>
      <c r="BF1026" s="98"/>
      <c r="BG1026" s="98"/>
      <c r="BH1026" s="98"/>
      <c r="BI1026" s="98"/>
      <c r="BJ1026" s="98"/>
      <c r="BK1026" s="98"/>
      <c r="BL1026" s="98"/>
      <c r="BM1026" s="98"/>
      <c r="BN1026" s="98"/>
      <c r="BO1026" s="98"/>
      <c r="BP1026" s="98"/>
      <c r="BQ1026" s="98"/>
      <c r="BR1026" s="98"/>
      <c r="BS1026" s="98"/>
      <c r="BT1026" s="98"/>
      <c r="BU1026" s="98"/>
      <c r="BV1026" s="98"/>
      <c r="BW1026" s="98"/>
      <c r="BX1026" s="98"/>
    </row>
    <row r="1027" spans="1:76">
      <c r="A1027" s="98"/>
      <c r="B1027" s="98"/>
      <c r="F1027" s="98"/>
      <c r="I1027" s="229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98"/>
      <c r="AJ1027" s="98"/>
      <c r="AK1027" s="98"/>
      <c r="AL1027" s="98"/>
      <c r="AM1027" s="98"/>
      <c r="AN1027" s="98"/>
      <c r="AO1027" s="98"/>
      <c r="AP1027" s="98"/>
      <c r="AQ1027" s="98"/>
      <c r="AR1027" s="98"/>
      <c r="AS1027" s="98"/>
      <c r="AT1027" s="98"/>
      <c r="AU1027" s="98"/>
      <c r="AV1027" s="98"/>
      <c r="AW1027" s="98"/>
      <c r="AX1027" s="98"/>
      <c r="AY1027" s="98"/>
      <c r="AZ1027" s="98"/>
      <c r="BA1027" s="98"/>
      <c r="BB1027" s="98"/>
      <c r="BC1027" s="98"/>
      <c r="BD1027" s="98"/>
      <c r="BE1027" s="98"/>
      <c r="BF1027" s="98"/>
      <c r="BG1027" s="98"/>
      <c r="BH1027" s="98"/>
      <c r="BI1027" s="98"/>
      <c r="BJ1027" s="98"/>
      <c r="BK1027" s="98"/>
      <c r="BL1027" s="98"/>
      <c r="BM1027" s="98"/>
      <c r="BN1027" s="98"/>
      <c r="BO1027" s="98"/>
      <c r="BP1027" s="98"/>
      <c r="BQ1027" s="98"/>
      <c r="BR1027" s="98"/>
      <c r="BS1027" s="98"/>
      <c r="BT1027" s="98"/>
      <c r="BU1027" s="98"/>
      <c r="BV1027" s="98"/>
      <c r="BW1027" s="98"/>
      <c r="BX1027" s="98"/>
    </row>
    <row r="1028" spans="1:76">
      <c r="A1028" s="98"/>
      <c r="B1028" s="98"/>
      <c r="F1028" s="98"/>
      <c r="I1028" s="229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  <c r="AN1028" s="98"/>
      <c r="AO1028" s="98"/>
      <c r="AP1028" s="98"/>
      <c r="AQ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  <c r="BT1028" s="98"/>
      <c r="BU1028" s="98"/>
      <c r="BV1028" s="98"/>
      <c r="BW1028" s="98"/>
      <c r="BX1028" s="98"/>
    </row>
    <row r="1029" spans="1:76">
      <c r="A1029" s="98"/>
      <c r="B1029" s="98"/>
      <c r="F1029" s="98"/>
      <c r="I1029" s="229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98"/>
      <c r="AJ1029" s="98"/>
      <c r="AK1029" s="98"/>
      <c r="AL1029" s="98"/>
      <c r="AM1029" s="98"/>
      <c r="AN1029" s="98"/>
      <c r="AO1029" s="98"/>
      <c r="AP1029" s="98"/>
      <c r="AQ1029" s="98"/>
      <c r="AR1029" s="98"/>
      <c r="AS1029" s="98"/>
      <c r="AT1029" s="98"/>
      <c r="AU1029" s="98"/>
      <c r="AV1029" s="98"/>
      <c r="AW1029" s="98"/>
      <c r="AX1029" s="98"/>
      <c r="AY1029" s="98"/>
      <c r="AZ1029" s="98"/>
      <c r="BA1029" s="98"/>
      <c r="BB1029" s="98"/>
      <c r="BC1029" s="98"/>
      <c r="BD1029" s="98"/>
      <c r="BE1029" s="98"/>
      <c r="BF1029" s="98"/>
      <c r="BG1029" s="98"/>
      <c r="BH1029" s="98"/>
      <c r="BI1029" s="98"/>
      <c r="BJ1029" s="98"/>
      <c r="BK1029" s="98"/>
      <c r="BL1029" s="98"/>
      <c r="BM1029" s="98"/>
      <c r="BN1029" s="98"/>
      <c r="BO1029" s="98"/>
      <c r="BP1029" s="98"/>
      <c r="BQ1029" s="98"/>
      <c r="BR1029" s="98"/>
      <c r="BS1029" s="98"/>
      <c r="BT1029" s="98"/>
      <c r="BU1029" s="98"/>
      <c r="BV1029" s="98"/>
      <c r="BW1029" s="98"/>
      <c r="BX1029" s="98"/>
    </row>
    <row r="1030" spans="1:76">
      <c r="A1030" s="98"/>
      <c r="B1030" s="98"/>
      <c r="F1030" s="98"/>
      <c r="I1030" s="229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  <c r="AG1030" s="98"/>
      <c r="AH1030" s="98"/>
      <c r="AI1030" s="98"/>
      <c r="AJ1030" s="98"/>
      <c r="AK1030" s="98"/>
      <c r="AL1030" s="98"/>
      <c r="AM1030" s="98"/>
      <c r="AN1030" s="98"/>
      <c r="AO1030" s="98"/>
      <c r="AP1030" s="98"/>
      <c r="AQ1030" s="98"/>
      <c r="AR1030" s="98"/>
      <c r="AS1030" s="98"/>
      <c r="AT1030" s="98"/>
      <c r="AU1030" s="98"/>
      <c r="AV1030" s="98"/>
      <c r="AW1030" s="98"/>
      <c r="AX1030" s="98"/>
      <c r="AY1030" s="98"/>
      <c r="AZ1030" s="98"/>
      <c r="BA1030" s="98"/>
      <c r="BB1030" s="98"/>
      <c r="BC1030" s="98"/>
      <c r="BD1030" s="98"/>
      <c r="BE1030" s="98"/>
      <c r="BF1030" s="98"/>
      <c r="BG1030" s="98"/>
      <c r="BH1030" s="98"/>
      <c r="BI1030" s="98"/>
      <c r="BJ1030" s="98"/>
      <c r="BK1030" s="98"/>
      <c r="BL1030" s="98"/>
      <c r="BM1030" s="98"/>
      <c r="BN1030" s="98"/>
      <c r="BO1030" s="98"/>
      <c r="BP1030" s="98"/>
      <c r="BQ1030" s="98"/>
      <c r="BR1030" s="98"/>
      <c r="BS1030" s="98"/>
      <c r="BT1030" s="98"/>
      <c r="BU1030" s="98"/>
      <c r="BV1030" s="98"/>
      <c r="BW1030" s="98"/>
      <c r="BX1030" s="98"/>
    </row>
    <row r="1031" spans="1:76">
      <c r="A1031" s="98"/>
      <c r="B1031" s="98"/>
      <c r="F1031" s="98"/>
      <c r="I1031" s="229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98"/>
      <c r="AJ1031" s="98"/>
      <c r="AK1031" s="98"/>
      <c r="AL1031" s="98"/>
      <c r="AM1031" s="98"/>
      <c r="AN1031" s="98"/>
      <c r="AO1031" s="98"/>
      <c r="AP1031" s="98"/>
      <c r="AQ1031" s="98"/>
      <c r="AR1031" s="98"/>
      <c r="AS1031" s="98"/>
      <c r="AT1031" s="98"/>
      <c r="AU1031" s="98"/>
      <c r="AV1031" s="98"/>
      <c r="AW1031" s="98"/>
      <c r="AX1031" s="98"/>
      <c r="AY1031" s="98"/>
      <c r="AZ1031" s="98"/>
      <c r="BA1031" s="98"/>
      <c r="BB1031" s="98"/>
      <c r="BC1031" s="98"/>
      <c r="BD1031" s="98"/>
      <c r="BE1031" s="98"/>
      <c r="BF1031" s="98"/>
      <c r="BG1031" s="98"/>
      <c r="BH1031" s="98"/>
      <c r="BI1031" s="98"/>
      <c r="BJ1031" s="98"/>
      <c r="BK1031" s="98"/>
      <c r="BL1031" s="98"/>
      <c r="BM1031" s="98"/>
      <c r="BN1031" s="98"/>
      <c r="BO1031" s="98"/>
      <c r="BP1031" s="98"/>
      <c r="BQ1031" s="98"/>
      <c r="BR1031" s="98"/>
      <c r="BS1031" s="98"/>
      <c r="BT1031" s="98"/>
      <c r="BU1031" s="98"/>
      <c r="BV1031" s="98"/>
      <c r="BW1031" s="98"/>
      <c r="BX1031" s="98"/>
    </row>
    <row r="1032" spans="1:76">
      <c r="A1032" s="98"/>
      <c r="B1032" s="98"/>
      <c r="F1032" s="98"/>
      <c r="I1032" s="229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98"/>
      <c r="AJ1032" s="98"/>
      <c r="AK1032" s="98"/>
      <c r="AL1032" s="98"/>
      <c r="AM1032" s="98"/>
      <c r="AN1032" s="98"/>
      <c r="AO1032" s="98"/>
      <c r="AP1032" s="98"/>
      <c r="AQ1032" s="98"/>
      <c r="AR1032" s="98"/>
      <c r="AS1032" s="98"/>
      <c r="AT1032" s="98"/>
      <c r="AU1032" s="98"/>
      <c r="AV1032" s="98"/>
      <c r="AW1032" s="98"/>
      <c r="AX1032" s="98"/>
      <c r="AY1032" s="98"/>
      <c r="AZ1032" s="98"/>
      <c r="BA1032" s="98"/>
      <c r="BB1032" s="98"/>
      <c r="BC1032" s="98"/>
      <c r="BD1032" s="98"/>
      <c r="BE1032" s="98"/>
      <c r="BF1032" s="98"/>
      <c r="BG1032" s="98"/>
      <c r="BH1032" s="98"/>
      <c r="BI1032" s="98"/>
      <c r="BJ1032" s="98"/>
      <c r="BK1032" s="98"/>
      <c r="BL1032" s="98"/>
      <c r="BM1032" s="98"/>
      <c r="BN1032" s="98"/>
      <c r="BO1032" s="98"/>
      <c r="BP1032" s="98"/>
      <c r="BQ1032" s="98"/>
      <c r="BR1032" s="98"/>
      <c r="BS1032" s="98"/>
      <c r="BT1032" s="98"/>
      <c r="BU1032" s="98"/>
      <c r="BV1032" s="98"/>
      <c r="BW1032" s="98"/>
      <c r="BX1032" s="98"/>
    </row>
    <row r="1033" spans="1:76">
      <c r="A1033" s="98"/>
      <c r="B1033" s="98"/>
      <c r="F1033" s="98"/>
      <c r="I1033" s="229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  <c r="AG1033" s="98"/>
      <c r="AH1033" s="98"/>
      <c r="AI1033" s="98"/>
      <c r="AJ1033" s="98"/>
      <c r="AK1033" s="98"/>
      <c r="AL1033" s="98"/>
      <c r="AM1033" s="98"/>
      <c r="AN1033" s="98"/>
      <c r="AO1033" s="98"/>
      <c r="AP1033" s="98"/>
      <c r="AQ1033" s="98"/>
      <c r="AR1033" s="98"/>
      <c r="AS1033" s="98"/>
      <c r="AT1033" s="98"/>
      <c r="AU1033" s="98"/>
      <c r="AV1033" s="98"/>
      <c r="AW1033" s="98"/>
      <c r="AX1033" s="98"/>
      <c r="AY1033" s="98"/>
      <c r="AZ1033" s="98"/>
      <c r="BA1033" s="98"/>
      <c r="BB1033" s="98"/>
      <c r="BC1033" s="98"/>
      <c r="BD1033" s="98"/>
      <c r="BE1033" s="98"/>
      <c r="BF1033" s="98"/>
      <c r="BG1033" s="98"/>
      <c r="BH1033" s="98"/>
      <c r="BI1033" s="98"/>
      <c r="BJ1033" s="98"/>
      <c r="BK1033" s="98"/>
      <c r="BL1033" s="98"/>
      <c r="BM1033" s="98"/>
      <c r="BN1033" s="98"/>
      <c r="BO1033" s="98"/>
      <c r="BP1033" s="98"/>
      <c r="BQ1033" s="98"/>
      <c r="BR1033" s="98"/>
      <c r="BS1033" s="98"/>
      <c r="BT1033" s="98"/>
      <c r="BU1033" s="98"/>
      <c r="BV1033" s="98"/>
      <c r="BW1033" s="98"/>
      <c r="BX1033" s="98"/>
    </row>
    <row r="1034" spans="1:76">
      <c r="A1034" s="98"/>
      <c r="B1034" s="98"/>
      <c r="F1034" s="98"/>
      <c r="I1034" s="229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  <c r="AH1034" s="98"/>
      <c r="AI1034" s="98"/>
      <c r="AJ1034" s="98"/>
      <c r="AK1034" s="98"/>
      <c r="AL1034" s="98"/>
      <c r="AM1034" s="98"/>
      <c r="AN1034" s="98"/>
      <c r="AO1034" s="98"/>
      <c r="AP1034" s="98"/>
      <c r="AQ1034" s="98"/>
      <c r="AR1034" s="98"/>
      <c r="AS1034" s="98"/>
      <c r="AT1034" s="98"/>
      <c r="AU1034" s="98"/>
      <c r="AV1034" s="98"/>
      <c r="AW1034" s="98"/>
      <c r="AX1034" s="98"/>
      <c r="AY1034" s="98"/>
      <c r="AZ1034" s="98"/>
      <c r="BA1034" s="98"/>
      <c r="BB1034" s="98"/>
      <c r="BC1034" s="98"/>
      <c r="BD1034" s="98"/>
      <c r="BE1034" s="98"/>
      <c r="BF1034" s="98"/>
      <c r="BG1034" s="98"/>
      <c r="BH1034" s="98"/>
      <c r="BI1034" s="98"/>
      <c r="BJ1034" s="98"/>
      <c r="BK1034" s="98"/>
      <c r="BL1034" s="98"/>
      <c r="BM1034" s="98"/>
      <c r="BN1034" s="98"/>
      <c r="BO1034" s="98"/>
      <c r="BP1034" s="98"/>
      <c r="BQ1034" s="98"/>
      <c r="BR1034" s="98"/>
      <c r="BS1034" s="98"/>
      <c r="BT1034" s="98"/>
      <c r="BU1034" s="98"/>
      <c r="BV1034" s="98"/>
      <c r="BW1034" s="98"/>
      <c r="BX1034" s="98"/>
    </row>
    <row r="1035" spans="1:76">
      <c r="A1035" s="98"/>
      <c r="B1035" s="98"/>
      <c r="F1035" s="98"/>
      <c r="I1035" s="229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  <c r="AG1035" s="98"/>
      <c r="AH1035" s="98"/>
      <c r="AI1035" s="98"/>
      <c r="AJ1035" s="98"/>
      <c r="AK1035" s="98"/>
      <c r="AL1035" s="98"/>
      <c r="AM1035" s="98"/>
      <c r="AN1035" s="98"/>
      <c r="AO1035" s="98"/>
      <c r="AP1035" s="98"/>
      <c r="AQ1035" s="98"/>
      <c r="AR1035" s="98"/>
      <c r="AS1035" s="98"/>
      <c r="AT1035" s="98"/>
      <c r="AU1035" s="98"/>
      <c r="AV1035" s="98"/>
      <c r="AW1035" s="98"/>
      <c r="AX1035" s="98"/>
      <c r="AY1035" s="98"/>
      <c r="AZ1035" s="98"/>
      <c r="BA1035" s="98"/>
      <c r="BB1035" s="98"/>
      <c r="BC1035" s="98"/>
      <c r="BD1035" s="98"/>
      <c r="BE1035" s="98"/>
      <c r="BF1035" s="98"/>
      <c r="BG1035" s="98"/>
      <c r="BH1035" s="98"/>
      <c r="BI1035" s="98"/>
      <c r="BJ1035" s="98"/>
      <c r="BK1035" s="98"/>
      <c r="BL1035" s="98"/>
      <c r="BM1035" s="98"/>
      <c r="BN1035" s="98"/>
      <c r="BO1035" s="98"/>
      <c r="BP1035" s="98"/>
      <c r="BQ1035" s="98"/>
      <c r="BR1035" s="98"/>
      <c r="BS1035" s="98"/>
      <c r="BT1035" s="98"/>
      <c r="BU1035" s="98"/>
      <c r="BV1035" s="98"/>
      <c r="BW1035" s="98"/>
      <c r="BX1035" s="98"/>
    </row>
    <row r="1036" spans="1:76">
      <c r="A1036" s="98"/>
      <c r="B1036" s="98"/>
      <c r="F1036" s="98"/>
      <c r="I1036" s="229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8"/>
      <c r="AF1036" s="98"/>
      <c r="AG1036" s="98"/>
      <c r="AH1036" s="98"/>
      <c r="AI1036" s="98"/>
      <c r="AJ1036" s="98"/>
      <c r="AK1036" s="98"/>
      <c r="AL1036" s="98"/>
      <c r="AM1036" s="98"/>
      <c r="AN1036" s="98"/>
      <c r="AO1036" s="98"/>
      <c r="AP1036" s="98"/>
      <c r="AQ1036" s="98"/>
      <c r="AR1036" s="98"/>
      <c r="AS1036" s="98"/>
      <c r="AT1036" s="98"/>
      <c r="AU1036" s="98"/>
      <c r="AV1036" s="98"/>
      <c r="AW1036" s="98"/>
      <c r="AX1036" s="98"/>
      <c r="AY1036" s="98"/>
      <c r="AZ1036" s="98"/>
      <c r="BA1036" s="98"/>
      <c r="BB1036" s="98"/>
      <c r="BC1036" s="98"/>
      <c r="BD1036" s="98"/>
      <c r="BE1036" s="98"/>
      <c r="BF1036" s="98"/>
      <c r="BG1036" s="98"/>
      <c r="BH1036" s="98"/>
      <c r="BI1036" s="98"/>
      <c r="BJ1036" s="98"/>
      <c r="BK1036" s="98"/>
      <c r="BL1036" s="98"/>
      <c r="BM1036" s="98"/>
      <c r="BN1036" s="98"/>
      <c r="BO1036" s="98"/>
      <c r="BP1036" s="98"/>
      <c r="BQ1036" s="98"/>
      <c r="BR1036" s="98"/>
      <c r="BS1036" s="98"/>
      <c r="BT1036" s="98"/>
      <c r="BU1036" s="98"/>
      <c r="BV1036" s="98"/>
      <c r="BW1036" s="98"/>
      <c r="BX1036" s="98"/>
    </row>
    <row r="1037" spans="1:76">
      <c r="A1037" s="98"/>
      <c r="B1037" s="98"/>
      <c r="F1037" s="98"/>
      <c r="I1037" s="229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8"/>
      <c r="AF1037" s="98"/>
      <c r="AG1037" s="98"/>
      <c r="AH1037" s="98"/>
      <c r="AI1037" s="98"/>
      <c r="AJ1037" s="98"/>
      <c r="AK1037" s="98"/>
      <c r="AL1037" s="98"/>
      <c r="AM1037" s="98"/>
      <c r="AN1037" s="98"/>
      <c r="AO1037" s="98"/>
      <c r="AP1037" s="98"/>
      <c r="AQ1037" s="98"/>
      <c r="AR1037" s="98"/>
      <c r="AS1037" s="98"/>
      <c r="AT1037" s="98"/>
      <c r="AU1037" s="98"/>
      <c r="AV1037" s="98"/>
      <c r="AW1037" s="98"/>
      <c r="AX1037" s="98"/>
      <c r="AY1037" s="98"/>
      <c r="AZ1037" s="98"/>
      <c r="BA1037" s="98"/>
      <c r="BB1037" s="98"/>
      <c r="BC1037" s="98"/>
      <c r="BD1037" s="98"/>
      <c r="BE1037" s="98"/>
      <c r="BF1037" s="98"/>
      <c r="BG1037" s="98"/>
      <c r="BH1037" s="98"/>
      <c r="BI1037" s="98"/>
      <c r="BJ1037" s="98"/>
      <c r="BK1037" s="98"/>
      <c r="BL1037" s="98"/>
      <c r="BM1037" s="98"/>
      <c r="BN1037" s="98"/>
      <c r="BO1037" s="98"/>
      <c r="BP1037" s="98"/>
      <c r="BQ1037" s="98"/>
      <c r="BR1037" s="98"/>
      <c r="BS1037" s="98"/>
      <c r="BT1037" s="98"/>
      <c r="BU1037" s="98"/>
      <c r="BV1037" s="98"/>
      <c r="BW1037" s="98"/>
      <c r="BX1037" s="98"/>
    </row>
    <row r="1038" spans="1:76">
      <c r="A1038" s="98"/>
      <c r="B1038" s="98"/>
      <c r="F1038" s="98"/>
      <c r="I1038" s="229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  <c r="AG1038" s="98"/>
      <c r="AH1038" s="98"/>
      <c r="AI1038" s="98"/>
      <c r="AJ1038" s="98"/>
      <c r="AK1038" s="98"/>
      <c r="AL1038" s="98"/>
      <c r="AM1038" s="98"/>
      <c r="AN1038" s="98"/>
      <c r="AO1038" s="98"/>
      <c r="AP1038" s="98"/>
      <c r="AQ1038" s="98"/>
      <c r="AR1038" s="98"/>
      <c r="AS1038" s="98"/>
      <c r="AT1038" s="98"/>
      <c r="AU1038" s="98"/>
      <c r="AV1038" s="98"/>
      <c r="AW1038" s="98"/>
      <c r="AX1038" s="98"/>
      <c r="AY1038" s="98"/>
      <c r="AZ1038" s="98"/>
      <c r="BA1038" s="98"/>
      <c r="BB1038" s="98"/>
      <c r="BC1038" s="98"/>
      <c r="BD1038" s="98"/>
      <c r="BE1038" s="98"/>
      <c r="BF1038" s="98"/>
      <c r="BG1038" s="98"/>
      <c r="BH1038" s="98"/>
      <c r="BI1038" s="98"/>
      <c r="BJ1038" s="98"/>
      <c r="BK1038" s="98"/>
      <c r="BL1038" s="98"/>
      <c r="BM1038" s="98"/>
      <c r="BN1038" s="98"/>
      <c r="BO1038" s="98"/>
      <c r="BP1038" s="98"/>
      <c r="BQ1038" s="98"/>
      <c r="BR1038" s="98"/>
      <c r="BS1038" s="98"/>
      <c r="BT1038" s="98"/>
      <c r="BU1038" s="98"/>
      <c r="BV1038" s="98"/>
      <c r="BW1038" s="98"/>
      <c r="BX1038" s="98"/>
    </row>
    <row r="1039" spans="1:76">
      <c r="A1039" s="98"/>
      <c r="B1039" s="98"/>
      <c r="F1039" s="98"/>
      <c r="I1039" s="229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  <c r="AG1039" s="98"/>
      <c r="AH1039" s="98"/>
      <c r="AI1039" s="98"/>
      <c r="AJ1039" s="98"/>
      <c r="AK1039" s="98"/>
      <c r="AL1039" s="98"/>
      <c r="AM1039" s="98"/>
      <c r="AN1039" s="98"/>
      <c r="AO1039" s="98"/>
      <c r="AP1039" s="98"/>
      <c r="AQ1039" s="98"/>
      <c r="AR1039" s="98"/>
      <c r="AS1039" s="98"/>
      <c r="AT1039" s="98"/>
      <c r="AU1039" s="98"/>
      <c r="AV1039" s="98"/>
      <c r="AW1039" s="98"/>
      <c r="AX1039" s="98"/>
      <c r="AY1039" s="98"/>
      <c r="AZ1039" s="98"/>
      <c r="BA1039" s="98"/>
      <c r="BB1039" s="98"/>
      <c r="BC1039" s="98"/>
      <c r="BD1039" s="98"/>
      <c r="BE1039" s="98"/>
      <c r="BF1039" s="98"/>
      <c r="BG1039" s="98"/>
      <c r="BH1039" s="98"/>
      <c r="BI1039" s="98"/>
      <c r="BJ1039" s="98"/>
      <c r="BK1039" s="98"/>
      <c r="BL1039" s="98"/>
      <c r="BM1039" s="98"/>
      <c r="BN1039" s="98"/>
      <c r="BO1039" s="98"/>
      <c r="BP1039" s="98"/>
      <c r="BQ1039" s="98"/>
      <c r="BR1039" s="98"/>
      <c r="BS1039" s="98"/>
      <c r="BT1039" s="98"/>
      <c r="BU1039" s="98"/>
      <c r="BV1039" s="98"/>
      <c r="BW1039" s="98"/>
      <c r="BX1039" s="98"/>
    </row>
    <row r="1040" spans="1:76">
      <c r="A1040" s="98"/>
      <c r="B1040" s="98"/>
      <c r="F1040" s="98"/>
      <c r="I1040" s="229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  <c r="AG1040" s="98"/>
      <c r="AH1040" s="98"/>
      <c r="AI1040" s="98"/>
      <c r="AJ1040" s="98"/>
      <c r="AK1040" s="98"/>
      <c r="AL1040" s="98"/>
      <c r="AM1040" s="98"/>
      <c r="AN1040" s="98"/>
      <c r="AO1040" s="98"/>
      <c r="AP1040" s="98"/>
      <c r="AQ1040" s="98"/>
      <c r="AR1040" s="98"/>
      <c r="AS1040" s="98"/>
      <c r="AT1040" s="98"/>
      <c r="AU1040" s="98"/>
      <c r="AV1040" s="98"/>
      <c r="AW1040" s="98"/>
      <c r="AX1040" s="98"/>
      <c r="AY1040" s="98"/>
      <c r="AZ1040" s="98"/>
      <c r="BA1040" s="98"/>
      <c r="BB1040" s="98"/>
      <c r="BC1040" s="98"/>
      <c r="BD1040" s="98"/>
      <c r="BE1040" s="98"/>
      <c r="BF1040" s="98"/>
      <c r="BG1040" s="98"/>
      <c r="BH1040" s="98"/>
      <c r="BI1040" s="98"/>
      <c r="BJ1040" s="98"/>
      <c r="BK1040" s="98"/>
      <c r="BL1040" s="98"/>
      <c r="BM1040" s="98"/>
      <c r="BN1040" s="98"/>
      <c r="BO1040" s="98"/>
      <c r="BP1040" s="98"/>
      <c r="BQ1040" s="98"/>
      <c r="BR1040" s="98"/>
      <c r="BS1040" s="98"/>
      <c r="BT1040" s="98"/>
      <c r="BU1040" s="98"/>
      <c r="BV1040" s="98"/>
      <c r="BW1040" s="98"/>
      <c r="BX1040" s="98"/>
    </row>
    <row r="1041" spans="1:76">
      <c r="A1041" s="98"/>
      <c r="B1041" s="98"/>
      <c r="F1041" s="98"/>
      <c r="I1041" s="229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  <c r="AG1041" s="98"/>
      <c r="AH1041" s="98"/>
      <c r="AI1041" s="98"/>
      <c r="AJ1041" s="98"/>
      <c r="AK1041" s="98"/>
      <c r="AL1041" s="98"/>
      <c r="AM1041" s="98"/>
      <c r="AN1041" s="98"/>
      <c r="AO1041" s="98"/>
      <c r="AP1041" s="98"/>
      <c r="AQ1041" s="98"/>
      <c r="AR1041" s="98"/>
      <c r="AS1041" s="98"/>
      <c r="AT1041" s="98"/>
      <c r="AU1041" s="98"/>
      <c r="AV1041" s="98"/>
      <c r="AW1041" s="98"/>
      <c r="AX1041" s="98"/>
      <c r="AY1041" s="98"/>
      <c r="AZ1041" s="98"/>
      <c r="BA1041" s="98"/>
      <c r="BB1041" s="98"/>
      <c r="BC1041" s="98"/>
      <c r="BD1041" s="98"/>
      <c r="BE1041" s="98"/>
      <c r="BF1041" s="98"/>
      <c r="BG1041" s="98"/>
      <c r="BH1041" s="98"/>
      <c r="BI1041" s="98"/>
      <c r="BJ1041" s="98"/>
      <c r="BK1041" s="98"/>
      <c r="BL1041" s="98"/>
      <c r="BM1041" s="98"/>
      <c r="BN1041" s="98"/>
      <c r="BO1041" s="98"/>
      <c r="BP1041" s="98"/>
      <c r="BQ1041" s="98"/>
      <c r="BR1041" s="98"/>
      <c r="BS1041" s="98"/>
      <c r="BT1041" s="98"/>
      <c r="BU1041" s="98"/>
      <c r="BV1041" s="98"/>
      <c r="BW1041" s="98"/>
      <c r="BX1041" s="98"/>
    </row>
    <row r="1042" spans="1:76">
      <c r="A1042" s="98"/>
      <c r="B1042" s="98"/>
      <c r="F1042" s="98"/>
      <c r="I1042" s="229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  <c r="AG1042" s="98"/>
      <c r="AH1042" s="98"/>
      <c r="AI1042" s="98"/>
      <c r="AJ1042" s="98"/>
      <c r="AK1042" s="98"/>
      <c r="AL1042" s="98"/>
      <c r="AM1042" s="98"/>
      <c r="AN1042" s="98"/>
      <c r="AO1042" s="98"/>
      <c r="AP1042" s="98"/>
      <c r="AQ1042" s="98"/>
      <c r="AR1042" s="98"/>
      <c r="AS1042" s="98"/>
      <c r="AT1042" s="98"/>
      <c r="AU1042" s="98"/>
      <c r="AV1042" s="98"/>
      <c r="AW1042" s="98"/>
      <c r="AX1042" s="98"/>
      <c r="AY1042" s="98"/>
      <c r="AZ1042" s="98"/>
      <c r="BA1042" s="98"/>
      <c r="BB1042" s="98"/>
      <c r="BC1042" s="98"/>
      <c r="BD1042" s="98"/>
      <c r="BE1042" s="98"/>
      <c r="BF1042" s="98"/>
      <c r="BG1042" s="98"/>
      <c r="BH1042" s="98"/>
      <c r="BI1042" s="98"/>
      <c r="BJ1042" s="98"/>
      <c r="BK1042" s="98"/>
      <c r="BL1042" s="98"/>
      <c r="BM1042" s="98"/>
      <c r="BN1042" s="98"/>
      <c r="BO1042" s="98"/>
      <c r="BP1042" s="98"/>
      <c r="BQ1042" s="98"/>
      <c r="BR1042" s="98"/>
      <c r="BS1042" s="98"/>
      <c r="BT1042" s="98"/>
      <c r="BU1042" s="98"/>
      <c r="BV1042" s="98"/>
      <c r="BW1042" s="98"/>
      <c r="BX1042" s="98"/>
    </row>
    <row r="1043" spans="1:76">
      <c r="A1043" s="98"/>
      <c r="B1043" s="98"/>
      <c r="F1043" s="98"/>
      <c r="I1043" s="229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  <c r="AG1043" s="98"/>
      <c r="AH1043" s="98"/>
      <c r="AI1043" s="98"/>
      <c r="AJ1043" s="98"/>
      <c r="AK1043" s="98"/>
      <c r="AL1043" s="98"/>
      <c r="AM1043" s="98"/>
      <c r="AN1043" s="98"/>
      <c r="AO1043" s="98"/>
      <c r="AP1043" s="98"/>
      <c r="AQ1043" s="98"/>
      <c r="AR1043" s="98"/>
      <c r="AS1043" s="98"/>
      <c r="AT1043" s="98"/>
      <c r="AU1043" s="98"/>
      <c r="AV1043" s="98"/>
      <c r="AW1043" s="98"/>
      <c r="AX1043" s="98"/>
      <c r="AY1043" s="98"/>
      <c r="AZ1043" s="98"/>
      <c r="BA1043" s="98"/>
      <c r="BB1043" s="98"/>
      <c r="BC1043" s="98"/>
      <c r="BD1043" s="98"/>
      <c r="BE1043" s="98"/>
      <c r="BF1043" s="98"/>
      <c r="BG1043" s="98"/>
      <c r="BH1043" s="98"/>
      <c r="BI1043" s="98"/>
      <c r="BJ1043" s="98"/>
      <c r="BK1043" s="98"/>
      <c r="BL1043" s="98"/>
      <c r="BM1043" s="98"/>
      <c r="BN1043" s="98"/>
      <c r="BO1043" s="98"/>
      <c r="BP1043" s="98"/>
      <c r="BQ1043" s="98"/>
      <c r="BR1043" s="98"/>
      <c r="BS1043" s="98"/>
      <c r="BT1043" s="98"/>
      <c r="BU1043" s="98"/>
      <c r="BV1043" s="98"/>
      <c r="BW1043" s="98"/>
      <c r="BX1043" s="98"/>
    </row>
    <row r="1044" spans="1:76">
      <c r="A1044" s="98"/>
      <c r="B1044" s="98"/>
      <c r="F1044" s="98"/>
      <c r="I1044" s="229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  <c r="AG1044" s="98"/>
      <c r="AH1044" s="98"/>
      <c r="AI1044" s="98"/>
      <c r="AJ1044" s="98"/>
      <c r="AK1044" s="98"/>
      <c r="AL1044" s="98"/>
      <c r="AM1044" s="98"/>
      <c r="AN1044" s="98"/>
      <c r="AO1044" s="98"/>
      <c r="AP1044" s="98"/>
      <c r="AQ1044" s="98"/>
      <c r="AR1044" s="98"/>
      <c r="AS1044" s="98"/>
      <c r="AT1044" s="98"/>
      <c r="AU1044" s="98"/>
      <c r="AV1044" s="98"/>
      <c r="AW1044" s="98"/>
      <c r="AX1044" s="98"/>
      <c r="AY1044" s="98"/>
      <c r="AZ1044" s="98"/>
      <c r="BA1044" s="98"/>
      <c r="BB1044" s="98"/>
      <c r="BC1044" s="98"/>
      <c r="BD1044" s="98"/>
      <c r="BE1044" s="98"/>
      <c r="BF1044" s="98"/>
      <c r="BG1044" s="98"/>
      <c r="BH1044" s="98"/>
      <c r="BI1044" s="98"/>
      <c r="BJ1044" s="98"/>
      <c r="BK1044" s="98"/>
      <c r="BL1044" s="98"/>
      <c r="BM1044" s="98"/>
      <c r="BN1044" s="98"/>
      <c r="BO1044" s="98"/>
      <c r="BP1044" s="98"/>
      <c r="BQ1044" s="98"/>
      <c r="BR1044" s="98"/>
      <c r="BS1044" s="98"/>
      <c r="BT1044" s="98"/>
      <c r="BU1044" s="98"/>
      <c r="BV1044" s="98"/>
      <c r="BW1044" s="98"/>
      <c r="BX1044" s="98"/>
    </row>
    <row r="1045" spans="1:76">
      <c r="A1045" s="98"/>
      <c r="B1045" s="98"/>
      <c r="F1045" s="98"/>
      <c r="I1045" s="229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  <c r="AG1045" s="98"/>
      <c r="AH1045" s="98"/>
      <c r="AI1045" s="98"/>
      <c r="AJ1045" s="98"/>
      <c r="AK1045" s="98"/>
      <c r="AL1045" s="98"/>
      <c r="AM1045" s="98"/>
      <c r="AN1045" s="98"/>
      <c r="AO1045" s="98"/>
      <c r="AP1045" s="98"/>
      <c r="AQ1045" s="98"/>
      <c r="AR1045" s="98"/>
      <c r="AS1045" s="98"/>
      <c r="AT1045" s="98"/>
      <c r="AU1045" s="98"/>
      <c r="AV1045" s="98"/>
      <c r="AW1045" s="98"/>
      <c r="AX1045" s="98"/>
      <c r="AY1045" s="98"/>
      <c r="AZ1045" s="98"/>
      <c r="BA1045" s="98"/>
      <c r="BB1045" s="98"/>
      <c r="BC1045" s="98"/>
      <c r="BD1045" s="98"/>
      <c r="BE1045" s="98"/>
      <c r="BF1045" s="98"/>
      <c r="BG1045" s="98"/>
      <c r="BH1045" s="98"/>
      <c r="BI1045" s="98"/>
      <c r="BJ1045" s="98"/>
      <c r="BK1045" s="98"/>
      <c r="BL1045" s="98"/>
      <c r="BM1045" s="98"/>
      <c r="BN1045" s="98"/>
      <c r="BO1045" s="98"/>
      <c r="BP1045" s="98"/>
      <c r="BQ1045" s="98"/>
      <c r="BR1045" s="98"/>
      <c r="BS1045" s="98"/>
      <c r="BT1045" s="98"/>
      <c r="BU1045" s="98"/>
      <c r="BV1045" s="98"/>
      <c r="BW1045" s="98"/>
      <c r="BX1045" s="98"/>
    </row>
    <row r="1046" spans="1:76">
      <c r="A1046" s="98"/>
      <c r="B1046" s="98"/>
      <c r="F1046" s="98"/>
      <c r="I1046" s="229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  <c r="AG1046" s="98"/>
      <c r="AH1046" s="98"/>
      <c r="AI1046" s="98"/>
      <c r="AJ1046" s="98"/>
      <c r="AK1046" s="98"/>
      <c r="AL1046" s="98"/>
      <c r="AM1046" s="98"/>
      <c r="AN1046" s="98"/>
      <c r="AO1046" s="98"/>
      <c r="AP1046" s="98"/>
      <c r="AQ1046" s="98"/>
      <c r="AR1046" s="98"/>
      <c r="AS1046" s="98"/>
      <c r="AT1046" s="98"/>
      <c r="AU1046" s="98"/>
      <c r="AV1046" s="98"/>
      <c r="AW1046" s="98"/>
      <c r="AX1046" s="98"/>
      <c r="AY1046" s="98"/>
      <c r="AZ1046" s="98"/>
      <c r="BA1046" s="98"/>
      <c r="BB1046" s="98"/>
      <c r="BC1046" s="98"/>
      <c r="BD1046" s="98"/>
      <c r="BE1046" s="98"/>
      <c r="BF1046" s="98"/>
      <c r="BG1046" s="98"/>
      <c r="BH1046" s="98"/>
      <c r="BI1046" s="98"/>
      <c r="BJ1046" s="98"/>
      <c r="BK1046" s="98"/>
      <c r="BL1046" s="98"/>
      <c r="BM1046" s="98"/>
      <c r="BN1046" s="98"/>
      <c r="BO1046" s="98"/>
      <c r="BP1046" s="98"/>
      <c r="BQ1046" s="98"/>
      <c r="BR1046" s="98"/>
      <c r="BS1046" s="98"/>
      <c r="BT1046" s="98"/>
      <c r="BU1046" s="98"/>
      <c r="BV1046" s="98"/>
      <c r="BW1046" s="98"/>
      <c r="BX1046" s="98"/>
    </row>
    <row r="1047" spans="1:76">
      <c r="A1047" s="98"/>
      <c r="B1047" s="98"/>
      <c r="F1047" s="98"/>
      <c r="I1047" s="229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  <c r="AG1047" s="98"/>
      <c r="AH1047" s="98"/>
      <c r="AI1047" s="98"/>
      <c r="AJ1047" s="98"/>
      <c r="AK1047" s="98"/>
      <c r="AL1047" s="98"/>
      <c r="AM1047" s="98"/>
      <c r="AN1047" s="98"/>
      <c r="AO1047" s="98"/>
      <c r="AP1047" s="98"/>
      <c r="AQ1047" s="98"/>
      <c r="AR1047" s="98"/>
      <c r="AS1047" s="98"/>
      <c r="AT1047" s="98"/>
      <c r="AU1047" s="98"/>
      <c r="AV1047" s="98"/>
      <c r="AW1047" s="98"/>
      <c r="AX1047" s="98"/>
      <c r="AY1047" s="98"/>
      <c r="AZ1047" s="98"/>
      <c r="BA1047" s="98"/>
      <c r="BB1047" s="98"/>
      <c r="BC1047" s="98"/>
      <c r="BD1047" s="98"/>
      <c r="BE1047" s="98"/>
      <c r="BF1047" s="98"/>
      <c r="BG1047" s="98"/>
      <c r="BH1047" s="98"/>
      <c r="BI1047" s="98"/>
      <c r="BJ1047" s="98"/>
      <c r="BK1047" s="98"/>
      <c r="BL1047" s="98"/>
      <c r="BM1047" s="98"/>
      <c r="BN1047" s="98"/>
      <c r="BO1047" s="98"/>
      <c r="BP1047" s="98"/>
      <c r="BQ1047" s="98"/>
      <c r="BR1047" s="98"/>
      <c r="BS1047" s="98"/>
      <c r="BT1047" s="98"/>
      <c r="BU1047" s="98"/>
      <c r="BV1047" s="98"/>
      <c r="BW1047" s="98"/>
      <c r="BX1047" s="98"/>
    </row>
    <row r="1048" spans="1:76">
      <c r="A1048" s="98"/>
      <c r="B1048" s="98"/>
      <c r="F1048" s="98"/>
      <c r="I1048" s="229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  <c r="AG1048" s="98"/>
      <c r="AH1048" s="98"/>
      <c r="AI1048" s="98"/>
      <c r="AJ1048" s="98"/>
      <c r="AK1048" s="98"/>
      <c r="AL1048" s="98"/>
      <c r="AM1048" s="98"/>
      <c r="AN1048" s="98"/>
      <c r="AO1048" s="98"/>
      <c r="AP1048" s="98"/>
      <c r="AQ1048" s="98"/>
      <c r="AR1048" s="98"/>
      <c r="AS1048" s="98"/>
      <c r="AT1048" s="98"/>
      <c r="AU1048" s="98"/>
      <c r="AV1048" s="98"/>
      <c r="AW1048" s="98"/>
      <c r="AX1048" s="98"/>
      <c r="AY1048" s="98"/>
      <c r="AZ1048" s="98"/>
      <c r="BA1048" s="98"/>
      <c r="BB1048" s="98"/>
      <c r="BC1048" s="98"/>
      <c r="BD1048" s="98"/>
      <c r="BE1048" s="98"/>
      <c r="BF1048" s="98"/>
      <c r="BG1048" s="98"/>
      <c r="BH1048" s="98"/>
      <c r="BI1048" s="98"/>
      <c r="BJ1048" s="98"/>
      <c r="BK1048" s="98"/>
      <c r="BL1048" s="98"/>
      <c r="BM1048" s="98"/>
      <c r="BN1048" s="98"/>
      <c r="BO1048" s="98"/>
      <c r="BP1048" s="98"/>
      <c r="BQ1048" s="98"/>
      <c r="BR1048" s="98"/>
      <c r="BS1048" s="98"/>
      <c r="BT1048" s="98"/>
      <c r="BU1048" s="98"/>
      <c r="BV1048" s="98"/>
      <c r="BW1048" s="98"/>
      <c r="BX1048" s="98"/>
    </row>
    <row r="1049" spans="1:76">
      <c r="A1049" s="98"/>
      <c r="B1049" s="98"/>
      <c r="F1049" s="98"/>
      <c r="I1049" s="229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98"/>
      <c r="AJ1049" s="98"/>
      <c r="AK1049" s="98"/>
      <c r="AL1049" s="98"/>
      <c r="AM1049" s="98"/>
      <c r="AN1049" s="98"/>
      <c r="AO1049" s="98"/>
      <c r="AP1049" s="98"/>
      <c r="AQ1049" s="98"/>
      <c r="AR1049" s="98"/>
      <c r="AS1049" s="98"/>
      <c r="AT1049" s="98"/>
      <c r="AU1049" s="98"/>
      <c r="AV1049" s="98"/>
      <c r="AW1049" s="98"/>
      <c r="AX1049" s="98"/>
      <c r="AY1049" s="98"/>
      <c r="AZ1049" s="98"/>
      <c r="BA1049" s="98"/>
      <c r="BB1049" s="98"/>
      <c r="BC1049" s="98"/>
      <c r="BD1049" s="98"/>
      <c r="BE1049" s="98"/>
      <c r="BF1049" s="98"/>
      <c r="BG1049" s="98"/>
      <c r="BH1049" s="98"/>
      <c r="BI1049" s="98"/>
      <c r="BJ1049" s="98"/>
      <c r="BK1049" s="98"/>
      <c r="BL1049" s="98"/>
      <c r="BM1049" s="98"/>
      <c r="BN1049" s="98"/>
      <c r="BO1049" s="98"/>
      <c r="BP1049" s="98"/>
      <c r="BQ1049" s="98"/>
      <c r="BR1049" s="98"/>
      <c r="BS1049" s="98"/>
      <c r="BT1049" s="98"/>
      <c r="BU1049" s="98"/>
      <c r="BV1049" s="98"/>
      <c r="BW1049" s="98"/>
      <c r="BX1049" s="98"/>
    </row>
    <row r="1050" spans="1:76">
      <c r="A1050" s="98"/>
      <c r="B1050" s="98"/>
      <c r="F1050" s="98"/>
      <c r="I1050" s="229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  <c r="AG1050" s="98"/>
      <c r="AH1050" s="98"/>
      <c r="AI1050" s="98"/>
      <c r="AJ1050" s="98"/>
      <c r="AK1050" s="98"/>
      <c r="AL1050" s="98"/>
      <c r="AM1050" s="98"/>
      <c r="AN1050" s="98"/>
      <c r="AO1050" s="98"/>
      <c r="AP1050" s="98"/>
      <c r="AQ1050" s="98"/>
      <c r="AR1050" s="98"/>
      <c r="AS1050" s="98"/>
      <c r="AT1050" s="98"/>
      <c r="AU1050" s="98"/>
      <c r="AV1050" s="98"/>
      <c r="AW1050" s="98"/>
      <c r="AX1050" s="98"/>
      <c r="AY1050" s="98"/>
      <c r="AZ1050" s="98"/>
      <c r="BA1050" s="98"/>
      <c r="BB1050" s="98"/>
      <c r="BC1050" s="98"/>
      <c r="BD1050" s="98"/>
      <c r="BE1050" s="98"/>
      <c r="BF1050" s="98"/>
      <c r="BG1050" s="98"/>
      <c r="BH1050" s="98"/>
      <c r="BI1050" s="98"/>
      <c r="BJ1050" s="98"/>
      <c r="BK1050" s="98"/>
      <c r="BL1050" s="98"/>
      <c r="BM1050" s="98"/>
      <c r="BN1050" s="98"/>
      <c r="BO1050" s="98"/>
      <c r="BP1050" s="98"/>
      <c r="BQ1050" s="98"/>
      <c r="BR1050" s="98"/>
      <c r="BS1050" s="98"/>
      <c r="BT1050" s="98"/>
      <c r="BU1050" s="98"/>
      <c r="BV1050" s="98"/>
      <c r="BW1050" s="98"/>
      <c r="BX1050" s="98"/>
    </row>
    <row r="1051" spans="1:76">
      <c r="A1051" s="98"/>
      <c r="B1051" s="98"/>
      <c r="F1051" s="98"/>
      <c r="I1051" s="229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  <c r="AH1051" s="98"/>
      <c r="AI1051" s="98"/>
      <c r="AJ1051" s="98"/>
      <c r="AK1051" s="98"/>
      <c r="AL1051" s="98"/>
      <c r="AM1051" s="98"/>
      <c r="AN1051" s="98"/>
      <c r="AO1051" s="98"/>
      <c r="AP1051" s="98"/>
      <c r="AQ1051" s="98"/>
      <c r="AR1051" s="98"/>
      <c r="AS1051" s="98"/>
      <c r="AT1051" s="98"/>
      <c r="AU1051" s="98"/>
      <c r="AV1051" s="98"/>
      <c r="AW1051" s="98"/>
      <c r="AX1051" s="98"/>
      <c r="AY1051" s="98"/>
      <c r="AZ1051" s="98"/>
      <c r="BA1051" s="98"/>
      <c r="BB1051" s="98"/>
      <c r="BC1051" s="98"/>
      <c r="BD1051" s="98"/>
      <c r="BE1051" s="98"/>
      <c r="BF1051" s="98"/>
      <c r="BG1051" s="98"/>
      <c r="BH1051" s="98"/>
      <c r="BI1051" s="98"/>
      <c r="BJ1051" s="98"/>
      <c r="BK1051" s="98"/>
      <c r="BL1051" s="98"/>
      <c r="BM1051" s="98"/>
      <c r="BN1051" s="98"/>
      <c r="BO1051" s="98"/>
      <c r="BP1051" s="98"/>
      <c r="BQ1051" s="98"/>
      <c r="BR1051" s="98"/>
      <c r="BS1051" s="98"/>
      <c r="BT1051" s="98"/>
      <c r="BU1051" s="98"/>
      <c r="BV1051" s="98"/>
      <c r="BW1051" s="98"/>
      <c r="BX1051" s="98"/>
    </row>
    <row r="1052" spans="1:76">
      <c r="A1052" s="98"/>
      <c r="B1052" s="98"/>
      <c r="F1052" s="98"/>
      <c r="I1052" s="229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8"/>
      <c r="AF1052" s="98"/>
      <c r="AG1052" s="98"/>
      <c r="AH1052" s="98"/>
      <c r="AI1052" s="98"/>
      <c r="AJ1052" s="98"/>
      <c r="AK1052" s="98"/>
      <c r="AL1052" s="98"/>
      <c r="AM1052" s="98"/>
      <c r="AN1052" s="98"/>
      <c r="AO1052" s="98"/>
      <c r="AP1052" s="98"/>
      <c r="AQ1052" s="98"/>
      <c r="AR1052" s="98"/>
      <c r="AS1052" s="98"/>
      <c r="AT1052" s="98"/>
      <c r="AU1052" s="98"/>
      <c r="AV1052" s="98"/>
      <c r="AW1052" s="98"/>
      <c r="AX1052" s="98"/>
      <c r="AY1052" s="98"/>
      <c r="AZ1052" s="98"/>
      <c r="BA1052" s="98"/>
      <c r="BB1052" s="98"/>
      <c r="BC1052" s="98"/>
      <c r="BD1052" s="98"/>
      <c r="BE1052" s="98"/>
      <c r="BF1052" s="98"/>
      <c r="BG1052" s="98"/>
      <c r="BH1052" s="98"/>
      <c r="BI1052" s="98"/>
      <c r="BJ1052" s="98"/>
      <c r="BK1052" s="98"/>
      <c r="BL1052" s="98"/>
      <c r="BM1052" s="98"/>
      <c r="BN1052" s="98"/>
      <c r="BO1052" s="98"/>
      <c r="BP1052" s="98"/>
      <c r="BQ1052" s="98"/>
      <c r="BR1052" s="98"/>
      <c r="BS1052" s="98"/>
      <c r="BT1052" s="98"/>
      <c r="BU1052" s="98"/>
      <c r="BV1052" s="98"/>
      <c r="BW1052" s="98"/>
      <c r="BX1052" s="98"/>
    </row>
    <row r="1053" spans="1:76">
      <c r="A1053" s="98"/>
      <c r="B1053" s="98"/>
      <c r="F1053" s="98"/>
      <c r="I1053" s="229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98"/>
      <c r="AJ1053" s="98"/>
      <c r="AK1053" s="98"/>
      <c r="AL1053" s="98"/>
      <c r="AM1053" s="98"/>
      <c r="AN1053" s="98"/>
      <c r="AO1053" s="98"/>
      <c r="AP1053" s="98"/>
      <c r="AQ1053" s="98"/>
      <c r="AR1053" s="98"/>
      <c r="AS1053" s="98"/>
      <c r="AT1053" s="98"/>
      <c r="AU1053" s="98"/>
      <c r="AV1053" s="98"/>
      <c r="AW1053" s="98"/>
      <c r="AX1053" s="98"/>
      <c r="AY1053" s="98"/>
      <c r="AZ1053" s="98"/>
      <c r="BA1053" s="98"/>
      <c r="BB1053" s="98"/>
      <c r="BC1053" s="98"/>
      <c r="BD1053" s="98"/>
      <c r="BE1053" s="98"/>
      <c r="BF1053" s="98"/>
      <c r="BG1053" s="98"/>
      <c r="BH1053" s="98"/>
      <c r="BI1053" s="98"/>
      <c r="BJ1053" s="98"/>
      <c r="BK1053" s="98"/>
      <c r="BL1053" s="98"/>
      <c r="BM1053" s="98"/>
      <c r="BN1053" s="98"/>
      <c r="BO1053" s="98"/>
      <c r="BP1053" s="98"/>
      <c r="BQ1053" s="98"/>
      <c r="BR1053" s="98"/>
      <c r="BS1053" s="98"/>
      <c r="BT1053" s="98"/>
      <c r="BU1053" s="98"/>
      <c r="BV1053" s="98"/>
      <c r="BW1053" s="98"/>
      <c r="BX1053" s="98"/>
    </row>
    <row r="1054" spans="1:76">
      <c r="A1054" s="98"/>
      <c r="B1054" s="98"/>
      <c r="F1054" s="98"/>
      <c r="I1054" s="229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  <c r="AG1054" s="98"/>
      <c r="AH1054" s="98"/>
      <c r="AI1054" s="98"/>
      <c r="AJ1054" s="98"/>
      <c r="AK1054" s="98"/>
      <c r="AL1054" s="98"/>
      <c r="AM1054" s="98"/>
      <c r="AN1054" s="98"/>
      <c r="AO1054" s="98"/>
      <c r="AP1054" s="98"/>
      <c r="AQ1054" s="98"/>
      <c r="AR1054" s="98"/>
      <c r="AS1054" s="98"/>
      <c r="AT1054" s="98"/>
      <c r="AU1054" s="98"/>
      <c r="AV1054" s="98"/>
      <c r="AW1054" s="98"/>
      <c r="AX1054" s="98"/>
      <c r="AY1054" s="98"/>
      <c r="AZ1054" s="98"/>
      <c r="BA1054" s="98"/>
      <c r="BB1054" s="98"/>
      <c r="BC1054" s="98"/>
      <c r="BD1054" s="98"/>
      <c r="BE1054" s="98"/>
      <c r="BF1054" s="98"/>
      <c r="BG1054" s="98"/>
      <c r="BH1054" s="98"/>
      <c r="BI1054" s="98"/>
      <c r="BJ1054" s="98"/>
      <c r="BK1054" s="98"/>
      <c r="BL1054" s="98"/>
      <c r="BM1054" s="98"/>
      <c r="BN1054" s="98"/>
      <c r="BO1054" s="98"/>
      <c r="BP1054" s="98"/>
      <c r="BQ1054" s="98"/>
      <c r="BR1054" s="98"/>
      <c r="BS1054" s="98"/>
      <c r="BT1054" s="98"/>
      <c r="BU1054" s="98"/>
      <c r="BV1054" s="98"/>
      <c r="BW1054" s="98"/>
      <c r="BX1054" s="98"/>
    </row>
    <row r="1055" spans="1:76">
      <c r="A1055" s="98"/>
      <c r="B1055" s="98"/>
      <c r="F1055" s="98"/>
      <c r="I1055" s="229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  <c r="AH1055" s="98"/>
      <c r="AI1055" s="98"/>
      <c r="AJ1055" s="98"/>
      <c r="AK1055" s="98"/>
      <c r="AL1055" s="98"/>
      <c r="AM1055" s="98"/>
      <c r="AN1055" s="98"/>
      <c r="AO1055" s="98"/>
      <c r="AP1055" s="98"/>
      <c r="AQ1055" s="98"/>
      <c r="AR1055" s="98"/>
      <c r="AS1055" s="98"/>
      <c r="AT1055" s="98"/>
      <c r="AU1055" s="98"/>
      <c r="AV1055" s="98"/>
      <c r="AW1055" s="98"/>
      <c r="AX1055" s="98"/>
      <c r="AY1055" s="98"/>
      <c r="AZ1055" s="98"/>
      <c r="BA1055" s="98"/>
      <c r="BB1055" s="98"/>
      <c r="BC1055" s="98"/>
      <c r="BD1055" s="98"/>
      <c r="BE1055" s="98"/>
      <c r="BF1055" s="98"/>
      <c r="BG1055" s="98"/>
      <c r="BH1055" s="98"/>
      <c r="BI1055" s="98"/>
      <c r="BJ1055" s="98"/>
      <c r="BK1055" s="98"/>
      <c r="BL1055" s="98"/>
      <c r="BM1055" s="98"/>
      <c r="BN1055" s="98"/>
      <c r="BO1055" s="98"/>
      <c r="BP1055" s="98"/>
      <c r="BQ1055" s="98"/>
      <c r="BR1055" s="98"/>
      <c r="BS1055" s="98"/>
      <c r="BT1055" s="98"/>
      <c r="BU1055" s="98"/>
      <c r="BV1055" s="98"/>
      <c r="BW1055" s="98"/>
      <c r="BX1055" s="98"/>
    </row>
    <row r="1056" spans="1:76">
      <c r="A1056" s="98"/>
      <c r="B1056" s="98"/>
      <c r="F1056" s="98"/>
      <c r="I1056" s="229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98"/>
      <c r="AJ1056" s="98"/>
      <c r="AK1056" s="98"/>
      <c r="AL1056" s="98"/>
      <c r="AM1056" s="98"/>
      <c r="AN1056" s="98"/>
      <c r="AO1056" s="98"/>
      <c r="AP1056" s="98"/>
      <c r="AQ1056" s="98"/>
      <c r="AR1056" s="98"/>
      <c r="AS1056" s="98"/>
      <c r="AT1056" s="98"/>
      <c r="AU1056" s="98"/>
      <c r="AV1056" s="98"/>
      <c r="AW1056" s="98"/>
      <c r="AX1056" s="98"/>
      <c r="AY1056" s="98"/>
      <c r="AZ1056" s="98"/>
      <c r="BA1056" s="98"/>
      <c r="BB1056" s="98"/>
      <c r="BC1056" s="98"/>
      <c r="BD1056" s="98"/>
      <c r="BE1056" s="98"/>
      <c r="BF1056" s="98"/>
      <c r="BG1056" s="98"/>
      <c r="BH1056" s="98"/>
      <c r="BI1056" s="98"/>
      <c r="BJ1056" s="98"/>
      <c r="BK1056" s="98"/>
      <c r="BL1056" s="98"/>
      <c r="BM1056" s="98"/>
      <c r="BN1056" s="98"/>
      <c r="BO1056" s="98"/>
      <c r="BP1056" s="98"/>
      <c r="BQ1056" s="98"/>
      <c r="BR1056" s="98"/>
      <c r="BS1056" s="98"/>
      <c r="BT1056" s="98"/>
      <c r="BU1056" s="98"/>
      <c r="BV1056" s="98"/>
      <c r="BW1056" s="98"/>
      <c r="BX1056" s="98"/>
    </row>
    <row r="1057" spans="1:76">
      <c r="A1057" s="98"/>
      <c r="B1057" s="98"/>
      <c r="F1057" s="98"/>
      <c r="I1057" s="229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  <c r="AH1057" s="98"/>
      <c r="AI1057" s="98"/>
      <c r="AJ1057" s="98"/>
      <c r="AK1057" s="98"/>
      <c r="AL1057" s="98"/>
      <c r="AM1057" s="98"/>
      <c r="AN1057" s="98"/>
      <c r="AO1057" s="98"/>
      <c r="AP1057" s="98"/>
      <c r="AQ1057" s="98"/>
      <c r="AR1057" s="98"/>
      <c r="AS1057" s="98"/>
      <c r="AT1057" s="98"/>
      <c r="AU1057" s="98"/>
      <c r="AV1057" s="98"/>
      <c r="AW1057" s="98"/>
      <c r="AX1057" s="98"/>
      <c r="AY1057" s="98"/>
      <c r="AZ1057" s="98"/>
      <c r="BA1057" s="98"/>
      <c r="BB1057" s="98"/>
      <c r="BC1057" s="98"/>
      <c r="BD1057" s="98"/>
      <c r="BE1057" s="98"/>
      <c r="BF1057" s="98"/>
      <c r="BG1057" s="98"/>
      <c r="BH1057" s="98"/>
      <c r="BI1057" s="98"/>
      <c r="BJ1057" s="98"/>
      <c r="BK1057" s="98"/>
      <c r="BL1057" s="98"/>
      <c r="BM1057" s="98"/>
      <c r="BN1057" s="98"/>
      <c r="BO1057" s="98"/>
      <c r="BP1057" s="98"/>
      <c r="BQ1057" s="98"/>
      <c r="BR1057" s="98"/>
      <c r="BS1057" s="98"/>
      <c r="BT1057" s="98"/>
      <c r="BU1057" s="98"/>
      <c r="BV1057" s="98"/>
      <c r="BW1057" s="98"/>
      <c r="BX1057" s="98"/>
    </row>
    <row r="1058" spans="1:76">
      <c r="A1058" s="98"/>
      <c r="B1058" s="98"/>
      <c r="F1058" s="98"/>
      <c r="I1058" s="229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  <c r="AH1058" s="98"/>
      <c r="AI1058" s="98"/>
      <c r="AJ1058" s="98"/>
      <c r="AK1058" s="98"/>
      <c r="AL1058" s="98"/>
      <c r="AM1058" s="98"/>
      <c r="AN1058" s="98"/>
      <c r="AO1058" s="98"/>
      <c r="AP1058" s="98"/>
      <c r="AQ1058" s="98"/>
      <c r="AR1058" s="98"/>
      <c r="AS1058" s="98"/>
      <c r="AT1058" s="98"/>
      <c r="AU1058" s="98"/>
      <c r="AV1058" s="98"/>
      <c r="AW1058" s="98"/>
      <c r="AX1058" s="98"/>
      <c r="AY1058" s="98"/>
      <c r="AZ1058" s="98"/>
      <c r="BA1058" s="98"/>
      <c r="BB1058" s="98"/>
      <c r="BC1058" s="98"/>
      <c r="BD1058" s="98"/>
      <c r="BE1058" s="98"/>
      <c r="BF1058" s="98"/>
      <c r="BG1058" s="98"/>
      <c r="BH1058" s="98"/>
      <c r="BI1058" s="98"/>
      <c r="BJ1058" s="98"/>
      <c r="BK1058" s="98"/>
      <c r="BL1058" s="98"/>
      <c r="BM1058" s="98"/>
      <c r="BN1058" s="98"/>
      <c r="BO1058" s="98"/>
      <c r="BP1058" s="98"/>
      <c r="BQ1058" s="98"/>
      <c r="BR1058" s="98"/>
      <c r="BS1058" s="98"/>
      <c r="BT1058" s="98"/>
      <c r="BU1058" s="98"/>
      <c r="BV1058" s="98"/>
      <c r="BW1058" s="98"/>
      <c r="BX1058" s="98"/>
    </row>
    <row r="1059" spans="1:76">
      <c r="A1059" s="98"/>
      <c r="B1059" s="98"/>
      <c r="F1059" s="98"/>
      <c r="I1059" s="229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98"/>
      <c r="AJ1059" s="98"/>
      <c r="AK1059" s="98"/>
      <c r="AL1059" s="98"/>
      <c r="AM1059" s="98"/>
      <c r="AN1059" s="98"/>
      <c r="AO1059" s="98"/>
      <c r="AP1059" s="98"/>
      <c r="AQ1059" s="98"/>
      <c r="AR1059" s="98"/>
      <c r="AS1059" s="98"/>
      <c r="AT1059" s="98"/>
      <c r="AU1059" s="98"/>
      <c r="AV1059" s="98"/>
      <c r="AW1059" s="98"/>
      <c r="AX1059" s="98"/>
      <c r="AY1059" s="98"/>
      <c r="AZ1059" s="98"/>
      <c r="BA1059" s="98"/>
      <c r="BB1059" s="98"/>
      <c r="BC1059" s="98"/>
      <c r="BD1059" s="98"/>
      <c r="BE1059" s="98"/>
      <c r="BF1059" s="98"/>
      <c r="BG1059" s="98"/>
      <c r="BH1059" s="98"/>
      <c r="BI1059" s="98"/>
      <c r="BJ1059" s="98"/>
      <c r="BK1059" s="98"/>
      <c r="BL1059" s="98"/>
      <c r="BM1059" s="98"/>
      <c r="BN1059" s="98"/>
      <c r="BO1059" s="98"/>
      <c r="BP1059" s="98"/>
      <c r="BQ1059" s="98"/>
      <c r="BR1059" s="98"/>
      <c r="BS1059" s="98"/>
      <c r="BT1059" s="98"/>
      <c r="BU1059" s="98"/>
      <c r="BV1059" s="98"/>
      <c r="BW1059" s="98"/>
      <c r="BX1059" s="98"/>
    </row>
    <row r="1060" spans="1:76">
      <c r="A1060" s="98"/>
      <c r="B1060" s="98"/>
      <c r="F1060" s="98"/>
      <c r="I1060" s="229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  <c r="AG1060" s="98"/>
      <c r="AH1060" s="98"/>
      <c r="AI1060" s="98"/>
      <c r="AJ1060" s="98"/>
      <c r="AK1060" s="98"/>
      <c r="AL1060" s="98"/>
      <c r="AM1060" s="98"/>
      <c r="AN1060" s="98"/>
      <c r="AO1060" s="98"/>
      <c r="AP1060" s="98"/>
      <c r="AQ1060" s="98"/>
      <c r="AR1060" s="98"/>
      <c r="AS1060" s="98"/>
      <c r="AT1060" s="98"/>
      <c r="AU1060" s="98"/>
      <c r="AV1060" s="98"/>
      <c r="AW1060" s="98"/>
      <c r="AX1060" s="98"/>
      <c r="AY1060" s="98"/>
      <c r="AZ1060" s="98"/>
      <c r="BA1060" s="98"/>
      <c r="BB1060" s="98"/>
      <c r="BC1060" s="98"/>
      <c r="BD1060" s="98"/>
      <c r="BE1060" s="98"/>
      <c r="BF1060" s="98"/>
      <c r="BG1060" s="98"/>
      <c r="BH1060" s="98"/>
      <c r="BI1060" s="98"/>
      <c r="BJ1060" s="98"/>
      <c r="BK1060" s="98"/>
      <c r="BL1060" s="98"/>
      <c r="BM1060" s="98"/>
      <c r="BN1060" s="98"/>
      <c r="BO1060" s="98"/>
      <c r="BP1060" s="98"/>
      <c r="BQ1060" s="98"/>
      <c r="BR1060" s="98"/>
      <c r="BS1060" s="98"/>
      <c r="BT1060" s="98"/>
      <c r="BU1060" s="98"/>
      <c r="BV1060" s="98"/>
      <c r="BW1060" s="98"/>
      <c r="BX1060" s="98"/>
    </row>
    <row r="1061" spans="1:76">
      <c r="A1061" s="98"/>
      <c r="B1061" s="98"/>
      <c r="F1061" s="98"/>
      <c r="I1061" s="229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98"/>
      <c r="AJ1061" s="98"/>
      <c r="AK1061" s="98"/>
      <c r="AL1061" s="98"/>
      <c r="AM1061" s="98"/>
      <c r="AN1061" s="98"/>
      <c r="AO1061" s="98"/>
      <c r="AP1061" s="98"/>
      <c r="AQ1061" s="98"/>
      <c r="AR1061" s="98"/>
      <c r="AS1061" s="98"/>
      <c r="AT1061" s="98"/>
      <c r="AU1061" s="98"/>
      <c r="AV1061" s="98"/>
      <c r="AW1061" s="98"/>
      <c r="AX1061" s="98"/>
      <c r="AY1061" s="98"/>
      <c r="AZ1061" s="98"/>
      <c r="BA1061" s="98"/>
      <c r="BB1061" s="98"/>
      <c r="BC1061" s="98"/>
      <c r="BD1061" s="98"/>
      <c r="BE1061" s="98"/>
      <c r="BF1061" s="98"/>
      <c r="BG1061" s="98"/>
      <c r="BH1061" s="98"/>
      <c r="BI1061" s="98"/>
      <c r="BJ1061" s="98"/>
      <c r="BK1061" s="98"/>
      <c r="BL1061" s="98"/>
      <c r="BM1061" s="98"/>
      <c r="BN1061" s="98"/>
      <c r="BO1061" s="98"/>
      <c r="BP1061" s="98"/>
      <c r="BQ1061" s="98"/>
      <c r="BR1061" s="98"/>
      <c r="BS1061" s="98"/>
      <c r="BT1061" s="98"/>
      <c r="BU1061" s="98"/>
      <c r="BV1061" s="98"/>
      <c r="BW1061" s="98"/>
      <c r="BX1061" s="98"/>
    </row>
    <row r="1062" spans="1:76">
      <c r="A1062" s="98"/>
      <c r="B1062" s="98"/>
      <c r="F1062" s="98"/>
      <c r="I1062" s="229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98"/>
      <c r="AH1062" s="98"/>
      <c r="AI1062" s="98"/>
      <c r="AJ1062" s="98"/>
      <c r="AK1062" s="98"/>
      <c r="AL1062" s="98"/>
      <c r="AM1062" s="98"/>
      <c r="AN1062" s="98"/>
      <c r="AO1062" s="98"/>
      <c r="AP1062" s="98"/>
      <c r="AQ1062" s="98"/>
      <c r="AR1062" s="98"/>
      <c r="AS1062" s="98"/>
      <c r="AT1062" s="98"/>
      <c r="AU1062" s="98"/>
      <c r="AV1062" s="98"/>
      <c r="AW1062" s="98"/>
      <c r="AX1062" s="98"/>
      <c r="AY1062" s="98"/>
      <c r="AZ1062" s="98"/>
      <c r="BA1062" s="98"/>
      <c r="BB1062" s="98"/>
      <c r="BC1062" s="98"/>
      <c r="BD1062" s="98"/>
      <c r="BE1062" s="98"/>
      <c r="BF1062" s="98"/>
      <c r="BG1062" s="98"/>
      <c r="BH1062" s="98"/>
      <c r="BI1062" s="98"/>
      <c r="BJ1062" s="98"/>
      <c r="BK1062" s="98"/>
      <c r="BL1062" s="98"/>
      <c r="BM1062" s="98"/>
      <c r="BN1062" s="98"/>
      <c r="BO1062" s="98"/>
      <c r="BP1062" s="98"/>
      <c r="BQ1062" s="98"/>
      <c r="BR1062" s="98"/>
      <c r="BS1062" s="98"/>
      <c r="BT1062" s="98"/>
      <c r="BU1062" s="98"/>
      <c r="BV1062" s="98"/>
      <c r="BW1062" s="98"/>
      <c r="BX1062" s="98"/>
    </row>
    <row r="1063" spans="1:76">
      <c r="A1063" s="98"/>
      <c r="B1063" s="98"/>
      <c r="F1063" s="98"/>
      <c r="I1063" s="229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98"/>
      <c r="AJ1063" s="98"/>
      <c r="AK1063" s="98"/>
      <c r="AL1063" s="98"/>
      <c r="AM1063" s="98"/>
      <c r="AN1063" s="98"/>
      <c r="AO1063" s="98"/>
      <c r="AP1063" s="98"/>
      <c r="AQ1063" s="98"/>
      <c r="AR1063" s="98"/>
      <c r="AS1063" s="98"/>
      <c r="AT1063" s="98"/>
      <c r="AU1063" s="98"/>
      <c r="AV1063" s="98"/>
      <c r="AW1063" s="98"/>
      <c r="AX1063" s="98"/>
      <c r="AY1063" s="98"/>
      <c r="AZ1063" s="98"/>
      <c r="BA1063" s="98"/>
      <c r="BB1063" s="98"/>
      <c r="BC1063" s="98"/>
      <c r="BD1063" s="98"/>
      <c r="BE1063" s="98"/>
      <c r="BF1063" s="98"/>
      <c r="BG1063" s="98"/>
      <c r="BH1063" s="98"/>
      <c r="BI1063" s="98"/>
      <c r="BJ1063" s="98"/>
      <c r="BK1063" s="98"/>
      <c r="BL1063" s="98"/>
      <c r="BM1063" s="98"/>
      <c r="BN1063" s="98"/>
      <c r="BO1063" s="98"/>
      <c r="BP1063" s="98"/>
      <c r="BQ1063" s="98"/>
      <c r="BR1063" s="98"/>
      <c r="BS1063" s="98"/>
      <c r="BT1063" s="98"/>
      <c r="BU1063" s="98"/>
      <c r="BV1063" s="98"/>
      <c r="BW1063" s="98"/>
      <c r="BX1063" s="98"/>
    </row>
    <row r="1064" spans="1:76">
      <c r="A1064" s="98"/>
      <c r="B1064" s="98"/>
      <c r="F1064" s="98"/>
      <c r="I1064" s="229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  <c r="AG1064" s="98"/>
      <c r="AH1064" s="98"/>
      <c r="AI1064" s="98"/>
      <c r="AJ1064" s="98"/>
      <c r="AK1064" s="98"/>
      <c r="AL1064" s="98"/>
      <c r="AM1064" s="98"/>
      <c r="AN1064" s="98"/>
      <c r="AO1064" s="98"/>
      <c r="AP1064" s="98"/>
      <c r="AQ1064" s="98"/>
      <c r="AR1064" s="98"/>
      <c r="AS1064" s="98"/>
      <c r="AT1064" s="98"/>
      <c r="AU1064" s="98"/>
      <c r="AV1064" s="98"/>
      <c r="AW1064" s="98"/>
      <c r="AX1064" s="98"/>
      <c r="AY1064" s="98"/>
      <c r="AZ1064" s="98"/>
      <c r="BA1064" s="98"/>
      <c r="BB1064" s="98"/>
      <c r="BC1064" s="98"/>
      <c r="BD1064" s="98"/>
      <c r="BE1064" s="98"/>
      <c r="BF1064" s="98"/>
      <c r="BG1064" s="98"/>
      <c r="BH1064" s="98"/>
      <c r="BI1064" s="98"/>
      <c r="BJ1064" s="98"/>
      <c r="BK1064" s="98"/>
      <c r="BL1064" s="98"/>
      <c r="BM1064" s="98"/>
      <c r="BN1064" s="98"/>
      <c r="BO1064" s="98"/>
      <c r="BP1064" s="98"/>
      <c r="BQ1064" s="98"/>
      <c r="BR1064" s="98"/>
      <c r="BS1064" s="98"/>
      <c r="BT1064" s="98"/>
      <c r="BU1064" s="98"/>
      <c r="BV1064" s="98"/>
      <c r="BW1064" s="98"/>
      <c r="BX1064" s="98"/>
    </row>
    <row r="1065" spans="1:76">
      <c r="A1065" s="98"/>
      <c r="B1065" s="98"/>
      <c r="F1065" s="98"/>
      <c r="I1065" s="229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  <c r="AG1065" s="98"/>
      <c r="AH1065" s="98"/>
      <c r="AI1065" s="98"/>
      <c r="AJ1065" s="98"/>
      <c r="AK1065" s="98"/>
      <c r="AL1065" s="98"/>
      <c r="AM1065" s="98"/>
      <c r="AN1065" s="98"/>
      <c r="AO1065" s="98"/>
      <c r="AP1065" s="98"/>
      <c r="AQ1065" s="98"/>
      <c r="AR1065" s="98"/>
      <c r="AS1065" s="98"/>
      <c r="AT1065" s="98"/>
      <c r="AU1065" s="98"/>
      <c r="AV1065" s="98"/>
      <c r="AW1065" s="98"/>
      <c r="AX1065" s="98"/>
      <c r="AY1065" s="98"/>
      <c r="AZ1065" s="98"/>
      <c r="BA1065" s="98"/>
      <c r="BB1065" s="98"/>
      <c r="BC1065" s="98"/>
      <c r="BD1065" s="98"/>
      <c r="BE1065" s="98"/>
      <c r="BF1065" s="98"/>
      <c r="BG1065" s="98"/>
      <c r="BH1065" s="98"/>
      <c r="BI1065" s="98"/>
      <c r="BJ1065" s="98"/>
      <c r="BK1065" s="98"/>
      <c r="BL1065" s="98"/>
      <c r="BM1065" s="98"/>
      <c r="BN1065" s="98"/>
      <c r="BO1065" s="98"/>
      <c r="BP1065" s="98"/>
      <c r="BQ1065" s="98"/>
      <c r="BR1065" s="98"/>
      <c r="BS1065" s="98"/>
      <c r="BT1065" s="98"/>
      <c r="BU1065" s="98"/>
      <c r="BV1065" s="98"/>
      <c r="BW1065" s="98"/>
      <c r="BX1065" s="98"/>
    </row>
    <row r="1066" spans="1:76">
      <c r="A1066" s="98"/>
      <c r="B1066" s="98"/>
      <c r="F1066" s="98"/>
      <c r="I1066" s="229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8"/>
      <c r="AF1066" s="98"/>
      <c r="AG1066" s="98"/>
      <c r="AH1066" s="98"/>
      <c r="AI1066" s="98"/>
      <c r="AJ1066" s="98"/>
      <c r="AK1066" s="98"/>
      <c r="AL1066" s="98"/>
      <c r="AM1066" s="98"/>
      <c r="AN1066" s="98"/>
      <c r="AO1066" s="98"/>
      <c r="AP1066" s="98"/>
      <c r="AQ1066" s="98"/>
      <c r="AR1066" s="98"/>
      <c r="AS1066" s="98"/>
      <c r="AT1066" s="98"/>
      <c r="AU1066" s="98"/>
      <c r="AV1066" s="98"/>
      <c r="AW1066" s="98"/>
      <c r="AX1066" s="98"/>
      <c r="AY1066" s="98"/>
      <c r="AZ1066" s="98"/>
      <c r="BA1066" s="98"/>
      <c r="BB1066" s="98"/>
      <c r="BC1066" s="98"/>
      <c r="BD1066" s="98"/>
      <c r="BE1066" s="98"/>
      <c r="BF1066" s="98"/>
      <c r="BG1066" s="98"/>
      <c r="BH1066" s="98"/>
      <c r="BI1066" s="98"/>
      <c r="BJ1066" s="98"/>
      <c r="BK1066" s="98"/>
      <c r="BL1066" s="98"/>
      <c r="BM1066" s="98"/>
      <c r="BN1066" s="98"/>
      <c r="BO1066" s="98"/>
      <c r="BP1066" s="98"/>
      <c r="BQ1066" s="98"/>
      <c r="BR1066" s="98"/>
      <c r="BS1066" s="98"/>
      <c r="BT1066" s="98"/>
      <c r="BU1066" s="98"/>
      <c r="BV1066" s="98"/>
      <c r="BW1066" s="98"/>
      <c r="BX1066" s="98"/>
    </row>
    <row r="1067" spans="1:76">
      <c r="A1067" s="98"/>
      <c r="B1067" s="98"/>
      <c r="F1067" s="98"/>
      <c r="I1067" s="229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  <c r="AG1067" s="98"/>
      <c r="AH1067" s="98"/>
      <c r="AI1067" s="98"/>
      <c r="AJ1067" s="98"/>
      <c r="AK1067" s="98"/>
      <c r="AL1067" s="98"/>
      <c r="AM1067" s="98"/>
      <c r="AN1067" s="98"/>
      <c r="AO1067" s="98"/>
      <c r="AP1067" s="98"/>
      <c r="AQ1067" s="98"/>
      <c r="AR1067" s="98"/>
      <c r="AS1067" s="98"/>
      <c r="AT1067" s="98"/>
      <c r="AU1067" s="98"/>
      <c r="AV1067" s="98"/>
      <c r="AW1067" s="98"/>
      <c r="AX1067" s="98"/>
      <c r="AY1067" s="98"/>
      <c r="AZ1067" s="98"/>
      <c r="BA1067" s="98"/>
      <c r="BB1067" s="98"/>
      <c r="BC1067" s="98"/>
      <c r="BD1067" s="98"/>
      <c r="BE1067" s="98"/>
      <c r="BF1067" s="98"/>
      <c r="BG1067" s="98"/>
      <c r="BH1067" s="98"/>
      <c r="BI1067" s="98"/>
      <c r="BJ1067" s="98"/>
      <c r="BK1067" s="98"/>
      <c r="BL1067" s="98"/>
      <c r="BM1067" s="98"/>
      <c r="BN1067" s="98"/>
      <c r="BO1067" s="98"/>
      <c r="BP1067" s="98"/>
      <c r="BQ1067" s="98"/>
      <c r="BR1067" s="98"/>
      <c r="BS1067" s="98"/>
      <c r="BT1067" s="98"/>
      <c r="BU1067" s="98"/>
      <c r="BV1067" s="98"/>
      <c r="BW1067" s="98"/>
      <c r="BX1067" s="98"/>
    </row>
    <row r="1068" spans="1:76">
      <c r="A1068" s="98"/>
      <c r="B1068" s="98"/>
      <c r="F1068" s="98"/>
      <c r="I1068" s="229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8"/>
      <c r="AF1068" s="98"/>
      <c r="AG1068" s="98"/>
      <c r="AH1068" s="98"/>
      <c r="AI1068" s="98"/>
      <c r="AJ1068" s="98"/>
      <c r="AK1068" s="98"/>
      <c r="AL1068" s="98"/>
      <c r="AM1068" s="98"/>
      <c r="AN1068" s="98"/>
      <c r="AO1068" s="98"/>
      <c r="AP1068" s="98"/>
      <c r="AQ1068" s="98"/>
      <c r="AR1068" s="98"/>
      <c r="AS1068" s="98"/>
      <c r="AT1068" s="98"/>
      <c r="AU1068" s="98"/>
      <c r="AV1068" s="98"/>
      <c r="AW1068" s="98"/>
      <c r="AX1068" s="98"/>
      <c r="AY1068" s="98"/>
      <c r="AZ1068" s="98"/>
      <c r="BA1068" s="98"/>
      <c r="BB1068" s="98"/>
      <c r="BC1068" s="98"/>
      <c r="BD1068" s="98"/>
      <c r="BE1068" s="98"/>
      <c r="BF1068" s="98"/>
      <c r="BG1068" s="98"/>
      <c r="BH1068" s="98"/>
      <c r="BI1068" s="98"/>
      <c r="BJ1068" s="98"/>
      <c r="BK1068" s="98"/>
      <c r="BL1068" s="98"/>
      <c r="BM1068" s="98"/>
      <c r="BN1068" s="98"/>
      <c r="BO1068" s="98"/>
      <c r="BP1068" s="98"/>
      <c r="BQ1068" s="98"/>
      <c r="BR1068" s="98"/>
      <c r="BS1068" s="98"/>
      <c r="BT1068" s="98"/>
      <c r="BU1068" s="98"/>
      <c r="BV1068" s="98"/>
      <c r="BW1068" s="98"/>
      <c r="BX1068" s="98"/>
    </row>
    <row r="1069" spans="1:76">
      <c r="A1069" s="98"/>
      <c r="B1069" s="98"/>
      <c r="F1069" s="98"/>
      <c r="I1069" s="229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  <c r="AH1069" s="98"/>
      <c r="AI1069" s="98"/>
      <c r="AJ1069" s="98"/>
      <c r="AK1069" s="98"/>
      <c r="AL1069" s="98"/>
      <c r="AM1069" s="98"/>
      <c r="AN1069" s="98"/>
      <c r="AO1069" s="98"/>
      <c r="AP1069" s="98"/>
      <c r="AQ1069" s="98"/>
      <c r="AR1069" s="98"/>
      <c r="AS1069" s="98"/>
      <c r="AT1069" s="98"/>
      <c r="AU1069" s="98"/>
      <c r="AV1069" s="98"/>
      <c r="AW1069" s="98"/>
      <c r="AX1069" s="98"/>
      <c r="AY1069" s="98"/>
      <c r="AZ1069" s="98"/>
      <c r="BA1069" s="98"/>
      <c r="BB1069" s="98"/>
      <c r="BC1069" s="98"/>
      <c r="BD1069" s="98"/>
      <c r="BE1069" s="98"/>
      <c r="BF1069" s="98"/>
      <c r="BG1069" s="98"/>
      <c r="BH1069" s="98"/>
      <c r="BI1069" s="98"/>
      <c r="BJ1069" s="98"/>
      <c r="BK1069" s="98"/>
      <c r="BL1069" s="98"/>
      <c r="BM1069" s="98"/>
      <c r="BN1069" s="98"/>
      <c r="BO1069" s="98"/>
      <c r="BP1069" s="98"/>
      <c r="BQ1069" s="98"/>
      <c r="BR1069" s="98"/>
      <c r="BS1069" s="98"/>
      <c r="BT1069" s="98"/>
      <c r="BU1069" s="98"/>
      <c r="BV1069" s="98"/>
      <c r="BW1069" s="98"/>
      <c r="BX1069" s="98"/>
    </row>
    <row r="1070" spans="1:76">
      <c r="A1070" s="98"/>
      <c r="B1070" s="98"/>
      <c r="F1070" s="98"/>
      <c r="I1070" s="229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  <c r="AH1070" s="98"/>
      <c r="AI1070" s="98"/>
      <c r="AJ1070" s="98"/>
      <c r="AK1070" s="98"/>
      <c r="AL1070" s="98"/>
      <c r="AM1070" s="98"/>
      <c r="AN1070" s="98"/>
      <c r="AO1070" s="98"/>
      <c r="AP1070" s="98"/>
      <c r="AQ1070" s="98"/>
      <c r="AR1070" s="98"/>
      <c r="AS1070" s="98"/>
      <c r="AT1070" s="98"/>
      <c r="AU1070" s="98"/>
      <c r="AV1070" s="98"/>
      <c r="AW1070" s="98"/>
      <c r="AX1070" s="98"/>
      <c r="AY1070" s="98"/>
      <c r="AZ1070" s="98"/>
      <c r="BA1070" s="98"/>
      <c r="BB1070" s="98"/>
      <c r="BC1070" s="98"/>
      <c r="BD1070" s="98"/>
      <c r="BE1070" s="98"/>
      <c r="BF1070" s="98"/>
      <c r="BG1070" s="98"/>
      <c r="BH1070" s="98"/>
      <c r="BI1070" s="98"/>
      <c r="BJ1070" s="98"/>
      <c r="BK1070" s="98"/>
      <c r="BL1070" s="98"/>
      <c r="BM1070" s="98"/>
      <c r="BN1070" s="98"/>
      <c r="BO1070" s="98"/>
      <c r="BP1070" s="98"/>
      <c r="BQ1070" s="98"/>
      <c r="BR1070" s="98"/>
      <c r="BS1070" s="98"/>
      <c r="BT1070" s="98"/>
      <c r="BU1070" s="98"/>
      <c r="BV1070" s="98"/>
      <c r="BW1070" s="98"/>
      <c r="BX1070" s="98"/>
    </row>
    <row r="1071" spans="1:76">
      <c r="A1071" s="98"/>
      <c r="B1071" s="98"/>
      <c r="F1071" s="98"/>
      <c r="I1071" s="229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  <c r="AG1071" s="98"/>
      <c r="AH1071" s="98"/>
      <c r="AI1071" s="98"/>
      <c r="AJ1071" s="98"/>
      <c r="AK1071" s="98"/>
      <c r="AL1071" s="98"/>
      <c r="AM1071" s="98"/>
      <c r="AN1071" s="98"/>
      <c r="AO1071" s="98"/>
      <c r="AP1071" s="98"/>
      <c r="AQ1071" s="98"/>
      <c r="AR1071" s="98"/>
      <c r="AS1071" s="98"/>
      <c r="AT1071" s="98"/>
      <c r="AU1071" s="98"/>
      <c r="AV1071" s="98"/>
      <c r="AW1071" s="98"/>
      <c r="AX1071" s="98"/>
      <c r="AY1071" s="98"/>
      <c r="AZ1071" s="98"/>
      <c r="BA1071" s="98"/>
      <c r="BB1071" s="98"/>
      <c r="BC1071" s="98"/>
      <c r="BD1071" s="98"/>
      <c r="BE1071" s="98"/>
      <c r="BF1071" s="98"/>
      <c r="BG1071" s="98"/>
      <c r="BH1071" s="98"/>
      <c r="BI1071" s="98"/>
      <c r="BJ1071" s="98"/>
      <c r="BK1071" s="98"/>
      <c r="BL1071" s="98"/>
      <c r="BM1071" s="98"/>
      <c r="BN1071" s="98"/>
      <c r="BO1071" s="98"/>
      <c r="BP1071" s="98"/>
      <c r="BQ1071" s="98"/>
      <c r="BR1071" s="98"/>
      <c r="BS1071" s="98"/>
      <c r="BT1071" s="98"/>
      <c r="BU1071" s="98"/>
      <c r="BV1071" s="98"/>
      <c r="BW1071" s="98"/>
      <c r="BX1071" s="98"/>
    </row>
    <row r="1072" spans="1:76">
      <c r="A1072" s="98"/>
      <c r="B1072" s="98"/>
      <c r="F1072" s="98"/>
      <c r="I1072" s="229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  <c r="AH1072" s="98"/>
      <c r="AI1072" s="98"/>
      <c r="AJ1072" s="98"/>
      <c r="AK1072" s="98"/>
      <c r="AL1072" s="98"/>
      <c r="AM1072" s="98"/>
      <c r="AN1072" s="98"/>
      <c r="AO1072" s="98"/>
      <c r="AP1072" s="98"/>
      <c r="AQ1072" s="98"/>
      <c r="AR1072" s="98"/>
      <c r="AS1072" s="98"/>
      <c r="AT1072" s="98"/>
      <c r="AU1072" s="98"/>
      <c r="AV1072" s="98"/>
      <c r="AW1072" s="98"/>
      <c r="AX1072" s="98"/>
      <c r="AY1072" s="98"/>
      <c r="AZ1072" s="98"/>
      <c r="BA1072" s="98"/>
      <c r="BB1072" s="98"/>
      <c r="BC1072" s="98"/>
      <c r="BD1072" s="98"/>
      <c r="BE1072" s="98"/>
      <c r="BF1072" s="98"/>
      <c r="BG1072" s="98"/>
      <c r="BH1072" s="98"/>
      <c r="BI1072" s="98"/>
      <c r="BJ1072" s="98"/>
      <c r="BK1072" s="98"/>
      <c r="BL1072" s="98"/>
      <c r="BM1072" s="98"/>
      <c r="BN1072" s="98"/>
      <c r="BO1072" s="98"/>
      <c r="BP1072" s="98"/>
      <c r="BQ1072" s="98"/>
      <c r="BR1072" s="98"/>
      <c r="BS1072" s="98"/>
      <c r="BT1072" s="98"/>
      <c r="BU1072" s="98"/>
      <c r="BV1072" s="98"/>
      <c r="BW1072" s="98"/>
      <c r="BX1072" s="98"/>
    </row>
    <row r="1073" spans="1:76">
      <c r="A1073" s="98"/>
      <c r="B1073" s="98"/>
      <c r="F1073" s="98"/>
      <c r="I1073" s="229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98"/>
      <c r="AJ1073" s="98"/>
      <c r="AK1073" s="98"/>
      <c r="AL1073" s="98"/>
      <c r="AM1073" s="98"/>
      <c r="AN1073" s="98"/>
      <c r="AO1073" s="98"/>
      <c r="AP1073" s="98"/>
      <c r="AQ1073" s="98"/>
      <c r="AR1073" s="98"/>
      <c r="AS1073" s="98"/>
      <c r="AT1073" s="98"/>
      <c r="AU1073" s="98"/>
      <c r="AV1073" s="98"/>
      <c r="AW1073" s="98"/>
      <c r="AX1073" s="98"/>
      <c r="AY1073" s="98"/>
      <c r="AZ1073" s="98"/>
      <c r="BA1073" s="98"/>
      <c r="BB1073" s="98"/>
      <c r="BC1073" s="98"/>
      <c r="BD1073" s="98"/>
      <c r="BE1073" s="98"/>
      <c r="BF1073" s="98"/>
      <c r="BG1073" s="98"/>
      <c r="BH1073" s="98"/>
      <c r="BI1073" s="98"/>
      <c r="BJ1073" s="98"/>
      <c r="BK1073" s="98"/>
      <c r="BL1073" s="98"/>
      <c r="BM1073" s="98"/>
      <c r="BN1073" s="98"/>
      <c r="BO1073" s="98"/>
      <c r="BP1073" s="98"/>
      <c r="BQ1073" s="98"/>
      <c r="BR1073" s="98"/>
      <c r="BS1073" s="98"/>
      <c r="BT1073" s="98"/>
      <c r="BU1073" s="98"/>
      <c r="BV1073" s="98"/>
      <c r="BW1073" s="98"/>
      <c r="BX1073" s="98"/>
    </row>
    <row r="1074" spans="1:76">
      <c r="A1074" s="98"/>
      <c r="B1074" s="98"/>
      <c r="F1074" s="98"/>
      <c r="I1074" s="229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98"/>
      <c r="AJ1074" s="98"/>
      <c r="AK1074" s="98"/>
      <c r="AL1074" s="98"/>
      <c r="AM1074" s="98"/>
      <c r="AN1074" s="98"/>
      <c r="AO1074" s="98"/>
      <c r="AP1074" s="98"/>
      <c r="AQ1074" s="98"/>
      <c r="AR1074" s="98"/>
      <c r="AS1074" s="98"/>
      <c r="AT1074" s="98"/>
      <c r="AU1074" s="98"/>
      <c r="AV1074" s="98"/>
      <c r="AW1074" s="98"/>
      <c r="AX1074" s="98"/>
      <c r="AY1074" s="98"/>
      <c r="AZ1074" s="98"/>
      <c r="BA1074" s="98"/>
      <c r="BB1074" s="98"/>
      <c r="BC1074" s="98"/>
      <c r="BD1074" s="98"/>
      <c r="BE1074" s="98"/>
      <c r="BF1074" s="98"/>
      <c r="BG1074" s="98"/>
      <c r="BH1074" s="98"/>
      <c r="BI1074" s="98"/>
      <c r="BJ1074" s="98"/>
      <c r="BK1074" s="98"/>
      <c r="BL1074" s="98"/>
      <c r="BM1074" s="98"/>
      <c r="BN1074" s="98"/>
      <c r="BO1074" s="98"/>
      <c r="BP1074" s="98"/>
      <c r="BQ1074" s="98"/>
      <c r="BR1074" s="98"/>
      <c r="BS1074" s="98"/>
      <c r="BT1074" s="98"/>
      <c r="BU1074" s="98"/>
      <c r="BV1074" s="98"/>
      <c r="BW1074" s="98"/>
      <c r="BX1074" s="98"/>
    </row>
    <row r="1075" spans="1:76">
      <c r="A1075" s="98"/>
      <c r="B1075" s="98"/>
      <c r="F1075" s="98"/>
      <c r="I1075" s="229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8"/>
      <c r="AF1075" s="98"/>
      <c r="AG1075" s="98"/>
      <c r="AH1075" s="98"/>
      <c r="AI1075" s="98"/>
      <c r="AJ1075" s="98"/>
      <c r="AK1075" s="98"/>
      <c r="AL1075" s="98"/>
      <c r="AM1075" s="98"/>
      <c r="AN1075" s="98"/>
      <c r="AO1075" s="98"/>
      <c r="AP1075" s="98"/>
      <c r="AQ1075" s="98"/>
      <c r="AR1075" s="98"/>
      <c r="AS1075" s="98"/>
      <c r="AT1075" s="98"/>
      <c r="AU1075" s="98"/>
      <c r="AV1075" s="98"/>
      <c r="AW1075" s="98"/>
      <c r="AX1075" s="98"/>
      <c r="AY1075" s="98"/>
      <c r="AZ1075" s="98"/>
      <c r="BA1075" s="98"/>
      <c r="BB1075" s="98"/>
      <c r="BC1075" s="98"/>
      <c r="BD1075" s="98"/>
      <c r="BE1075" s="98"/>
      <c r="BF1075" s="98"/>
      <c r="BG1075" s="98"/>
      <c r="BH1075" s="98"/>
      <c r="BI1075" s="98"/>
      <c r="BJ1075" s="98"/>
      <c r="BK1075" s="98"/>
      <c r="BL1075" s="98"/>
      <c r="BM1075" s="98"/>
      <c r="BN1075" s="98"/>
      <c r="BO1075" s="98"/>
      <c r="BP1075" s="98"/>
      <c r="BQ1075" s="98"/>
      <c r="BR1075" s="98"/>
      <c r="BS1075" s="98"/>
      <c r="BT1075" s="98"/>
      <c r="BU1075" s="98"/>
      <c r="BV1075" s="98"/>
      <c r="BW1075" s="98"/>
      <c r="BX1075" s="98"/>
    </row>
    <row r="1076" spans="1:76">
      <c r="A1076" s="98"/>
      <c r="B1076" s="98"/>
      <c r="F1076" s="98"/>
      <c r="I1076" s="229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8"/>
      <c r="AF1076" s="98"/>
      <c r="AG1076" s="98"/>
      <c r="AH1076" s="98"/>
      <c r="AI1076" s="98"/>
      <c r="AJ1076" s="98"/>
      <c r="AK1076" s="98"/>
      <c r="AL1076" s="98"/>
      <c r="AM1076" s="98"/>
      <c r="AN1076" s="98"/>
      <c r="AO1076" s="98"/>
      <c r="AP1076" s="98"/>
      <c r="AQ1076" s="98"/>
      <c r="AR1076" s="98"/>
      <c r="AS1076" s="98"/>
      <c r="AT1076" s="98"/>
      <c r="AU1076" s="98"/>
      <c r="AV1076" s="98"/>
      <c r="AW1076" s="98"/>
      <c r="AX1076" s="98"/>
      <c r="AY1076" s="98"/>
      <c r="AZ1076" s="98"/>
      <c r="BA1076" s="98"/>
      <c r="BB1076" s="98"/>
      <c r="BC1076" s="98"/>
      <c r="BD1076" s="98"/>
      <c r="BE1076" s="98"/>
      <c r="BF1076" s="98"/>
      <c r="BG1076" s="98"/>
      <c r="BH1076" s="98"/>
      <c r="BI1076" s="98"/>
      <c r="BJ1076" s="98"/>
      <c r="BK1076" s="98"/>
      <c r="BL1076" s="98"/>
      <c r="BM1076" s="98"/>
      <c r="BN1076" s="98"/>
      <c r="BO1076" s="98"/>
      <c r="BP1076" s="98"/>
      <c r="BQ1076" s="98"/>
      <c r="BR1076" s="98"/>
      <c r="BS1076" s="98"/>
      <c r="BT1076" s="98"/>
      <c r="BU1076" s="98"/>
      <c r="BV1076" s="98"/>
      <c r="BW1076" s="98"/>
      <c r="BX1076" s="98"/>
    </row>
    <row r="1077" spans="1:76">
      <c r="A1077" s="98"/>
      <c r="B1077" s="98"/>
      <c r="F1077" s="98"/>
      <c r="I1077" s="229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8"/>
      <c r="AF1077" s="98"/>
      <c r="AG1077" s="98"/>
      <c r="AH1077" s="98"/>
      <c r="AI1077" s="98"/>
      <c r="AJ1077" s="98"/>
      <c r="AK1077" s="98"/>
      <c r="AL1077" s="98"/>
      <c r="AM1077" s="98"/>
      <c r="AN1077" s="98"/>
      <c r="AO1077" s="98"/>
      <c r="AP1077" s="98"/>
      <c r="AQ1077" s="98"/>
      <c r="AR1077" s="98"/>
      <c r="AS1077" s="98"/>
      <c r="AT1077" s="98"/>
      <c r="AU1077" s="98"/>
      <c r="AV1077" s="98"/>
      <c r="AW1077" s="98"/>
      <c r="AX1077" s="98"/>
      <c r="AY1077" s="98"/>
      <c r="AZ1077" s="98"/>
      <c r="BA1077" s="98"/>
      <c r="BB1077" s="98"/>
      <c r="BC1077" s="98"/>
      <c r="BD1077" s="98"/>
      <c r="BE1077" s="98"/>
      <c r="BF1077" s="98"/>
      <c r="BG1077" s="98"/>
      <c r="BH1077" s="98"/>
      <c r="BI1077" s="98"/>
      <c r="BJ1077" s="98"/>
      <c r="BK1077" s="98"/>
      <c r="BL1077" s="98"/>
      <c r="BM1077" s="98"/>
      <c r="BN1077" s="98"/>
      <c r="BO1077" s="98"/>
      <c r="BP1077" s="98"/>
      <c r="BQ1077" s="98"/>
      <c r="BR1077" s="98"/>
      <c r="BS1077" s="98"/>
      <c r="BT1077" s="98"/>
      <c r="BU1077" s="98"/>
      <c r="BV1077" s="98"/>
      <c r="BW1077" s="98"/>
      <c r="BX1077" s="98"/>
    </row>
    <row r="1078" spans="1:76">
      <c r="A1078" s="98"/>
      <c r="B1078" s="98"/>
      <c r="F1078" s="98"/>
      <c r="I1078" s="229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8"/>
      <c r="AF1078" s="98"/>
      <c r="AG1078" s="98"/>
      <c r="AH1078" s="98"/>
      <c r="AI1078" s="98"/>
      <c r="AJ1078" s="98"/>
      <c r="AK1078" s="98"/>
      <c r="AL1078" s="98"/>
      <c r="AM1078" s="98"/>
      <c r="AN1078" s="98"/>
      <c r="AO1078" s="98"/>
      <c r="AP1078" s="98"/>
      <c r="AQ1078" s="98"/>
      <c r="AR1078" s="98"/>
      <c r="AS1078" s="98"/>
      <c r="AT1078" s="98"/>
      <c r="AU1078" s="98"/>
      <c r="AV1078" s="98"/>
      <c r="AW1078" s="98"/>
      <c r="AX1078" s="98"/>
      <c r="AY1078" s="98"/>
      <c r="AZ1078" s="98"/>
      <c r="BA1078" s="98"/>
      <c r="BB1078" s="98"/>
      <c r="BC1078" s="98"/>
      <c r="BD1078" s="98"/>
      <c r="BE1078" s="98"/>
      <c r="BF1078" s="98"/>
      <c r="BG1078" s="98"/>
      <c r="BH1078" s="98"/>
      <c r="BI1078" s="98"/>
      <c r="BJ1078" s="98"/>
      <c r="BK1078" s="98"/>
      <c r="BL1078" s="98"/>
      <c r="BM1078" s="98"/>
      <c r="BN1078" s="98"/>
      <c r="BO1078" s="98"/>
      <c r="BP1078" s="98"/>
      <c r="BQ1078" s="98"/>
      <c r="BR1078" s="98"/>
      <c r="BS1078" s="98"/>
      <c r="BT1078" s="98"/>
      <c r="BU1078" s="98"/>
      <c r="BV1078" s="98"/>
      <c r="BW1078" s="98"/>
      <c r="BX1078" s="98"/>
    </row>
    <row r="1079" spans="1:76">
      <c r="A1079" s="98"/>
      <c r="B1079" s="98"/>
      <c r="F1079" s="98"/>
      <c r="I1079" s="229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8"/>
      <c r="AF1079" s="98"/>
      <c r="AG1079" s="98"/>
      <c r="AH1079" s="98"/>
      <c r="AI1079" s="98"/>
      <c r="AJ1079" s="98"/>
      <c r="AK1079" s="98"/>
      <c r="AL1079" s="98"/>
      <c r="AM1079" s="98"/>
      <c r="AN1079" s="98"/>
      <c r="AO1079" s="98"/>
      <c r="AP1079" s="98"/>
      <c r="AQ1079" s="98"/>
      <c r="AR1079" s="98"/>
      <c r="AS1079" s="98"/>
      <c r="AT1079" s="98"/>
      <c r="AU1079" s="98"/>
      <c r="AV1079" s="98"/>
      <c r="AW1079" s="98"/>
      <c r="AX1079" s="98"/>
      <c r="AY1079" s="98"/>
      <c r="AZ1079" s="98"/>
      <c r="BA1079" s="98"/>
      <c r="BB1079" s="98"/>
      <c r="BC1079" s="98"/>
      <c r="BD1079" s="98"/>
      <c r="BE1079" s="98"/>
      <c r="BF1079" s="98"/>
      <c r="BG1079" s="98"/>
      <c r="BH1079" s="98"/>
      <c r="BI1079" s="98"/>
      <c r="BJ1079" s="98"/>
      <c r="BK1079" s="98"/>
      <c r="BL1079" s="98"/>
      <c r="BM1079" s="98"/>
      <c r="BN1079" s="98"/>
      <c r="BO1079" s="98"/>
      <c r="BP1079" s="98"/>
      <c r="BQ1079" s="98"/>
      <c r="BR1079" s="98"/>
      <c r="BS1079" s="98"/>
      <c r="BT1079" s="98"/>
      <c r="BU1079" s="98"/>
      <c r="BV1079" s="98"/>
      <c r="BW1079" s="98"/>
      <c r="BX1079" s="98"/>
    </row>
    <row r="1080" spans="1:76">
      <c r="A1080" s="98"/>
      <c r="B1080" s="98"/>
      <c r="F1080" s="98"/>
      <c r="I1080" s="229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  <c r="AG1080" s="98"/>
      <c r="AH1080" s="98"/>
      <c r="AI1080" s="98"/>
      <c r="AJ1080" s="98"/>
      <c r="AK1080" s="98"/>
      <c r="AL1080" s="98"/>
      <c r="AM1080" s="98"/>
      <c r="AN1080" s="98"/>
      <c r="AO1080" s="98"/>
      <c r="AP1080" s="98"/>
      <c r="AQ1080" s="98"/>
      <c r="AR1080" s="98"/>
      <c r="AS1080" s="98"/>
      <c r="AT1080" s="98"/>
      <c r="AU1080" s="98"/>
      <c r="AV1080" s="98"/>
      <c r="AW1080" s="98"/>
      <c r="AX1080" s="98"/>
      <c r="AY1080" s="98"/>
      <c r="AZ1080" s="98"/>
      <c r="BA1080" s="98"/>
      <c r="BB1080" s="98"/>
      <c r="BC1080" s="98"/>
      <c r="BD1080" s="98"/>
      <c r="BE1080" s="98"/>
      <c r="BF1080" s="98"/>
      <c r="BG1080" s="98"/>
      <c r="BH1080" s="98"/>
      <c r="BI1080" s="98"/>
      <c r="BJ1080" s="98"/>
      <c r="BK1080" s="98"/>
      <c r="BL1080" s="98"/>
      <c r="BM1080" s="98"/>
      <c r="BN1080" s="98"/>
      <c r="BO1080" s="98"/>
      <c r="BP1080" s="98"/>
      <c r="BQ1080" s="98"/>
      <c r="BR1080" s="98"/>
      <c r="BS1080" s="98"/>
      <c r="BT1080" s="98"/>
      <c r="BU1080" s="98"/>
      <c r="BV1080" s="98"/>
      <c r="BW1080" s="98"/>
      <c r="BX1080" s="98"/>
    </row>
    <row r="1081" spans="1:76">
      <c r="A1081" s="98"/>
      <c r="B1081" s="98"/>
      <c r="F1081" s="98"/>
      <c r="I1081" s="229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  <c r="AG1081" s="98"/>
      <c r="AH1081" s="98"/>
      <c r="AI1081" s="98"/>
      <c r="AJ1081" s="98"/>
      <c r="AK1081" s="98"/>
      <c r="AL1081" s="98"/>
      <c r="AM1081" s="98"/>
      <c r="AN1081" s="98"/>
      <c r="AO1081" s="98"/>
      <c r="AP1081" s="98"/>
      <c r="AQ1081" s="98"/>
      <c r="AR1081" s="98"/>
      <c r="AS1081" s="98"/>
      <c r="AT1081" s="98"/>
      <c r="AU1081" s="98"/>
      <c r="AV1081" s="98"/>
      <c r="AW1081" s="98"/>
      <c r="AX1081" s="98"/>
      <c r="AY1081" s="98"/>
      <c r="AZ1081" s="98"/>
      <c r="BA1081" s="98"/>
      <c r="BB1081" s="98"/>
      <c r="BC1081" s="98"/>
      <c r="BD1081" s="98"/>
      <c r="BE1081" s="98"/>
      <c r="BF1081" s="98"/>
      <c r="BG1081" s="98"/>
      <c r="BH1081" s="98"/>
      <c r="BI1081" s="98"/>
      <c r="BJ1081" s="98"/>
      <c r="BK1081" s="98"/>
      <c r="BL1081" s="98"/>
      <c r="BM1081" s="98"/>
      <c r="BN1081" s="98"/>
      <c r="BO1081" s="98"/>
      <c r="BP1081" s="98"/>
      <c r="BQ1081" s="98"/>
      <c r="BR1081" s="98"/>
      <c r="BS1081" s="98"/>
      <c r="BT1081" s="98"/>
      <c r="BU1081" s="98"/>
      <c r="BV1081" s="98"/>
      <c r="BW1081" s="98"/>
      <c r="BX1081" s="98"/>
    </row>
    <row r="1082" spans="1:76">
      <c r="A1082" s="98"/>
      <c r="B1082" s="98"/>
      <c r="F1082" s="98"/>
      <c r="I1082" s="229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  <c r="AG1082" s="98"/>
      <c r="AH1082" s="98"/>
      <c r="AI1082" s="98"/>
      <c r="AJ1082" s="98"/>
      <c r="AK1082" s="98"/>
      <c r="AL1082" s="98"/>
      <c r="AM1082" s="98"/>
      <c r="AN1082" s="98"/>
      <c r="AO1082" s="98"/>
      <c r="AP1082" s="98"/>
      <c r="AQ1082" s="98"/>
      <c r="AR1082" s="98"/>
      <c r="AS1082" s="98"/>
      <c r="AT1082" s="98"/>
      <c r="AU1082" s="98"/>
      <c r="AV1082" s="98"/>
      <c r="AW1082" s="98"/>
      <c r="AX1082" s="98"/>
      <c r="AY1082" s="98"/>
      <c r="AZ1082" s="98"/>
      <c r="BA1082" s="98"/>
      <c r="BB1082" s="98"/>
      <c r="BC1082" s="98"/>
      <c r="BD1082" s="98"/>
      <c r="BE1082" s="98"/>
      <c r="BF1082" s="98"/>
      <c r="BG1082" s="98"/>
      <c r="BH1082" s="98"/>
      <c r="BI1082" s="98"/>
      <c r="BJ1082" s="98"/>
      <c r="BK1082" s="98"/>
      <c r="BL1082" s="98"/>
      <c r="BM1082" s="98"/>
      <c r="BN1082" s="98"/>
      <c r="BO1082" s="98"/>
      <c r="BP1082" s="98"/>
      <c r="BQ1082" s="98"/>
      <c r="BR1082" s="98"/>
      <c r="BS1082" s="98"/>
      <c r="BT1082" s="98"/>
      <c r="BU1082" s="98"/>
      <c r="BV1082" s="98"/>
      <c r="BW1082" s="98"/>
      <c r="BX1082" s="98"/>
    </row>
    <row r="1083" spans="1:76">
      <c r="A1083" s="98"/>
      <c r="B1083" s="98"/>
      <c r="F1083" s="98"/>
      <c r="I1083" s="229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  <c r="AG1083" s="98"/>
      <c r="AH1083" s="98"/>
      <c r="AI1083" s="98"/>
      <c r="AJ1083" s="98"/>
      <c r="AK1083" s="98"/>
      <c r="AL1083" s="98"/>
      <c r="AM1083" s="98"/>
      <c r="AN1083" s="98"/>
      <c r="AO1083" s="98"/>
      <c r="AP1083" s="98"/>
      <c r="AQ1083" s="98"/>
      <c r="AR1083" s="98"/>
      <c r="AS1083" s="98"/>
      <c r="AT1083" s="98"/>
      <c r="AU1083" s="98"/>
      <c r="AV1083" s="98"/>
      <c r="AW1083" s="98"/>
      <c r="AX1083" s="98"/>
      <c r="AY1083" s="98"/>
      <c r="AZ1083" s="98"/>
      <c r="BA1083" s="98"/>
      <c r="BB1083" s="98"/>
      <c r="BC1083" s="98"/>
      <c r="BD1083" s="98"/>
      <c r="BE1083" s="98"/>
      <c r="BF1083" s="98"/>
      <c r="BG1083" s="98"/>
      <c r="BH1083" s="98"/>
      <c r="BI1083" s="98"/>
      <c r="BJ1083" s="98"/>
      <c r="BK1083" s="98"/>
      <c r="BL1083" s="98"/>
      <c r="BM1083" s="98"/>
      <c r="BN1083" s="98"/>
      <c r="BO1083" s="98"/>
      <c r="BP1083" s="98"/>
      <c r="BQ1083" s="98"/>
      <c r="BR1083" s="98"/>
      <c r="BS1083" s="98"/>
      <c r="BT1083" s="98"/>
      <c r="BU1083" s="98"/>
      <c r="BV1083" s="98"/>
      <c r="BW1083" s="98"/>
      <c r="BX1083" s="98"/>
    </row>
    <row r="1084" spans="1:76">
      <c r="A1084" s="98"/>
      <c r="B1084" s="98"/>
      <c r="F1084" s="98"/>
      <c r="I1084" s="229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  <c r="AN1084" s="98"/>
      <c r="AO1084" s="98"/>
      <c r="AP1084" s="98"/>
      <c r="AQ1084" s="98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  <c r="BH1084" s="98"/>
      <c r="BI1084" s="98"/>
      <c r="BJ1084" s="98"/>
      <c r="BK1084" s="98"/>
      <c r="BL1084" s="98"/>
      <c r="BM1084" s="98"/>
      <c r="BN1084" s="98"/>
      <c r="BO1084" s="98"/>
      <c r="BP1084" s="98"/>
      <c r="BQ1084" s="98"/>
      <c r="BR1084" s="98"/>
      <c r="BS1084" s="98"/>
      <c r="BT1084" s="98"/>
      <c r="BU1084" s="98"/>
      <c r="BV1084" s="98"/>
      <c r="BW1084" s="98"/>
      <c r="BX1084" s="98"/>
    </row>
    <row r="1085" spans="1:76">
      <c r="A1085" s="98"/>
      <c r="B1085" s="98"/>
      <c r="F1085" s="98"/>
      <c r="I1085" s="229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  <c r="AG1085" s="98"/>
      <c r="AH1085" s="98"/>
      <c r="AI1085" s="98"/>
      <c r="AJ1085" s="98"/>
      <c r="AK1085" s="98"/>
      <c r="AL1085" s="98"/>
      <c r="AM1085" s="98"/>
      <c r="AN1085" s="98"/>
      <c r="AO1085" s="98"/>
      <c r="AP1085" s="98"/>
      <c r="AQ1085" s="98"/>
      <c r="AR1085" s="98"/>
      <c r="AS1085" s="98"/>
      <c r="AT1085" s="98"/>
      <c r="AU1085" s="98"/>
      <c r="AV1085" s="98"/>
      <c r="AW1085" s="98"/>
      <c r="AX1085" s="98"/>
      <c r="AY1085" s="98"/>
      <c r="AZ1085" s="98"/>
      <c r="BA1085" s="98"/>
      <c r="BB1085" s="98"/>
      <c r="BC1085" s="98"/>
      <c r="BD1085" s="98"/>
      <c r="BE1085" s="98"/>
      <c r="BF1085" s="98"/>
      <c r="BG1085" s="98"/>
      <c r="BH1085" s="98"/>
      <c r="BI1085" s="98"/>
      <c r="BJ1085" s="98"/>
      <c r="BK1085" s="98"/>
      <c r="BL1085" s="98"/>
      <c r="BM1085" s="98"/>
      <c r="BN1085" s="98"/>
      <c r="BO1085" s="98"/>
      <c r="BP1085" s="98"/>
      <c r="BQ1085" s="98"/>
      <c r="BR1085" s="98"/>
      <c r="BS1085" s="98"/>
      <c r="BT1085" s="98"/>
      <c r="BU1085" s="98"/>
      <c r="BV1085" s="98"/>
      <c r="BW1085" s="98"/>
      <c r="BX1085" s="98"/>
    </row>
    <row r="1086" spans="1:76">
      <c r="A1086" s="98"/>
      <c r="B1086" s="98"/>
      <c r="F1086" s="98"/>
      <c r="I1086" s="229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  <c r="AG1086" s="98"/>
      <c r="AH1086" s="98"/>
      <c r="AI1086" s="98"/>
      <c r="AJ1086" s="98"/>
      <c r="AK1086" s="98"/>
      <c r="AL1086" s="98"/>
      <c r="AM1086" s="98"/>
      <c r="AN1086" s="98"/>
      <c r="AO1086" s="98"/>
      <c r="AP1086" s="98"/>
      <c r="AQ1086" s="98"/>
      <c r="AR1086" s="98"/>
      <c r="AS1086" s="98"/>
      <c r="AT1086" s="98"/>
      <c r="AU1086" s="98"/>
      <c r="AV1086" s="98"/>
      <c r="AW1086" s="98"/>
      <c r="AX1086" s="98"/>
      <c r="AY1086" s="98"/>
      <c r="AZ1086" s="98"/>
      <c r="BA1086" s="98"/>
      <c r="BB1086" s="98"/>
      <c r="BC1086" s="98"/>
      <c r="BD1086" s="98"/>
      <c r="BE1086" s="98"/>
      <c r="BF1086" s="98"/>
      <c r="BG1086" s="98"/>
      <c r="BH1086" s="98"/>
      <c r="BI1086" s="98"/>
      <c r="BJ1086" s="98"/>
      <c r="BK1086" s="98"/>
      <c r="BL1086" s="98"/>
      <c r="BM1086" s="98"/>
      <c r="BN1086" s="98"/>
      <c r="BO1086" s="98"/>
      <c r="BP1086" s="98"/>
      <c r="BQ1086" s="98"/>
      <c r="BR1086" s="98"/>
      <c r="BS1086" s="98"/>
      <c r="BT1086" s="98"/>
      <c r="BU1086" s="98"/>
      <c r="BV1086" s="98"/>
      <c r="BW1086" s="98"/>
      <c r="BX1086" s="98"/>
    </row>
    <row r="1087" spans="1:76">
      <c r="A1087" s="98"/>
      <c r="B1087" s="98"/>
      <c r="F1087" s="98"/>
      <c r="I1087" s="229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98"/>
      <c r="AJ1087" s="98"/>
      <c r="AK1087" s="98"/>
      <c r="AL1087" s="98"/>
      <c r="AM1087" s="98"/>
      <c r="AN1087" s="98"/>
      <c r="AO1087" s="98"/>
      <c r="AP1087" s="98"/>
      <c r="AQ1087" s="98"/>
      <c r="AR1087" s="98"/>
      <c r="AS1087" s="98"/>
      <c r="AT1087" s="98"/>
      <c r="AU1087" s="98"/>
      <c r="AV1087" s="98"/>
      <c r="AW1087" s="98"/>
      <c r="AX1087" s="98"/>
      <c r="AY1087" s="98"/>
      <c r="AZ1087" s="98"/>
      <c r="BA1087" s="98"/>
      <c r="BB1087" s="98"/>
      <c r="BC1087" s="98"/>
      <c r="BD1087" s="98"/>
      <c r="BE1087" s="98"/>
      <c r="BF1087" s="98"/>
      <c r="BG1087" s="98"/>
      <c r="BH1087" s="98"/>
      <c r="BI1087" s="98"/>
      <c r="BJ1087" s="98"/>
      <c r="BK1087" s="98"/>
      <c r="BL1087" s="98"/>
      <c r="BM1087" s="98"/>
      <c r="BN1087" s="98"/>
      <c r="BO1087" s="98"/>
      <c r="BP1087" s="98"/>
      <c r="BQ1087" s="98"/>
      <c r="BR1087" s="98"/>
      <c r="BS1087" s="98"/>
      <c r="BT1087" s="98"/>
      <c r="BU1087" s="98"/>
      <c r="BV1087" s="98"/>
      <c r="BW1087" s="98"/>
      <c r="BX1087" s="98"/>
    </row>
    <row r="1088" spans="1:76">
      <c r="A1088" s="98"/>
      <c r="B1088" s="98"/>
      <c r="F1088" s="98"/>
      <c r="I1088" s="229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98"/>
      <c r="AJ1088" s="98"/>
      <c r="AK1088" s="98"/>
      <c r="AL1088" s="98"/>
      <c r="AM1088" s="98"/>
      <c r="AN1088" s="98"/>
      <c r="AO1088" s="98"/>
      <c r="AP1088" s="98"/>
      <c r="AQ1088" s="98"/>
      <c r="AR1088" s="98"/>
      <c r="AS1088" s="98"/>
      <c r="AT1088" s="98"/>
      <c r="AU1088" s="98"/>
      <c r="AV1088" s="98"/>
      <c r="AW1088" s="98"/>
      <c r="AX1088" s="98"/>
      <c r="AY1088" s="98"/>
      <c r="AZ1088" s="98"/>
      <c r="BA1088" s="98"/>
      <c r="BB1088" s="98"/>
      <c r="BC1088" s="98"/>
      <c r="BD1088" s="98"/>
      <c r="BE1088" s="98"/>
      <c r="BF1088" s="98"/>
      <c r="BG1088" s="98"/>
      <c r="BH1088" s="98"/>
      <c r="BI1088" s="98"/>
      <c r="BJ1088" s="98"/>
      <c r="BK1088" s="98"/>
      <c r="BL1088" s="98"/>
      <c r="BM1088" s="98"/>
      <c r="BN1088" s="98"/>
      <c r="BO1088" s="98"/>
      <c r="BP1088" s="98"/>
      <c r="BQ1088" s="98"/>
      <c r="BR1088" s="98"/>
      <c r="BS1088" s="98"/>
      <c r="BT1088" s="98"/>
      <c r="BU1088" s="98"/>
      <c r="BV1088" s="98"/>
      <c r="BW1088" s="98"/>
      <c r="BX1088" s="98"/>
    </row>
    <row r="1089" spans="1:76">
      <c r="A1089" s="98"/>
      <c r="B1089" s="98"/>
      <c r="F1089" s="98"/>
      <c r="I1089" s="229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8"/>
      <c r="AF1089" s="98"/>
      <c r="AG1089" s="98"/>
      <c r="AH1089" s="98"/>
      <c r="AI1089" s="98"/>
      <c r="AJ1089" s="98"/>
      <c r="AK1089" s="98"/>
      <c r="AL1089" s="98"/>
      <c r="AM1089" s="98"/>
      <c r="AN1089" s="98"/>
      <c r="AO1089" s="98"/>
      <c r="AP1089" s="98"/>
      <c r="AQ1089" s="98"/>
      <c r="AR1089" s="98"/>
      <c r="AS1089" s="98"/>
      <c r="AT1089" s="98"/>
      <c r="AU1089" s="98"/>
      <c r="AV1089" s="98"/>
      <c r="AW1089" s="98"/>
      <c r="AX1089" s="98"/>
      <c r="AY1089" s="98"/>
      <c r="AZ1089" s="98"/>
      <c r="BA1089" s="98"/>
      <c r="BB1089" s="98"/>
      <c r="BC1089" s="98"/>
      <c r="BD1089" s="98"/>
      <c r="BE1089" s="98"/>
      <c r="BF1089" s="98"/>
      <c r="BG1089" s="98"/>
      <c r="BH1089" s="98"/>
      <c r="BI1089" s="98"/>
      <c r="BJ1089" s="98"/>
      <c r="BK1089" s="98"/>
      <c r="BL1089" s="98"/>
      <c r="BM1089" s="98"/>
      <c r="BN1089" s="98"/>
      <c r="BO1089" s="98"/>
      <c r="BP1089" s="98"/>
      <c r="BQ1089" s="98"/>
      <c r="BR1089" s="98"/>
      <c r="BS1089" s="98"/>
      <c r="BT1089" s="98"/>
      <c r="BU1089" s="98"/>
      <c r="BV1089" s="98"/>
      <c r="BW1089" s="98"/>
      <c r="BX1089" s="98"/>
    </row>
    <row r="1090" spans="1:76">
      <c r="A1090" s="98"/>
      <c r="B1090" s="98"/>
      <c r="F1090" s="98"/>
      <c r="I1090" s="229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8"/>
      <c r="AF1090" s="98"/>
      <c r="AG1090" s="98"/>
      <c r="AH1090" s="98"/>
      <c r="AI1090" s="98"/>
      <c r="AJ1090" s="98"/>
      <c r="AK1090" s="98"/>
      <c r="AL1090" s="98"/>
      <c r="AM1090" s="98"/>
      <c r="AN1090" s="98"/>
      <c r="AO1090" s="98"/>
      <c r="AP1090" s="98"/>
      <c r="AQ1090" s="98"/>
      <c r="AR1090" s="98"/>
      <c r="AS1090" s="98"/>
      <c r="AT1090" s="98"/>
      <c r="AU1090" s="98"/>
      <c r="AV1090" s="98"/>
      <c r="AW1090" s="98"/>
      <c r="AX1090" s="98"/>
      <c r="AY1090" s="98"/>
      <c r="AZ1090" s="98"/>
      <c r="BA1090" s="98"/>
      <c r="BB1090" s="98"/>
      <c r="BC1090" s="98"/>
      <c r="BD1090" s="98"/>
      <c r="BE1090" s="98"/>
      <c r="BF1090" s="98"/>
      <c r="BG1090" s="98"/>
      <c r="BH1090" s="98"/>
      <c r="BI1090" s="98"/>
      <c r="BJ1090" s="98"/>
      <c r="BK1090" s="98"/>
      <c r="BL1090" s="98"/>
      <c r="BM1090" s="98"/>
      <c r="BN1090" s="98"/>
      <c r="BO1090" s="98"/>
      <c r="BP1090" s="98"/>
      <c r="BQ1090" s="98"/>
      <c r="BR1090" s="98"/>
      <c r="BS1090" s="98"/>
      <c r="BT1090" s="98"/>
      <c r="BU1090" s="98"/>
      <c r="BV1090" s="98"/>
      <c r="BW1090" s="98"/>
      <c r="BX1090" s="98"/>
    </row>
    <row r="1091" spans="1:76">
      <c r="A1091" s="98"/>
      <c r="B1091" s="98"/>
      <c r="F1091" s="98"/>
      <c r="I1091" s="229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  <c r="AG1091" s="98"/>
      <c r="AH1091" s="98"/>
      <c r="AI1091" s="98"/>
      <c r="AJ1091" s="98"/>
      <c r="AK1091" s="98"/>
      <c r="AL1091" s="98"/>
      <c r="AM1091" s="98"/>
      <c r="AN1091" s="98"/>
      <c r="AO1091" s="98"/>
      <c r="AP1091" s="98"/>
      <c r="AQ1091" s="98"/>
      <c r="AR1091" s="98"/>
      <c r="AS1091" s="98"/>
      <c r="AT1091" s="98"/>
      <c r="AU1091" s="98"/>
      <c r="AV1091" s="98"/>
      <c r="AW1091" s="98"/>
      <c r="AX1091" s="98"/>
      <c r="AY1091" s="98"/>
      <c r="AZ1091" s="98"/>
      <c r="BA1091" s="98"/>
      <c r="BB1091" s="98"/>
      <c r="BC1091" s="98"/>
      <c r="BD1091" s="98"/>
      <c r="BE1091" s="98"/>
      <c r="BF1091" s="98"/>
      <c r="BG1091" s="98"/>
      <c r="BH1091" s="98"/>
      <c r="BI1091" s="98"/>
      <c r="BJ1091" s="98"/>
      <c r="BK1091" s="98"/>
      <c r="BL1091" s="98"/>
      <c r="BM1091" s="98"/>
      <c r="BN1091" s="98"/>
      <c r="BO1091" s="98"/>
      <c r="BP1091" s="98"/>
      <c r="BQ1091" s="98"/>
      <c r="BR1091" s="98"/>
      <c r="BS1091" s="98"/>
      <c r="BT1091" s="98"/>
      <c r="BU1091" s="98"/>
      <c r="BV1091" s="98"/>
      <c r="BW1091" s="98"/>
      <c r="BX1091" s="98"/>
    </row>
    <row r="1092" spans="1:76">
      <c r="A1092" s="98"/>
      <c r="B1092" s="98"/>
      <c r="F1092" s="98"/>
      <c r="I1092" s="229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8"/>
      <c r="AF1092" s="98"/>
      <c r="AG1092" s="98"/>
      <c r="AH1092" s="98"/>
      <c r="AI1092" s="98"/>
      <c r="AJ1092" s="98"/>
      <c r="AK1092" s="98"/>
      <c r="AL1092" s="98"/>
      <c r="AM1092" s="98"/>
      <c r="AN1092" s="98"/>
      <c r="AO1092" s="98"/>
      <c r="AP1092" s="98"/>
      <c r="AQ1092" s="98"/>
      <c r="AR1092" s="98"/>
      <c r="AS1092" s="98"/>
      <c r="AT1092" s="98"/>
      <c r="AU1092" s="98"/>
      <c r="AV1092" s="98"/>
      <c r="AW1092" s="98"/>
      <c r="AX1092" s="98"/>
      <c r="AY1092" s="98"/>
      <c r="AZ1092" s="98"/>
      <c r="BA1092" s="98"/>
      <c r="BB1092" s="98"/>
      <c r="BC1092" s="98"/>
      <c r="BD1092" s="98"/>
      <c r="BE1092" s="98"/>
      <c r="BF1092" s="98"/>
      <c r="BG1092" s="98"/>
      <c r="BH1092" s="98"/>
      <c r="BI1092" s="98"/>
      <c r="BJ1092" s="98"/>
      <c r="BK1092" s="98"/>
      <c r="BL1092" s="98"/>
      <c r="BM1092" s="98"/>
      <c r="BN1092" s="98"/>
      <c r="BO1092" s="98"/>
      <c r="BP1092" s="98"/>
      <c r="BQ1092" s="98"/>
      <c r="BR1092" s="98"/>
      <c r="BS1092" s="98"/>
      <c r="BT1092" s="98"/>
      <c r="BU1092" s="98"/>
      <c r="BV1092" s="98"/>
      <c r="BW1092" s="98"/>
      <c r="BX1092" s="98"/>
    </row>
    <row r="1093" spans="1:76">
      <c r="A1093" s="98"/>
      <c r="B1093" s="98"/>
      <c r="F1093" s="98"/>
      <c r="I1093" s="229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8"/>
      <c r="AF1093" s="98"/>
      <c r="AG1093" s="98"/>
      <c r="AH1093" s="98"/>
      <c r="AI1093" s="98"/>
      <c r="AJ1093" s="98"/>
      <c r="AK1093" s="98"/>
      <c r="AL1093" s="98"/>
      <c r="AM1093" s="98"/>
      <c r="AN1093" s="98"/>
      <c r="AO1093" s="98"/>
      <c r="AP1093" s="98"/>
      <c r="AQ1093" s="98"/>
      <c r="AR1093" s="98"/>
      <c r="AS1093" s="98"/>
      <c r="AT1093" s="98"/>
      <c r="AU1093" s="98"/>
      <c r="AV1093" s="98"/>
      <c r="AW1093" s="98"/>
      <c r="AX1093" s="98"/>
      <c r="AY1093" s="98"/>
      <c r="AZ1093" s="98"/>
      <c r="BA1093" s="98"/>
      <c r="BB1093" s="98"/>
      <c r="BC1093" s="98"/>
      <c r="BD1093" s="98"/>
      <c r="BE1093" s="98"/>
      <c r="BF1093" s="98"/>
      <c r="BG1093" s="98"/>
      <c r="BH1093" s="98"/>
      <c r="BI1093" s="98"/>
      <c r="BJ1093" s="98"/>
      <c r="BK1093" s="98"/>
      <c r="BL1093" s="98"/>
      <c r="BM1093" s="98"/>
      <c r="BN1093" s="98"/>
      <c r="BO1093" s="98"/>
      <c r="BP1093" s="98"/>
      <c r="BQ1093" s="98"/>
      <c r="BR1093" s="98"/>
      <c r="BS1093" s="98"/>
      <c r="BT1093" s="98"/>
      <c r="BU1093" s="98"/>
      <c r="BV1093" s="98"/>
      <c r="BW1093" s="98"/>
      <c r="BX1093" s="98"/>
    </row>
    <row r="1094" spans="1:76">
      <c r="A1094" s="98"/>
      <c r="B1094" s="98"/>
      <c r="F1094" s="98"/>
      <c r="I1094" s="229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8"/>
      <c r="AF1094" s="98"/>
      <c r="AG1094" s="98"/>
      <c r="AH1094" s="98"/>
      <c r="AI1094" s="98"/>
      <c r="AJ1094" s="98"/>
      <c r="AK1094" s="98"/>
      <c r="AL1094" s="98"/>
      <c r="AM1094" s="98"/>
      <c r="AN1094" s="98"/>
      <c r="AO1094" s="98"/>
      <c r="AP1094" s="98"/>
      <c r="AQ1094" s="98"/>
      <c r="AR1094" s="98"/>
      <c r="AS1094" s="98"/>
      <c r="AT1094" s="98"/>
      <c r="AU1094" s="98"/>
      <c r="AV1094" s="98"/>
      <c r="AW1094" s="98"/>
      <c r="AX1094" s="98"/>
      <c r="AY1094" s="98"/>
      <c r="AZ1094" s="98"/>
      <c r="BA1094" s="98"/>
      <c r="BB1094" s="98"/>
      <c r="BC1094" s="98"/>
      <c r="BD1094" s="98"/>
      <c r="BE1094" s="98"/>
      <c r="BF1094" s="98"/>
      <c r="BG1094" s="98"/>
      <c r="BH1094" s="98"/>
      <c r="BI1094" s="98"/>
      <c r="BJ1094" s="98"/>
      <c r="BK1094" s="98"/>
      <c r="BL1094" s="98"/>
      <c r="BM1094" s="98"/>
      <c r="BN1094" s="98"/>
      <c r="BO1094" s="98"/>
      <c r="BP1094" s="98"/>
      <c r="BQ1094" s="98"/>
      <c r="BR1094" s="98"/>
      <c r="BS1094" s="98"/>
      <c r="BT1094" s="98"/>
      <c r="BU1094" s="98"/>
      <c r="BV1094" s="98"/>
      <c r="BW1094" s="98"/>
      <c r="BX1094" s="98"/>
    </row>
    <row r="1095" spans="1:76">
      <c r="A1095" s="98"/>
      <c r="B1095" s="98"/>
      <c r="F1095" s="98"/>
      <c r="I1095" s="229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98"/>
      <c r="AJ1095" s="98"/>
      <c r="AK1095" s="98"/>
      <c r="AL1095" s="98"/>
      <c r="AM1095" s="98"/>
      <c r="AN1095" s="98"/>
      <c r="AO1095" s="98"/>
      <c r="AP1095" s="98"/>
      <c r="AQ1095" s="98"/>
      <c r="AR1095" s="98"/>
      <c r="AS1095" s="98"/>
      <c r="AT1095" s="98"/>
      <c r="AU1095" s="98"/>
      <c r="AV1095" s="98"/>
      <c r="AW1095" s="98"/>
      <c r="AX1095" s="98"/>
      <c r="AY1095" s="98"/>
      <c r="AZ1095" s="98"/>
      <c r="BA1095" s="98"/>
      <c r="BB1095" s="98"/>
      <c r="BC1095" s="98"/>
      <c r="BD1095" s="98"/>
      <c r="BE1095" s="98"/>
      <c r="BF1095" s="98"/>
      <c r="BG1095" s="98"/>
      <c r="BH1095" s="98"/>
      <c r="BI1095" s="98"/>
      <c r="BJ1095" s="98"/>
      <c r="BK1095" s="98"/>
      <c r="BL1095" s="98"/>
      <c r="BM1095" s="98"/>
      <c r="BN1095" s="98"/>
      <c r="BO1095" s="98"/>
      <c r="BP1095" s="98"/>
      <c r="BQ1095" s="98"/>
      <c r="BR1095" s="98"/>
      <c r="BS1095" s="98"/>
      <c r="BT1095" s="98"/>
      <c r="BU1095" s="98"/>
      <c r="BV1095" s="98"/>
      <c r="BW1095" s="98"/>
      <c r="BX1095" s="98"/>
    </row>
    <row r="1096" spans="1:76">
      <c r="A1096" s="98"/>
      <c r="B1096" s="98"/>
      <c r="F1096" s="98"/>
      <c r="I1096" s="229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  <c r="AG1096" s="98"/>
      <c r="AH1096" s="98"/>
      <c r="AI1096" s="98"/>
      <c r="AJ1096" s="98"/>
      <c r="AK1096" s="98"/>
      <c r="AL1096" s="98"/>
      <c r="AM1096" s="98"/>
      <c r="AN1096" s="98"/>
      <c r="AO1096" s="98"/>
      <c r="AP1096" s="98"/>
      <c r="AQ1096" s="98"/>
      <c r="AR1096" s="98"/>
      <c r="AS1096" s="98"/>
      <c r="AT1096" s="98"/>
      <c r="AU1096" s="98"/>
      <c r="AV1096" s="98"/>
      <c r="AW1096" s="98"/>
      <c r="AX1096" s="98"/>
      <c r="AY1096" s="98"/>
      <c r="AZ1096" s="98"/>
      <c r="BA1096" s="98"/>
      <c r="BB1096" s="98"/>
      <c r="BC1096" s="98"/>
      <c r="BD1096" s="98"/>
      <c r="BE1096" s="98"/>
      <c r="BF1096" s="98"/>
      <c r="BG1096" s="98"/>
      <c r="BH1096" s="98"/>
      <c r="BI1096" s="98"/>
      <c r="BJ1096" s="98"/>
      <c r="BK1096" s="98"/>
      <c r="BL1096" s="98"/>
      <c r="BM1096" s="98"/>
      <c r="BN1096" s="98"/>
      <c r="BO1096" s="98"/>
      <c r="BP1096" s="98"/>
      <c r="BQ1096" s="98"/>
      <c r="BR1096" s="98"/>
      <c r="BS1096" s="98"/>
      <c r="BT1096" s="98"/>
      <c r="BU1096" s="98"/>
      <c r="BV1096" s="98"/>
      <c r="BW1096" s="98"/>
      <c r="BX1096" s="98"/>
    </row>
    <row r="1097" spans="1:76">
      <c r="A1097" s="98"/>
      <c r="B1097" s="98"/>
      <c r="F1097" s="98"/>
      <c r="I1097" s="229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98"/>
      <c r="AJ1097" s="98"/>
      <c r="AK1097" s="98"/>
      <c r="AL1097" s="98"/>
      <c r="AM1097" s="98"/>
      <c r="AN1097" s="98"/>
      <c r="AO1097" s="98"/>
      <c r="AP1097" s="98"/>
      <c r="AQ1097" s="98"/>
      <c r="AR1097" s="98"/>
      <c r="AS1097" s="98"/>
      <c r="AT1097" s="98"/>
      <c r="AU1097" s="98"/>
      <c r="AV1097" s="98"/>
      <c r="AW1097" s="98"/>
      <c r="AX1097" s="98"/>
      <c r="AY1097" s="98"/>
      <c r="AZ1097" s="98"/>
      <c r="BA1097" s="98"/>
      <c r="BB1097" s="98"/>
      <c r="BC1097" s="98"/>
      <c r="BD1097" s="98"/>
      <c r="BE1097" s="98"/>
      <c r="BF1097" s="98"/>
      <c r="BG1097" s="98"/>
      <c r="BH1097" s="98"/>
      <c r="BI1097" s="98"/>
      <c r="BJ1097" s="98"/>
      <c r="BK1097" s="98"/>
      <c r="BL1097" s="98"/>
      <c r="BM1097" s="98"/>
      <c r="BN1097" s="98"/>
      <c r="BO1097" s="98"/>
      <c r="BP1097" s="98"/>
      <c r="BQ1097" s="98"/>
      <c r="BR1097" s="98"/>
      <c r="BS1097" s="98"/>
      <c r="BT1097" s="98"/>
      <c r="BU1097" s="98"/>
      <c r="BV1097" s="98"/>
      <c r="BW1097" s="98"/>
      <c r="BX1097" s="98"/>
    </row>
    <row r="1098" spans="1:76">
      <c r="A1098" s="98"/>
      <c r="B1098" s="98"/>
      <c r="F1098" s="98"/>
      <c r="I1098" s="229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  <c r="AH1098" s="98"/>
      <c r="AI1098" s="98"/>
      <c r="AJ1098" s="98"/>
      <c r="AK1098" s="98"/>
      <c r="AL1098" s="98"/>
      <c r="AM1098" s="98"/>
      <c r="AN1098" s="98"/>
      <c r="AO1098" s="98"/>
      <c r="AP1098" s="98"/>
      <c r="AQ1098" s="98"/>
      <c r="AR1098" s="98"/>
      <c r="AS1098" s="98"/>
      <c r="AT1098" s="98"/>
      <c r="AU1098" s="98"/>
      <c r="AV1098" s="98"/>
      <c r="AW1098" s="98"/>
      <c r="AX1098" s="98"/>
      <c r="AY1098" s="98"/>
      <c r="AZ1098" s="98"/>
      <c r="BA1098" s="98"/>
      <c r="BB1098" s="98"/>
      <c r="BC1098" s="98"/>
      <c r="BD1098" s="98"/>
      <c r="BE1098" s="98"/>
      <c r="BF1098" s="98"/>
      <c r="BG1098" s="98"/>
      <c r="BH1098" s="98"/>
      <c r="BI1098" s="98"/>
      <c r="BJ1098" s="98"/>
      <c r="BK1098" s="98"/>
      <c r="BL1098" s="98"/>
      <c r="BM1098" s="98"/>
      <c r="BN1098" s="98"/>
      <c r="BO1098" s="98"/>
      <c r="BP1098" s="98"/>
      <c r="BQ1098" s="98"/>
      <c r="BR1098" s="98"/>
      <c r="BS1098" s="98"/>
      <c r="BT1098" s="98"/>
      <c r="BU1098" s="98"/>
      <c r="BV1098" s="98"/>
      <c r="BW1098" s="98"/>
      <c r="BX1098" s="98"/>
    </row>
    <row r="1099" spans="1:76">
      <c r="A1099" s="98"/>
      <c r="B1099" s="98"/>
      <c r="F1099" s="98"/>
      <c r="I1099" s="229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8"/>
      <c r="AF1099" s="98"/>
      <c r="AG1099" s="98"/>
      <c r="AH1099" s="98"/>
      <c r="AI1099" s="98"/>
      <c r="AJ1099" s="98"/>
      <c r="AK1099" s="98"/>
      <c r="AL1099" s="98"/>
      <c r="AM1099" s="98"/>
      <c r="AN1099" s="98"/>
      <c r="AO1099" s="98"/>
      <c r="AP1099" s="98"/>
      <c r="AQ1099" s="98"/>
      <c r="AR1099" s="98"/>
      <c r="AS1099" s="98"/>
      <c r="AT1099" s="98"/>
      <c r="AU1099" s="98"/>
      <c r="AV1099" s="98"/>
      <c r="AW1099" s="98"/>
      <c r="AX1099" s="98"/>
      <c r="AY1099" s="98"/>
      <c r="AZ1099" s="98"/>
      <c r="BA1099" s="98"/>
      <c r="BB1099" s="98"/>
      <c r="BC1099" s="98"/>
      <c r="BD1099" s="98"/>
      <c r="BE1099" s="98"/>
      <c r="BF1099" s="98"/>
      <c r="BG1099" s="98"/>
      <c r="BH1099" s="98"/>
      <c r="BI1099" s="98"/>
      <c r="BJ1099" s="98"/>
      <c r="BK1099" s="98"/>
      <c r="BL1099" s="98"/>
      <c r="BM1099" s="98"/>
      <c r="BN1099" s="98"/>
      <c r="BO1099" s="98"/>
      <c r="BP1099" s="98"/>
      <c r="BQ1099" s="98"/>
      <c r="BR1099" s="98"/>
      <c r="BS1099" s="98"/>
      <c r="BT1099" s="98"/>
      <c r="BU1099" s="98"/>
      <c r="BV1099" s="98"/>
      <c r="BW1099" s="98"/>
      <c r="BX1099" s="98"/>
    </row>
    <row r="1100" spans="1:76">
      <c r="A1100" s="98"/>
      <c r="B1100" s="98"/>
      <c r="F1100" s="98"/>
      <c r="I1100" s="229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  <c r="AG1100" s="98"/>
      <c r="AH1100" s="98"/>
      <c r="AI1100" s="98"/>
      <c r="AJ1100" s="98"/>
      <c r="AK1100" s="98"/>
      <c r="AL1100" s="98"/>
      <c r="AM1100" s="98"/>
      <c r="AN1100" s="98"/>
      <c r="AO1100" s="98"/>
      <c r="AP1100" s="98"/>
      <c r="AQ1100" s="98"/>
      <c r="AR1100" s="98"/>
      <c r="AS1100" s="98"/>
      <c r="AT1100" s="98"/>
      <c r="AU1100" s="98"/>
      <c r="AV1100" s="98"/>
      <c r="AW1100" s="98"/>
      <c r="AX1100" s="98"/>
      <c r="AY1100" s="98"/>
      <c r="AZ1100" s="98"/>
      <c r="BA1100" s="98"/>
      <c r="BB1100" s="98"/>
      <c r="BC1100" s="98"/>
      <c r="BD1100" s="98"/>
      <c r="BE1100" s="98"/>
      <c r="BF1100" s="98"/>
      <c r="BG1100" s="98"/>
      <c r="BH1100" s="98"/>
      <c r="BI1100" s="98"/>
      <c r="BJ1100" s="98"/>
      <c r="BK1100" s="98"/>
      <c r="BL1100" s="98"/>
      <c r="BM1100" s="98"/>
      <c r="BN1100" s="98"/>
      <c r="BO1100" s="98"/>
      <c r="BP1100" s="98"/>
      <c r="BQ1100" s="98"/>
      <c r="BR1100" s="98"/>
      <c r="BS1100" s="98"/>
      <c r="BT1100" s="98"/>
      <c r="BU1100" s="98"/>
      <c r="BV1100" s="98"/>
      <c r="BW1100" s="98"/>
      <c r="BX1100" s="98"/>
    </row>
    <row r="1101" spans="1:76">
      <c r="A1101" s="98"/>
      <c r="B1101" s="98"/>
      <c r="F1101" s="98"/>
      <c r="I1101" s="229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8"/>
      <c r="AF1101" s="98"/>
      <c r="AG1101" s="98"/>
      <c r="AH1101" s="98"/>
      <c r="AI1101" s="98"/>
      <c r="AJ1101" s="98"/>
      <c r="AK1101" s="98"/>
      <c r="AL1101" s="98"/>
      <c r="AM1101" s="98"/>
      <c r="AN1101" s="98"/>
      <c r="AO1101" s="98"/>
      <c r="AP1101" s="98"/>
      <c r="AQ1101" s="98"/>
      <c r="AR1101" s="98"/>
      <c r="AS1101" s="98"/>
      <c r="AT1101" s="98"/>
      <c r="AU1101" s="98"/>
      <c r="AV1101" s="98"/>
      <c r="AW1101" s="98"/>
      <c r="AX1101" s="98"/>
      <c r="AY1101" s="98"/>
      <c r="AZ1101" s="98"/>
      <c r="BA1101" s="98"/>
      <c r="BB1101" s="98"/>
      <c r="BC1101" s="98"/>
      <c r="BD1101" s="98"/>
      <c r="BE1101" s="98"/>
      <c r="BF1101" s="98"/>
      <c r="BG1101" s="98"/>
      <c r="BH1101" s="98"/>
      <c r="BI1101" s="98"/>
      <c r="BJ1101" s="98"/>
      <c r="BK1101" s="98"/>
      <c r="BL1101" s="98"/>
      <c r="BM1101" s="98"/>
      <c r="BN1101" s="98"/>
      <c r="BO1101" s="98"/>
      <c r="BP1101" s="98"/>
      <c r="BQ1101" s="98"/>
      <c r="BR1101" s="98"/>
      <c r="BS1101" s="98"/>
      <c r="BT1101" s="98"/>
      <c r="BU1101" s="98"/>
      <c r="BV1101" s="98"/>
      <c r="BW1101" s="98"/>
      <c r="BX1101" s="98"/>
    </row>
    <row r="1102" spans="1:76">
      <c r="A1102" s="98"/>
      <c r="B1102" s="98"/>
      <c r="F1102" s="98"/>
      <c r="I1102" s="229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8"/>
      <c r="AF1102" s="98"/>
      <c r="AG1102" s="98"/>
      <c r="AH1102" s="98"/>
      <c r="AI1102" s="98"/>
      <c r="AJ1102" s="98"/>
      <c r="AK1102" s="98"/>
      <c r="AL1102" s="98"/>
      <c r="AM1102" s="98"/>
      <c r="AN1102" s="98"/>
      <c r="AO1102" s="98"/>
      <c r="AP1102" s="98"/>
      <c r="AQ1102" s="98"/>
      <c r="AR1102" s="98"/>
      <c r="AS1102" s="98"/>
      <c r="AT1102" s="98"/>
      <c r="AU1102" s="98"/>
      <c r="AV1102" s="98"/>
      <c r="AW1102" s="98"/>
      <c r="AX1102" s="98"/>
      <c r="AY1102" s="98"/>
      <c r="AZ1102" s="98"/>
      <c r="BA1102" s="98"/>
      <c r="BB1102" s="98"/>
      <c r="BC1102" s="98"/>
      <c r="BD1102" s="98"/>
      <c r="BE1102" s="98"/>
      <c r="BF1102" s="98"/>
      <c r="BG1102" s="98"/>
      <c r="BH1102" s="98"/>
      <c r="BI1102" s="98"/>
      <c r="BJ1102" s="98"/>
      <c r="BK1102" s="98"/>
      <c r="BL1102" s="98"/>
      <c r="BM1102" s="98"/>
      <c r="BN1102" s="98"/>
      <c r="BO1102" s="98"/>
      <c r="BP1102" s="98"/>
      <c r="BQ1102" s="98"/>
      <c r="BR1102" s="98"/>
      <c r="BS1102" s="98"/>
      <c r="BT1102" s="98"/>
      <c r="BU1102" s="98"/>
      <c r="BV1102" s="98"/>
      <c r="BW1102" s="98"/>
      <c r="BX1102" s="98"/>
    </row>
    <row r="1103" spans="1:76">
      <c r="A1103" s="98"/>
      <c r="B1103" s="98"/>
      <c r="F1103" s="98"/>
      <c r="I1103" s="229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8"/>
      <c r="AF1103" s="98"/>
      <c r="AG1103" s="98"/>
      <c r="AH1103" s="98"/>
      <c r="AI1103" s="98"/>
      <c r="AJ1103" s="98"/>
      <c r="AK1103" s="98"/>
      <c r="AL1103" s="98"/>
      <c r="AM1103" s="98"/>
      <c r="AN1103" s="98"/>
      <c r="AO1103" s="98"/>
      <c r="AP1103" s="98"/>
      <c r="AQ1103" s="98"/>
      <c r="AR1103" s="98"/>
      <c r="AS1103" s="98"/>
      <c r="AT1103" s="98"/>
      <c r="AU1103" s="98"/>
      <c r="AV1103" s="98"/>
      <c r="AW1103" s="98"/>
      <c r="AX1103" s="98"/>
      <c r="AY1103" s="98"/>
      <c r="AZ1103" s="98"/>
      <c r="BA1103" s="98"/>
      <c r="BB1103" s="98"/>
      <c r="BC1103" s="98"/>
      <c r="BD1103" s="98"/>
      <c r="BE1103" s="98"/>
      <c r="BF1103" s="98"/>
      <c r="BG1103" s="98"/>
      <c r="BH1103" s="98"/>
      <c r="BI1103" s="98"/>
      <c r="BJ1103" s="98"/>
      <c r="BK1103" s="98"/>
      <c r="BL1103" s="98"/>
      <c r="BM1103" s="98"/>
      <c r="BN1103" s="98"/>
      <c r="BO1103" s="98"/>
      <c r="BP1103" s="98"/>
      <c r="BQ1103" s="98"/>
      <c r="BR1103" s="98"/>
      <c r="BS1103" s="98"/>
      <c r="BT1103" s="98"/>
      <c r="BU1103" s="98"/>
      <c r="BV1103" s="98"/>
      <c r="BW1103" s="98"/>
      <c r="BX1103" s="98"/>
    </row>
    <row r="1104" spans="1:76">
      <c r="A1104" s="98"/>
      <c r="B1104" s="98"/>
      <c r="F1104" s="98"/>
      <c r="I1104" s="229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8"/>
      <c r="AF1104" s="98"/>
      <c r="AG1104" s="98"/>
      <c r="AH1104" s="98"/>
      <c r="AI1104" s="98"/>
      <c r="AJ1104" s="98"/>
      <c r="AK1104" s="98"/>
      <c r="AL1104" s="98"/>
      <c r="AM1104" s="98"/>
      <c r="AN1104" s="98"/>
      <c r="AO1104" s="98"/>
      <c r="AP1104" s="98"/>
      <c r="AQ1104" s="98"/>
      <c r="AR1104" s="98"/>
      <c r="AS1104" s="98"/>
      <c r="AT1104" s="98"/>
      <c r="AU1104" s="98"/>
      <c r="AV1104" s="98"/>
      <c r="AW1104" s="98"/>
      <c r="AX1104" s="98"/>
      <c r="AY1104" s="98"/>
      <c r="AZ1104" s="98"/>
      <c r="BA1104" s="98"/>
      <c r="BB1104" s="98"/>
      <c r="BC1104" s="98"/>
      <c r="BD1104" s="98"/>
      <c r="BE1104" s="98"/>
      <c r="BF1104" s="98"/>
      <c r="BG1104" s="98"/>
      <c r="BH1104" s="98"/>
      <c r="BI1104" s="98"/>
      <c r="BJ1104" s="98"/>
      <c r="BK1104" s="98"/>
      <c r="BL1104" s="98"/>
      <c r="BM1104" s="98"/>
      <c r="BN1104" s="98"/>
      <c r="BO1104" s="98"/>
      <c r="BP1104" s="98"/>
      <c r="BQ1104" s="98"/>
      <c r="BR1104" s="98"/>
      <c r="BS1104" s="98"/>
      <c r="BT1104" s="98"/>
      <c r="BU1104" s="98"/>
      <c r="BV1104" s="98"/>
      <c r="BW1104" s="98"/>
      <c r="BX1104" s="98"/>
    </row>
    <row r="1105" spans="1:76">
      <c r="A1105" s="98"/>
      <c r="B1105" s="98"/>
      <c r="F1105" s="98"/>
      <c r="I1105" s="229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8"/>
      <c r="AF1105" s="98"/>
      <c r="AG1105" s="98"/>
      <c r="AH1105" s="98"/>
      <c r="AI1105" s="98"/>
      <c r="AJ1105" s="98"/>
      <c r="AK1105" s="98"/>
      <c r="AL1105" s="98"/>
      <c r="AM1105" s="98"/>
      <c r="AN1105" s="98"/>
      <c r="AO1105" s="98"/>
      <c r="AP1105" s="98"/>
      <c r="AQ1105" s="98"/>
      <c r="AR1105" s="98"/>
      <c r="AS1105" s="98"/>
      <c r="AT1105" s="98"/>
      <c r="AU1105" s="98"/>
      <c r="AV1105" s="98"/>
      <c r="AW1105" s="98"/>
      <c r="AX1105" s="98"/>
      <c r="AY1105" s="98"/>
      <c r="AZ1105" s="98"/>
      <c r="BA1105" s="98"/>
      <c r="BB1105" s="98"/>
      <c r="BC1105" s="98"/>
      <c r="BD1105" s="98"/>
      <c r="BE1105" s="98"/>
      <c r="BF1105" s="98"/>
      <c r="BG1105" s="98"/>
      <c r="BH1105" s="98"/>
      <c r="BI1105" s="98"/>
      <c r="BJ1105" s="98"/>
      <c r="BK1105" s="98"/>
      <c r="BL1105" s="98"/>
      <c r="BM1105" s="98"/>
      <c r="BN1105" s="98"/>
      <c r="BO1105" s="98"/>
      <c r="BP1105" s="98"/>
      <c r="BQ1105" s="98"/>
      <c r="BR1105" s="98"/>
      <c r="BS1105" s="98"/>
      <c r="BT1105" s="98"/>
      <c r="BU1105" s="98"/>
      <c r="BV1105" s="98"/>
      <c r="BW1105" s="98"/>
      <c r="BX1105" s="98"/>
    </row>
    <row r="1106" spans="1:76">
      <c r="A1106" s="98"/>
      <c r="B1106" s="98"/>
      <c r="F1106" s="98"/>
      <c r="I1106" s="229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8"/>
      <c r="AF1106" s="98"/>
      <c r="AG1106" s="98"/>
      <c r="AH1106" s="98"/>
      <c r="AI1106" s="98"/>
      <c r="AJ1106" s="98"/>
      <c r="AK1106" s="98"/>
      <c r="AL1106" s="98"/>
      <c r="AM1106" s="98"/>
      <c r="AN1106" s="98"/>
      <c r="AO1106" s="98"/>
      <c r="AP1106" s="98"/>
      <c r="AQ1106" s="98"/>
      <c r="AR1106" s="98"/>
      <c r="AS1106" s="98"/>
      <c r="AT1106" s="98"/>
      <c r="AU1106" s="98"/>
      <c r="AV1106" s="98"/>
      <c r="AW1106" s="98"/>
      <c r="AX1106" s="98"/>
      <c r="AY1106" s="98"/>
      <c r="AZ1106" s="98"/>
      <c r="BA1106" s="98"/>
      <c r="BB1106" s="98"/>
      <c r="BC1106" s="98"/>
      <c r="BD1106" s="98"/>
      <c r="BE1106" s="98"/>
      <c r="BF1106" s="98"/>
      <c r="BG1106" s="98"/>
      <c r="BH1106" s="98"/>
      <c r="BI1106" s="98"/>
      <c r="BJ1106" s="98"/>
      <c r="BK1106" s="98"/>
      <c r="BL1106" s="98"/>
      <c r="BM1106" s="98"/>
      <c r="BN1106" s="98"/>
      <c r="BO1106" s="98"/>
      <c r="BP1106" s="98"/>
      <c r="BQ1106" s="98"/>
      <c r="BR1106" s="98"/>
      <c r="BS1106" s="98"/>
      <c r="BT1106" s="98"/>
      <c r="BU1106" s="98"/>
      <c r="BV1106" s="98"/>
      <c r="BW1106" s="98"/>
      <c r="BX1106" s="98"/>
    </row>
    <row r="1107" spans="1:76">
      <c r="A1107" s="98"/>
      <c r="B1107" s="98"/>
      <c r="F1107" s="98"/>
      <c r="I1107" s="229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8"/>
      <c r="AF1107" s="98"/>
      <c r="AG1107" s="98"/>
      <c r="AH1107" s="98"/>
      <c r="AI1107" s="98"/>
      <c r="AJ1107" s="98"/>
      <c r="AK1107" s="98"/>
      <c r="AL1107" s="98"/>
      <c r="AM1107" s="98"/>
      <c r="AN1107" s="98"/>
      <c r="AO1107" s="98"/>
      <c r="AP1107" s="98"/>
      <c r="AQ1107" s="98"/>
      <c r="AR1107" s="98"/>
      <c r="AS1107" s="98"/>
      <c r="AT1107" s="98"/>
      <c r="AU1107" s="98"/>
      <c r="AV1107" s="98"/>
      <c r="AW1107" s="98"/>
      <c r="AX1107" s="98"/>
      <c r="AY1107" s="98"/>
      <c r="AZ1107" s="98"/>
      <c r="BA1107" s="98"/>
      <c r="BB1107" s="98"/>
      <c r="BC1107" s="98"/>
      <c r="BD1107" s="98"/>
      <c r="BE1107" s="98"/>
      <c r="BF1107" s="98"/>
      <c r="BG1107" s="98"/>
      <c r="BH1107" s="98"/>
      <c r="BI1107" s="98"/>
      <c r="BJ1107" s="98"/>
      <c r="BK1107" s="98"/>
      <c r="BL1107" s="98"/>
      <c r="BM1107" s="98"/>
      <c r="BN1107" s="98"/>
      <c r="BO1107" s="98"/>
      <c r="BP1107" s="98"/>
      <c r="BQ1107" s="98"/>
      <c r="BR1107" s="98"/>
      <c r="BS1107" s="98"/>
      <c r="BT1107" s="98"/>
      <c r="BU1107" s="98"/>
      <c r="BV1107" s="98"/>
      <c r="BW1107" s="98"/>
      <c r="BX1107" s="98"/>
    </row>
    <row r="1108" spans="1:76">
      <c r="A1108" s="98"/>
      <c r="B1108" s="98"/>
      <c r="F1108" s="98"/>
      <c r="I1108" s="229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8"/>
      <c r="AF1108" s="98"/>
      <c r="AG1108" s="98"/>
      <c r="AH1108" s="98"/>
      <c r="AI1108" s="98"/>
      <c r="AJ1108" s="98"/>
      <c r="AK1108" s="98"/>
      <c r="AL1108" s="98"/>
      <c r="AM1108" s="98"/>
      <c r="AN1108" s="98"/>
      <c r="AO1108" s="98"/>
      <c r="AP1108" s="98"/>
      <c r="AQ1108" s="98"/>
      <c r="AR1108" s="98"/>
      <c r="AS1108" s="98"/>
      <c r="AT1108" s="98"/>
      <c r="AU1108" s="98"/>
      <c r="AV1108" s="98"/>
      <c r="AW1108" s="98"/>
      <c r="AX1108" s="98"/>
      <c r="AY1108" s="98"/>
      <c r="AZ1108" s="98"/>
      <c r="BA1108" s="98"/>
      <c r="BB1108" s="98"/>
      <c r="BC1108" s="98"/>
      <c r="BD1108" s="98"/>
      <c r="BE1108" s="98"/>
      <c r="BF1108" s="98"/>
      <c r="BG1108" s="98"/>
      <c r="BH1108" s="98"/>
      <c r="BI1108" s="98"/>
      <c r="BJ1108" s="98"/>
      <c r="BK1108" s="98"/>
      <c r="BL1108" s="98"/>
      <c r="BM1108" s="98"/>
      <c r="BN1108" s="98"/>
      <c r="BO1108" s="98"/>
      <c r="BP1108" s="98"/>
      <c r="BQ1108" s="98"/>
      <c r="BR1108" s="98"/>
      <c r="BS1108" s="98"/>
      <c r="BT1108" s="98"/>
      <c r="BU1108" s="98"/>
      <c r="BV1108" s="98"/>
      <c r="BW1108" s="98"/>
      <c r="BX1108" s="98"/>
    </row>
    <row r="1109" spans="1:76">
      <c r="A1109" s="98"/>
      <c r="B1109" s="98"/>
      <c r="F1109" s="98"/>
      <c r="I1109" s="229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8"/>
      <c r="AF1109" s="98"/>
      <c r="AG1109" s="98"/>
      <c r="AH1109" s="98"/>
      <c r="AI1109" s="98"/>
      <c r="AJ1109" s="98"/>
      <c r="AK1109" s="98"/>
      <c r="AL1109" s="98"/>
      <c r="AM1109" s="98"/>
      <c r="AN1109" s="98"/>
      <c r="AO1109" s="98"/>
      <c r="AP1109" s="98"/>
      <c r="AQ1109" s="98"/>
      <c r="AR1109" s="98"/>
      <c r="AS1109" s="98"/>
      <c r="AT1109" s="98"/>
      <c r="AU1109" s="98"/>
      <c r="AV1109" s="98"/>
      <c r="AW1109" s="98"/>
      <c r="AX1109" s="98"/>
      <c r="AY1109" s="98"/>
      <c r="AZ1109" s="98"/>
      <c r="BA1109" s="98"/>
      <c r="BB1109" s="98"/>
      <c r="BC1109" s="98"/>
      <c r="BD1109" s="98"/>
      <c r="BE1109" s="98"/>
      <c r="BF1109" s="98"/>
      <c r="BG1109" s="98"/>
      <c r="BH1109" s="98"/>
      <c r="BI1109" s="98"/>
      <c r="BJ1109" s="98"/>
      <c r="BK1109" s="98"/>
      <c r="BL1109" s="98"/>
      <c r="BM1109" s="98"/>
      <c r="BN1109" s="98"/>
      <c r="BO1109" s="98"/>
      <c r="BP1109" s="98"/>
      <c r="BQ1109" s="98"/>
      <c r="BR1109" s="98"/>
      <c r="BS1109" s="98"/>
      <c r="BT1109" s="98"/>
      <c r="BU1109" s="98"/>
      <c r="BV1109" s="98"/>
      <c r="BW1109" s="98"/>
      <c r="BX1109" s="98"/>
    </row>
    <row r="1110" spans="1:76">
      <c r="A1110" s="98"/>
      <c r="B1110" s="98"/>
      <c r="F1110" s="98"/>
      <c r="I1110" s="229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8"/>
      <c r="AF1110" s="98"/>
      <c r="AG1110" s="98"/>
      <c r="AH1110" s="98"/>
      <c r="AI1110" s="98"/>
      <c r="AJ1110" s="98"/>
      <c r="AK1110" s="98"/>
      <c r="AL1110" s="98"/>
      <c r="AM1110" s="98"/>
      <c r="AN1110" s="98"/>
      <c r="AO1110" s="98"/>
      <c r="AP1110" s="98"/>
      <c r="AQ1110" s="98"/>
      <c r="AR1110" s="98"/>
      <c r="AS1110" s="98"/>
      <c r="AT1110" s="98"/>
      <c r="AU1110" s="98"/>
      <c r="AV1110" s="98"/>
      <c r="AW1110" s="98"/>
      <c r="AX1110" s="98"/>
      <c r="AY1110" s="98"/>
      <c r="AZ1110" s="98"/>
      <c r="BA1110" s="98"/>
      <c r="BB1110" s="98"/>
      <c r="BC1110" s="98"/>
      <c r="BD1110" s="98"/>
      <c r="BE1110" s="98"/>
      <c r="BF1110" s="98"/>
      <c r="BG1110" s="98"/>
      <c r="BH1110" s="98"/>
      <c r="BI1110" s="98"/>
      <c r="BJ1110" s="98"/>
      <c r="BK1110" s="98"/>
      <c r="BL1110" s="98"/>
      <c r="BM1110" s="98"/>
      <c r="BN1110" s="98"/>
      <c r="BO1110" s="98"/>
      <c r="BP1110" s="98"/>
      <c r="BQ1110" s="98"/>
      <c r="BR1110" s="98"/>
      <c r="BS1110" s="98"/>
      <c r="BT1110" s="98"/>
      <c r="BU1110" s="98"/>
      <c r="BV1110" s="98"/>
      <c r="BW1110" s="98"/>
      <c r="BX1110" s="98"/>
    </row>
    <row r="1111" spans="1:76">
      <c r="A1111" s="98"/>
      <c r="B1111" s="98"/>
      <c r="F1111" s="98"/>
      <c r="I1111" s="229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8"/>
      <c r="AF1111" s="98"/>
      <c r="AG1111" s="98"/>
      <c r="AH1111" s="98"/>
      <c r="AI1111" s="98"/>
      <c r="AJ1111" s="98"/>
      <c r="AK1111" s="98"/>
      <c r="AL1111" s="98"/>
      <c r="AM1111" s="98"/>
      <c r="AN1111" s="98"/>
      <c r="AO1111" s="98"/>
      <c r="AP1111" s="98"/>
      <c r="AQ1111" s="98"/>
      <c r="AR1111" s="98"/>
      <c r="AS1111" s="98"/>
      <c r="AT1111" s="98"/>
      <c r="AU1111" s="98"/>
      <c r="AV1111" s="98"/>
      <c r="AW1111" s="98"/>
      <c r="AX1111" s="98"/>
      <c r="AY1111" s="98"/>
      <c r="AZ1111" s="98"/>
      <c r="BA1111" s="98"/>
      <c r="BB1111" s="98"/>
      <c r="BC1111" s="98"/>
      <c r="BD1111" s="98"/>
      <c r="BE1111" s="98"/>
      <c r="BF1111" s="98"/>
      <c r="BG1111" s="98"/>
      <c r="BH1111" s="98"/>
      <c r="BI1111" s="98"/>
      <c r="BJ1111" s="98"/>
      <c r="BK1111" s="98"/>
      <c r="BL1111" s="98"/>
      <c r="BM1111" s="98"/>
      <c r="BN1111" s="98"/>
      <c r="BO1111" s="98"/>
      <c r="BP1111" s="98"/>
      <c r="BQ1111" s="98"/>
      <c r="BR1111" s="98"/>
      <c r="BS1111" s="98"/>
      <c r="BT1111" s="98"/>
      <c r="BU1111" s="98"/>
      <c r="BV1111" s="98"/>
      <c r="BW1111" s="98"/>
      <c r="BX1111" s="98"/>
    </row>
    <row r="1112" spans="1:76">
      <c r="A1112" s="98"/>
      <c r="B1112" s="98"/>
      <c r="F1112" s="98"/>
      <c r="I1112" s="229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8"/>
      <c r="AF1112" s="98"/>
      <c r="AG1112" s="98"/>
      <c r="AH1112" s="98"/>
      <c r="AI1112" s="98"/>
      <c r="AJ1112" s="98"/>
      <c r="AK1112" s="98"/>
      <c r="AL1112" s="98"/>
      <c r="AM1112" s="98"/>
      <c r="AN1112" s="98"/>
      <c r="AO1112" s="98"/>
      <c r="AP1112" s="98"/>
      <c r="AQ1112" s="98"/>
      <c r="AR1112" s="98"/>
      <c r="AS1112" s="98"/>
      <c r="AT1112" s="98"/>
      <c r="AU1112" s="98"/>
      <c r="AV1112" s="98"/>
      <c r="AW1112" s="98"/>
      <c r="AX1112" s="98"/>
      <c r="AY1112" s="98"/>
      <c r="AZ1112" s="98"/>
      <c r="BA1112" s="98"/>
      <c r="BB1112" s="98"/>
      <c r="BC1112" s="98"/>
      <c r="BD1112" s="98"/>
      <c r="BE1112" s="98"/>
      <c r="BF1112" s="98"/>
      <c r="BG1112" s="98"/>
      <c r="BH1112" s="98"/>
      <c r="BI1112" s="98"/>
      <c r="BJ1112" s="98"/>
      <c r="BK1112" s="98"/>
      <c r="BL1112" s="98"/>
      <c r="BM1112" s="98"/>
      <c r="BN1112" s="98"/>
      <c r="BO1112" s="98"/>
      <c r="BP1112" s="98"/>
      <c r="BQ1112" s="98"/>
      <c r="BR1112" s="98"/>
      <c r="BS1112" s="98"/>
      <c r="BT1112" s="98"/>
      <c r="BU1112" s="98"/>
      <c r="BV1112" s="98"/>
      <c r="BW1112" s="98"/>
      <c r="BX1112" s="98"/>
    </row>
    <row r="1113" spans="1:76">
      <c r="A1113" s="98"/>
      <c r="B1113" s="98"/>
      <c r="F1113" s="98"/>
      <c r="I1113" s="229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8"/>
      <c r="AF1113" s="98"/>
      <c r="AG1113" s="98"/>
      <c r="AH1113" s="98"/>
      <c r="AI1113" s="98"/>
      <c r="AJ1113" s="98"/>
      <c r="AK1113" s="98"/>
      <c r="AL1113" s="98"/>
      <c r="AM1113" s="98"/>
      <c r="AN1113" s="98"/>
      <c r="AO1113" s="98"/>
      <c r="AP1113" s="98"/>
      <c r="AQ1113" s="98"/>
      <c r="AR1113" s="98"/>
      <c r="AS1113" s="98"/>
      <c r="AT1113" s="98"/>
      <c r="AU1113" s="98"/>
      <c r="AV1113" s="98"/>
      <c r="AW1113" s="98"/>
      <c r="AX1113" s="98"/>
      <c r="AY1113" s="98"/>
      <c r="AZ1113" s="98"/>
      <c r="BA1113" s="98"/>
      <c r="BB1113" s="98"/>
      <c r="BC1113" s="98"/>
      <c r="BD1113" s="98"/>
      <c r="BE1113" s="98"/>
      <c r="BF1113" s="98"/>
      <c r="BG1113" s="98"/>
      <c r="BH1113" s="98"/>
      <c r="BI1113" s="98"/>
      <c r="BJ1113" s="98"/>
      <c r="BK1113" s="98"/>
      <c r="BL1113" s="98"/>
      <c r="BM1113" s="98"/>
      <c r="BN1113" s="98"/>
      <c r="BO1113" s="98"/>
      <c r="BP1113" s="98"/>
      <c r="BQ1113" s="98"/>
      <c r="BR1113" s="98"/>
      <c r="BS1113" s="98"/>
      <c r="BT1113" s="98"/>
      <c r="BU1113" s="98"/>
      <c r="BV1113" s="98"/>
      <c r="BW1113" s="98"/>
      <c r="BX1113" s="98"/>
    </row>
    <row r="1114" spans="1:76">
      <c r="A1114" s="98"/>
      <c r="B1114" s="98"/>
      <c r="F1114" s="98"/>
      <c r="I1114" s="229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  <c r="AG1114" s="98"/>
      <c r="AH1114" s="98"/>
      <c r="AI1114" s="98"/>
      <c r="AJ1114" s="98"/>
      <c r="AK1114" s="98"/>
      <c r="AL1114" s="98"/>
      <c r="AM1114" s="98"/>
      <c r="AN1114" s="98"/>
      <c r="AO1114" s="98"/>
      <c r="AP1114" s="98"/>
      <c r="AQ1114" s="98"/>
      <c r="AR1114" s="98"/>
      <c r="AS1114" s="98"/>
      <c r="AT1114" s="98"/>
      <c r="AU1114" s="98"/>
      <c r="AV1114" s="98"/>
      <c r="AW1114" s="98"/>
      <c r="AX1114" s="98"/>
      <c r="AY1114" s="98"/>
      <c r="AZ1114" s="98"/>
      <c r="BA1114" s="98"/>
      <c r="BB1114" s="98"/>
      <c r="BC1114" s="98"/>
      <c r="BD1114" s="98"/>
      <c r="BE1114" s="98"/>
      <c r="BF1114" s="98"/>
      <c r="BG1114" s="98"/>
      <c r="BH1114" s="98"/>
      <c r="BI1114" s="98"/>
      <c r="BJ1114" s="98"/>
      <c r="BK1114" s="98"/>
      <c r="BL1114" s="98"/>
      <c r="BM1114" s="98"/>
      <c r="BN1114" s="98"/>
      <c r="BO1114" s="98"/>
      <c r="BP1114" s="98"/>
      <c r="BQ1114" s="98"/>
      <c r="BR1114" s="98"/>
      <c r="BS1114" s="98"/>
      <c r="BT1114" s="98"/>
      <c r="BU1114" s="98"/>
      <c r="BV1114" s="98"/>
      <c r="BW1114" s="98"/>
      <c r="BX1114" s="98"/>
    </row>
    <row r="1115" spans="1:76">
      <c r="A1115" s="98"/>
      <c r="B1115" s="98"/>
      <c r="F1115" s="98"/>
      <c r="I1115" s="229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8"/>
      <c r="AF1115" s="98"/>
      <c r="AG1115" s="98"/>
      <c r="AH1115" s="98"/>
      <c r="AI1115" s="98"/>
      <c r="AJ1115" s="98"/>
      <c r="AK1115" s="98"/>
      <c r="AL1115" s="98"/>
      <c r="AM1115" s="98"/>
      <c r="AN1115" s="98"/>
      <c r="AO1115" s="98"/>
      <c r="AP1115" s="98"/>
      <c r="AQ1115" s="98"/>
      <c r="AR1115" s="98"/>
      <c r="AS1115" s="98"/>
      <c r="AT1115" s="98"/>
      <c r="AU1115" s="98"/>
      <c r="AV1115" s="98"/>
      <c r="AW1115" s="98"/>
      <c r="AX1115" s="98"/>
      <c r="AY1115" s="98"/>
      <c r="AZ1115" s="98"/>
      <c r="BA1115" s="98"/>
      <c r="BB1115" s="98"/>
      <c r="BC1115" s="98"/>
      <c r="BD1115" s="98"/>
      <c r="BE1115" s="98"/>
      <c r="BF1115" s="98"/>
      <c r="BG1115" s="98"/>
      <c r="BH1115" s="98"/>
      <c r="BI1115" s="98"/>
      <c r="BJ1115" s="98"/>
      <c r="BK1115" s="98"/>
      <c r="BL1115" s="98"/>
      <c r="BM1115" s="98"/>
      <c r="BN1115" s="98"/>
      <c r="BO1115" s="98"/>
      <c r="BP1115" s="98"/>
      <c r="BQ1115" s="98"/>
      <c r="BR1115" s="98"/>
      <c r="BS1115" s="98"/>
      <c r="BT1115" s="98"/>
      <c r="BU1115" s="98"/>
      <c r="BV1115" s="98"/>
      <c r="BW1115" s="98"/>
      <c r="BX1115" s="98"/>
    </row>
    <row r="1116" spans="1:76">
      <c r="A1116" s="98"/>
      <c r="B1116" s="98"/>
      <c r="F1116" s="98"/>
      <c r="I1116" s="229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8"/>
      <c r="AF1116" s="98"/>
      <c r="AG1116" s="98"/>
      <c r="AH1116" s="98"/>
      <c r="AI1116" s="98"/>
      <c r="AJ1116" s="98"/>
      <c r="AK1116" s="98"/>
      <c r="AL1116" s="98"/>
      <c r="AM1116" s="98"/>
      <c r="AN1116" s="98"/>
      <c r="AO1116" s="98"/>
      <c r="AP1116" s="98"/>
      <c r="AQ1116" s="98"/>
      <c r="AR1116" s="98"/>
      <c r="AS1116" s="98"/>
      <c r="AT1116" s="98"/>
      <c r="AU1116" s="98"/>
      <c r="AV1116" s="98"/>
      <c r="AW1116" s="98"/>
      <c r="AX1116" s="98"/>
      <c r="AY1116" s="98"/>
      <c r="AZ1116" s="98"/>
      <c r="BA1116" s="98"/>
      <c r="BB1116" s="98"/>
      <c r="BC1116" s="98"/>
      <c r="BD1116" s="98"/>
      <c r="BE1116" s="98"/>
      <c r="BF1116" s="98"/>
      <c r="BG1116" s="98"/>
      <c r="BH1116" s="98"/>
      <c r="BI1116" s="98"/>
      <c r="BJ1116" s="98"/>
      <c r="BK1116" s="98"/>
      <c r="BL1116" s="98"/>
      <c r="BM1116" s="98"/>
      <c r="BN1116" s="98"/>
      <c r="BO1116" s="98"/>
      <c r="BP1116" s="98"/>
      <c r="BQ1116" s="98"/>
      <c r="BR1116" s="98"/>
      <c r="BS1116" s="98"/>
      <c r="BT1116" s="98"/>
      <c r="BU1116" s="98"/>
      <c r="BV1116" s="98"/>
      <c r="BW1116" s="98"/>
      <c r="BX1116" s="98"/>
    </row>
    <row r="1117" spans="1:76">
      <c r="A1117" s="98"/>
      <c r="B1117" s="98"/>
      <c r="F1117" s="98"/>
      <c r="I1117" s="229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8"/>
      <c r="AF1117" s="98"/>
      <c r="AG1117" s="98"/>
      <c r="AH1117" s="98"/>
      <c r="AI1117" s="98"/>
      <c r="AJ1117" s="98"/>
      <c r="AK1117" s="98"/>
      <c r="AL1117" s="98"/>
      <c r="AM1117" s="98"/>
      <c r="AN1117" s="98"/>
      <c r="AO1117" s="98"/>
      <c r="AP1117" s="98"/>
      <c r="AQ1117" s="98"/>
      <c r="AR1117" s="98"/>
      <c r="AS1117" s="98"/>
      <c r="AT1117" s="98"/>
      <c r="AU1117" s="98"/>
      <c r="AV1117" s="98"/>
      <c r="AW1117" s="98"/>
      <c r="AX1117" s="98"/>
      <c r="AY1117" s="98"/>
      <c r="AZ1117" s="98"/>
      <c r="BA1117" s="98"/>
      <c r="BB1117" s="98"/>
      <c r="BC1117" s="98"/>
      <c r="BD1117" s="98"/>
      <c r="BE1117" s="98"/>
      <c r="BF1117" s="98"/>
      <c r="BG1117" s="98"/>
      <c r="BH1117" s="98"/>
      <c r="BI1117" s="98"/>
      <c r="BJ1117" s="98"/>
      <c r="BK1117" s="98"/>
      <c r="BL1117" s="98"/>
      <c r="BM1117" s="98"/>
      <c r="BN1117" s="98"/>
      <c r="BO1117" s="98"/>
      <c r="BP1117" s="98"/>
      <c r="BQ1117" s="98"/>
      <c r="BR1117" s="98"/>
      <c r="BS1117" s="98"/>
      <c r="BT1117" s="98"/>
      <c r="BU1117" s="98"/>
      <c r="BV1117" s="98"/>
      <c r="BW1117" s="98"/>
      <c r="BX1117" s="98"/>
    </row>
    <row r="1118" spans="1:76">
      <c r="A1118" s="98"/>
      <c r="B1118" s="98"/>
      <c r="F1118" s="98"/>
      <c r="I1118" s="229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8"/>
      <c r="AF1118" s="98"/>
      <c r="AG1118" s="98"/>
      <c r="AH1118" s="98"/>
      <c r="AI1118" s="98"/>
      <c r="AJ1118" s="98"/>
      <c r="AK1118" s="98"/>
      <c r="AL1118" s="98"/>
      <c r="AM1118" s="98"/>
      <c r="AN1118" s="98"/>
      <c r="AO1118" s="98"/>
      <c r="AP1118" s="98"/>
      <c r="AQ1118" s="98"/>
      <c r="AR1118" s="98"/>
      <c r="AS1118" s="98"/>
      <c r="AT1118" s="98"/>
      <c r="AU1118" s="98"/>
      <c r="AV1118" s="98"/>
      <c r="AW1118" s="98"/>
      <c r="AX1118" s="98"/>
      <c r="AY1118" s="98"/>
      <c r="AZ1118" s="98"/>
      <c r="BA1118" s="98"/>
      <c r="BB1118" s="98"/>
      <c r="BC1118" s="98"/>
      <c r="BD1118" s="98"/>
      <c r="BE1118" s="98"/>
      <c r="BF1118" s="98"/>
      <c r="BG1118" s="98"/>
      <c r="BH1118" s="98"/>
      <c r="BI1118" s="98"/>
      <c r="BJ1118" s="98"/>
      <c r="BK1118" s="98"/>
      <c r="BL1118" s="98"/>
      <c r="BM1118" s="98"/>
      <c r="BN1118" s="98"/>
      <c r="BO1118" s="98"/>
      <c r="BP1118" s="98"/>
      <c r="BQ1118" s="98"/>
      <c r="BR1118" s="98"/>
      <c r="BS1118" s="98"/>
      <c r="BT1118" s="98"/>
      <c r="BU1118" s="98"/>
      <c r="BV1118" s="98"/>
      <c r="BW1118" s="98"/>
      <c r="BX1118" s="98"/>
    </row>
    <row r="1119" spans="1:76">
      <c r="A1119" s="98"/>
      <c r="B1119" s="98"/>
      <c r="F1119" s="98"/>
      <c r="I1119" s="229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8"/>
      <c r="AF1119" s="98"/>
      <c r="AG1119" s="98"/>
      <c r="AH1119" s="98"/>
      <c r="AI1119" s="98"/>
      <c r="AJ1119" s="98"/>
      <c r="AK1119" s="98"/>
      <c r="AL1119" s="98"/>
      <c r="AM1119" s="98"/>
      <c r="AN1119" s="98"/>
      <c r="AO1119" s="98"/>
      <c r="AP1119" s="98"/>
      <c r="AQ1119" s="98"/>
      <c r="AR1119" s="98"/>
      <c r="AS1119" s="98"/>
      <c r="AT1119" s="98"/>
      <c r="AU1119" s="98"/>
      <c r="AV1119" s="98"/>
      <c r="AW1119" s="98"/>
      <c r="AX1119" s="98"/>
      <c r="AY1119" s="98"/>
      <c r="AZ1119" s="98"/>
      <c r="BA1119" s="98"/>
      <c r="BB1119" s="98"/>
      <c r="BC1119" s="98"/>
      <c r="BD1119" s="98"/>
      <c r="BE1119" s="98"/>
      <c r="BF1119" s="98"/>
      <c r="BG1119" s="98"/>
      <c r="BH1119" s="98"/>
      <c r="BI1119" s="98"/>
      <c r="BJ1119" s="98"/>
      <c r="BK1119" s="98"/>
      <c r="BL1119" s="98"/>
      <c r="BM1119" s="98"/>
      <c r="BN1119" s="98"/>
      <c r="BO1119" s="98"/>
      <c r="BP1119" s="98"/>
      <c r="BQ1119" s="98"/>
      <c r="BR1119" s="98"/>
      <c r="BS1119" s="98"/>
      <c r="BT1119" s="98"/>
      <c r="BU1119" s="98"/>
      <c r="BV1119" s="98"/>
      <c r="BW1119" s="98"/>
      <c r="BX1119" s="98"/>
    </row>
    <row r="1120" spans="1:76">
      <c r="A1120" s="98"/>
      <c r="B1120" s="98"/>
      <c r="F1120" s="98"/>
      <c r="I1120" s="229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  <c r="AG1120" s="98"/>
      <c r="AH1120" s="98"/>
      <c r="AI1120" s="98"/>
      <c r="AJ1120" s="98"/>
      <c r="AK1120" s="98"/>
      <c r="AL1120" s="98"/>
      <c r="AM1120" s="98"/>
      <c r="AN1120" s="98"/>
      <c r="AO1120" s="98"/>
      <c r="AP1120" s="98"/>
      <c r="AQ1120" s="98"/>
      <c r="AR1120" s="98"/>
      <c r="AS1120" s="98"/>
      <c r="AT1120" s="98"/>
      <c r="AU1120" s="98"/>
      <c r="AV1120" s="98"/>
      <c r="AW1120" s="98"/>
      <c r="AX1120" s="98"/>
      <c r="AY1120" s="98"/>
      <c r="AZ1120" s="98"/>
      <c r="BA1120" s="98"/>
      <c r="BB1120" s="98"/>
      <c r="BC1120" s="98"/>
      <c r="BD1120" s="98"/>
      <c r="BE1120" s="98"/>
      <c r="BF1120" s="98"/>
      <c r="BG1120" s="98"/>
      <c r="BH1120" s="98"/>
      <c r="BI1120" s="98"/>
      <c r="BJ1120" s="98"/>
      <c r="BK1120" s="98"/>
      <c r="BL1120" s="98"/>
      <c r="BM1120" s="98"/>
      <c r="BN1120" s="98"/>
      <c r="BO1120" s="98"/>
      <c r="BP1120" s="98"/>
      <c r="BQ1120" s="98"/>
      <c r="BR1120" s="98"/>
      <c r="BS1120" s="98"/>
      <c r="BT1120" s="98"/>
      <c r="BU1120" s="98"/>
      <c r="BV1120" s="98"/>
      <c r="BW1120" s="98"/>
      <c r="BX1120" s="98"/>
    </row>
    <row r="1121" spans="1:76">
      <c r="A1121" s="98"/>
      <c r="B1121" s="98"/>
      <c r="F1121" s="98"/>
      <c r="I1121" s="229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98"/>
      <c r="AH1121" s="98"/>
      <c r="AI1121" s="98"/>
      <c r="AJ1121" s="98"/>
      <c r="AK1121" s="98"/>
      <c r="AL1121" s="98"/>
      <c r="AM1121" s="98"/>
      <c r="AN1121" s="98"/>
      <c r="AO1121" s="98"/>
      <c r="AP1121" s="98"/>
      <c r="AQ1121" s="98"/>
      <c r="AR1121" s="98"/>
      <c r="AS1121" s="98"/>
      <c r="AT1121" s="98"/>
      <c r="AU1121" s="98"/>
      <c r="AV1121" s="98"/>
      <c r="AW1121" s="98"/>
      <c r="AX1121" s="98"/>
      <c r="AY1121" s="98"/>
      <c r="AZ1121" s="98"/>
      <c r="BA1121" s="98"/>
      <c r="BB1121" s="98"/>
      <c r="BC1121" s="98"/>
      <c r="BD1121" s="98"/>
      <c r="BE1121" s="98"/>
      <c r="BF1121" s="98"/>
      <c r="BG1121" s="98"/>
      <c r="BH1121" s="98"/>
      <c r="BI1121" s="98"/>
      <c r="BJ1121" s="98"/>
      <c r="BK1121" s="98"/>
      <c r="BL1121" s="98"/>
      <c r="BM1121" s="98"/>
      <c r="BN1121" s="98"/>
      <c r="BO1121" s="98"/>
      <c r="BP1121" s="98"/>
      <c r="BQ1121" s="98"/>
      <c r="BR1121" s="98"/>
      <c r="BS1121" s="98"/>
      <c r="BT1121" s="98"/>
      <c r="BU1121" s="98"/>
      <c r="BV1121" s="98"/>
      <c r="BW1121" s="98"/>
      <c r="BX1121" s="98"/>
    </row>
    <row r="1122" spans="1:76">
      <c r="A1122" s="98"/>
      <c r="B1122" s="98"/>
      <c r="F1122" s="98"/>
      <c r="I1122" s="229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98"/>
      <c r="AH1122" s="98"/>
      <c r="AI1122" s="98"/>
      <c r="AJ1122" s="98"/>
      <c r="AK1122" s="98"/>
      <c r="AL1122" s="98"/>
      <c r="AM1122" s="98"/>
      <c r="AN1122" s="98"/>
      <c r="AO1122" s="98"/>
      <c r="AP1122" s="98"/>
      <c r="AQ1122" s="98"/>
      <c r="AR1122" s="98"/>
      <c r="AS1122" s="98"/>
      <c r="AT1122" s="98"/>
      <c r="AU1122" s="98"/>
      <c r="AV1122" s="98"/>
      <c r="AW1122" s="98"/>
      <c r="AX1122" s="98"/>
      <c r="AY1122" s="98"/>
      <c r="AZ1122" s="98"/>
      <c r="BA1122" s="98"/>
      <c r="BB1122" s="98"/>
      <c r="BC1122" s="98"/>
      <c r="BD1122" s="98"/>
      <c r="BE1122" s="98"/>
      <c r="BF1122" s="98"/>
      <c r="BG1122" s="98"/>
      <c r="BH1122" s="98"/>
      <c r="BI1122" s="98"/>
      <c r="BJ1122" s="98"/>
      <c r="BK1122" s="98"/>
      <c r="BL1122" s="98"/>
      <c r="BM1122" s="98"/>
      <c r="BN1122" s="98"/>
      <c r="BO1122" s="98"/>
      <c r="BP1122" s="98"/>
      <c r="BQ1122" s="98"/>
      <c r="BR1122" s="98"/>
      <c r="BS1122" s="98"/>
      <c r="BT1122" s="98"/>
      <c r="BU1122" s="98"/>
      <c r="BV1122" s="98"/>
      <c r="BW1122" s="98"/>
      <c r="BX1122" s="98"/>
    </row>
    <row r="1123" spans="1:76">
      <c r="A1123" s="98"/>
      <c r="B1123" s="98"/>
      <c r="F1123" s="98"/>
      <c r="I1123" s="229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98"/>
      <c r="AH1123" s="98"/>
      <c r="AI1123" s="98"/>
      <c r="AJ1123" s="98"/>
      <c r="AK1123" s="98"/>
      <c r="AL1123" s="98"/>
      <c r="AM1123" s="98"/>
      <c r="AN1123" s="98"/>
      <c r="AO1123" s="98"/>
      <c r="AP1123" s="98"/>
      <c r="AQ1123" s="98"/>
      <c r="AR1123" s="98"/>
      <c r="AS1123" s="98"/>
      <c r="AT1123" s="98"/>
      <c r="AU1123" s="98"/>
      <c r="AV1123" s="98"/>
      <c r="AW1123" s="98"/>
      <c r="AX1123" s="98"/>
      <c r="AY1123" s="98"/>
      <c r="AZ1123" s="98"/>
      <c r="BA1123" s="98"/>
      <c r="BB1123" s="98"/>
      <c r="BC1123" s="98"/>
      <c r="BD1123" s="98"/>
      <c r="BE1123" s="98"/>
      <c r="BF1123" s="98"/>
      <c r="BG1123" s="98"/>
      <c r="BH1123" s="98"/>
      <c r="BI1123" s="98"/>
      <c r="BJ1123" s="98"/>
      <c r="BK1123" s="98"/>
      <c r="BL1123" s="98"/>
      <c r="BM1123" s="98"/>
      <c r="BN1123" s="98"/>
      <c r="BO1123" s="98"/>
      <c r="BP1123" s="98"/>
      <c r="BQ1123" s="98"/>
      <c r="BR1123" s="98"/>
      <c r="BS1123" s="98"/>
      <c r="BT1123" s="98"/>
      <c r="BU1123" s="98"/>
      <c r="BV1123" s="98"/>
      <c r="BW1123" s="98"/>
      <c r="BX1123" s="98"/>
    </row>
    <row r="1124" spans="1:76">
      <c r="A1124" s="98"/>
      <c r="B1124" s="98"/>
      <c r="F1124" s="98"/>
      <c r="I1124" s="229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98"/>
      <c r="AH1124" s="98"/>
      <c r="AI1124" s="98"/>
      <c r="AJ1124" s="98"/>
      <c r="AK1124" s="98"/>
      <c r="AL1124" s="98"/>
      <c r="AM1124" s="98"/>
      <c r="AN1124" s="98"/>
      <c r="AO1124" s="98"/>
      <c r="AP1124" s="98"/>
      <c r="AQ1124" s="98"/>
      <c r="AR1124" s="98"/>
      <c r="AS1124" s="98"/>
      <c r="AT1124" s="98"/>
      <c r="AU1124" s="98"/>
      <c r="AV1124" s="98"/>
      <c r="AW1124" s="98"/>
      <c r="AX1124" s="98"/>
      <c r="AY1124" s="98"/>
      <c r="AZ1124" s="98"/>
      <c r="BA1124" s="98"/>
      <c r="BB1124" s="98"/>
      <c r="BC1124" s="98"/>
      <c r="BD1124" s="98"/>
      <c r="BE1124" s="98"/>
      <c r="BF1124" s="98"/>
      <c r="BG1124" s="98"/>
      <c r="BH1124" s="98"/>
      <c r="BI1124" s="98"/>
      <c r="BJ1124" s="98"/>
      <c r="BK1124" s="98"/>
      <c r="BL1124" s="98"/>
      <c r="BM1124" s="98"/>
      <c r="BN1124" s="98"/>
      <c r="BO1124" s="98"/>
      <c r="BP1124" s="98"/>
      <c r="BQ1124" s="98"/>
      <c r="BR1124" s="98"/>
      <c r="BS1124" s="98"/>
      <c r="BT1124" s="98"/>
      <c r="BU1124" s="98"/>
      <c r="BV1124" s="98"/>
      <c r="BW1124" s="98"/>
      <c r="BX1124" s="98"/>
    </row>
    <row r="1125" spans="1:76">
      <c r="A1125" s="98"/>
      <c r="B1125" s="98"/>
      <c r="F1125" s="98"/>
      <c r="I1125" s="229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98"/>
      <c r="AH1125" s="98"/>
      <c r="AI1125" s="98"/>
      <c r="AJ1125" s="98"/>
      <c r="AK1125" s="98"/>
      <c r="AL1125" s="98"/>
      <c r="AM1125" s="98"/>
      <c r="AN1125" s="98"/>
      <c r="AO1125" s="98"/>
      <c r="AP1125" s="98"/>
      <c r="AQ1125" s="98"/>
      <c r="AR1125" s="98"/>
      <c r="AS1125" s="98"/>
      <c r="AT1125" s="98"/>
      <c r="AU1125" s="98"/>
      <c r="AV1125" s="98"/>
      <c r="AW1125" s="98"/>
      <c r="AX1125" s="98"/>
      <c r="AY1125" s="98"/>
      <c r="AZ1125" s="98"/>
      <c r="BA1125" s="98"/>
      <c r="BB1125" s="98"/>
      <c r="BC1125" s="98"/>
      <c r="BD1125" s="98"/>
      <c r="BE1125" s="98"/>
      <c r="BF1125" s="98"/>
      <c r="BG1125" s="98"/>
      <c r="BH1125" s="98"/>
      <c r="BI1125" s="98"/>
      <c r="BJ1125" s="98"/>
      <c r="BK1125" s="98"/>
      <c r="BL1125" s="98"/>
      <c r="BM1125" s="98"/>
      <c r="BN1125" s="98"/>
      <c r="BO1125" s="98"/>
      <c r="BP1125" s="98"/>
      <c r="BQ1125" s="98"/>
      <c r="BR1125" s="98"/>
      <c r="BS1125" s="98"/>
      <c r="BT1125" s="98"/>
      <c r="BU1125" s="98"/>
      <c r="BV1125" s="98"/>
      <c r="BW1125" s="98"/>
      <c r="BX1125" s="98"/>
    </row>
    <row r="1126" spans="1:76">
      <c r="A1126" s="98"/>
      <c r="B1126" s="98"/>
      <c r="F1126" s="98"/>
      <c r="I1126" s="229"/>
      <c r="O1126" s="98"/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  <c r="AG1126" s="98"/>
      <c r="AH1126" s="98"/>
      <c r="AI1126" s="98"/>
      <c r="AJ1126" s="98"/>
      <c r="AK1126" s="98"/>
      <c r="AL1126" s="98"/>
      <c r="AM1126" s="98"/>
      <c r="AN1126" s="98"/>
      <c r="AO1126" s="98"/>
      <c r="AP1126" s="98"/>
      <c r="AQ1126" s="98"/>
      <c r="AR1126" s="98"/>
      <c r="AS1126" s="98"/>
      <c r="AT1126" s="98"/>
      <c r="AU1126" s="98"/>
      <c r="AV1126" s="98"/>
      <c r="AW1126" s="98"/>
      <c r="AX1126" s="98"/>
      <c r="AY1126" s="98"/>
      <c r="AZ1126" s="98"/>
      <c r="BA1126" s="98"/>
      <c r="BB1126" s="98"/>
      <c r="BC1126" s="98"/>
      <c r="BD1126" s="98"/>
      <c r="BE1126" s="98"/>
      <c r="BF1126" s="98"/>
      <c r="BG1126" s="98"/>
      <c r="BH1126" s="98"/>
      <c r="BI1126" s="98"/>
      <c r="BJ1126" s="98"/>
      <c r="BK1126" s="98"/>
      <c r="BL1126" s="98"/>
      <c r="BM1126" s="98"/>
      <c r="BN1126" s="98"/>
      <c r="BO1126" s="98"/>
      <c r="BP1126" s="98"/>
      <c r="BQ1126" s="98"/>
      <c r="BR1126" s="98"/>
      <c r="BS1126" s="98"/>
      <c r="BT1126" s="98"/>
      <c r="BU1126" s="98"/>
      <c r="BV1126" s="98"/>
      <c r="BW1126" s="98"/>
      <c r="BX1126" s="98"/>
    </row>
    <row r="1127" spans="1:76">
      <c r="A1127" s="98"/>
      <c r="B1127" s="98"/>
      <c r="F1127" s="98"/>
      <c r="I1127" s="229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98"/>
      <c r="AH1127" s="98"/>
      <c r="AI1127" s="98"/>
      <c r="AJ1127" s="98"/>
      <c r="AK1127" s="98"/>
      <c r="AL1127" s="98"/>
      <c r="AM1127" s="98"/>
      <c r="AN1127" s="98"/>
      <c r="AO1127" s="98"/>
      <c r="AP1127" s="98"/>
      <c r="AQ1127" s="98"/>
      <c r="AR1127" s="98"/>
      <c r="AS1127" s="98"/>
      <c r="AT1127" s="98"/>
      <c r="AU1127" s="98"/>
      <c r="AV1127" s="98"/>
      <c r="AW1127" s="98"/>
      <c r="AX1127" s="98"/>
      <c r="AY1127" s="98"/>
      <c r="AZ1127" s="98"/>
      <c r="BA1127" s="98"/>
      <c r="BB1127" s="98"/>
      <c r="BC1127" s="98"/>
      <c r="BD1127" s="98"/>
      <c r="BE1127" s="98"/>
      <c r="BF1127" s="98"/>
      <c r="BG1127" s="98"/>
      <c r="BH1127" s="98"/>
      <c r="BI1127" s="98"/>
      <c r="BJ1127" s="98"/>
      <c r="BK1127" s="98"/>
      <c r="BL1127" s="98"/>
      <c r="BM1127" s="98"/>
      <c r="BN1127" s="98"/>
      <c r="BO1127" s="98"/>
      <c r="BP1127" s="98"/>
      <c r="BQ1127" s="98"/>
      <c r="BR1127" s="98"/>
      <c r="BS1127" s="98"/>
      <c r="BT1127" s="98"/>
      <c r="BU1127" s="98"/>
      <c r="BV1127" s="98"/>
      <c r="BW1127" s="98"/>
      <c r="BX1127" s="98"/>
    </row>
    <row r="1128" spans="1:76">
      <c r="A1128" s="98"/>
      <c r="B1128" s="98"/>
      <c r="F1128" s="98"/>
      <c r="I1128" s="229"/>
      <c r="O1128" s="98"/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  <c r="AG1128" s="98"/>
      <c r="AH1128" s="98"/>
      <c r="AI1128" s="98"/>
      <c r="AJ1128" s="98"/>
      <c r="AK1128" s="98"/>
      <c r="AL1128" s="98"/>
      <c r="AM1128" s="98"/>
      <c r="AN1128" s="98"/>
      <c r="AO1128" s="98"/>
      <c r="AP1128" s="98"/>
      <c r="AQ1128" s="98"/>
      <c r="AR1128" s="98"/>
      <c r="AS1128" s="98"/>
      <c r="AT1128" s="98"/>
      <c r="AU1128" s="98"/>
      <c r="AV1128" s="98"/>
      <c r="AW1128" s="98"/>
      <c r="AX1128" s="98"/>
      <c r="AY1128" s="98"/>
      <c r="AZ1128" s="98"/>
      <c r="BA1128" s="98"/>
      <c r="BB1128" s="98"/>
      <c r="BC1128" s="98"/>
      <c r="BD1128" s="98"/>
      <c r="BE1128" s="98"/>
      <c r="BF1128" s="98"/>
      <c r="BG1128" s="98"/>
      <c r="BH1128" s="98"/>
      <c r="BI1128" s="98"/>
      <c r="BJ1128" s="98"/>
      <c r="BK1128" s="98"/>
      <c r="BL1128" s="98"/>
      <c r="BM1128" s="98"/>
      <c r="BN1128" s="98"/>
      <c r="BO1128" s="98"/>
      <c r="BP1128" s="98"/>
      <c r="BQ1128" s="98"/>
      <c r="BR1128" s="98"/>
      <c r="BS1128" s="98"/>
      <c r="BT1128" s="98"/>
      <c r="BU1128" s="98"/>
      <c r="BV1128" s="98"/>
      <c r="BW1128" s="98"/>
      <c r="BX1128" s="98"/>
    </row>
    <row r="1129" spans="1:76">
      <c r="A1129" s="98"/>
      <c r="B1129" s="98"/>
      <c r="F1129" s="98"/>
      <c r="I1129" s="229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  <c r="AG1129" s="98"/>
      <c r="AH1129" s="98"/>
      <c r="AI1129" s="98"/>
      <c r="AJ1129" s="98"/>
      <c r="AK1129" s="98"/>
      <c r="AL1129" s="98"/>
      <c r="AM1129" s="98"/>
      <c r="AN1129" s="98"/>
      <c r="AO1129" s="98"/>
      <c r="AP1129" s="98"/>
      <c r="AQ1129" s="98"/>
      <c r="AR1129" s="98"/>
      <c r="AS1129" s="98"/>
      <c r="AT1129" s="98"/>
      <c r="AU1129" s="98"/>
      <c r="AV1129" s="98"/>
      <c r="AW1129" s="98"/>
      <c r="AX1129" s="98"/>
      <c r="AY1129" s="98"/>
      <c r="AZ1129" s="98"/>
      <c r="BA1129" s="98"/>
      <c r="BB1129" s="98"/>
      <c r="BC1129" s="98"/>
      <c r="BD1129" s="98"/>
      <c r="BE1129" s="98"/>
      <c r="BF1129" s="98"/>
      <c r="BG1129" s="98"/>
      <c r="BH1129" s="98"/>
      <c r="BI1129" s="98"/>
      <c r="BJ1129" s="98"/>
      <c r="BK1129" s="98"/>
      <c r="BL1129" s="98"/>
      <c r="BM1129" s="98"/>
      <c r="BN1129" s="98"/>
      <c r="BO1129" s="98"/>
      <c r="BP1129" s="98"/>
      <c r="BQ1129" s="98"/>
      <c r="BR1129" s="98"/>
      <c r="BS1129" s="98"/>
      <c r="BT1129" s="98"/>
      <c r="BU1129" s="98"/>
      <c r="BV1129" s="98"/>
      <c r="BW1129" s="98"/>
      <c r="BX1129" s="98"/>
    </row>
    <row r="1130" spans="1:76">
      <c r="A1130" s="98"/>
      <c r="B1130" s="98"/>
      <c r="F1130" s="98"/>
      <c r="I1130" s="229"/>
      <c r="O1130" s="98"/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  <c r="AG1130" s="98"/>
      <c r="AH1130" s="98"/>
      <c r="AI1130" s="98"/>
      <c r="AJ1130" s="98"/>
      <c r="AK1130" s="98"/>
      <c r="AL1130" s="98"/>
      <c r="AM1130" s="98"/>
      <c r="AN1130" s="98"/>
      <c r="AO1130" s="98"/>
      <c r="AP1130" s="98"/>
      <c r="AQ1130" s="98"/>
      <c r="AR1130" s="98"/>
      <c r="AS1130" s="98"/>
      <c r="AT1130" s="98"/>
      <c r="AU1130" s="98"/>
      <c r="AV1130" s="98"/>
      <c r="AW1130" s="98"/>
      <c r="AX1130" s="98"/>
      <c r="AY1130" s="98"/>
      <c r="AZ1130" s="98"/>
      <c r="BA1130" s="98"/>
      <c r="BB1130" s="98"/>
      <c r="BC1130" s="98"/>
      <c r="BD1130" s="98"/>
      <c r="BE1130" s="98"/>
      <c r="BF1130" s="98"/>
      <c r="BG1130" s="98"/>
      <c r="BH1130" s="98"/>
      <c r="BI1130" s="98"/>
      <c r="BJ1130" s="98"/>
      <c r="BK1130" s="98"/>
      <c r="BL1130" s="98"/>
      <c r="BM1130" s="98"/>
      <c r="BN1130" s="98"/>
      <c r="BO1130" s="98"/>
      <c r="BP1130" s="98"/>
      <c r="BQ1130" s="98"/>
      <c r="BR1130" s="98"/>
      <c r="BS1130" s="98"/>
      <c r="BT1130" s="98"/>
      <c r="BU1130" s="98"/>
      <c r="BV1130" s="98"/>
      <c r="BW1130" s="98"/>
      <c r="BX1130" s="98"/>
    </row>
    <row r="1131" spans="1:76">
      <c r="A1131" s="98"/>
      <c r="B1131" s="98"/>
      <c r="F1131" s="98"/>
      <c r="I1131" s="229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  <c r="AA1131" s="98"/>
      <c r="AB1131" s="98"/>
      <c r="AC1131" s="98"/>
      <c r="AD1131" s="98"/>
      <c r="AE1131" s="98"/>
      <c r="AF1131" s="98"/>
      <c r="AG1131" s="98"/>
      <c r="AH1131" s="98"/>
      <c r="AI1131" s="98"/>
      <c r="AJ1131" s="98"/>
      <c r="AK1131" s="98"/>
      <c r="AL1131" s="98"/>
      <c r="AM1131" s="98"/>
      <c r="AN1131" s="98"/>
      <c r="AO1131" s="98"/>
      <c r="AP1131" s="98"/>
      <c r="AQ1131" s="98"/>
      <c r="AR1131" s="98"/>
      <c r="AS1131" s="98"/>
      <c r="AT1131" s="98"/>
      <c r="AU1131" s="98"/>
      <c r="AV1131" s="98"/>
      <c r="AW1131" s="98"/>
      <c r="AX1131" s="98"/>
      <c r="AY1131" s="98"/>
      <c r="AZ1131" s="98"/>
      <c r="BA1131" s="98"/>
      <c r="BB1131" s="98"/>
      <c r="BC1131" s="98"/>
      <c r="BD1131" s="98"/>
      <c r="BE1131" s="98"/>
      <c r="BF1131" s="98"/>
      <c r="BG1131" s="98"/>
      <c r="BH1131" s="98"/>
      <c r="BI1131" s="98"/>
      <c r="BJ1131" s="98"/>
      <c r="BK1131" s="98"/>
      <c r="BL1131" s="98"/>
      <c r="BM1131" s="98"/>
      <c r="BN1131" s="98"/>
      <c r="BO1131" s="98"/>
      <c r="BP1131" s="98"/>
      <c r="BQ1131" s="98"/>
      <c r="BR1131" s="98"/>
      <c r="BS1131" s="98"/>
      <c r="BT1131" s="98"/>
      <c r="BU1131" s="98"/>
      <c r="BV1131" s="98"/>
      <c r="BW1131" s="98"/>
      <c r="BX1131" s="98"/>
    </row>
    <row r="1132" spans="1:76">
      <c r="A1132" s="98"/>
      <c r="B1132" s="98"/>
      <c r="F1132" s="98"/>
      <c r="I1132" s="229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  <c r="AG1132" s="98"/>
      <c r="AH1132" s="98"/>
      <c r="AI1132" s="98"/>
      <c r="AJ1132" s="98"/>
      <c r="AK1132" s="98"/>
      <c r="AL1132" s="98"/>
      <c r="AM1132" s="98"/>
      <c r="AN1132" s="98"/>
      <c r="AO1132" s="98"/>
      <c r="AP1132" s="98"/>
      <c r="AQ1132" s="98"/>
      <c r="AR1132" s="98"/>
      <c r="AS1132" s="98"/>
      <c r="AT1132" s="98"/>
      <c r="AU1132" s="98"/>
      <c r="AV1132" s="98"/>
      <c r="AW1132" s="98"/>
      <c r="AX1132" s="98"/>
      <c r="AY1132" s="98"/>
      <c r="AZ1132" s="98"/>
      <c r="BA1132" s="98"/>
      <c r="BB1132" s="98"/>
      <c r="BC1132" s="98"/>
      <c r="BD1132" s="98"/>
      <c r="BE1132" s="98"/>
      <c r="BF1132" s="98"/>
      <c r="BG1132" s="98"/>
      <c r="BH1132" s="98"/>
      <c r="BI1132" s="98"/>
      <c r="BJ1132" s="98"/>
      <c r="BK1132" s="98"/>
      <c r="BL1132" s="98"/>
      <c r="BM1132" s="98"/>
      <c r="BN1132" s="98"/>
      <c r="BO1132" s="98"/>
      <c r="BP1132" s="98"/>
      <c r="BQ1132" s="98"/>
      <c r="BR1132" s="98"/>
      <c r="BS1132" s="98"/>
      <c r="BT1132" s="98"/>
      <c r="BU1132" s="98"/>
      <c r="BV1132" s="98"/>
      <c r="BW1132" s="98"/>
      <c r="BX1132" s="98"/>
    </row>
    <row r="1133" spans="1:76">
      <c r="A1133" s="98"/>
      <c r="B1133" s="98"/>
      <c r="F1133" s="98"/>
      <c r="I1133" s="229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  <c r="AG1133" s="98"/>
      <c r="AH1133" s="98"/>
      <c r="AI1133" s="98"/>
      <c r="AJ1133" s="98"/>
      <c r="AK1133" s="98"/>
      <c r="AL1133" s="98"/>
      <c r="AM1133" s="98"/>
      <c r="AN1133" s="98"/>
      <c r="AO1133" s="98"/>
      <c r="AP1133" s="98"/>
      <c r="AQ1133" s="98"/>
      <c r="AR1133" s="98"/>
      <c r="AS1133" s="98"/>
      <c r="AT1133" s="98"/>
      <c r="AU1133" s="98"/>
      <c r="AV1133" s="98"/>
      <c r="AW1133" s="98"/>
      <c r="AX1133" s="98"/>
      <c r="AY1133" s="98"/>
      <c r="AZ1133" s="98"/>
      <c r="BA1133" s="98"/>
      <c r="BB1133" s="98"/>
      <c r="BC1133" s="98"/>
      <c r="BD1133" s="98"/>
      <c r="BE1133" s="98"/>
      <c r="BF1133" s="98"/>
      <c r="BG1133" s="98"/>
      <c r="BH1133" s="98"/>
      <c r="BI1133" s="98"/>
      <c r="BJ1133" s="98"/>
      <c r="BK1133" s="98"/>
      <c r="BL1133" s="98"/>
      <c r="BM1133" s="98"/>
      <c r="BN1133" s="98"/>
      <c r="BO1133" s="98"/>
      <c r="BP1133" s="98"/>
      <c r="BQ1133" s="98"/>
      <c r="BR1133" s="98"/>
      <c r="BS1133" s="98"/>
      <c r="BT1133" s="98"/>
      <c r="BU1133" s="98"/>
      <c r="BV1133" s="98"/>
      <c r="BW1133" s="98"/>
      <c r="BX1133" s="98"/>
    </row>
    <row r="1134" spans="1:76">
      <c r="A1134" s="98"/>
      <c r="B1134" s="98"/>
      <c r="F1134" s="98"/>
      <c r="I1134" s="229"/>
      <c r="O1134" s="98"/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  <c r="AA1134" s="98"/>
      <c r="AB1134" s="98"/>
      <c r="AC1134" s="98"/>
      <c r="AD1134" s="98"/>
      <c r="AE1134" s="98"/>
      <c r="AF1134" s="98"/>
      <c r="AG1134" s="98"/>
      <c r="AH1134" s="98"/>
      <c r="AI1134" s="98"/>
      <c r="AJ1134" s="98"/>
      <c r="AK1134" s="98"/>
      <c r="AL1134" s="98"/>
      <c r="AM1134" s="98"/>
      <c r="AN1134" s="98"/>
      <c r="AO1134" s="98"/>
      <c r="AP1134" s="98"/>
      <c r="AQ1134" s="98"/>
      <c r="AR1134" s="98"/>
      <c r="AS1134" s="98"/>
      <c r="AT1134" s="98"/>
      <c r="AU1134" s="98"/>
      <c r="AV1134" s="98"/>
      <c r="AW1134" s="98"/>
      <c r="AX1134" s="98"/>
      <c r="AY1134" s="98"/>
      <c r="AZ1134" s="98"/>
      <c r="BA1134" s="98"/>
      <c r="BB1134" s="98"/>
      <c r="BC1134" s="98"/>
      <c r="BD1134" s="98"/>
      <c r="BE1134" s="98"/>
      <c r="BF1134" s="98"/>
      <c r="BG1134" s="98"/>
      <c r="BH1134" s="98"/>
      <c r="BI1134" s="98"/>
      <c r="BJ1134" s="98"/>
      <c r="BK1134" s="98"/>
      <c r="BL1134" s="98"/>
      <c r="BM1134" s="98"/>
      <c r="BN1134" s="98"/>
      <c r="BO1134" s="98"/>
      <c r="BP1134" s="98"/>
      <c r="BQ1134" s="98"/>
      <c r="BR1134" s="98"/>
      <c r="BS1134" s="98"/>
      <c r="BT1134" s="98"/>
      <c r="BU1134" s="98"/>
      <c r="BV1134" s="98"/>
      <c r="BW1134" s="98"/>
      <c r="BX1134" s="98"/>
    </row>
    <row r="1135" spans="1:76">
      <c r="A1135" s="98"/>
      <c r="B1135" s="98"/>
      <c r="F1135" s="98"/>
      <c r="I1135" s="229"/>
      <c r="O1135" s="98"/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  <c r="AA1135" s="98"/>
      <c r="AB1135" s="98"/>
      <c r="AC1135" s="98"/>
      <c r="AD1135" s="98"/>
      <c r="AE1135" s="98"/>
      <c r="AF1135" s="98"/>
      <c r="AG1135" s="98"/>
      <c r="AH1135" s="98"/>
      <c r="AI1135" s="98"/>
      <c r="AJ1135" s="98"/>
      <c r="AK1135" s="98"/>
      <c r="AL1135" s="98"/>
      <c r="AM1135" s="98"/>
      <c r="AN1135" s="98"/>
      <c r="AO1135" s="98"/>
      <c r="AP1135" s="98"/>
      <c r="AQ1135" s="98"/>
      <c r="AR1135" s="98"/>
      <c r="AS1135" s="98"/>
      <c r="AT1135" s="98"/>
      <c r="AU1135" s="98"/>
      <c r="AV1135" s="98"/>
      <c r="AW1135" s="98"/>
      <c r="AX1135" s="98"/>
      <c r="AY1135" s="98"/>
      <c r="AZ1135" s="98"/>
      <c r="BA1135" s="98"/>
      <c r="BB1135" s="98"/>
      <c r="BC1135" s="98"/>
      <c r="BD1135" s="98"/>
      <c r="BE1135" s="98"/>
      <c r="BF1135" s="98"/>
      <c r="BG1135" s="98"/>
      <c r="BH1135" s="98"/>
      <c r="BI1135" s="98"/>
      <c r="BJ1135" s="98"/>
      <c r="BK1135" s="98"/>
      <c r="BL1135" s="98"/>
      <c r="BM1135" s="98"/>
      <c r="BN1135" s="98"/>
      <c r="BO1135" s="98"/>
      <c r="BP1135" s="98"/>
      <c r="BQ1135" s="98"/>
      <c r="BR1135" s="98"/>
      <c r="BS1135" s="98"/>
      <c r="BT1135" s="98"/>
      <c r="BU1135" s="98"/>
      <c r="BV1135" s="98"/>
      <c r="BW1135" s="98"/>
      <c r="BX1135" s="98"/>
    </row>
    <row r="1136" spans="1:76">
      <c r="A1136" s="98"/>
      <c r="B1136" s="98"/>
      <c r="F1136" s="98"/>
      <c r="I1136" s="229"/>
      <c r="O1136" s="98"/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  <c r="AA1136" s="98"/>
      <c r="AB1136" s="98"/>
      <c r="AC1136" s="98"/>
      <c r="AD1136" s="98"/>
      <c r="AE1136" s="98"/>
      <c r="AF1136" s="98"/>
      <c r="AG1136" s="98"/>
      <c r="AH1136" s="98"/>
      <c r="AI1136" s="98"/>
      <c r="AJ1136" s="98"/>
      <c r="AK1136" s="98"/>
      <c r="AL1136" s="98"/>
      <c r="AM1136" s="98"/>
      <c r="AN1136" s="98"/>
      <c r="AO1136" s="98"/>
      <c r="AP1136" s="98"/>
      <c r="AQ1136" s="98"/>
      <c r="AR1136" s="98"/>
      <c r="AS1136" s="98"/>
      <c r="AT1136" s="98"/>
      <c r="AU1136" s="98"/>
      <c r="AV1136" s="98"/>
      <c r="AW1136" s="98"/>
      <c r="AX1136" s="98"/>
      <c r="AY1136" s="98"/>
      <c r="AZ1136" s="98"/>
      <c r="BA1136" s="98"/>
      <c r="BB1136" s="98"/>
      <c r="BC1136" s="98"/>
      <c r="BD1136" s="98"/>
      <c r="BE1136" s="98"/>
      <c r="BF1136" s="98"/>
      <c r="BG1136" s="98"/>
      <c r="BH1136" s="98"/>
      <c r="BI1136" s="98"/>
      <c r="BJ1136" s="98"/>
      <c r="BK1136" s="98"/>
      <c r="BL1136" s="98"/>
      <c r="BM1136" s="98"/>
      <c r="BN1136" s="98"/>
      <c r="BO1136" s="98"/>
      <c r="BP1136" s="98"/>
      <c r="BQ1136" s="98"/>
      <c r="BR1136" s="98"/>
      <c r="BS1136" s="98"/>
      <c r="BT1136" s="98"/>
      <c r="BU1136" s="98"/>
      <c r="BV1136" s="98"/>
      <c r="BW1136" s="98"/>
      <c r="BX1136" s="98"/>
    </row>
    <row r="1137" spans="1:76">
      <c r="A1137" s="98"/>
      <c r="B1137" s="98"/>
      <c r="F1137" s="98"/>
      <c r="I1137" s="229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  <c r="AA1137" s="98"/>
      <c r="AB1137" s="98"/>
      <c r="AC1137" s="98"/>
      <c r="AD1137" s="98"/>
      <c r="AE1137" s="98"/>
      <c r="AF1137" s="98"/>
      <c r="AG1137" s="98"/>
      <c r="AH1137" s="98"/>
      <c r="AI1137" s="98"/>
      <c r="AJ1137" s="98"/>
      <c r="AK1137" s="98"/>
      <c r="AL1137" s="98"/>
      <c r="AM1137" s="98"/>
      <c r="AN1137" s="98"/>
      <c r="AO1137" s="98"/>
      <c r="AP1137" s="98"/>
      <c r="AQ1137" s="98"/>
      <c r="AR1137" s="98"/>
      <c r="AS1137" s="98"/>
      <c r="AT1137" s="98"/>
      <c r="AU1137" s="98"/>
      <c r="AV1137" s="98"/>
      <c r="AW1137" s="98"/>
      <c r="AX1137" s="98"/>
      <c r="AY1137" s="98"/>
      <c r="AZ1137" s="98"/>
      <c r="BA1137" s="98"/>
      <c r="BB1137" s="98"/>
      <c r="BC1137" s="98"/>
      <c r="BD1137" s="98"/>
      <c r="BE1137" s="98"/>
      <c r="BF1137" s="98"/>
      <c r="BG1137" s="98"/>
      <c r="BH1137" s="98"/>
      <c r="BI1137" s="98"/>
      <c r="BJ1137" s="98"/>
      <c r="BK1137" s="98"/>
      <c r="BL1137" s="98"/>
      <c r="BM1137" s="98"/>
      <c r="BN1137" s="98"/>
      <c r="BO1137" s="98"/>
      <c r="BP1137" s="98"/>
      <c r="BQ1137" s="98"/>
      <c r="BR1137" s="98"/>
      <c r="BS1137" s="98"/>
      <c r="BT1137" s="98"/>
      <c r="BU1137" s="98"/>
      <c r="BV1137" s="98"/>
      <c r="BW1137" s="98"/>
      <c r="BX1137" s="98"/>
    </row>
    <row r="1138" spans="1:76">
      <c r="A1138" s="98"/>
      <c r="B1138" s="98"/>
      <c r="F1138" s="98"/>
      <c r="I1138" s="229"/>
      <c r="O1138" s="98"/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  <c r="AA1138" s="98"/>
      <c r="AB1138" s="98"/>
      <c r="AC1138" s="98"/>
      <c r="AD1138" s="98"/>
      <c r="AE1138" s="98"/>
      <c r="AF1138" s="98"/>
      <c r="AG1138" s="98"/>
      <c r="AH1138" s="98"/>
      <c r="AI1138" s="98"/>
      <c r="AJ1138" s="98"/>
      <c r="AK1138" s="98"/>
      <c r="AL1138" s="98"/>
      <c r="AM1138" s="98"/>
      <c r="AN1138" s="98"/>
      <c r="AO1138" s="98"/>
      <c r="AP1138" s="98"/>
      <c r="AQ1138" s="98"/>
      <c r="AR1138" s="98"/>
      <c r="AS1138" s="98"/>
      <c r="AT1138" s="98"/>
      <c r="AU1138" s="98"/>
      <c r="AV1138" s="98"/>
      <c r="AW1138" s="98"/>
      <c r="AX1138" s="98"/>
      <c r="AY1138" s="98"/>
      <c r="AZ1138" s="98"/>
      <c r="BA1138" s="98"/>
      <c r="BB1138" s="98"/>
      <c r="BC1138" s="98"/>
      <c r="BD1138" s="98"/>
      <c r="BE1138" s="98"/>
      <c r="BF1138" s="98"/>
      <c r="BG1138" s="98"/>
      <c r="BH1138" s="98"/>
      <c r="BI1138" s="98"/>
      <c r="BJ1138" s="98"/>
      <c r="BK1138" s="98"/>
      <c r="BL1138" s="98"/>
      <c r="BM1138" s="98"/>
      <c r="BN1138" s="98"/>
      <c r="BO1138" s="98"/>
      <c r="BP1138" s="98"/>
      <c r="BQ1138" s="98"/>
      <c r="BR1138" s="98"/>
      <c r="BS1138" s="98"/>
      <c r="BT1138" s="98"/>
      <c r="BU1138" s="98"/>
      <c r="BV1138" s="98"/>
      <c r="BW1138" s="98"/>
      <c r="BX1138" s="98"/>
    </row>
    <row r="1139" spans="1:76">
      <c r="A1139" s="98"/>
      <c r="B1139" s="98"/>
      <c r="F1139" s="98"/>
      <c r="I1139" s="229"/>
      <c r="O1139" s="98"/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  <c r="AA1139" s="98"/>
      <c r="AB1139" s="98"/>
      <c r="AC1139" s="98"/>
      <c r="AD1139" s="98"/>
      <c r="AE1139" s="98"/>
      <c r="AF1139" s="98"/>
      <c r="AG1139" s="98"/>
      <c r="AH1139" s="98"/>
      <c r="AI1139" s="98"/>
      <c r="AJ1139" s="98"/>
      <c r="AK1139" s="98"/>
      <c r="AL1139" s="98"/>
      <c r="AM1139" s="98"/>
      <c r="AN1139" s="98"/>
      <c r="AO1139" s="98"/>
      <c r="AP1139" s="98"/>
      <c r="AQ1139" s="98"/>
      <c r="AR1139" s="98"/>
      <c r="AS1139" s="98"/>
      <c r="AT1139" s="98"/>
      <c r="AU1139" s="98"/>
      <c r="AV1139" s="98"/>
      <c r="AW1139" s="98"/>
      <c r="AX1139" s="98"/>
      <c r="AY1139" s="98"/>
      <c r="AZ1139" s="98"/>
      <c r="BA1139" s="98"/>
      <c r="BB1139" s="98"/>
      <c r="BC1139" s="98"/>
      <c r="BD1139" s="98"/>
      <c r="BE1139" s="98"/>
      <c r="BF1139" s="98"/>
      <c r="BG1139" s="98"/>
      <c r="BH1139" s="98"/>
      <c r="BI1139" s="98"/>
      <c r="BJ1139" s="98"/>
      <c r="BK1139" s="98"/>
      <c r="BL1139" s="98"/>
      <c r="BM1139" s="98"/>
      <c r="BN1139" s="98"/>
      <c r="BO1139" s="98"/>
      <c r="BP1139" s="98"/>
      <c r="BQ1139" s="98"/>
      <c r="BR1139" s="98"/>
      <c r="BS1139" s="98"/>
      <c r="BT1139" s="98"/>
      <c r="BU1139" s="98"/>
      <c r="BV1139" s="98"/>
      <c r="BW1139" s="98"/>
      <c r="BX1139" s="98"/>
    </row>
    <row r="1140" spans="1:76">
      <c r="A1140" s="98"/>
      <c r="B1140" s="98"/>
      <c r="F1140" s="98"/>
      <c r="I1140" s="229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8"/>
      <c r="AC1140" s="98"/>
      <c r="AD1140" s="98"/>
      <c r="AE1140" s="98"/>
      <c r="AF1140" s="98"/>
      <c r="AG1140" s="98"/>
      <c r="AH1140" s="98"/>
      <c r="AI1140" s="98"/>
      <c r="AJ1140" s="98"/>
      <c r="AK1140" s="98"/>
      <c r="AL1140" s="98"/>
      <c r="AM1140" s="98"/>
      <c r="AN1140" s="98"/>
      <c r="AO1140" s="98"/>
      <c r="AP1140" s="98"/>
      <c r="AQ1140" s="98"/>
      <c r="AR1140" s="98"/>
      <c r="AS1140" s="98"/>
      <c r="AT1140" s="98"/>
      <c r="AU1140" s="98"/>
      <c r="AV1140" s="98"/>
      <c r="AW1140" s="98"/>
      <c r="AX1140" s="98"/>
      <c r="AY1140" s="98"/>
      <c r="AZ1140" s="98"/>
      <c r="BA1140" s="98"/>
      <c r="BB1140" s="98"/>
      <c r="BC1140" s="98"/>
      <c r="BD1140" s="98"/>
      <c r="BE1140" s="98"/>
      <c r="BF1140" s="98"/>
      <c r="BG1140" s="98"/>
      <c r="BH1140" s="98"/>
      <c r="BI1140" s="98"/>
      <c r="BJ1140" s="98"/>
      <c r="BK1140" s="98"/>
      <c r="BL1140" s="98"/>
      <c r="BM1140" s="98"/>
      <c r="BN1140" s="98"/>
      <c r="BO1140" s="98"/>
      <c r="BP1140" s="98"/>
      <c r="BQ1140" s="98"/>
      <c r="BR1140" s="98"/>
      <c r="BS1140" s="98"/>
      <c r="BT1140" s="98"/>
      <c r="BU1140" s="98"/>
      <c r="BV1140" s="98"/>
      <c r="BW1140" s="98"/>
      <c r="BX1140" s="98"/>
    </row>
    <row r="1141" spans="1:76">
      <c r="A1141" s="98"/>
      <c r="B1141" s="98"/>
      <c r="F1141" s="98"/>
      <c r="I1141" s="229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8"/>
      <c r="AC1141" s="98"/>
      <c r="AD1141" s="98"/>
      <c r="AE1141" s="98"/>
      <c r="AF1141" s="98"/>
      <c r="AG1141" s="98"/>
      <c r="AH1141" s="98"/>
      <c r="AI1141" s="98"/>
      <c r="AJ1141" s="98"/>
      <c r="AK1141" s="98"/>
      <c r="AL1141" s="98"/>
      <c r="AM1141" s="98"/>
      <c r="AN1141" s="98"/>
      <c r="AO1141" s="98"/>
      <c r="AP1141" s="98"/>
      <c r="AQ1141" s="98"/>
      <c r="AR1141" s="98"/>
      <c r="AS1141" s="98"/>
      <c r="AT1141" s="98"/>
      <c r="AU1141" s="98"/>
      <c r="AV1141" s="98"/>
      <c r="AW1141" s="98"/>
      <c r="AX1141" s="98"/>
      <c r="AY1141" s="98"/>
      <c r="AZ1141" s="98"/>
      <c r="BA1141" s="98"/>
      <c r="BB1141" s="98"/>
      <c r="BC1141" s="98"/>
      <c r="BD1141" s="98"/>
      <c r="BE1141" s="98"/>
      <c r="BF1141" s="98"/>
      <c r="BG1141" s="98"/>
      <c r="BH1141" s="98"/>
      <c r="BI1141" s="98"/>
      <c r="BJ1141" s="98"/>
      <c r="BK1141" s="98"/>
      <c r="BL1141" s="98"/>
      <c r="BM1141" s="98"/>
      <c r="BN1141" s="98"/>
      <c r="BO1141" s="98"/>
      <c r="BP1141" s="98"/>
      <c r="BQ1141" s="98"/>
      <c r="BR1141" s="98"/>
      <c r="BS1141" s="98"/>
      <c r="BT1141" s="98"/>
      <c r="BU1141" s="98"/>
      <c r="BV1141" s="98"/>
      <c r="BW1141" s="98"/>
      <c r="BX1141" s="98"/>
    </row>
    <row r="1142" spans="1:76">
      <c r="A1142" s="98"/>
      <c r="B1142" s="98"/>
      <c r="F1142" s="98"/>
      <c r="I1142" s="229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8"/>
      <c r="AC1142" s="98"/>
      <c r="AD1142" s="98"/>
      <c r="AE1142" s="98"/>
      <c r="AF1142" s="98"/>
      <c r="AG1142" s="98"/>
      <c r="AH1142" s="98"/>
      <c r="AI1142" s="98"/>
      <c r="AJ1142" s="98"/>
      <c r="AK1142" s="98"/>
      <c r="AL1142" s="98"/>
      <c r="AM1142" s="98"/>
      <c r="AN1142" s="98"/>
      <c r="AO1142" s="98"/>
      <c r="AP1142" s="98"/>
      <c r="AQ1142" s="98"/>
      <c r="AR1142" s="98"/>
      <c r="AS1142" s="98"/>
      <c r="AT1142" s="98"/>
      <c r="AU1142" s="98"/>
      <c r="AV1142" s="98"/>
      <c r="AW1142" s="98"/>
      <c r="AX1142" s="98"/>
      <c r="AY1142" s="98"/>
      <c r="AZ1142" s="98"/>
      <c r="BA1142" s="98"/>
      <c r="BB1142" s="98"/>
      <c r="BC1142" s="98"/>
      <c r="BD1142" s="98"/>
      <c r="BE1142" s="98"/>
      <c r="BF1142" s="98"/>
      <c r="BG1142" s="98"/>
      <c r="BH1142" s="98"/>
      <c r="BI1142" s="98"/>
      <c r="BJ1142" s="98"/>
      <c r="BK1142" s="98"/>
      <c r="BL1142" s="98"/>
      <c r="BM1142" s="98"/>
      <c r="BN1142" s="98"/>
      <c r="BO1142" s="98"/>
      <c r="BP1142" s="98"/>
      <c r="BQ1142" s="98"/>
      <c r="BR1142" s="98"/>
      <c r="BS1142" s="98"/>
      <c r="BT1142" s="98"/>
      <c r="BU1142" s="98"/>
      <c r="BV1142" s="98"/>
      <c r="BW1142" s="98"/>
      <c r="BX1142" s="98"/>
    </row>
    <row r="1143" spans="1:76">
      <c r="A1143" s="98"/>
      <c r="B1143" s="98"/>
      <c r="F1143" s="98"/>
      <c r="I1143" s="229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8"/>
      <c r="AC1143" s="98"/>
      <c r="AD1143" s="98"/>
      <c r="AE1143" s="98"/>
      <c r="AF1143" s="98"/>
      <c r="AG1143" s="98"/>
      <c r="AH1143" s="98"/>
      <c r="AI1143" s="98"/>
      <c r="AJ1143" s="98"/>
      <c r="AK1143" s="98"/>
      <c r="AL1143" s="98"/>
      <c r="AM1143" s="98"/>
      <c r="AN1143" s="98"/>
      <c r="AO1143" s="98"/>
      <c r="AP1143" s="98"/>
      <c r="AQ1143" s="98"/>
      <c r="AR1143" s="98"/>
      <c r="AS1143" s="98"/>
      <c r="AT1143" s="98"/>
      <c r="AU1143" s="98"/>
      <c r="AV1143" s="98"/>
      <c r="AW1143" s="98"/>
      <c r="AX1143" s="98"/>
      <c r="AY1143" s="98"/>
      <c r="AZ1143" s="98"/>
      <c r="BA1143" s="98"/>
      <c r="BB1143" s="98"/>
      <c r="BC1143" s="98"/>
      <c r="BD1143" s="98"/>
      <c r="BE1143" s="98"/>
      <c r="BF1143" s="98"/>
      <c r="BG1143" s="98"/>
      <c r="BH1143" s="98"/>
      <c r="BI1143" s="98"/>
      <c r="BJ1143" s="98"/>
      <c r="BK1143" s="98"/>
      <c r="BL1143" s="98"/>
      <c r="BM1143" s="98"/>
      <c r="BN1143" s="98"/>
      <c r="BO1143" s="98"/>
      <c r="BP1143" s="98"/>
      <c r="BQ1143" s="98"/>
      <c r="BR1143" s="98"/>
      <c r="BS1143" s="98"/>
      <c r="BT1143" s="98"/>
      <c r="BU1143" s="98"/>
      <c r="BV1143" s="98"/>
      <c r="BW1143" s="98"/>
      <c r="BX1143" s="98"/>
    </row>
    <row r="1144" spans="1:76">
      <c r="A1144" s="98"/>
      <c r="B1144" s="98"/>
      <c r="F1144" s="98"/>
      <c r="I1144" s="229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8"/>
      <c r="AC1144" s="98"/>
      <c r="AD1144" s="98"/>
      <c r="AE1144" s="98"/>
      <c r="AF1144" s="98"/>
      <c r="AG1144" s="98"/>
      <c r="AH1144" s="98"/>
      <c r="AI1144" s="98"/>
      <c r="AJ1144" s="98"/>
      <c r="AK1144" s="98"/>
      <c r="AL1144" s="98"/>
      <c r="AM1144" s="98"/>
      <c r="AN1144" s="98"/>
      <c r="AO1144" s="98"/>
      <c r="AP1144" s="98"/>
      <c r="AQ1144" s="98"/>
      <c r="AR1144" s="98"/>
      <c r="AS1144" s="98"/>
      <c r="AT1144" s="98"/>
      <c r="AU1144" s="98"/>
      <c r="AV1144" s="98"/>
      <c r="AW1144" s="98"/>
      <c r="AX1144" s="98"/>
      <c r="AY1144" s="98"/>
      <c r="AZ1144" s="98"/>
      <c r="BA1144" s="98"/>
      <c r="BB1144" s="98"/>
      <c r="BC1144" s="98"/>
      <c r="BD1144" s="98"/>
      <c r="BE1144" s="98"/>
      <c r="BF1144" s="98"/>
      <c r="BG1144" s="98"/>
      <c r="BH1144" s="98"/>
      <c r="BI1144" s="98"/>
      <c r="BJ1144" s="98"/>
      <c r="BK1144" s="98"/>
      <c r="BL1144" s="98"/>
      <c r="BM1144" s="98"/>
      <c r="BN1144" s="98"/>
      <c r="BO1144" s="98"/>
      <c r="BP1144" s="98"/>
      <c r="BQ1144" s="98"/>
      <c r="BR1144" s="98"/>
      <c r="BS1144" s="98"/>
      <c r="BT1144" s="98"/>
      <c r="BU1144" s="98"/>
      <c r="BV1144" s="98"/>
      <c r="BW1144" s="98"/>
      <c r="BX1144" s="98"/>
    </row>
    <row r="1145" spans="1:76">
      <c r="A1145" s="98"/>
      <c r="B1145" s="98"/>
      <c r="F1145" s="98"/>
      <c r="I1145" s="229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  <c r="AA1145" s="98"/>
      <c r="AB1145" s="98"/>
      <c r="AC1145" s="98"/>
      <c r="AD1145" s="98"/>
      <c r="AE1145" s="98"/>
      <c r="AF1145" s="98"/>
      <c r="AG1145" s="98"/>
      <c r="AH1145" s="98"/>
      <c r="AI1145" s="98"/>
      <c r="AJ1145" s="98"/>
      <c r="AK1145" s="98"/>
      <c r="AL1145" s="98"/>
      <c r="AM1145" s="98"/>
      <c r="AN1145" s="98"/>
      <c r="AO1145" s="98"/>
      <c r="AP1145" s="98"/>
      <c r="AQ1145" s="98"/>
      <c r="AR1145" s="98"/>
      <c r="AS1145" s="98"/>
      <c r="AT1145" s="98"/>
      <c r="AU1145" s="98"/>
      <c r="AV1145" s="98"/>
      <c r="AW1145" s="98"/>
      <c r="AX1145" s="98"/>
      <c r="AY1145" s="98"/>
      <c r="AZ1145" s="98"/>
      <c r="BA1145" s="98"/>
      <c r="BB1145" s="98"/>
      <c r="BC1145" s="98"/>
      <c r="BD1145" s="98"/>
      <c r="BE1145" s="98"/>
      <c r="BF1145" s="98"/>
      <c r="BG1145" s="98"/>
      <c r="BH1145" s="98"/>
      <c r="BI1145" s="98"/>
      <c r="BJ1145" s="98"/>
      <c r="BK1145" s="98"/>
      <c r="BL1145" s="98"/>
      <c r="BM1145" s="98"/>
      <c r="BN1145" s="98"/>
      <c r="BO1145" s="98"/>
      <c r="BP1145" s="98"/>
      <c r="BQ1145" s="98"/>
      <c r="BR1145" s="98"/>
      <c r="BS1145" s="98"/>
      <c r="BT1145" s="98"/>
      <c r="BU1145" s="98"/>
      <c r="BV1145" s="98"/>
      <c r="BW1145" s="98"/>
      <c r="BX1145" s="98"/>
    </row>
    <row r="1146" spans="1:76">
      <c r="A1146" s="98"/>
      <c r="B1146" s="98"/>
      <c r="F1146" s="98"/>
      <c r="I1146" s="229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  <c r="AG1146" s="98"/>
      <c r="AH1146" s="98"/>
      <c r="AI1146" s="98"/>
      <c r="AJ1146" s="98"/>
      <c r="AK1146" s="98"/>
      <c r="AL1146" s="98"/>
      <c r="AM1146" s="98"/>
      <c r="AN1146" s="98"/>
      <c r="AO1146" s="98"/>
      <c r="AP1146" s="98"/>
      <c r="AQ1146" s="98"/>
      <c r="AR1146" s="98"/>
      <c r="AS1146" s="98"/>
      <c r="AT1146" s="98"/>
      <c r="AU1146" s="98"/>
      <c r="AV1146" s="98"/>
      <c r="AW1146" s="98"/>
      <c r="AX1146" s="98"/>
      <c r="AY1146" s="98"/>
      <c r="AZ1146" s="98"/>
      <c r="BA1146" s="98"/>
      <c r="BB1146" s="98"/>
      <c r="BC1146" s="98"/>
      <c r="BD1146" s="98"/>
      <c r="BE1146" s="98"/>
      <c r="BF1146" s="98"/>
      <c r="BG1146" s="98"/>
      <c r="BH1146" s="98"/>
      <c r="BI1146" s="98"/>
      <c r="BJ1146" s="98"/>
      <c r="BK1146" s="98"/>
      <c r="BL1146" s="98"/>
      <c r="BM1146" s="98"/>
      <c r="BN1146" s="98"/>
      <c r="BO1146" s="98"/>
      <c r="BP1146" s="98"/>
      <c r="BQ1146" s="98"/>
      <c r="BR1146" s="98"/>
      <c r="BS1146" s="98"/>
      <c r="BT1146" s="98"/>
      <c r="BU1146" s="98"/>
      <c r="BV1146" s="98"/>
      <c r="BW1146" s="98"/>
      <c r="BX1146" s="98"/>
    </row>
    <row r="1147" spans="1:76">
      <c r="A1147" s="98"/>
      <c r="B1147" s="98"/>
      <c r="F1147" s="98"/>
      <c r="I1147" s="229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98"/>
      <c r="AD1147" s="98"/>
      <c r="AE1147" s="98"/>
      <c r="AF1147" s="98"/>
      <c r="AG1147" s="98"/>
      <c r="AH1147" s="98"/>
      <c r="AI1147" s="98"/>
      <c r="AJ1147" s="98"/>
      <c r="AK1147" s="98"/>
      <c r="AL1147" s="98"/>
      <c r="AM1147" s="98"/>
      <c r="AN1147" s="98"/>
      <c r="AO1147" s="98"/>
      <c r="AP1147" s="98"/>
      <c r="AQ1147" s="98"/>
      <c r="AR1147" s="98"/>
      <c r="AS1147" s="98"/>
      <c r="AT1147" s="98"/>
      <c r="AU1147" s="98"/>
      <c r="AV1147" s="98"/>
      <c r="AW1147" s="98"/>
      <c r="AX1147" s="98"/>
      <c r="AY1147" s="98"/>
      <c r="AZ1147" s="98"/>
      <c r="BA1147" s="98"/>
      <c r="BB1147" s="98"/>
      <c r="BC1147" s="98"/>
      <c r="BD1147" s="98"/>
      <c r="BE1147" s="98"/>
      <c r="BF1147" s="98"/>
      <c r="BG1147" s="98"/>
      <c r="BH1147" s="98"/>
      <c r="BI1147" s="98"/>
      <c r="BJ1147" s="98"/>
      <c r="BK1147" s="98"/>
      <c r="BL1147" s="98"/>
      <c r="BM1147" s="98"/>
      <c r="BN1147" s="98"/>
      <c r="BO1147" s="98"/>
      <c r="BP1147" s="98"/>
      <c r="BQ1147" s="98"/>
      <c r="BR1147" s="98"/>
      <c r="BS1147" s="98"/>
      <c r="BT1147" s="98"/>
      <c r="BU1147" s="98"/>
      <c r="BV1147" s="98"/>
      <c r="BW1147" s="98"/>
      <c r="BX1147" s="98"/>
    </row>
    <row r="1148" spans="1:76">
      <c r="A1148" s="98"/>
      <c r="B1148" s="98"/>
      <c r="F1148" s="98"/>
      <c r="I1148" s="229"/>
      <c r="O1148" s="98"/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  <c r="AA1148" s="98"/>
      <c r="AB1148" s="98"/>
      <c r="AC1148" s="98"/>
      <c r="AD1148" s="98"/>
      <c r="AE1148" s="98"/>
      <c r="AF1148" s="98"/>
      <c r="AG1148" s="98"/>
      <c r="AH1148" s="98"/>
      <c r="AI1148" s="98"/>
      <c r="AJ1148" s="98"/>
      <c r="AK1148" s="98"/>
      <c r="AL1148" s="98"/>
      <c r="AM1148" s="98"/>
      <c r="AN1148" s="98"/>
      <c r="AO1148" s="98"/>
      <c r="AP1148" s="98"/>
      <c r="AQ1148" s="98"/>
      <c r="AR1148" s="98"/>
      <c r="AS1148" s="98"/>
      <c r="AT1148" s="98"/>
      <c r="AU1148" s="98"/>
      <c r="AV1148" s="98"/>
      <c r="AW1148" s="98"/>
      <c r="AX1148" s="98"/>
      <c r="AY1148" s="98"/>
      <c r="AZ1148" s="98"/>
      <c r="BA1148" s="98"/>
      <c r="BB1148" s="98"/>
      <c r="BC1148" s="98"/>
      <c r="BD1148" s="98"/>
      <c r="BE1148" s="98"/>
      <c r="BF1148" s="98"/>
      <c r="BG1148" s="98"/>
      <c r="BH1148" s="98"/>
      <c r="BI1148" s="98"/>
      <c r="BJ1148" s="98"/>
      <c r="BK1148" s="98"/>
      <c r="BL1148" s="98"/>
      <c r="BM1148" s="98"/>
      <c r="BN1148" s="98"/>
      <c r="BO1148" s="98"/>
      <c r="BP1148" s="98"/>
      <c r="BQ1148" s="98"/>
      <c r="BR1148" s="98"/>
      <c r="BS1148" s="98"/>
      <c r="BT1148" s="98"/>
      <c r="BU1148" s="98"/>
      <c r="BV1148" s="98"/>
      <c r="BW1148" s="98"/>
      <c r="BX1148" s="98"/>
    </row>
    <row r="1149" spans="1:76">
      <c r="A1149" s="98"/>
      <c r="B1149" s="98"/>
      <c r="F1149" s="98"/>
      <c r="I1149" s="229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  <c r="AG1149" s="98"/>
      <c r="AH1149" s="98"/>
      <c r="AI1149" s="98"/>
      <c r="AJ1149" s="98"/>
      <c r="AK1149" s="98"/>
      <c r="AL1149" s="98"/>
      <c r="AM1149" s="98"/>
      <c r="AN1149" s="98"/>
      <c r="AO1149" s="98"/>
      <c r="AP1149" s="98"/>
      <c r="AQ1149" s="98"/>
      <c r="AR1149" s="98"/>
      <c r="AS1149" s="98"/>
      <c r="AT1149" s="98"/>
      <c r="AU1149" s="98"/>
      <c r="AV1149" s="98"/>
      <c r="AW1149" s="98"/>
      <c r="AX1149" s="98"/>
      <c r="AY1149" s="98"/>
      <c r="AZ1149" s="98"/>
      <c r="BA1149" s="98"/>
      <c r="BB1149" s="98"/>
      <c r="BC1149" s="98"/>
      <c r="BD1149" s="98"/>
      <c r="BE1149" s="98"/>
      <c r="BF1149" s="98"/>
      <c r="BG1149" s="98"/>
      <c r="BH1149" s="98"/>
      <c r="BI1149" s="98"/>
      <c r="BJ1149" s="98"/>
      <c r="BK1149" s="98"/>
      <c r="BL1149" s="98"/>
      <c r="BM1149" s="98"/>
      <c r="BN1149" s="98"/>
      <c r="BO1149" s="98"/>
      <c r="BP1149" s="98"/>
      <c r="BQ1149" s="98"/>
      <c r="BR1149" s="98"/>
      <c r="BS1149" s="98"/>
      <c r="BT1149" s="98"/>
      <c r="BU1149" s="98"/>
      <c r="BV1149" s="98"/>
      <c r="BW1149" s="98"/>
      <c r="BX1149" s="98"/>
    </row>
    <row r="1150" spans="1:76">
      <c r="A1150" s="98"/>
      <c r="B1150" s="98"/>
      <c r="F1150" s="98"/>
      <c r="I1150" s="229"/>
      <c r="O1150" s="98"/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  <c r="AA1150" s="98"/>
      <c r="AB1150" s="98"/>
      <c r="AC1150" s="98"/>
      <c r="AD1150" s="98"/>
      <c r="AE1150" s="98"/>
      <c r="AF1150" s="98"/>
      <c r="AG1150" s="98"/>
      <c r="AH1150" s="98"/>
      <c r="AI1150" s="98"/>
      <c r="AJ1150" s="98"/>
      <c r="AK1150" s="98"/>
      <c r="AL1150" s="98"/>
      <c r="AM1150" s="98"/>
      <c r="AN1150" s="98"/>
      <c r="AO1150" s="98"/>
      <c r="AP1150" s="98"/>
      <c r="AQ1150" s="98"/>
      <c r="AR1150" s="98"/>
      <c r="AS1150" s="98"/>
      <c r="AT1150" s="98"/>
      <c r="AU1150" s="98"/>
      <c r="AV1150" s="98"/>
      <c r="AW1150" s="98"/>
      <c r="AX1150" s="98"/>
      <c r="AY1150" s="98"/>
      <c r="AZ1150" s="98"/>
      <c r="BA1150" s="98"/>
      <c r="BB1150" s="98"/>
      <c r="BC1150" s="98"/>
      <c r="BD1150" s="98"/>
      <c r="BE1150" s="98"/>
      <c r="BF1150" s="98"/>
      <c r="BG1150" s="98"/>
      <c r="BH1150" s="98"/>
      <c r="BI1150" s="98"/>
      <c r="BJ1150" s="98"/>
      <c r="BK1150" s="98"/>
      <c r="BL1150" s="98"/>
      <c r="BM1150" s="98"/>
      <c r="BN1150" s="98"/>
      <c r="BO1150" s="98"/>
      <c r="BP1150" s="98"/>
      <c r="BQ1150" s="98"/>
      <c r="BR1150" s="98"/>
      <c r="BS1150" s="98"/>
      <c r="BT1150" s="98"/>
      <c r="BU1150" s="98"/>
      <c r="BV1150" s="98"/>
      <c r="BW1150" s="98"/>
      <c r="BX1150" s="98"/>
    </row>
    <row r="1151" spans="1:76">
      <c r="A1151" s="98"/>
      <c r="B1151" s="98"/>
      <c r="F1151" s="98"/>
      <c r="I1151" s="229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98"/>
      <c r="AD1151" s="98"/>
      <c r="AE1151" s="98"/>
      <c r="AF1151" s="98"/>
      <c r="AG1151" s="98"/>
      <c r="AH1151" s="98"/>
      <c r="AI1151" s="98"/>
      <c r="AJ1151" s="98"/>
      <c r="AK1151" s="98"/>
      <c r="AL1151" s="98"/>
      <c r="AM1151" s="98"/>
      <c r="AN1151" s="98"/>
      <c r="AO1151" s="98"/>
      <c r="AP1151" s="98"/>
      <c r="AQ1151" s="98"/>
      <c r="AR1151" s="98"/>
      <c r="AS1151" s="98"/>
      <c r="AT1151" s="98"/>
      <c r="AU1151" s="98"/>
      <c r="AV1151" s="98"/>
      <c r="AW1151" s="98"/>
      <c r="AX1151" s="98"/>
      <c r="AY1151" s="98"/>
      <c r="AZ1151" s="98"/>
      <c r="BA1151" s="98"/>
      <c r="BB1151" s="98"/>
      <c r="BC1151" s="98"/>
      <c r="BD1151" s="98"/>
      <c r="BE1151" s="98"/>
      <c r="BF1151" s="98"/>
      <c r="BG1151" s="98"/>
      <c r="BH1151" s="98"/>
      <c r="BI1151" s="98"/>
      <c r="BJ1151" s="98"/>
      <c r="BK1151" s="98"/>
      <c r="BL1151" s="98"/>
      <c r="BM1151" s="98"/>
      <c r="BN1151" s="98"/>
      <c r="BO1151" s="98"/>
      <c r="BP1151" s="98"/>
      <c r="BQ1151" s="98"/>
      <c r="BR1151" s="98"/>
      <c r="BS1151" s="98"/>
      <c r="BT1151" s="98"/>
      <c r="BU1151" s="98"/>
      <c r="BV1151" s="98"/>
      <c r="BW1151" s="98"/>
      <c r="BX1151" s="98"/>
    </row>
    <row r="1152" spans="1:76">
      <c r="A1152" s="98"/>
      <c r="B1152" s="98"/>
      <c r="F1152" s="98"/>
      <c r="I1152" s="229"/>
      <c r="O1152" s="98"/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  <c r="AA1152" s="98"/>
      <c r="AB1152" s="98"/>
      <c r="AC1152" s="98"/>
      <c r="AD1152" s="98"/>
      <c r="AE1152" s="98"/>
      <c r="AF1152" s="98"/>
      <c r="AG1152" s="98"/>
      <c r="AH1152" s="98"/>
      <c r="AI1152" s="98"/>
      <c r="AJ1152" s="98"/>
      <c r="AK1152" s="98"/>
      <c r="AL1152" s="98"/>
      <c r="AM1152" s="98"/>
      <c r="AN1152" s="98"/>
      <c r="AO1152" s="98"/>
      <c r="AP1152" s="98"/>
      <c r="AQ1152" s="98"/>
      <c r="AR1152" s="98"/>
      <c r="AS1152" s="98"/>
      <c r="AT1152" s="98"/>
      <c r="AU1152" s="98"/>
      <c r="AV1152" s="98"/>
      <c r="AW1152" s="98"/>
      <c r="AX1152" s="98"/>
      <c r="AY1152" s="98"/>
      <c r="AZ1152" s="98"/>
      <c r="BA1152" s="98"/>
      <c r="BB1152" s="98"/>
      <c r="BC1152" s="98"/>
      <c r="BD1152" s="98"/>
      <c r="BE1152" s="98"/>
      <c r="BF1152" s="98"/>
      <c r="BG1152" s="98"/>
      <c r="BH1152" s="98"/>
      <c r="BI1152" s="98"/>
      <c r="BJ1152" s="98"/>
      <c r="BK1152" s="98"/>
      <c r="BL1152" s="98"/>
      <c r="BM1152" s="98"/>
      <c r="BN1152" s="98"/>
      <c r="BO1152" s="98"/>
      <c r="BP1152" s="98"/>
      <c r="BQ1152" s="98"/>
      <c r="BR1152" s="98"/>
      <c r="BS1152" s="98"/>
      <c r="BT1152" s="98"/>
      <c r="BU1152" s="98"/>
      <c r="BV1152" s="98"/>
      <c r="BW1152" s="98"/>
      <c r="BX1152" s="98"/>
    </row>
    <row r="1153" spans="1:76">
      <c r="A1153" s="98"/>
      <c r="B1153" s="98"/>
      <c r="F1153" s="98"/>
      <c r="I1153" s="229"/>
      <c r="O1153" s="98"/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  <c r="AA1153" s="98"/>
      <c r="AB1153" s="98"/>
      <c r="AC1153" s="98"/>
      <c r="AD1153" s="98"/>
      <c r="AE1153" s="98"/>
      <c r="AF1153" s="98"/>
      <c r="AG1153" s="98"/>
      <c r="AH1153" s="98"/>
      <c r="AI1153" s="98"/>
      <c r="AJ1153" s="98"/>
      <c r="AK1153" s="98"/>
      <c r="AL1153" s="98"/>
      <c r="AM1153" s="98"/>
      <c r="AN1153" s="98"/>
      <c r="AO1153" s="98"/>
      <c r="AP1153" s="98"/>
      <c r="AQ1153" s="98"/>
      <c r="AR1153" s="98"/>
      <c r="AS1153" s="98"/>
      <c r="AT1153" s="98"/>
      <c r="AU1153" s="98"/>
      <c r="AV1153" s="98"/>
      <c r="AW1153" s="98"/>
      <c r="AX1153" s="98"/>
      <c r="AY1153" s="98"/>
      <c r="AZ1153" s="98"/>
      <c r="BA1153" s="98"/>
      <c r="BB1153" s="98"/>
      <c r="BC1153" s="98"/>
      <c r="BD1153" s="98"/>
      <c r="BE1153" s="98"/>
      <c r="BF1153" s="98"/>
      <c r="BG1153" s="98"/>
      <c r="BH1153" s="98"/>
      <c r="BI1153" s="98"/>
      <c r="BJ1153" s="98"/>
      <c r="BK1153" s="98"/>
      <c r="BL1153" s="98"/>
      <c r="BM1153" s="98"/>
      <c r="BN1153" s="98"/>
      <c r="BO1153" s="98"/>
      <c r="BP1153" s="98"/>
      <c r="BQ1153" s="98"/>
      <c r="BR1153" s="98"/>
      <c r="BS1153" s="98"/>
      <c r="BT1153" s="98"/>
      <c r="BU1153" s="98"/>
      <c r="BV1153" s="98"/>
      <c r="BW1153" s="98"/>
      <c r="BX1153" s="98"/>
    </row>
    <row r="1154" spans="1:76">
      <c r="A1154" s="98"/>
      <c r="B1154" s="98"/>
      <c r="F1154" s="98"/>
      <c r="I1154" s="229"/>
      <c r="O1154" s="98"/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  <c r="AA1154" s="98"/>
      <c r="AB1154" s="98"/>
      <c r="AC1154" s="98"/>
      <c r="AD1154" s="98"/>
      <c r="AE1154" s="98"/>
      <c r="AF1154" s="98"/>
      <c r="AG1154" s="98"/>
      <c r="AH1154" s="98"/>
      <c r="AI1154" s="98"/>
      <c r="AJ1154" s="98"/>
      <c r="AK1154" s="98"/>
      <c r="AL1154" s="98"/>
      <c r="AM1154" s="98"/>
      <c r="AN1154" s="98"/>
      <c r="AO1154" s="98"/>
      <c r="AP1154" s="98"/>
      <c r="AQ1154" s="98"/>
      <c r="AR1154" s="98"/>
      <c r="AS1154" s="98"/>
      <c r="AT1154" s="98"/>
      <c r="AU1154" s="98"/>
      <c r="AV1154" s="98"/>
      <c r="AW1154" s="98"/>
      <c r="AX1154" s="98"/>
      <c r="AY1154" s="98"/>
      <c r="AZ1154" s="98"/>
      <c r="BA1154" s="98"/>
      <c r="BB1154" s="98"/>
      <c r="BC1154" s="98"/>
      <c r="BD1154" s="98"/>
      <c r="BE1154" s="98"/>
      <c r="BF1154" s="98"/>
      <c r="BG1154" s="98"/>
      <c r="BH1154" s="98"/>
      <c r="BI1154" s="98"/>
      <c r="BJ1154" s="98"/>
      <c r="BK1154" s="98"/>
      <c r="BL1154" s="98"/>
      <c r="BM1154" s="98"/>
      <c r="BN1154" s="98"/>
      <c r="BO1154" s="98"/>
      <c r="BP1154" s="98"/>
      <c r="BQ1154" s="98"/>
      <c r="BR1154" s="98"/>
      <c r="BS1154" s="98"/>
      <c r="BT1154" s="98"/>
      <c r="BU1154" s="98"/>
      <c r="BV1154" s="98"/>
      <c r="BW1154" s="98"/>
      <c r="BX1154" s="98"/>
    </row>
    <row r="1155" spans="1:76">
      <c r="A1155" s="98"/>
      <c r="B1155" s="98"/>
      <c r="F1155" s="98"/>
      <c r="I1155" s="229"/>
      <c r="O1155" s="98"/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  <c r="AA1155" s="98"/>
      <c r="AB1155" s="98"/>
      <c r="AC1155" s="98"/>
      <c r="AD1155" s="98"/>
      <c r="AE1155" s="98"/>
      <c r="AF1155" s="98"/>
      <c r="AG1155" s="98"/>
      <c r="AH1155" s="98"/>
      <c r="AI1155" s="98"/>
      <c r="AJ1155" s="98"/>
      <c r="AK1155" s="98"/>
      <c r="AL1155" s="98"/>
      <c r="AM1155" s="98"/>
      <c r="AN1155" s="98"/>
      <c r="AO1155" s="98"/>
      <c r="AP1155" s="98"/>
      <c r="AQ1155" s="98"/>
      <c r="AR1155" s="98"/>
      <c r="AS1155" s="98"/>
      <c r="AT1155" s="98"/>
      <c r="AU1155" s="98"/>
      <c r="AV1155" s="98"/>
      <c r="AW1155" s="98"/>
      <c r="AX1155" s="98"/>
      <c r="AY1155" s="98"/>
      <c r="AZ1155" s="98"/>
      <c r="BA1155" s="98"/>
      <c r="BB1155" s="98"/>
      <c r="BC1155" s="98"/>
      <c r="BD1155" s="98"/>
      <c r="BE1155" s="98"/>
      <c r="BF1155" s="98"/>
      <c r="BG1155" s="98"/>
      <c r="BH1155" s="98"/>
      <c r="BI1155" s="98"/>
      <c r="BJ1155" s="98"/>
      <c r="BK1155" s="98"/>
      <c r="BL1155" s="98"/>
      <c r="BM1155" s="98"/>
      <c r="BN1155" s="98"/>
      <c r="BO1155" s="98"/>
      <c r="BP1155" s="98"/>
      <c r="BQ1155" s="98"/>
      <c r="BR1155" s="98"/>
      <c r="BS1155" s="98"/>
      <c r="BT1155" s="98"/>
      <c r="BU1155" s="98"/>
      <c r="BV1155" s="98"/>
      <c r="BW1155" s="98"/>
      <c r="BX1155" s="98"/>
    </row>
    <row r="1156" spans="1:76">
      <c r="A1156" s="98"/>
      <c r="B1156" s="98"/>
      <c r="F1156" s="98"/>
      <c r="I1156" s="229"/>
      <c r="O1156" s="98"/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  <c r="AA1156" s="98"/>
      <c r="AB1156" s="98"/>
      <c r="AC1156" s="98"/>
      <c r="AD1156" s="98"/>
      <c r="AE1156" s="98"/>
      <c r="AF1156" s="98"/>
      <c r="AG1156" s="98"/>
      <c r="AH1156" s="98"/>
      <c r="AI1156" s="98"/>
      <c r="AJ1156" s="98"/>
      <c r="AK1156" s="98"/>
      <c r="AL1156" s="98"/>
      <c r="AM1156" s="98"/>
      <c r="AN1156" s="98"/>
      <c r="AO1156" s="98"/>
      <c r="AP1156" s="98"/>
      <c r="AQ1156" s="98"/>
      <c r="AR1156" s="98"/>
      <c r="AS1156" s="98"/>
      <c r="AT1156" s="98"/>
      <c r="AU1156" s="98"/>
      <c r="AV1156" s="98"/>
      <c r="AW1156" s="98"/>
      <c r="AX1156" s="98"/>
      <c r="AY1156" s="98"/>
      <c r="AZ1156" s="98"/>
      <c r="BA1156" s="98"/>
      <c r="BB1156" s="98"/>
      <c r="BC1156" s="98"/>
      <c r="BD1156" s="98"/>
      <c r="BE1156" s="98"/>
      <c r="BF1156" s="98"/>
      <c r="BG1156" s="98"/>
      <c r="BH1156" s="98"/>
      <c r="BI1156" s="98"/>
      <c r="BJ1156" s="98"/>
      <c r="BK1156" s="98"/>
      <c r="BL1156" s="98"/>
      <c r="BM1156" s="98"/>
      <c r="BN1156" s="98"/>
      <c r="BO1156" s="98"/>
      <c r="BP1156" s="98"/>
      <c r="BQ1156" s="98"/>
      <c r="BR1156" s="98"/>
      <c r="BS1156" s="98"/>
      <c r="BT1156" s="98"/>
      <c r="BU1156" s="98"/>
      <c r="BV1156" s="98"/>
      <c r="BW1156" s="98"/>
      <c r="BX1156" s="98"/>
    </row>
    <row r="1157" spans="1:76">
      <c r="A1157" s="98"/>
      <c r="B1157" s="98"/>
      <c r="F1157" s="98"/>
      <c r="I1157" s="229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  <c r="AA1157" s="98"/>
      <c r="AB1157" s="98"/>
      <c r="AC1157" s="98"/>
      <c r="AD1157" s="98"/>
      <c r="AE1157" s="98"/>
      <c r="AF1157" s="98"/>
      <c r="AG1157" s="98"/>
      <c r="AH1157" s="98"/>
      <c r="AI1157" s="98"/>
      <c r="AJ1157" s="98"/>
      <c r="AK1157" s="98"/>
      <c r="AL1157" s="98"/>
      <c r="AM1157" s="98"/>
      <c r="AN1157" s="98"/>
      <c r="AO1157" s="98"/>
      <c r="AP1157" s="98"/>
      <c r="AQ1157" s="98"/>
      <c r="AR1157" s="98"/>
      <c r="AS1157" s="98"/>
      <c r="AT1157" s="98"/>
      <c r="AU1157" s="98"/>
      <c r="AV1157" s="98"/>
      <c r="AW1157" s="98"/>
      <c r="AX1157" s="98"/>
      <c r="AY1157" s="98"/>
      <c r="AZ1157" s="98"/>
      <c r="BA1157" s="98"/>
      <c r="BB1157" s="98"/>
      <c r="BC1157" s="98"/>
      <c r="BD1157" s="98"/>
      <c r="BE1157" s="98"/>
      <c r="BF1157" s="98"/>
      <c r="BG1157" s="98"/>
      <c r="BH1157" s="98"/>
      <c r="BI1157" s="98"/>
      <c r="BJ1157" s="98"/>
      <c r="BK1157" s="98"/>
      <c r="BL1157" s="98"/>
      <c r="BM1157" s="98"/>
      <c r="BN1157" s="98"/>
      <c r="BO1157" s="98"/>
      <c r="BP1157" s="98"/>
      <c r="BQ1157" s="98"/>
      <c r="BR1157" s="98"/>
      <c r="BS1157" s="98"/>
      <c r="BT1157" s="98"/>
      <c r="BU1157" s="98"/>
      <c r="BV1157" s="98"/>
      <c r="BW1157" s="98"/>
      <c r="BX1157" s="98"/>
    </row>
    <row r="1158" spans="1:76">
      <c r="A1158" s="98"/>
      <c r="B1158" s="98"/>
      <c r="F1158" s="98"/>
      <c r="I1158" s="229"/>
      <c r="O1158" s="98"/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  <c r="AA1158" s="98"/>
      <c r="AB1158" s="98"/>
      <c r="AC1158" s="98"/>
      <c r="AD1158" s="98"/>
      <c r="AE1158" s="98"/>
      <c r="AF1158" s="98"/>
      <c r="AG1158" s="98"/>
      <c r="AH1158" s="98"/>
      <c r="AI1158" s="98"/>
      <c r="AJ1158" s="98"/>
      <c r="AK1158" s="98"/>
      <c r="AL1158" s="98"/>
      <c r="AM1158" s="98"/>
      <c r="AN1158" s="98"/>
      <c r="AO1158" s="98"/>
      <c r="AP1158" s="98"/>
      <c r="AQ1158" s="98"/>
      <c r="AR1158" s="98"/>
      <c r="AS1158" s="98"/>
      <c r="AT1158" s="98"/>
      <c r="AU1158" s="98"/>
      <c r="AV1158" s="98"/>
      <c r="AW1158" s="98"/>
      <c r="AX1158" s="98"/>
      <c r="AY1158" s="98"/>
      <c r="AZ1158" s="98"/>
      <c r="BA1158" s="98"/>
      <c r="BB1158" s="98"/>
      <c r="BC1158" s="98"/>
      <c r="BD1158" s="98"/>
      <c r="BE1158" s="98"/>
      <c r="BF1158" s="98"/>
      <c r="BG1158" s="98"/>
      <c r="BH1158" s="98"/>
      <c r="BI1158" s="98"/>
      <c r="BJ1158" s="98"/>
      <c r="BK1158" s="98"/>
      <c r="BL1158" s="98"/>
      <c r="BM1158" s="98"/>
      <c r="BN1158" s="98"/>
      <c r="BO1158" s="98"/>
      <c r="BP1158" s="98"/>
      <c r="BQ1158" s="98"/>
      <c r="BR1158" s="98"/>
      <c r="BS1158" s="98"/>
      <c r="BT1158" s="98"/>
      <c r="BU1158" s="98"/>
      <c r="BV1158" s="98"/>
      <c r="BW1158" s="98"/>
      <c r="BX1158" s="98"/>
    </row>
    <row r="1159" spans="1:76">
      <c r="A1159" s="98"/>
      <c r="B1159" s="98"/>
      <c r="F1159" s="98"/>
      <c r="I1159" s="229"/>
      <c r="O1159" s="98"/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  <c r="AA1159" s="98"/>
      <c r="AB1159" s="98"/>
      <c r="AC1159" s="98"/>
      <c r="AD1159" s="98"/>
      <c r="AE1159" s="98"/>
      <c r="AF1159" s="98"/>
      <c r="AG1159" s="98"/>
      <c r="AH1159" s="98"/>
      <c r="AI1159" s="98"/>
      <c r="AJ1159" s="98"/>
      <c r="AK1159" s="98"/>
      <c r="AL1159" s="98"/>
      <c r="AM1159" s="98"/>
      <c r="AN1159" s="98"/>
      <c r="AO1159" s="98"/>
      <c r="AP1159" s="98"/>
      <c r="AQ1159" s="98"/>
      <c r="AR1159" s="98"/>
      <c r="AS1159" s="98"/>
      <c r="AT1159" s="98"/>
      <c r="AU1159" s="98"/>
      <c r="AV1159" s="98"/>
      <c r="AW1159" s="98"/>
      <c r="AX1159" s="98"/>
      <c r="AY1159" s="98"/>
      <c r="AZ1159" s="98"/>
      <c r="BA1159" s="98"/>
      <c r="BB1159" s="98"/>
      <c r="BC1159" s="98"/>
      <c r="BD1159" s="98"/>
      <c r="BE1159" s="98"/>
      <c r="BF1159" s="98"/>
      <c r="BG1159" s="98"/>
      <c r="BH1159" s="98"/>
      <c r="BI1159" s="98"/>
      <c r="BJ1159" s="98"/>
      <c r="BK1159" s="98"/>
      <c r="BL1159" s="98"/>
      <c r="BM1159" s="98"/>
      <c r="BN1159" s="98"/>
      <c r="BO1159" s="98"/>
      <c r="BP1159" s="98"/>
      <c r="BQ1159" s="98"/>
      <c r="BR1159" s="98"/>
      <c r="BS1159" s="98"/>
      <c r="BT1159" s="98"/>
      <c r="BU1159" s="98"/>
      <c r="BV1159" s="98"/>
      <c r="BW1159" s="98"/>
      <c r="BX1159" s="98"/>
    </row>
    <row r="1160" spans="1:76">
      <c r="A1160" s="98"/>
      <c r="B1160" s="98"/>
      <c r="F1160" s="98"/>
      <c r="I1160" s="229"/>
      <c r="O1160" s="98"/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  <c r="AA1160" s="98"/>
      <c r="AB1160" s="98"/>
      <c r="AC1160" s="98"/>
      <c r="AD1160" s="98"/>
      <c r="AE1160" s="98"/>
      <c r="AF1160" s="98"/>
      <c r="AG1160" s="98"/>
      <c r="AH1160" s="98"/>
      <c r="AI1160" s="98"/>
      <c r="AJ1160" s="98"/>
      <c r="AK1160" s="98"/>
      <c r="AL1160" s="98"/>
      <c r="AM1160" s="98"/>
      <c r="AN1160" s="98"/>
      <c r="AO1160" s="98"/>
      <c r="AP1160" s="98"/>
      <c r="AQ1160" s="98"/>
      <c r="AR1160" s="98"/>
      <c r="AS1160" s="98"/>
      <c r="AT1160" s="98"/>
      <c r="AU1160" s="98"/>
      <c r="AV1160" s="98"/>
      <c r="AW1160" s="98"/>
      <c r="AX1160" s="98"/>
      <c r="AY1160" s="98"/>
      <c r="AZ1160" s="98"/>
      <c r="BA1160" s="98"/>
      <c r="BB1160" s="98"/>
      <c r="BC1160" s="98"/>
      <c r="BD1160" s="98"/>
      <c r="BE1160" s="98"/>
      <c r="BF1160" s="98"/>
      <c r="BG1160" s="98"/>
      <c r="BH1160" s="98"/>
      <c r="BI1160" s="98"/>
      <c r="BJ1160" s="98"/>
      <c r="BK1160" s="98"/>
      <c r="BL1160" s="98"/>
      <c r="BM1160" s="98"/>
      <c r="BN1160" s="98"/>
      <c r="BO1160" s="98"/>
      <c r="BP1160" s="98"/>
      <c r="BQ1160" s="98"/>
      <c r="BR1160" s="98"/>
      <c r="BS1160" s="98"/>
      <c r="BT1160" s="98"/>
      <c r="BU1160" s="98"/>
      <c r="BV1160" s="98"/>
      <c r="BW1160" s="98"/>
      <c r="BX1160" s="98"/>
    </row>
    <row r="1161" spans="1:76">
      <c r="A1161" s="98"/>
      <c r="B1161" s="98"/>
      <c r="F1161" s="98"/>
      <c r="I1161" s="229"/>
      <c r="O1161" s="98"/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  <c r="AA1161" s="98"/>
      <c r="AB1161" s="98"/>
      <c r="AC1161" s="98"/>
      <c r="AD1161" s="98"/>
      <c r="AE1161" s="98"/>
      <c r="AF1161" s="98"/>
      <c r="AG1161" s="98"/>
      <c r="AH1161" s="98"/>
      <c r="AI1161" s="98"/>
      <c r="AJ1161" s="98"/>
      <c r="AK1161" s="98"/>
      <c r="AL1161" s="98"/>
      <c r="AM1161" s="98"/>
      <c r="AN1161" s="98"/>
      <c r="AO1161" s="98"/>
      <c r="AP1161" s="98"/>
      <c r="AQ1161" s="98"/>
      <c r="AR1161" s="98"/>
      <c r="AS1161" s="98"/>
      <c r="AT1161" s="98"/>
      <c r="AU1161" s="98"/>
      <c r="AV1161" s="98"/>
      <c r="AW1161" s="98"/>
      <c r="AX1161" s="98"/>
      <c r="AY1161" s="98"/>
      <c r="AZ1161" s="98"/>
      <c r="BA1161" s="98"/>
      <c r="BB1161" s="98"/>
      <c r="BC1161" s="98"/>
      <c r="BD1161" s="98"/>
      <c r="BE1161" s="98"/>
      <c r="BF1161" s="98"/>
      <c r="BG1161" s="98"/>
      <c r="BH1161" s="98"/>
      <c r="BI1161" s="98"/>
      <c r="BJ1161" s="98"/>
      <c r="BK1161" s="98"/>
      <c r="BL1161" s="98"/>
      <c r="BM1161" s="98"/>
      <c r="BN1161" s="98"/>
      <c r="BO1161" s="98"/>
      <c r="BP1161" s="98"/>
      <c r="BQ1161" s="98"/>
      <c r="BR1161" s="98"/>
      <c r="BS1161" s="98"/>
      <c r="BT1161" s="98"/>
      <c r="BU1161" s="98"/>
      <c r="BV1161" s="98"/>
      <c r="BW1161" s="98"/>
      <c r="BX1161" s="98"/>
    </row>
    <row r="1162" spans="1:76">
      <c r="A1162" s="98"/>
      <c r="B1162" s="98"/>
      <c r="F1162" s="98"/>
      <c r="I1162" s="229"/>
      <c r="O1162" s="98"/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  <c r="AA1162" s="98"/>
      <c r="AB1162" s="98"/>
      <c r="AC1162" s="98"/>
      <c r="AD1162" s="98"/>
      <c r="AE1162" s="98"/>
      <c r="AF1162" s="98"/>
      <c r="AG1162" s="98"/>
      <c r="AH1162" s="98"/>
      <c r="AI1162" s="98"/>
      <c r="AJ1162" s="98"/>
      <c r="AK1162" s="98"/>
      <c r="AL1162" s="98"/>
      <c r="AM1162" s="98"/>
      <c r="AN1162" s="98"/>
      <c r="AO1162" s="98"/>
      <c r="AP1162" s="98"/>
      <c r="AQ1162" s="98"/>
      <c r="AR1162" s="98"/>
      <c r="AS1162" s="98"/>
      <c r="AT1162" s="98"/>
      <c r="AU1162" s="98"/>
      <c r="AV1162" s="98"/>
      <c r="AW1162" s="98"/>
      <c r="AX1162" s="98"/>
      <c r="AY1162" s="98"/>
      <c r="AZ1162" s="98"/>
      <c r="BA1162" s="98"/>
      <c r="BB1162" s="98"/>
      <c r="BC1162" s="98"/>
      <c r="BD1162" s="98"/>
      <c r="BE1162" s="98"/>
      <c r="BF1162" s="98"/>
      <c r="BG1162" s="98"/>
      <c r="BH1162" s="98"/>
      <c r="BI1162" s="98"/>
      <c r="BJ1162" s="98"/>
      <c r="BK1162" s="98"/>
      <c r="BL1162" s="98"/>
      <c r="BM1162" s="98"/>
      <c r="BN1162" s="98"/>
      <c r="BO1162" s="98"/>
      <c r="BP1162" s="98"/>
      <c r="BQ1162" s="98"/>
      <c r="BR1162" s="98"/>
      <c r="BS1162" s="98"/>
      <c r="BT1162" s="98"/>
      <c r="BU1162" s="98"/>
      <c r="BV1162" s="98"/>
      <c r="BW1162" s="98"/>
      <c r="BX1162" s="98"/>
    </row>
    <row r="1163" spans="1:76">
      <c r="A1163" s="98"/>
      <c r="B1163" s="98"/>
      <c r="F1163" s="98"/>
      <c r="I1163" s="229"/>
      <c r="O1163" s="98"/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  <c r="AA1163" s="98"/>
      <c r="AB1163" s="98"/>
      <c r="AC1163" s="98"/>
      <c r="AD1163" s="98"/>
      <c r="AE1163" s="98"/>
      <c r="AF1163" s="98"/>
      <c r="AG1163" s="98"/>
      <c r="AH1163" s="98"/>
      <c r="AI1163" s="98"/>
      <c r="AJ1163" s="98"/>
      <c r="AK1163" s="98"/>
      <c r="AL1163" s="98"/>
      <c r="AM1163" s="98"/>
      <c r="AN1163" s="98"/>
      <c r="AO1163" s="98"/>
      <c r="AP1163" s="98"/>
      <c r="AQ1163" s="98"/>
      <c r="AR1163" s="98"/>
      <c r="AS1163" s="98"/>
      <c r="AT1163" s="98"/>
      <c r="AU1163" s="98"/>
      <c r="AV1163" s="98"/>
      <c r="AW1163" s="98"/>
      <c r="AX1163" s="98"/>
      <c r="AY1163" s="98"/>
      <c r="AZ1163" s="98"/>
      <c r="BA1163" s="98"/>
      <c r="BB1163" s="98"/>
      <c r="BC1163" s="98"/>
      <c r="BD1163" s="98"/>
      <c r="BE1163" s="98"/>
      <c r="BF1163" s="98"/>
      <c r="BG1163" s="98"/>
      <c r="BH1163" s="98"/>
      <c r="BI1163" s="98"/>
      <c r="BJ1163" s="98"/>
      <c r="BK1163" s="98"/>
      <c r="BL1163" s="98"/>
      <c r="BM1163" s="98"/>
      <c r="BN1163" s="98"/>
      <c r="BO1163" s="98"/>
      <c r="BP1163" s="98"/>
      <c r="BQ1163" s="98"/>
      <c r="BR1163" s="98"/>
      <c r="BS1163" s="98"/>
      <c r="BT1163" s="98"/>
      <c r="BU1163" s="98"/>
      <c r="BV1163" s="98"/>
      <c r="BW1163" s="98"/>
      <c r="BX1163" s="98"/>
    </row>
    <row r="1164" spans="1:76">
      <c r="A1164" s="98"/>
      <c r="B1164" s="98"/>
      <c r="F1164" s="98"/>
      <c r="I1164" s="229"/>
      <c r="O1164" s="98"/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  <c r="AA1164" s="98"/>
      <c r="AB1164" s="98"/>
      <c r="AC1164" s="98"/>
      <c r="AD1164" s="98"/>
      <c r="AE1164" s="98"/>
      <c r="AF1164" s="98"/>
      <c r="AG1164" s="98"/>
      <c r="AH1164" s="98"/>
      <c r="AI1164" s="98"/>
      <c r="AJ1164" s="98"/>
      <c r="AK1164" s="98"/>
      <c r="AL1164" s="98"/>
      <c r="AM1164" s="98"/>
      <c r="AN1164" s="98"/>
      <c r="AO1164" s="98"/>
      <c r="AP1164" s="98"/>
      <c r="AQ1164" s="98"/>
      <c r="AR1164" s="98"/>
      <c r="AS1164" s="98"/>
      <c r="AT1164" s="98"/>
      <c r="AU1164" s="98"/>
      <c r="AV1164" s="98"/>
      <c r="AW1164" s="98"/>
      <c r="AX1164" s="98"/>
      <c r="AY1164" s="98"/>
      <c r="AZ1164" s="98"/>
      <c r="BA1164" s="98"/>
      <c r="BB1164" s="98"/>
      <c r="BC1164" s="98"/>
      <c r="BD1164" s="98"/>
      <c r="BE1164" s="98"/>
      <c r="BF1164" s="98"/>
      <c r="BG1164" s="98"/>
      <c r="BH1164" s="98"/>
      <c r="BI1164" s="98"/>
      <c r="BJ1164" s="98"/>
      <c r="BK1164" s="98"/>
      <c r="BL1164" s="98"/>
      <c r="BM1164" s="98"/>
      <c r="BN1164" s="98"/>
      <c r="BO1164" s="98"/>
      <c r="BP1164" s="98"/>
      <c r="BQ1164" s="98"/>
      <c r="BR1164" s="98"/>
      <c r="BS1164" s="98"/>
      <c r="BT1164" s="98"/>
      <c r="BU1164" s="98"/>
      <c r="BV1164" s="98"/>
      <c r="BW1164" s="98"/>
      <c r="BX1164" s="98"/>
    </row>
    <row r="1165" spans="1:76">
      <c r="A1165" s="98"/>
      <c r="B1165" s="98"/>
      <c r="F1165" s="98"/>
      <c r="I1165" s="229"/>
      <c r="O1165" s="98"/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  <c r="AA1165" s="98"/>
      <c r="AB1165" s="98"/>
      <c r="AC1165" s="98"/>
      <c r="AD1165" s="98"/>
      <c r="AE1165" s="98"/>
      <c r="AF1165" s="98"/>
      <c r="AG1165" s="98"/>
      <c r="AH1165" s="98"/>
      <c r="AI1165" s="98"/>
      <c r="AJ1165" s="98"/>
      <c r="AK1165" s="98"/>
      <c r="AL1165" s="98"/>
      <c r="AM1165" s="98"/>
      <c r="AN1165" s="98"/>
      <c r="AO1165" s="98"/>
      <c r="AP1165" s="98"/>
      <c r="AQ1165" s="98"/>
      <c r="AR1165" s="98"/>
      <c r="AS1165" s="98"/>
      <c r="AT1165" s="98"/>
      <c r="AU1165" s="98"/>
      <c r="AV1165" s="98"/>
      <c r="AW1165" s="98"/>
      <c r="AX1165" s="98"/>
      <c r="AY1165" s="98"/>
      <c r="AZ1165" s="98"/>
      <c r="BA1165" s="98"/>
      <c r="BB1165" s="98"/>
      <c r="BC1165" s="98"/>
      <c r="BD1165" s="98"/>
      <c r="BE1165" s="98"/>
      <c r="BF1165" s="98"/>
      <c r="BG1165" s="98"/>
      <c r="BH1165" s="98"/>
      <c r="BI1165" s="98"/>
      <c r="BJ1165" s="98"/>
      <c r="BK1165" s="98"/>
      <c r="BL1165" s="98"/>
      <c r="BM1165" s="98"/>
      <c r="BN1165" s="98"/>
      <c r="BO1165" s="98"/>
      <c r="BP1165" s="98"/>
      <c r="BQ1165" s="98"/>
      <c r="BR1165" s="98"/>
      <c r="BS1165" s="98"/>
      <c r="BT1165" s="98"/>
      <c r="BU1165" s="98"/>
      <c r="BV1165" s="98"/>
      <c r="BW1165" s="98"/>
      <c r="BX1165" s="98"/>
    </row>
    <row r="1166" spans="1:76">
      <c r="A1166" s="98"/>
      <c r="B1166" s="98"/>
      <c r="F1166" s="98"/>
      <c r="I1166" s="229"/>
      <c r="O1166" s="98"/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  <c r="AA1166" s="98"/>
      <c r="AB1166" s="98"/>
      <c r="AC1166" s="98"/>
      <c r="AD1166" s="98"/>
      <c r="AE1166" s="98"/>
      <c r="AF1166" s="98"/>
      <c r="AG1166" s="98"/>
      <c r="AH1166" s="98"/>
      <c r="AI1166" s="98"/>
      <c r="AJ1166" s="98"/>
      <c r="AK1166" s="98"/>
      <c r="AL1166" s="98"/>
      <c r="AM1166" s="98"/>
      <c r="AN1166" s="98"/>
      <c r="AO1166" s="98"/>
      <c r="AP1166" s="98"/>
      <c r="AQ1166" s="98"/>
      <c r="AR1166" s="98"/>
      <c r="AS1166" s="98"/>
      <c r="AT1166" s="98"/>
      <c r="AU1166" s="98"/>
      <c r="AV1166" s="98"/>
      <c r="AW1166" s="98"/>
      <c r="AX1166" s="98"/>
      <c r="AY1166" s="98"/>
      <c r="AZ1166" s="98"/>
      <c r="BA1166" s="98"/>
      <c r="BB1166" s="98"/>
      <c r="BC1166" s="98"/>
      <c r="BD1166" s="98"/>
      <c r="BE1166" s="98"/>
      <c r="BF1166" s="98"/>
      <c r="BG1166" s="98"/>
      <c r="BH1166" s="98"/>
      <c r="BI1166" s="98"/>
      <c r="BJ1166" s="98"/>
      <c r="BK1166" s="98"/>
      <c r="BL1166" s="98"/>
      <c r="BM1166" s="98"/>
      <c r="BN1166" s="98"/>
      <c r="BO1166" s="98"/>
      <c r="BP1166" s="98"/>
      <c r="BQ1166" s="98"/>
      <c r="BR1166" s="98"/>
      <c r="BS1166" s="98"/>
      <c r="BT1166" s="98"/>
      <c r="BU1166" s="98"/>
      <c r="BV1166" s="98"/>
      <c r="BW1166" s="98"/>
      <c r="BX1166" s="98"/>
    </row>
    <row r="1167" spans="1:76">
      <c r="A1167" s="98"/>
      <c r="B1167" s="98"/>
      <c r="F1167" s="98"/>
      <c r="I1167" s="229"/>
      <c r="O1167" s="98"/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  <c r="AA1167" s="98"/>
      <c r="AB1167" s="98"/>
      <c r="AC1167" s="98"/>
      <c r="AD1167" s="98"/>
      <c r="AE1167" s="98"/>
      <c r="AF1167" s="98"/>
      <c r="AG1167" s="98"/>
      <c r="AH1167" s="98"/>
      <c r="AI1167" s="98"/>
      <c r="AJ1167" s="98"/>
      <c r="AK1167" s="98"/>
      <c r="AL1167" s="98"/>
      <c r="AM1167" s="98"/>
      <c r="AN1167" s="98"/>
      <c r="AO1167" s="98"/>
      <c r="AP1167" s="98"/>
      <c r="AQ1167" s="98"/>
      <c r="AR1167" s="98"/>
      <c r="AS1167" s="98"/>
      <c r="AT1167" s="98"/>
      <c r="AU1167" s="98"/>
      <c r="AV1167" s="98"/>
      <c r="AW1167" s="98"/>
      <c r="AX1167" s="98"/>
      <c r="AY1167" s="98"/>
      <c r="AZ1167" s="98"/>
      <c r="BA1167" s="98"/>
      <c r="BB1167" s="98"/>
      <c r="BC1167" s="98"/>
      <c r="BD1167" s="98"/>
      <c r="BE1167" s="98"/>
      <c r="BF1167" s="98"/>
      <c r="BG1167" s="98"/>
      <c r="BH1167" s="98"/>
      <c r="BI1167" s="98"/>
      <c r="BJ1167" s="98"/>
      <c r="BK1167" s="98"/>
      <c r="BL1167" s="98"/>
      <c r="BM1167" s="98"/>
      <c r="BN1167" s="98"/>
      <c r="BO1167" s="98"/>
      <c r="BP1167" s="98"/>
      <c r="BQ1167" s="98"/>
      <c r="BR1167" s="98"/>
      <c r="BS1167" s="98"/>
      <c r="BT1167" s="98"/>
      <c r="BU1167" s="98"/>
      <c r="BV1167" s="98"/>
      <c r="BW1167" s="98"/>
      <c r="BX1167" s="98"/>
    </row>
    <row r="1168" spans="1:76">
      <c r="A1168" s="98"/>
      <c r="B1168" s="98"/>
      <c r="F1168" s="98"/>
      <c r="I1168" s="229"/>
      <c r="O1168" s="98"/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  <c r="AA1168" s="98"/>
      <c r="AB1168" s="98"/>
      <c r="AC1168" s="98"/>
      <c r="AD1168" s="98"/>
      <c r="AE1168" s="98"/>
      <c r="AF1168" s="98"/>
      <c r="AG1168" s="98"/>
      <c r="AH1168" s="98"/>
      <c r="AI1168" s="98"/>
      <c r="AJ1168" s="98"/>
      <c r="AK1168" s="98"/>
      <c r="AL1168" s="98"/>
      <c r="AM1168" s="98"/>
      <c r="AN1168" s="98"/>
      <c r="AO1168" s="98"/>
      <c r="AP1168" s="98"/>
      <c r="AQ1168" s="98"/>
      <c r="AR1168" s="98"/>
      <c r="AS1168" s="98"/>
      <c r="AT1168" s="98"/>
      <c r="AU1168" s="98"/>
      <c r="AV1168" s="98"/>
      <c r="AW1168" s="98"/>
      <c r="AX1168" s="98"/>
      <c r="AY1168" s="98"/>
      <c r="AZ1168" s="98"/>
      <c r="BA1168" s="98"/>
      <c r="BB1168" s="98"/>
      <c r="BC1168" s="98"/>
      <c r="BD1168" s="98"/>
      <c r="BE1168" s="98"/>
      <c r="BF1168" s="98"/>
      <c r="BG1168" s="98"/>
      <c r="BH1168" s="98"/>
      <c r="BI1168" s="98"/>
      <c r="BJ1168" s="98"/>
      <c r="BK1168" s="98"/>
      <c r="BL1168" s="98"/>
      <c r="BM1168" s="98"/>
      <c r="BN1168" s="98"/>
      <c r="BO1168" s="98"/>
      <c r="BP1168" s="98"/>
      <c r="BQ1168" s="98"/>
      <c r="BR1168" s="98"/>
      <c r="BS1168" s="98"/>
      <c r="BT1168" s="98"/>
      <c r="BU1168" s="98"/>
      <c r="BV1168" s="98"/>
      <c r="BW1168" s="98"/>
      <c r="BX1168" s="98"/>
    </row>
    <row r="1169" spans="1:76">
      <c r="A1169" s="98"/>
      <c r="B1169" s="98"/>
      <c r="F1169" s="98"/>
      <c r="I1169" s="229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  <c r="AG1169" s="98"/>
      <c r="AH1169" s="98"/>
      <c r="AI1169" s="98"/>
      <c r="AJ1169" s="98"/>
      <c r="AK1169" s="98"/>
      <c r="AL1169" s="98"/>
      <c r="AM1169" s="98"/>
      <c r="AN1169" s="98"/>
      <c r="AO1169" s="98"/>
      <c r="AP1169" s="98"/>
      <c r="AQ1169" s="98"/>
      <c r="AR1169" s="98"/>
      <c r="AS1169" s="98"/>
      <c r="AT1169" s="98"/>
      <c r="AU1169" s="98"/>
      <c r="AV1169" s="98"/>
      <c r="AW1169" s="98"/>
      <c r="AX1169" s="98"/>
      <c r="AY1169" s="98"/>
      <c r="AZ1169" s="98"/>
      <c r="BA1169" s="98"/>
      <c r="BB1169" s="98"/>
      <c r="BC1169" s="98"/>
      <c r="BD1169" s="98"/>
      <c r="BE1169" s="98"/>
      <c r="BF1169" s="98"/>
      <c r="BG1169" s="98"/>
      <c r="BH1169" s="98"/>
      <c r="BI1169" s="98"/>
      <c r="BJ1169" s="98"/>
      <c r="BK1169" s="98"/>
      <c r="BL1169" s="98"/>
      <c r="BM1169" s="98"/>
      <c r="BN1169" s="98"/>
      <c r="BO1169" s="98"/>
      <c r="BP1169" s="98"/>
      <c r="BQ1169" s="98"/>
      <c r="BR1169" s="98"/>
      <c r="BS1169" s="98"/>
      <c r="BT1169" s="98"/>
      <c r="BU1169" s="98"/>
      <c r="BV1169" s="98"/>
      <c r="BW1169" s="98"/>
      <c r="BX1169" s="98"/>
    </row>
    <row r="1170" spans="1:76">
      <c r="A1170" s="98"/>
      <c r="B1170" s="98"/>
      <c r="F1170" s="98"/>
      <c r="I1170" s="229"/>
      <c r="O1170" s="98"/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  <c r="AA1170" s="98"/>
      <c r="AB1170" s="98"/>
      <c r="AC1170" s="98"/>
      <c r="AD1170" s="98"/>
      <c r="AE1170" s="98"/>
      <c r="AF1170" s="98"/>
      <c r="AG1170" s="98"/>
      <c r="AH1170" s="98"/>
      <c r="AI1170" s="98"/>
      <c r="AJ1170" s="98"/>
      <c r="AK1170" s="98"/>
      <c r="AL1170" s="98"/>
      <c r="AM1170" s="98"/>
      <c r="AN1170" s="98"/>
      <c r="AO1170" s="98"/>
      <c r="AP1170" s="98"/>
      <c r="AQ1170" s="98"/>
      <c r="AR1170" s="98"/>
      <c r="AS1170" s="98"/>
      <c r="AT1170" s="98"/>
      <c r="AU1170" s="98"/>
      <c r="AV1170" s="98"/>
      <c r="AW1170" s="98"/>
      <c r="AX1170" s="98"/>
      <c r="AY1170" s="98"/>
      <c r="AZ1170" s="98"/>
      <c r="BA1170" s="98"/>
      <c r="BB1170" s="98"/>
      <c r="BC1170" s="98"/>
      <c r="BD1170" s="98"/>
      <c r="BE1170" s="98"/>
      <c r="BF1170" s="98"/>
      <c r="BG1170" s="98"/>
      <c r="BH1170" s="98"/>
      <c r="BI1170" s="98"/>
      <c r="BJ1170" s="98"/>
      <c r="BK1170" s="98"/>
      <c r="BL1170" s="98"/>
      <c r="BM1170" s="98"/>
      <c r="BN1170" s="98"/>
      <c r="BO1170" s="98"/>
      <c r="BP1170" s="98"/>
      <c r="BQ1170" s="98"/>
      <c r="BR1170" s="98"/>
      <c r="BS1170" s="98"/>
      <c r="BT1170" s="98"/>
      <c r="BU1170" s="98"/>
      <c r="BV1170" s="98"/>
      <c r="BW1170" s="98"/>
      <c r="BX1170" s="98"/>
    </row>
    <row r="1171" spans="1:76">
      <c r="A1171" s="98"/>
      <c r="B1171" s="98"/>
      <c r="F1171" s="98"/>
      <c r="I1171" s="229"/>
      <c r="O1171" s="98"/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  <c r="AA1171" s="98"/>
      <c r="AB1171" s="98"/>
      <c r="AC1171" s="98"/>
      <c r="AD1171" s="98"/>
      <c r="AE1171" s="98"/>
      <c r="AF1171" s="98"/>
      <c r="AG1171" s="98"/>
      <c r="AH1171" s="98"/>
      <c r="AI1171" s="98"/>
      <c r="AJ1171" s="98"/>
      <c r="AK1171" s="98"/>
      <c r="AL1171" s="98"/>
      <c r="AM1171" s="98"/>
      <c r="AN1171" s="98"/>
      <c r="AO1171" s="98"/>
      <c r="AP1171" s="98"/>
      <c r="AQ1171" s="98"/>
      <c r="AR1171" s="98"/>
      <c r="AS1171" s="98"/>
      <c r="AT1171" s="98"/>
      <c r="AU1171" s="98"/>
      <c r="AV1171" s="98"/>
      <c r="AW1171" s="98"/>
      <c r="AX1171" s="98"/>
      <c r="AY1171" s="98"/>
      <c r="AZ1171" s="98"/>
      <c r="BA1171" s="98"/>
      <c r="BB1171" s="98"/>
      <c r="BC1171" s="98"/>
      <c r="BD1171" s="98"/>
      <c r="BE1171" s="98"/>
      <c r="BF1171" s="98"/>
      <c r="BG1171" s="98"/>
      <c r="BH1171" s="98"/>
      <c r="BI1171" s="98"/>
      <c r="BJ1171" s="98"/>
      <c r="BK1171" s="98"/>
      <c r="BL1171" s="98"/>
      <c r="BM1171" s="98"/>
      <c r="BN1171" s="98"/>
      <c r="BO1171" s="98"/>
      <c r="BP1171" s="98"/>
      <c r="BQ1171" s="98"/>
      <c r="BR1171" s="98"/>
      <c r="BS1171" s="98"/>
      <c r="BT1171" s="98"/>
      <c r="BU1171" s="98"/>
      <c r="BV1171" s="98"/>
      <c r="BW1171" s="98"/>
      <c r="BX1171" s="98"/>
    </row>
    <row r="1172" spans="1:76">
      <c r="A1172" s="98"/>
      <c r="B1172" s="98"/>
      <c r="F1172" s="98"/>
      <c r="I1172" s="229"/>
      <c r="O1172" s="98"/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  <c r="AA1172" s="98"/>
      <c r="AB1172" s="98"/>
      <c r="AC1172" s="98"/>
      <c r="AD1172" s="98"/>
      <c r="AE1172" s="98"/>
      <c r="AF1172" s="98"/>
      <c r="AG1172" s="98"/>
      <c r="AH1172" s="98"/>
      <c r="AI1172" s="98"/>
      <c r="AJ1172" s="98"/>
      <c r="AK1172" s="98"/>
      <c r="AL1172" s="98"/>
      <c r="AM1172" s="98"/>
      <c r="AN1172" s="98"/>
      <c r="AO1172" s="98"/>
      <c r="AP1172" s="98"/>
      <c r="AQ1172" s="98"/>
      <c r="AR1172" s="98"/>
      <c r="AS1172" s="98"/>
      <c r="AT1172" s="98"/>
      <c r="AU1172" s="98"/>
      <c r="AV1172" s="98"/>
      <c r="AW1172" s="98"/>
      <c r="AX1172" s="98"/>
      <c r="AY1172" s="98"/>
      <c r="AZ1172" s="98"/>
      <c r="BA1172" s="98"/>
      <c r="BB1172" s="98"/>
      <c r="BC1172" s="98"/>
      <c r="BD1172" s="98"/>
      <c r="BE1172" s="98"/>
      <c r="BF1172" s="98"/>
      <c r="BG1172" s="98"/>
      <c r="BH1172" s="98"/>
      <c r="BI1172" s="98"/>
      <c r="BJ1172" s="98"/>
      <c r="BK1172" s="98"/>
      <c r="BL1172" s="98"/>
      <c r="BM1172" s="98"/>
      <c r="BN1172" s="98"/>
      <c r="BO1172" s="98"/>
      <c r="BP1172" s="98"/>
      <c r="BQ1172" s="98"/>
      <c r="BR1172" s="98"/>
      <c r="BS1172" s="98"/>
      <c r="BT1172" s="98"/>
      <c r="BU1172" s="98"/>
      <c r="BV1172" s="98"/>
      <c r="BW1172" s="98"/>
      <c r="BX1172" s="98"/>
    </row>
    <row r="1173" spans="1:76">
      <c r="A1173" s="98"/>
      <c r="B1173" s="98"/>
      <c r="F1173" s="98"/>
      <c r="I1173" s="229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  <c r="AG1173" s="98"/>
      <c r="AH1173" s="98"/>
      <c r="AI1173" s="98"/>
      <c r="AJ1173" s="98"/>
      <c r="AK1173" s="98"/>
      <c r="AL1173" s="98"/>
      <c r="AM1173" s="98"/>
      <c r="AN1173" s="98"/>
      <c r="AO1173" s="98"/>
      <c r="AP1173" s="98"/>
      <c r="AQ1173" s="98"/>
      <c r="AR1173" s="98"/>
      <c r="AS1173" s="98"/>
      <c r="AT1173" s="98"/>
      <c r="AU1173" s="98"/>
      <c r="AV1173" s="98"/>
      <c r="AW1173" s="98"/>
      <c r="AX1173" s="98"/>
      <c r="AY1173" s="98"/>
      <c r="AZ1173" s="98"/>
      <c r="BA1173" s="98"/>
      <c r="BB1173" s="98"/>
      <c r="BC1173" s="98"/>
      <c r="BD1173" s="98"/>
      <c r="BE1173" s="98"/>
      <c r="BF1173" s="98"/>
      <c r="BG1173" s="98"/>
      <c r="BH1173" s="98"/>
      <c r="BI1173" s="98"/>
      <c r="BJ1173" s="98"/>
      <c r="BK1173" s="98"/>
      <c r="BL1173" s="98"/>
      <c r="BM1173" s="98"/>
      <c r="BN1173" s="98"/>
      <c r="BO1173" s="98"/>
      <c r="BP1173" s="98"/>
      <c r="BQ1173" s="98"/>
      <c r="BR1173" s="98"/>
      <c r="BS1173" s="98"/>
      <c r="BT1173" s="98"/>
      <c r="BU1173" s="98"/>
      <c r="BV1173" s="98"/>
      <c r="BW1173" s="98"/>
      <c r="BX1173" s="98"/>
    </row>
    <row r="1174" spans="1:76">
      <c r="A1174" s="98"/>
      <c r="B1174" s="98"/>
      <c r="F1174" s="98"/>
      <c r="I1174" s="229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  <c r="AG1174" s="98"/>
      <c r="AH1174" s="98"/>
      <c r="AI1174" s="98"/>
      <c r="AJ1174" s="98"/>
      <c r="AK1174" s="98"/>
      <c r="AL1174" s="98"/>
      <c r="AM1174" s="98"/>
      <c r="AN1174" s="98"/>
      <c r="AO1174" s="98"/>
      <c r="AP1174" s="98"/>
      <c r="AQ1174" s="98"/>
      <c r="AR1174" s="98"/>
      <c r="AS1174" s="98"/>
      <c r="AT1174" s="98"/>
      <c r="AU1174" s="98"/>
      <c r="AV1174" s="98"/>
      <c r="AW1174" s="98"/>
      <c r="AX1174" s="98"/>
      <c r="AY1174" s="98"/>
      <c r="AZ1174" s="98"/>
      <c r="BA1174" s="98"/>
      <c r="BB1174" s="98"/>
      <c r="BC1174" s="98"/>
      <c r="BD1174" s="98"/>
      <c r="BE1174" s="98"/>
      <c r="BF1174" s="98"/>
      <c r="BG1174" s="98"/>
      <c r="BH1174" s="98"/>
      <c r="BI1174" s="98"/>
      <c r="BJ1174" s="98"/>
      <c r="BK1174" s="98"/>
      <c r="BL1174" s="98"/>
      <c r="BM1174" s="98"/>
      <c r="BN1174" s="98"/>
      <c r="BO1174" s="98"/>
      <c r="BP1174" s="98"/>
      <c r="BQ1174" s="98"/>
      <c r="BR1174" s="98"/>
      <c r="BS1174" s="98"/>
      <c r="BT1174" s="98"/>
      <c r="BU1174" s="98"/>
      <c r="BV1174" s="98"/>
      <c r="BW1174" s="98"/>
      <c r="BX1174" s="98"/>
    </row>
    <row r="1175" spans="1:76">
      <c r="A1175" s="98"/>
      <c r="B1175" s="98"/>
      <c r="F1175" s="98"/>
      <c r="I1175" s="229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  <c r="AG1175" s="98"/>
      <c r="AH1175" s="98"/>
      <c r="AI1175" s="98"/>
      <c r="AJ1175" s="98"/>
      <c r="AK1175" s="98"/>
      <c r="AL1175" s="98"/>
      <c r="AM1175" s="98"/>
      <c r="AN1175" s="98"/>
      <c r="AO1175" s="98"/>
      <c r="AP1175" s="98"/>
      <c r="AQ1175" s="98"/>
      <c r="AR1175" s="98"/>
      <c r="AS1175" s="98"/>
      <c r="AT1175" s="98"/>
      <c r="AU1175" s="98"/>
      <c r="AV1175" s="98"/>
      <c r="AW1175" s="98"/>
      <c r="AX1175" s="98"/>
      <c r="AY1175" s="98"/>
      <c r="AZ1175" s="98"/>
      <c r="BA1175" s="98"/>
      <c r="BB1175" s="98"/>
      <c r="BC1175" s="98"/>
      <c r="BD1175" s="98"/>
      <c r="BE1175" s="98"/>
      <c r="BF1175" s="98"/>
      <c r="BG1175" s="98"/>
      <c r="BH1175" s="98"/>
      <c r="BI1175" s="98"/>
      <c r="BJ1175" s="98"/>
      <c r="BK1175" s="98"/>
      <c r="BL1175" s="98"/>
      <c r="BM1175" s="98"/>
      <c r="BN1175" s="98"/>
      <c r="BO1175" s="98"/>
      <c r="BP1175" s="98"/>
      <c r="BQ1175" s="98"/>
      <c r="BR1175" s="98"/>
      <c r="BS1175" s="98"/>
      <c r="BT1175" s="98"/>
      <c r="BU1175" s="98"/>
      <c r="BV1175" s="98"/>
      <c r="BW1175" s="98"/>
      <c r="BX1175" s="98"/>
    </row>
    <row r="1176" spans="1:76">
      <c r="A1176" s="98"/>
      <c r="B1176" s="98"/>
      <c r="F1176" s="98"/>
      <c r="I1176" s="229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98"/>
      <c r="AJ1176" s="98"/>
      <c r="AK1176" s="98"/>
      <c r="AL1176" s="98"/>
      <c r="AM1176" s="98"/>
      <c r="AN1176" s="98"/>
      <c r="AO1176" s="98"/>
      <c r="AP1176" s="98"/>
      <c r="AQ1176" s="98"/>
      <c r="AR1176" s="98"/>
      <c r="AS1176" s="98"/>
      <c r="AT1176" s="98"/>
      <c r="AU1176" s="98"/>
      <c r="AV1176" s="98"/>
      <c r="AW1176" s="98"/>
      <c r="AX1176" s="98"/>
      <c r="AY1176" s="98"/>
      <c r="AZ1176" s="98"/>
      <c r="BA1176" s="98"/>
      <c r="BB1176" s="98"/>
      <c r="BC1176" s="98"/>
      <c r="BD1176" s="98"/>
      <c r="BE1176" s="98"/>
      <c r="BF1176" s="98"/>
      <c r="BG1176" s="98"/>
      <c r="BH1176" s="98"/>
      <c r="BI1176" s="98"/>
      <c r="BJ1176" s="98"/>
      <c r="BK1176" s="98"/>
      <c r="BL1176" s="98"/>
      <c r="BM1176" s="98"/>
      <c r="BN1176" s="98"/>
      <c r="BO1176" s="98"/>
      <c r="BP1176" s="98"/>
      <c r="BQ1176" s="98"/>
      <c r="BR1176" s="98"/>
      <c r="BS1176" s="98"/>
      <c r="BT1176" s="98"/>
      <c r="BU1176" s="98"/>
      <c r="BV1176" s="98"/>
      <c r="BW1176" s="98"/>
      <c r="BX1176" s="98"/>
    </row>
    <row r="1177" spans="1:76">
      <c r="A1177" s="98"/>
      <c r="B1177" s="98"/>
      <c r="F1177" s="98"/>
      <c r="I1177" s="229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98"/>
      <c r="AD1177" s="98"/>
      <c r="AE1177" s="98"/>
      <c r="AF1177" s="98"/>
      <c r="AG1177" s="98"/>
      <c r="AH1177" s="98"/>
      <c r="AI1177" s="98"/>
      <c r="AJ1177" s="98"/>
      <c r="AK1177" s="98"/>
      <c r="AL1177" s="98"/>
      <c r="AM1177" s="98"/>
      <c r="AN1177" s="98"/>
      <c r="AO1177" s="98"/>
      <c r="AP1177" s="98"/>
      <c r="AQ1177" s="98"/>
      <c r="AR1177" s="98"/>
      <c r="AS1177" s="98"/>
      <c r="AT1177" s="98"/>
      <c r="AU1177" s="98"/>
      <c r="AV1177" s="98"/>
      <c r="AW1177" s="98"/>
      <c r="AX1177" s="98"/>
      <c r="AY1177" s="98"/>
      <c r="AZ1177" s="98"/>
      <c r="BA1177" s="98"/>
      <c r="BB1177" s="98"/>
      <c r="BC1177" s="98"/>
      <c r="BD1177" s="98"/>
      <c r="BE1177" s="98"/>
      <c r="BF1177" s="98"/>
      <c r="BG1177" s="98"/>
      <c r="BH1177" s="98"/>
      <c r="BI1177" s="98"/>
      <c r="BJ1177" s="98"/>
      <c r="BK1177" s="98"/>
      <c r="BL1177" s="98"/>
      <c r="BM1177" s="98"/>
      <c r="BN1177" s="98"/>
      <c r="BO1177" s="98"/>
      <c r="BP1177" s="98"/>
      <c r="BQ1177" s="98"/>
      <c r="BR1177" s="98"/>
      <c r="BS1177" s="98"/>
      <c r="BT1177" s="98"/>
      <c r="BU1177" s="98"/>
      <c r="BV1177" s="98"/>
      <c r="BW1177" s="98"/>
      <c r="BX1177" s="98"/>
    </row>
    <row r="1178" spans="1:76">
      <c r="A1178" s="98"/>
      <c r="B1178" s="98"/>
      <c r="F1178" s="98"/>
      <c r="I1178" s="229"/>
      <c r="O1178" s="98"/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  <c r="AA1178" s="98"/>
      <c r="AB1178" s="98"/>
      <c r="AC1178" s="98"/>
      <c r="AD1178" s="98"/>
      <c r="AE1178" s="98"/>
      <c r="AF1178" s="98"/>
      <c r="AG1178" s="98"/>
      <c r="AH1178" s="98"/>
      <c r="AI1178" s="98"/>
      <c r="AJ1178" s="98"/>
      <c r="AK1178" s="98"/>
      <c r="AL1178" s="98"/>
      <c r="AM1178" s="98"/>
      <c r="AN1178" s="98"/>
      <c r="AO1178" s="98"/>
      <c r="AP1178" s="98"/>
      <c r="AQ1178" s="98"/>
      <c r="AR1178" s="98"/>
      <c r="AS1178" s="98"/>
      <c r="AT1178" s="98"/>
      <c r="AU1178" s="98"/>
      <c r="AV1178" s="98"/>
      <c r="AW1178" s="98"/>
      <c r="AX1178" s="98"/>
      <c r="AY1178" s="98"/>
      <c r="AZ1178" s="98"/>
      <c r="BA1178" s="98"/>
      <c r="BB1178" s="98"/>
      <c r="BC1178" s="98"/>
      <c r="BD1178" s="98"/>
      <c r="BE1178" s="98"/>
      <c r="BF1178" s="98"/>
      <c r="BG1178" s="98"/>
      <c r="BH1178" s="98"/>
      <c r="BI1178" s="98"/>
      <c r="BJ1178" s="98"/>
      <c r="BK1178" s="98"/>
      <c r="BL1178" s="98"/>
      <c r="BM1178" s="98"/>
      <c r="BN1178" s="98"/>
      <c r="BO1178" s="98"/>
      <c r="BP1178" s="98"/>
      <c r="BQ1178" s="98"/>
      <c r="BR1178" s="98"/>
      <c r="BS1178" s="98"/>
      <c r="BT1178" s="98"/>
      <c r="BU1178" s="98"/>
      <c r="BV1178" s="98"/>
      <c r="BW1178" s="98"/>
      <c r="BX1178" s="98"/>
    </row>
    <row r="1179" spans="1:76">
      <c r="A1179" s="98"/>
      <c r="B1179" s="98"/>
      <c r="F1179" s="98"/>
      <c r="I1179" s="229"/>
      <c r="O1179" s="98"/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  <c r="AA1179" s="98"/>
      <c r="AB1179" s="98"/>
      <c r="AC1179" s="98"/>
      <c r="AD1179" s="98"/>
      <c r="AE1179" s="98"/>
      <c r="AF1179" s="98"/>
      <c r="AG1179" s="98"/>
      <c r="AH1179" s="98"/>
      <c r="AI1179" s="98"/>
      <c r="AJ1179" s="98"/>
      <c r="AK1179" s="98"/>
      <c r="AL1179" s="98"/>
      <c r="AM1179" s="98"/>
      <c r="AN1179" s="98"/>
      <c r="AO1179" s="98"/>
      <c r="AP1179" s="98"/>
      <c r="AQ1179" s="98"/>
      <c r="AR1179" s="98"/>
      <c r="AS1179" s="98"/>
      <c r="AT1179" s="98"/>
      <c r="AU1179" s="98"/>
      <c r="AV1179" s="98"/>
      <c r="AW1179" s="98"/>
      <c r="AX1179" s="98"/>
      <c r="AY1179" s="98"/>
      <c r="AZ1179" s="98"/>
      <c r="BA1179" s="98"/>
      <c r="BB1179" s="98"/>
      <c r="BC1179" s="98"/>
      <c r="BD1179" s="98"/>
      <c r="BE1179" s="98"/>
      <c r="BF1179" s="98"/>
      <c r="BG1179" s="98"/>
      <c r="BH1179" s="98"/>
      <c r="BI1179" s="98"/>
      <c r="BJ1179" s="98"/>
      <c r="BK1179" s="98"/>
      <c r="BL1179" s="98"/>
      <c r="BM1179" s="98"/>
      <c r="BN1179" s="98"/>
      <c r="BO1179" s="98"/>
      <c r="BP1179" s="98"/>
      <c r="BQ1179" s="98"/>
      <c r="BR1179" s="98"/>
      <c r="BS1179" s="98"/>
      <c r="BT1179" s="98"/>
      <c r="BU1179" s="98"/>
      <c r="BV1179" s="98"/>
      <c r="BW1179" s="98"/>
      <c r="BX1179" s="98"/>
    </row>
    <row r="1180" spans="1:76">
      <c r="A1180" s="98"/>
      <c r="B1180" s="98"/>
      <c r="F1180" s="98"/>
      <c r="I1180" s="229"/>
      <c r="O1180" s="98"/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  <c r="AA1180" s="98"/>
      <c r="AB1180" s="98"/>
      <c r="AC1180" s="98"/>
      <c r="AD1180" s="98"/>
      <c r="AE1180" s="98"/>
      <c r="AF1180" s="98"/>
      <c r="AG1180" s="98"/>
      <c r="AH1180" s="98"/>
      <c r="AI1180" s="98"/>
      <c r="AJ1180" s="98"/>
      <c r="AK1180" s="98"/>
      <c r="AL1180" s="98"/>
      <c r="AM1180" s="98"/>
      <c r="AN1180" s="98"/>
      <c r="AO1180" s="98"/>
      <c r="AP1180" s="98"/>
      <c r="AQ1180" s="98"/>
      <c r="AR1180" s="98"/>
      <c r="AS1180" s="98"/>
      <c r="AT1180" s="98"/>
      <c r="AU1180" s="98"/>
      <c r="AV1180" s="98"/>
      <c r="AW1180" s="98"/>
      <c r="AX1180" s="98"/>
      <c r="AY1180" s="98"/>
      <c r="AZ1180" s="98"/>
      <c r="BA1180" s="98"/>
      <c r="BB1180" s="98"/>
      <c r="BC1180" s="98"/>
      <c r="BD1180" s="98"/>
      <c r="BE1180" s="98"/>
      <c r="BF1180" s="98"/>
      <c r="BG1180" s="98"/>
      <c r="BH1180" s="98"/>
      <c r="BI1180" s="98"/>
      <c r="BJ1180" s="98"/>
      <c r="BK1180" s="98"/>
      <c r="BL1180" s="98"/>
      <c r="BM1180" s="98"/>
      <c r="BN1180" s="98"/>
      <c r="BO1180" s="98"/>
      <c r="BP1180" s="98"/>
      <c r="BQ1180" s="98"/>
      <c r="BR1180" s="98"/>
      <c r="BS1180" s="98"/>
      <c r="BT1180" s="98"/>
      <c r="BU1180" s="98"/>
      <c r="BV1180" s="98"/>
      <c r="BW1180" s="98"/>
      <c r="BX1180" s="98"/>
    </row>
    <row r="1181" spans="1:76">
      <c r="A1181" s="98"/>
      <c r="B1181" s="98"/>
      <c r="F1181" s="98"/>
      <c r="I1181" s="229"/>
      <c r="O1181" s="98"/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  <c r="AA1181" s="98"/>
      <c r="AB1181" s="98"/>
      <c r="AC1181" s="98"/>
      <c r="AD1181" s="98"/>
      <c r="AE1181" s="98"/>
      <c r="AF1181" s="98"/>
      <c r="AG1181" s="98"/>
      <c r="AH1181" s="98"/>
      <c r="AI1181" s="98"/>
      <c r="AJ1181" s="98"/>
      <c r="AK1181" s="98"/>
      <c r="AL1181" s="98"/>
      <c r="AM1181" s="98"/>
      <c r="AN1181" s="98"/>
      <c r="AO1181" s="98"/>
      <c r="AP1181" s="98"/>
      <c r="AQ1181" s="98"/>
      <c r="AR1181" s="98"/>
      <c r="AS1181" s="98"/>
      <c r="AT1181" s="98"/>
      <c r="AU1181" s="98"/>
      <c r="AV1181" s="98"/>
      <c r="AW1181" s="98"/>
      <c r="AX1181" s="98"/>
      <c r="AY1181" s="98"/>
      <c r="AZ1181" s="98"/>
      <c r="BA1181" s="98"/>
      <c r="BB1181" s="98"/>
      <c r="BC1181" s="98"/>
      <c r="BD1181" s="98"/>
      <c r="BE1181" s="98"/>
      <c r="BF1181" s="98"/>
      <c r="BG1181" s="98"/>
      <c r="BH1181" s="98"/>
      <c r="BI1181" s="98"/>
      <c r="BJ1181" s="98"/>
      <c r="BK1181" s="98"/>
      <c r="BL1181" s="98"/>
      <c r="BM1181" s="98"/>
      <c r="BN1181" s="98"/>
      <c r="BO1181" s="98"/>
      <c r="BP1181" s="98"/>
      <c r="BQ1181" s="98"/>
      <c r="BR1181" s="98"/>
      <c r="BS1181" s="98"/>
      <c r="BT1181" s="98"/>
      <c r="BU1181" s="98"/>
      <c r="BV1181" s="98"/>
      <c r="BW1181" s="98"/>
      <c r="BX1181" s="98"/>
    </row>
    <row r="1182" spans="1:76">
      <c r="A1182" s="98"/>
      <c r="B1182" s="98"/>
      <c r="F1182" s="98"/>
      <c r="I1182" s="229"/>
      <c r="O1182" s="98"/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  <c r="AA1182" s="98"/>
      <c r="AB1182" s="98"/>
      <c r="AC1182" s="98"/>
      <c r="AD1182" s="98"/>
      <c r="AE1182" s="98"/>
      <c r="AF1182" s="98"/>
      <c r="AG1182" s="98"/>
      <c r="AH1182" s="98"/>
      <c r="AI1182" s="98"/>
      <c r="AJ1182" s="98"/>
      <c r="AK1182" s="98"/>
      <c r="AL1182" s="98"/>
      <c r="AM1182" s="98"/>
      <c r="AN1182" s="98"/>
      <c r="AO1182" s="98"/>
      <c r="AP1182" s="98"/>
      <c r="AQ1182" s="98"/>
      <c r="AR1182" s="98"/>
      <c r="AS1182" s="98"/>
      <c r="AT1182" s="98"/>
      <c r="AU1182" s="98"/>
      <c r="AV1182" s="98"/>
      <c r="AW1182" s="98"/>
      <c r="AX1182" s="98"/>
      <c r="AY1182" s="98"/>
      <c r="AZ1182" s="98"/>
      <c r="BA1182" s="98"/>
      <c r="BB1182" s="98"/>
      <c r="BC1182" s="98"/>
      <c r="BD1182" s="98"/>
      <c r="BE1182" s="98"/>
      <c r="BF1182" s="98"/>
      <c r="BG1182" s="98"/>
      <c r="BH1182" s="98"/>
      <c r="BI1182" s="98"/>
      <c r="BJ1182" s="98"/>
      <c r="BK1182" s="98"/>
      <c r="BL1182" s="98"/>
      <c r="BM1182" s="98"/>
      <c r="BN1182" s="98"/>
      <c r="BO1182" s="98"/>
      <c r="BP1182" s="98"/>
      <c r="BQ1182" s="98"/>
      <c r="BR1182" s="98"/>
      <c r="BS1182" s="98"/>
      <c r="BT1182" s="98"/>
      <c r="BU1182" s="98"/>
      <c r="BV1182" s="98"/>
      <c r="BW1182" s="98"/>
      <c r="BX1182" s="98"/>
    </row>
    <row r="1183" spans="1:76">
      <c r="A1183" s="98"/>
      <c r="B1183" s="98"/>
      <c r="F1183" s="98"/>
      <c r="I1183" s="229"/>
      <c r="O1183" s="98"/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  <c r="AA1183" s="98"/>
      <c r="AB1183" s="98"/>
      <c r="AC1183" s="98"/>
      <c r="AD1183" s="98"/>
      <c r="AE1183" s="98"/>
      <c r="AF1183" s="98"/>
      <c r="AG1183" s="98"/>
      <c r="AH1183" s="98"/>
      <c r="AI1183" s="98"/>
      <c r="AJ1183" s="98"/>
      <c r="AK1183" s="98"/>
      <c r="AL1183" s="98"/>
      <c r="AM1183" s="98"/>
      <c r="AN1183" s="98"/>
      <c r="AO1183" s="98"/>
      <c r="AP1183" s="98"/>
      <c r="AQ1183" s="98"/>
      <c r="AR1183" s="98"/>
      <c r="AS1183" s="98"/>
      <c r="AT1183" s="98"/>
      <c r="AU1183" s="98"/>
      <c r="AV1183" s="98"/>
      <c r="AW1183" s="98"/>
      <c r="AX1183" s="98"/>
      <c r="AY1183" s="98"/>
      <c r="AZ1183" s="98"/>
      <c r="BA1183" s="98"/>
      <c r="BB1183" s="98"/>
      <c r="BC1183" s="98"/>
      <c r="BD1183" s="98"/>
      <c r="BE1183" s="98"/>
      <c r="BF1183" s="98"/>
      <c r="BG1183" s="98"/>
      <c r="BH1183" s="98"/>
      <c r="BI1183" s="98"/>
      <c r="BJ1183" s="98"/>
      <c r="BK1183" s="98"/>
      <c r="BL1183" s="98"/>
      <c r="BM1183" s="98"/>
      <c r="BN1183" s="98"/>
      <c r="BO1183" s="98"/>
      <c r="BP1183" s="98"/>
      <c r="BQ1183" s="98"/>
      <c r="BR1183" s="98"/>
      <c r="BS1183" s="98"/>
      <c r="BT1183" s="98"/>
      <c r="BU1183" s="98"/>
      <c r="BV1183" s="98"/>
      <c r="BW1183" s="98"/>
      <c r="BX1183" s="98"/>
    </row>
    <row r="1184" spans="1:76">
      <c r="A1184" s="98"/>
      <c r="B1184" s="98"/>
      <c r="F1184" s="98"/>
      <c r="I1184" s="229"/>
      <c r="O1184" s="98"/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  <c r="AA1184" s="98"/>
      <c r="AB1184" s="98"/>
      <c r="AC1184" s="98"/>
      <c r="AD1184" s="98"/>
      <c r="AE1184" s="98"/>
      <c r="AF1184" s="98"/>
      <c r="AG1184" s="98"/>
      <c r="AH1184" s="98"/>
      <c r="AI1184" s="98"/>
      <c r="AJ1184" s="98"/>
      <c r="AK1184" s="98"/>
      <c r="AL1184" s="98"/>
      <c r="AM1184" s="98"/>
      <c r="AN1184" s="98"/>
      <c r="AO1184" s="98"/>
      <c r="AP1184" s="98"/>
      <c r="AQ1184" s="98"/>
      <c r="AR1184" s="98"/>
      <c r="AS1184" s="98"/>
      <c r="AT1184" s="98"/>
      <c r="AU1184" s="98"/>
      <c r="AV1184" s="98"/>
      <c r="AW1184" s="98"/>
      <c r="AX1184" s="98"/>
      <c r="AY1184" s="98"/>
      <c r="AZ1184" s="98"/>
      <c r="BA1184" s="98"/>
      <c r="BB1184" s="98"/>
      <c r="BC1184" s="98"/>
      <c r="BD1184" s="98"/>
      <c r="BE1184" s="98"/>
      <c r="BF1184" s="98"/>
      <c r="BG1184" s="98"/>
      <c r="BH1184" s="98"/>
      <c r="BI1184" s="98"/>
      <c r="BJ1184" s="98"/>
      <c r="BK1184" s="98"/>
      <c r="BL1184" s="98"/>
      <c r="BM1184" s="98"/>
      <c r="BN1184" s="98"/>
      <c r="BO1184" s="98"/>
      <c r="BP1184" s="98"/>
      <c r="BQ1184" s="98"/>
      <c r="BR1184" s="98"/>
      <c r="BS1184" s="98"/>
      <c r="BT1184" s="98"/>
      <c r="BU1184" s="98"/>
      <c r="BV1184" s="98"/>
      <c r="BW1184" s="98"/>
      <c r="BX1184" s="98"/>
    </row>
    <row r="1185" spans="1:76">
      <c r="A1185" s="98"/>
      <c r="B1185" s="98"/>
      <c r="F1185" s="98"/>
      <c r="I1185" s="229"/>
      <c r="O1185" s="98"/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  <c r="AA1185" s="98"/>
      <c r="AB1185" s="98"/>
      <c r="AC1185" s="98"/>
      <c r="AD1185" s="98"/>
      <c r="AE1185" s="98"/>
      <c r="AF1185" s="98"/>
      <c r="AG1185" s="98"/>
      <c r="AH1185" s="98"/>
      <c r="AI1185" s="98"/>
      <c r="AJ1185" s="98"/>
      <c r="AK1185" s="98"/>
      <c r="AL1185" s="98"/>
      <c r="AM1185" s="98"/>
      <c r="AN1185" s="98"/>
      <c r="AO1185" s="98"/>
      <c r="AP1185" s="98"/>
      <c r="AQ1185" s="98"/>
      <c r="AR1185" s="98"/>
      <c r="AS1185" s="98"/>
      <c r="AT1185" s="98"/>
      <c r="AU1185" s="98"/>
      <c r="AV1185" s="98"/>
      <c r="AW1185" s="98"/>
      <c r="AX1185" s="98"/>
      <c r="AY1185" s="98"/>
      <c r="AZ1185" s="98"/>
      <c r="BA1185" s="98"/>
      <c r="BB1185" s="98"/>
      <c r="BC1185" s="98"/>
      <c r="BD1185" s="98"/>
      <c r="BE1185" s="98"/>
      <c r="BF1185" s="98"/>
      <c r="BG1185" s="98"/>
      <c r="BH1185" s="98"/>
      <c r="BI1185" s="98"/>
      <c r="BJ1185" s="98"/>
      <c r="BK1185" s="98"/>
      <c r="BL1185" s="98"/>
      <c r="BM1185" s="98"/>
      <c r="BN1185" s="98"/>
      <c r="BO1185" s="98"/>
      <c r="BP1185" s="98"/>
      <c r="BQ1185" s="98"/>
      <c r="BR1185" s="98"/>
      <c r="BS1185" s="98"/>
      <c r="BT1185" s="98"/>
      <c r="BU1185" s="98"/>
      <c r="BV1185" s="98"/>
      <c r="BW1185" s="98"/>
      <c r="BX1185" s="98"/>
    </row>
    <row r="1186" spans="1:76">
      <c r="A1186" s="98"/>
      <c r="B1186" s="98"/>
      <c r="F1186" s="98"/>
      <c r="I1186" s="229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  <c r="AA1186" s="98"/>
      <c r="AB1186" s="98"/>
      <c r="AC1186" s="98"/>
      <c r="AD1186" s="98"/>
      <c r="AE1186" s="98"/>
      <c r="AF1186" s="98"/>
      <c r="AG1186" s="98"/>
      <c r="AH1186" s="98"/>
      <c r="AI1186" s="98"/>
      <c r="AJ1186" s="98"/>
      <c r="AK1186" s="98"/>
      <c r="AL1186" s="98"/>
      <c r="AM1186" s="98"/>
      <c r="AN1186" s="98"/>
      <c r="AO1186" s="98"/>
      <c r="AP1186" s="98"/>
      <c r="AQ1186" s="98"/>
      <c r="AR1186" s="98"/>
      <c r="AS1186" s="98"/>
      <c r="AT1186" s="98"/>
      <c r="AU1186" s="98"/>
      <c r="AV1186" s="98"/>
      <c r="AW1186" s="98"/>
      <c r="AX1186" s="98"/>
      <c r="AY1186" s="98"/>
      <c r="AZ1186" s="98"/>
      <c r="BA1186" s="98"/>
      <c r="BB1186" s="98"/>
      <c r="BC1186" s="98"/>
      <c r="BD1186" s="98"/>
      <c r="BE1186" s="98"/>
      <c r="BF1186" s="98"/>
      <c r="BG1186" s="98"/>
      <c r="BH1186" s="98"/>
      <c r="BI1186" s="98"/>
      <c r="BJ1186" s="98"/>
      <c r="BK1186" s="98"/>
      <c r="BL1186" s="98"/>
      <c r="BM1186" s="98"/>
      <c r="BN1186" s="98"/>
      <c r="BO1186" s="98"/>
      <c r="BP1186" s="98"/>
      <c r="BQ1186" s="98"/>
      <c r="BR1186" s="98"/>
      <c r="BS1186" s="98"/>
      <c r="BT1186" s="98"/>
      <c r="BU1186" s="98"/>
      <c r="BV1186" s="98"/>
      <c r="BW1186" s="98"/>
      <c r="BX1186" s="98"/>
    </row>
    <row r="1187" spans="1:76">
      <c r="A1187" s="98"/>
      <c r="B1187" s="98"/>
      <c r="F1187" s="98"/>
      <c r="I1187" s="229"/>
      <c r="O1187" s="98"/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  <c r="AA1187" s="98"/>
      <c r="AB1187" s="98"/>
      <c r="AC1187" s="98"/>
      <c r="AD1187" s="98"/>
      <c r="AE1187" s="98"/>
      <c r="AF1187" s="98"/>
      <c r="AG1187" s="98"/>
      <c r="AH1187" s="98"/>
      <c r="AI1187" s="98"/>
      <c r="AJ1187" s="98"/>
      <c r="AK1187" s="98"/>
      <c r="AL1187" s="98"/>
      <c r="AM1187" s="98"/>
      <c r="AN1187" s="98"/>
      <c r="AO1187" s="98"/>
      <c r="AP1187" s="98"/>
      <c r="AQ1187" s="98"/>
      <c r="AR1187" s="98"/>
      <c r="AS1187" s="98"/>
      <c r="AT1187" s="98"/>
      <c r="AU1187" s="98"/>
      <c r="AV1187" s="98"/>
      <c r="AW1187" s="98"/>
      <c r="AX1187" s="98"/>
      <c r="AY1187" s="98"/>
      <c r="AZ1187" s="98"/>
      <c r="BA1187" s="98"/>
      <c r="BB1187" s="98"/>
      <c r="BC1187" s="98"/>
      <c r="BD1187" s="98"/>
      <c r="BE1187" s="98"/>
      <c r="BF1187" s="98"/>
      <c r="BG1187" s="98"/>
      <c r="BH1187" s="98"/>
      <c r="BI1187" s="98"/>
      <c r="BJ1187" s="98"/>
      <c r="BK1187" s="98"/>
      <c r="BL1187" s="98"/>
      <c r="BM1187" s="98"/>
      <c r="BN1187" s="98"/>
      <c r="BO1187" s="98"/>
      <c r="BP1187" s="98"/>
      <c r="BQ1187" s="98"/>
      <c r="BR1187" s="98"/>
      <c r="BS1187" s="98"/>
      <c r="BT1187" s="98"/>
      <c r="BU1187" s="98"/>
      <c r="BV1187" s="98"/>
      <c r="BW1187" s="98"/>
      <c r="BX1187" s="98"/>
    </row>
    <row r="1188" spans="1:76">
      <c r="A1188" s="98"/>
      <c r="B1188" s="98"/>
      <c r="F1188" s="98"/>
      <c r="I1188" s="229"/>
      <c r="O1188" s="98"/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  <c r="AA1188" s="98"/>
      <c r="AB1188" s="98"/>
      <c r="AC1188" s="98"/>
      <c r="AD1188" s="98"/>
      <c r="AE1188" s="98"/>
      <c r="AF1188" s="98"/>
      <c r="AG1188" s="98"/>
      <c r="AH1188" s="98"/>
      <c r="AI1188" s="98"/>
      <c r="AJ1188" s="98"/>
      <c r="AK1188" s="98"/>
      <c r="AL1188" s="98"/>
      <c r="AM1188" s="98"/>
      <c r="AN1188" s="98"/>
      <c r="AO1188" s="98"/>
      <c r="AP1188" s="98"/>
      <c r="AQ1188" s="98"/>
      <c r="AR1188" s="98"/>
      <c r="AS1188" s="98"/>
      <c r="AT1188" s="98"/>
      <c r="AU1188" s="98"/>
      <c r="AV1188" s="98"/>
      <c r="AW1188" s="98"/>
      <c r="AX1188" s="98"/>
      <c r="AY1188" s="98"/>
      <c r="AZ1188" s="98"/>
      <c r="BA1188" s="98"/>
      <c r="BB1188" s="98"/>
      <c r="BC1188" s="98"/>
      <c r="BD1188" s="98"/>
      <c r="BE1188" s="98"/>
      <c r="BF1188" s="98"/>
      <c r="BG1188" s="98"/>
      <c r="BH1188" s="98"/>
      <c r="BI1188" s="98"/>
      <c r="BJ1188" s="98"/>
      <c r="BK1188" s="98"/>
      <c r="BL1188" s="98"/>
      <c r="BM1188" s="98"/>
      <c r="BN1188" s="98"/>
      <c r="BO1188" s="98"/>
      <c r="BP1188" s="98"/>
      <c r="BQ1188" s="98"/>
      <c r="BR1188" s="98"/>
      <c r="BS1188" s="98"/>
      <c r="BT1188" s="98"/>
      <c r="BU1188" s="98"/>
      <c r="BV1188" s="98"/>
      <c r="BW1188" s="98"/>
      <c r="BX1188" s="98"/>
    </row>
    <row r="1189" spans="1:76">
      <c r="A1189" s="98"/>
      <c r="B1189" s="98"/>
      <c r="F1189" s="98"/>
      <c r="I1189" s="229"/>
      <c r="O1189" s="98"/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  <c r="AA1189" s="98"/>
      <c r="AB1189" s="98"/>
      <c r="AC1189" s="98"/>
      <c r="AD1189" s="98"/>
      <c r="AE1189" s="98"/>
      <c r="AF1189" s="98"/>
      <c r="AG1189" s="98"/>
      <c r="AH1189" s="98"/>
      <c r="AI1189" s="98"/>
      <c r="AJ1189" s="98"/>
      <c r="AK1189" s="98"/>
      <c r="AL1189" s="98"/>
      <c r="AM1189" s="98"/>
      <c r="AN1189" s="98"/>
      <c r="AO1189" s="98"/>
      <c r="AP1189" s="98"/>
      <c r="AQ1189" s="98"/>
      <c r="AR1189" s="98"/>
      <c r="AS1189" s="98"/>
      <c r="AT1189" s="98"/>
      <c r="AU1189" s="98"/>
      <c r="AV1189" s="98"/>
      <c r="AW1189" s="98"/>
      <c r="AX1189" s="98"/>
      <c r="AY1189" s="98"/>
      <c r="AZ1189" s="98"/>
      <c r="BA1189" s="98"/>
      <c r="BB1189" s="98"/>
      <c r="BC1189" s="98"/>
      <c r="BD1189" s="98"/>
      <c r="BE1189" s="98"/>
      <c r="BF1189" s="98"/>
      <c r="BG1189" s="98"/>
      <c r="BH1189" s="98"/>
      <c r="BI1189" s="98"/>
      <c r="BJ1189" s="98"/>
      <c r="BK1189" s="98"/>
      <c r="BL1189" s="98"/>
      <c r="BM1189" s="98"/>
      <c r="BN1189" s="98"/>
      <c r="BO1189" s="98"/>
      <c r="BP1189" s="98"/>
      <c r="BQ1189" s="98"/>
      <c r="BR1189" s="98"/>
      <c r="BS1189" s="98"/>
      <c r="BT1189" s="98"/>
      <c r="BU1189" s="98"/>
      <c r="BV1189" s="98"/>
      <c r="BW1189" s="98"/>
      <c r="BX1189" s="98"/>
    </row>
    <row r="1190" spans="1:76">
      <c r="A1190" s="98"/>
      <c r="B1190" s="98"/>
      <c r="F1190" s="98"/>
      <c r="I1190" s="229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  <c r="AG1190" s="98"/>
      <c r="AH1190" s="98"/>
      <c r="AI1190" s="98"/>
      <c r="AJ1190" s="98"/>
      <c r="AK1190" s="98"/>
      <c r="AL1190" s="98"/>
      <c r="AM1190" s="98"/>
      <c r="AN1190" s="98"/>
      <c r="AO1190" s="98"/>
      <c r="AP1190" s="98"/>
      <c r="AQ1190" s="98"/>
      <c r="AR1190" s="98"/>
      <c r="AS1190" s="98"/>
      <c r="AT1190" s="98"/>
      <c r="AU1190" s="98"/>
      <c r="AV1190" s="98"/>
      <c r="AW1190" s="98"/>
      <c r="AX1190" s="98"/>
      <c r="AY1190" s="98"/>
      <c r="AZ1190" s="98"/>
      <c r="BA1190" s="98"/>
      <c r="BB1190" s="98"/>
      <c r="BC1190" s="98"/>
      <c r="BD1190" s="98"/>
      <c r="BE1190" s="98"/>
      <c r="BF1190" s="98"/>
      <c r="BG1190" s="98"/>
      <c r="BH1190" s="98"/>
      <c r="BI1190" s="98"/>
      <c r="BJ1190" s="98"/>
      <c r="BK1190" s="98"/>
      <c r="BL1190" s="98"/>
      <c r="BM1190" s="98"/>
      <c r="BN1190" s="98"/>
      <c r="BO1190" s="98"/>
      <c r="BP1190" s="98"/>
      <c r="BQ1190" s="98"/>
      <c r="BR1190" s="98"/>
      <c r="BS1190" s="98"/>
      <c r="BT1190" s="98"/>
      <c r="BU1190" s="98"/>
      <c r="BV1190" s="98"/>
      <c r="BW1190" s="98"/>
      <c r="BX1190" s="98"/>
    </row>
    <row r="1191" spans="1:76">
      <c r="A1191" s="98"/>
      <c r="B1191" s="98"/>
      <c r="F1191" s="98"/>
      <c r="I1191" s="229"/>
      <c r="O1191" s="98"/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  <c r="AA1191" s="98"/>
      <c r="AB1191" s="98"/>
      <c r="AC1191" s="98"/>
      <c r="AD1191" s="98"/>
      <c r="AE1191" s="98"/>
      <c r="AF1191" s="98"/>
      <c r="AG1191" s="98"/>
      <c r="AH1191" s="98"/>
      <c r="AI1191" s="98"/>
      <c r="AJ1191" s="98"/>
      <c r="AK1191" s="98"/>
      <c r="AL1191" s="98"/>
      <c r="AM1191" s="98"/>
      <c r="AN1191" s="98"/>
      <c r="AO1191" s="98"/>
      <c r="AP1191" s="98"/>
      <c r="AQ1191" s="98"/>
      <c r="AR1191" s="98"/>
      <c r="AS1191" s="98"/>
      <c r="AT1191" s="98"/>
      <c r="AU1191" s="98"/>
      <c r="AV1191" s="98"/>
      <c r="AW1191" s="98"/>
      <c r="AX1191" s="98"/>
      <c r="AY1191" s="98"/>
      <c r="AZ1191" s="98"/>
      <c r="BA1191" s="98"/>
      <c r="BB1191" s="98"/>
      <c r="BC1191" s="98"/>
      <c r="BD1191" s="98"/>
      <c r="BE1191" s="98"/>
      <c r="BF1191" s="98"/>
      <c r="BG1191" s="98"/>
      <c r="BH1191" s="98"/>
      <c r="BI1191" s="98"/>
      <c r="BJ1191" s="98"/>
      <c r="BK1191" s="98"/>
      <c r="BL1191" s="98"/>
      <c r="BM1191" s="98"/>
      <c r="BN1191" s="98"/>
      <c r="BO1191" s="98"/>
      <c r="BP1191" s="98"/>
      <c r="BQ1191" s="98"/>
      <c r="BR1191" s="98"/>
      <c r="BS1191" s="98"/>
      <c r="BT1191" s="98"/>
      <c r="BU1191" s="98"/>
      <c r="BV1191" s="98"/>
      <c r="BW1191" s="98"/>
      <c r="BX1191" s="98"/>
    </row>
    <row r="1192" spans="1:76">
      <c r="A1192" s="98"/>
      <c r="B1192" s="98"/>
      <c r="F1192" s="98"/>
      <c r="I1192" s="229"/>
      <c r="O1192" s="98"/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  <c r="AA1192" s="98"/>
      <c r="AB1192" s="98"/>
      <c r="AC1192" s="98"/>
      <c r="AD1192" s="98"/>
      <c r="AE1192" s="98"/>
      <c r="AF1192" s="98"/>
      <c r="AG1192" s="98"/>
      <c r="AH1192" s="98"/>
      <c r="AI1192" s="98"/>
      <c r="AJ1192" s="98"/>
      <c r="AK1192" s="98"/>
      <c r="AL1192" s="98"/>
      <c r="AM1192" s="98"/>
      <c r="AN1192" s="98"/>
      <c r="AO1192" s="98"/>
      <c r="AP1192" s="98"/>
      <c r="AQ1192" s="98"/>
      <c r="AR1192" s="98"/>
      <c r="AS1192" s="98"/>
      <c r="AT1192" s="98"/>
      <c r="AU1192" s="98"/>
      <c r="AV1192" s="98"/>
      <c r="AW1192" s="98"/>
      <c r="AX1192" s="98"/>
      <c r="AY1192" s="98"/>
      <c r="AZ1192" s="98"/>
      <c r="BA1192" s="98"/>
      <c r="BB1192" s="98"/>
      <c r="BC1192" s="98"/>
      <c r="BD1192" s="98"/>
      <c r="BE1192" s="98"/>
      <c r="BF1192" s="98"/>
      <c r="BG1192" s="98"/>
      <c r="BH1192" s="98"/>
      <c r="BI1192" s="98"/>
      <c r="BJ1192" s="98"/>
      <c r="BK1192" s="98"/>
      <c r="BL1192" s="98"/>
      <c r="BM1192" s="98"/>
      <c r="BN1192" s="98"/>
      <c r="BO1192" s="98"/>
      <c r="BP1192" s="98"/>
      <c r="BQ1192" s="98"/>
      <c r="BR1192" s="98"/>
      <c r="BS1192" s="98"/>
      <c r="BT1192" s="98"/>
      <c r="BU1192" s="98"/>
      <c r="BV1192" s="98"/>
      <c r="BW1192" s="98"/>
      <c r="BX1192" s="98"/>
    </row>
    <row r="1193" spans="1:76">
      <c r="A1193" s="98"/>
      <c r="B1193" s="98"/>
      <c r="F1193" s="98"/>
      <c r="I1193" s="229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  <c r="AG1193" s="98"/>
      <c r="AH1193" s="98"/>
      <c r="AI1193" s="98"/>
      <c r="AJ1193" s="98"/>
      <c r="AK1193" s="98"/>
      <c r="AL1193" s="98"/>
      <c r="AM1193" s="98"/>
      <c r="AN1193" s="98"/>
      <c r="AO1193" s="98"/>
      <c r="AP1193" s="98"/>
      <c r="AQ1193" s="98"/>
      <c r="AR1193" s="98"/>
      <c r="AS1193" s="98"/>
      <c r="AT1193" s="98"/>
      <c r="AU1193" s="98"/>
      <c r="AV1193" s="98"/>
      <c r="AW1193" s="98"/>
      <c r="AX1193" s="98"/>
      <c r="AY1193" s="98"/>
      <c r="AZ1193" s="98"/>
      <c r="BA1193" s="98"/>
      <c r="BB1193" s="98"/>
      <c r="BC1193" s="98"/>
      <c r="BD1193" s="98"/>
      <c r="BE1193" s="98"/>
      <c r="BF1193" s="98"/>
      <c r="BG1193" s="98"/>
      <c r="BH1193" s="98"/>
      <c r="BI1193" s="98"/>
      <c r="BJ1193" s="98"/>
      <c r="BK1193" s="98"/>
      <c r="BL1193" s="98"/>
      <c r="BM1193" s="98"/>
      <c r="BN1193" s="98"/>
      <c r="BO1193" s="98"/>
      <c r="BP1193" s="98"/>
      <c r="BQ1193" s="98"/>
      <c r="BR1193" s="98"/>
      <c r="BS1193" s="98"/>
      <c r="BT1193" s="98"/>
      <c r="BU1193" s="98"/>
      <c r="BV1193" s="98"/>
      <c r="BW1193" s="98"/>
      <c r="BX1193" s="98"/>
    </row>
    <row r="1194" spans="1:76">
      <c r="A1194" s="98"/>
      <c r="B1194" s="98"/>
      <c r="F1194" s="98"/>
      <c r="I1194" s="229"/>
      <c r="O1194" s="98"/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  <c r="AA1194" s="98"/>
      <c r="AB1194" s="98"/>
      <c r="AC1194" s="98"/>
      <c r="AD1194" s="98"/>
      <c r="AE1194" s="98"/>
      <c r="AF1194" s="98"/>
      <c r="AG1194" s="98"/>
      <c r="AH1194" s="98"/>
      <c r="AI1194" s="98"/>
      <c r="AJ1194" s="98"/>
      <c r="AK1194" s="98"/>
      <c r="AL1194" s="98"/>
      <c r="AM1194" s="98"/>
      <c r="AN1194" s="98"/>
      <c r="AO1194" s="98"/>
      <c r="AP1194" s="98"/>
      <c r="AQ1194" s="98"/>
      <c r="AR1194" s="98"/>
      <c r="AS1194" s="98"/>
      <c r="AT1194" s="98"/>
      <c r="AU1194" s="98"/>
      <c r="AV1194" s="98"/>
      <c r="AW1194" s="98"/>
      <c r="AX1194" s="98"/>
      <c r="AY1194" s="98"/>
      <c r="AZ1194" s="98"/>
      <c r="BA1194" s="98"/>
      <c r="BB1194" s="98"/>
      <c r="BC1194" s="98"/>
      <c r="BD1194" s="98"/>
      <c r="BE1194" s="98"/>
      <c r="BF1194" s="98"/>
      <c r="BG1194" s="98"/>
      <c r="BH1194" s="98"/>
      <c r="BI1194" s="98"/>
      <c r="BJ1194" s="98"/>
      <c r="BK1194" s="98"/>
      <c r="BL1194" s="98"/>
      <c r="BM1194" s="98"/>
      <c r="BN1194" s="98"/>
      <c r="BO1194" s="98"/>
      <c r="BP1194" s="98"/>
      <c r="BQ1194" s="98"/>
      <c r="BR1194" s="98"/>
      <c r="BS1194" s="98"/>
      <c r="BT1194" s="98"/>
      <c r="BU1194" s="98"/>
      <c r="BV1194" s="98"/>
      <c r="BW1194" s="98"/>
      <c r="BX1194" s="98"/>
    </row>
    <row r="1195" spans="1:76">
      <c r="A1195" s="98"/>
      <c r="B1195" s="98"/>
      <c r="F1195" s="98"/>
      <c r="I1195" s="229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98"/>
      <c r="AD1195" s="98"/>
      <c r="AE1195" s="98"/>
      <c r="AF1195" s="98"/>
      <c r="AG1195" s="98"/>
      <c r="AH1195" s="98"/>
      <c r="AI1195" s="98"/>
      <c r="AJ1195" s="98"/>
      <c r="AK1195" s="98"/>
      <c r="AL1195" s="98"/>
      <c r="AM1195" s="98"/>
      <c r="AN1195" s="98"/>
      <c r="AO1195" s="98"/>
      <c r="AP1195" s="98"/>
      <c r="AQ1195" s="98"/>
      <c r="AR1195" s="98"/>
      <c r="AS1195" s="98"/>
      <c r="AT1195" s="98"/>
      <c r="AU1195" s="98"/>
      <c r="AV1195" s="98"/>
      <c r="AW1195" s="98"/>
      <c r="AX1195" s="98"/>
      <c r="AY1195" s="98"/>
      <c r="AZ1195" s="98"/>
      <c r="BA1195" s="98"/>
      <c r="BB1195" s="98"/>
      <c r="BC1195" s="98"/>
      <c r="BD1195" s="98"/>
      <c r="BE1195" s="98"/>
      <c r="BF1195" s="98"/>
      <c r="BG1195" s="98"/>
      <c r="BH1195" s="98"/>
      <c r="BI1195" s="98"/>
      <c r="BJ1195" s="98"/>
      <c r="BK1195" s="98"/>
      <c r="BL1195" s="98"/>
      <c r="BM1195" s="98"/>
      <c r="BN1195" s="98"/>
      <c r="BO1195" s="98"/>
      <c r="BP1195" s="98"/>
      <c r="BQ1195" s="98"/>
      <c r="BR1195" s="98"/>
      <c r="BS1195" s="98"/>
      <c r="BT1195" s="98"/>
      <c r="BU1195" s="98"/>
      <c r="BV1195" s="98"/>
      <c r="BW1195" s="98"/>
      <c r="BX1195" s="98"/>
    </row>
    <row r="1196" spans="1:76">
      <c r="A1196" s="98"/>
      <c r="B1196" s="98"/>
      <c r="F1196" s="98"/>
      <c r="I1196" s="229"/>
      <c r="O1196" s="98"/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  <c r="AA1196" s="98"/>
      <c r="AB1196" s="98"/>
      <c r="AC1196" s="98"/>
      <c r="AD1196" s="98"/>
      <c r="AE1196" s="98"/>
      <c r="AF1196" s="98"/>
      <c r="AG1196" s="98"/>
      <c r="AH1196" s="98"/>
      <c r="AI1196" s="98"/>
      <c r="AJ1196" s="98"/>
      <c r="AK1196" s="98"/>
      <c r="AL1196" s="98"/>
      <c r="AM1196" s="98"/>
      <c r="AN1196" s="98"/>
      <c r="AO1196" s="98"/>
      <c r="AP1196" s="98"/>
      <c r="AQ1196" s="98"/>
      <c r="AR1196" s="98"/>
      <c r="AS1196" s="98"/>
      <c r="AT1196" s="98"/>
      <c r="AU1196" s="98"/>
      <c r="AV1196" s="98"/>
      <c r="AW1196" s="98"/>
      <c r="AX1196" s="98"/>
      <c r="AY1196" s="98"/>
      <c r="AZ1196" s="98"/>
      <c r="BA1196" s="98"/>
      <c r="BB1196" s="98"/>
      <c r="BC1196" s="98"/>
      <c r="BD1196" s="98"/>
      <c r="BE1196" s="98"/>
      <c r="BF1196" s="98"/>
      <c r="BG1196" s="98"/>
      <c r="BH1196" s="98"/>
      <c r="BI1196" s="98"/>
      <c r="BJ1196" s="98"/>
      <c r="BK1196" s="98"/>
      <c r="BL1196" s="98"/>
      <c r="BM1196" s="98"/>
      <c r="BN1196" s="98"/>
      <c r="BO1196" s="98"/>
      <c r="BP1196" s="98"/>
      <c r="BQ1196" s="98"/>
      <c r="BR1196" s="98"/>
      <c r="BS1196" s="98"/>
      <c r="BT1196" s="98"/>
      <c r="BU1196" s="98"/>
      <c r="BV1196" s="98"/>
      <c r="BW1196" s="98"/>
      <c r="BX1196" s="98"/>
    </row>
    <row r="1197" spans="1:76">
      <c r="A1197" s="98"/>
      <c r="B1197" s="98"/>
      <c r="F1197" s="98"/>
      <c r="I1197" s="229"/>
      <c r="O1197" s="98"/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  <c r="AA1197" s="98"/>
      <c r="AB1197" s="98"/>
      <c r="AC1197" s="98"/>
      <c r="AD1197" s="98"/>
      <c r="AE1197" s="98"/>
      <c r="AF1197" s="98"/>
      <c r="AG1197" s="98"/>
      <c r="AH1197" s="98"/>
      <c r="AI1197" s="98"/>
      <c r="AJ1197" s="98"/>
      <c r="AK1197" s="98"/>
      <c r="AL1197" s="98"/>
      <c r="AM1197" s="98"/>
      <c r="AN1197" s="98"/>
      <c r="AO1197" s="98"/>
      <c r="AP1197" s="98"/>
      <c r="AQ1197" s="98"/>
      <c r="AR1197" s="98"/>
      <c r="AS1197" s="98"/>
      <c r="AT1197" s="98"/>
      <c r="AU1197" s="98"/>
      <c r="AV1197" s="98"/>
      <c r="AW1197" s="98"/>
      <c r="AX1197" s="98"/>
      <c r="AY1197" s="98"/>
      <c r="AZ1197" s="98"/>
      <c r="BA1197" s="98"/>
      <c r="BB1197" s="98"/>
      <c r="BC1197" s="98"/>
      <c r="BD1197" s="98"/>
      <c r="BE1197" s="98"/>
      <c r="BF1197" s="98"/>
      <c r="BG1197" s="98"/>
      <c r="BH1197" s="98"/>
      <c r="BI1197" s="98"/>
      <c r="BJ1197" s="98"/>
      <c r="BK1197" s="98"/>
      <c r="BL1197" s="98"/>
      <c r="BM1197" s="98"/>
      <c r="BN1197" s="98"/>
      <c r="BO1197" s="98"/>
      <c r="BP1197" s="98"/>
      <c r="BQ1197" s="98"/>
      <c r="BR1197" s="98"/>
      <c r="BS1197" s="98"/>
      <c r="BT1197" s="98"/>
      <c r="BU1197" s="98"/>
      <c r="BV1197" s="98"/>
      <c r="BW1197" s="98"/>
      <c r="BX1197" s="98"/>
    </row>
    <row r="1198" spans="1:76">
      <c r="A1198" s="98"/>
      <c r="B1198" s="98"/>
      <c r="F1198" s="98"/>
      <c r="I1198" s="229"/>
      <c r="O1198" s="98"/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  <c r="AA1198" s="98"/>
      <c r="AB1198" s="98"/>
      <c r="AC1198" s="98"/>
      <c r="AD1198" s="98"/>
      <c r="AE1198" s="98"/>
      <c r="AF1198" s="98"/>
      <c r="AG1198" s="98"/>
      <c r="AH1198" s="98"/>
      <c r="AI1198" s="98"/>
      <c r="AJ1198" s="98"/>
      <c r="AK1198" s="98"/>
      <c r="AL1198" s="98"/>
      <c r="AM1198" s="98"/>
      <c r="AN1198" s="98"/>
      <c r="AO1198" s="98"/>
      <c r="AP1198" s="98"/>
      <c r="AQ1198" s="98"/>
      <c r="AR1198" s="98"/>
      <c r="AS1198" s="98"/>
      <c r="AT1198" s="98"/>
      <c r="AU1198" s="98"/>
      <c r="AV1198" s="98"/>
      <c r="AW1198" s="98"/>
      <c r="AX1198" s="98"/>
      <c r="AY1198" s="98"/>
      <c r="AZ1198" s="98"/>
      <c r="BA1198" s="98"/>
      <c r="BB1198" s="98"/>
      <c r="BC1198" s="98"/>
      <c r="BD1198" s="98"/>
      <c r="BE1198" s="98"/>
      <c r="BF1198" s="98"/>
      <c r="BG1198" s="98"/>
      <c r="BH1198" s="98"/>
      <c r="BI1198" s="98"/>
      <c r="BJ1198" s="98"/>
      <c r="BK1198" s="98"/>
      <c r="BL1198" s="98"/>
      <c r="BM1198" s="98"/>
      <c r="BN1198" s="98"/>
      <c r="BO1198" s="98"/>
      <c r="BP1198" s="98"/>
      <c r="BQ1198" s="98"/>
      <c r="BR1198" s="98"/>
      <c r="BS1198" s="98"/>
      <c r="BT1198" s="98"/>
      <c r="BU1198" s="98"/>
      <c r="BV1198" s="98"/>
      <c r="BW1198" s="98"/>
      <c r="BX1198" s="98"/>
    </row>
    <row r="1199" spans="1:76">
      <c r="A1199" s="98"/>
      <c r="B1199" s="98"/>
      <c r="F1199" s="98"/>
      <c r="I1199" s="229"/>
      <c r="O1199" s="98"/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  <c r="AA1199" s="98"/>
      <c r="AB1199" s="98"/>
      <c r="AC1199" s="98"/>
      <c r="AD1199" s="98"/>
      <c r="AE1199" s="98"/>
      <c r="AF1199" s="98"/>
      <c r="AG1199" s="98"/>
      <c r="AH1199" s="98"/>
      <c r="AI1199" s="98"/>
      <c r="AJ1199" s="98"/>
      <c r="AK1199" s="98"/>
      <c r="AL1199" s="98"/>
      <c r="AM1199" s="98"/>
      <c r="AN1199" s="98"/>
      <c r="AO1199" s="98"/>
      <c r="AP1199" s="98"/>
      <c r="AQ1199" s="98"/>
      <c r="AR1199" s="98"/>
      <c r="AS1199" s="98"/>
      <c r="AT1199" s="98"/>
      <c r="AU1199" s="98"/>
      <c r="AV1199" s="98"/>
      <c r="AW1199" s="98"/>
      <c r="AX1199" s="98"/>
      <c r="AY1199" s="98"/>
      <c r="AZ1199" s="98"/>
      <c r="BA1199" s="98"/>
      <c r="BB1199" s="98"/>
      <c r="BC1199" s="98"/>
      <c r="BD1199" s="98"/>
      <c r="BE1199" s="98"/>
      <c r="BF1199" s="98"/>
      <c r="BG1199" s="98"/>
      <c r="BH1199" s="98"/>
      <c r="BI1199" s="98"/>
      <c r="BJ1199" s="98"/>
      <c r="BK1199" s="98"/>
      <c r="BL1199" s="98"/>
      <c r="BM1199" s="98"/>
      <c r="BN1199" s="98"/>
      <c r="BO1199" s="98"/>
      <c r="BP1199" s="98"/>
      <c r="BQ1199" s="98"/>
      <c r="BR1199" s="98"/>
      <c r="BS1199" s="98"/>
      <c r="BT1199" s="98"/>
      <c r="BU1199" s="98"/>
      <c r="BV1199" s="98"/>
      <c r="BW1199" s="98"/>
      <c r="BX1199" s="98"/>
    </row>
    <row r="1200" spans="1:76">
      <c r="A1200" s="98"/>
      <c r="B1200" s="98"/>
      <c r="F1200" s="98"/>
      <c r="I1200" s="229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  <c r="AG1200" s="98"/>
      <c r="AH1200" s="98"/>
      <c r="AI1200" s="98"/>
      <c r="AJ1200" s="98"/>
      <c r="AK1200" s="98"/>
      <c r="AL1200" s="98"/>
      <c r="AM1200" s="98"/>
      <c r="AN1200" s="98"/>
      <c r="AO1200" s="98"/>
      <c r="AP1200" s="98"/>
      <c r="AQ1200" s="98"/>
      <c r="AR1200" s="98"/>
      <c r="AS1200" s="98"/>
      <c r="AT1200" s="98"/>
      <c r="AU1200" s="98"/>
      <c r="AV1200" s="98"/>
      <c r="AW1200" s="98"/>
      <c r="AX1200" s="98"/>
      <c r="AY1200" s="98"/>
      <c r="AZ1200" s="98"/>
      <c r="BA1200" s="98"/>
      <c r="BB1200" s="98"/>
      <c r="BC1200" s="98"/>
      <c r="BD1200" s="98"/>
      <c r="BE1200" s="98"/>
      <c r="BF1200" s="98"/>
      <c r="BG1200" s="98"/>
      <c r="BH1200" s="98"/>
      <c r="BI1200" s="98"/>
      <c r="BJ1200" s="98"/>
      <c r="BK1200" s="98"/>
      <c r="BL1200" s="98"/>
      <c r="BM1200" s="98"/>
      <c r="BN1200" s="98"/>
      <c r="BO1200" s="98"/>
      <c r="BP1200" s="98"/>
      <c r="BQ1200" s="98"/>
      <c r="BR1200" s="98"/>
      <c r="BS1200" s="98"/>
      <c r="BT1200" s="98"/>
      <c r="BU1200" s="98"/>
      <c r="BV1200" s="98"/>
      <c r="BW1200" s="98"/>
      <c r="BX1200" s="98"/>
    </row>
    <row r="1201" spans="1:76">
      <c r="A1201" s="98"/>
      <c r="B1201" s="98"/>
      <c r="F1201" s="98"/>
      <c r="I1201" s="229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8"/>
      <c r="AB1201" s="98"/>
      <c r="AC1201" s="98"/>
      <c r="AD1201" s="98"/>
      <c r="AE1201" s="98"/>
      <c r="AF1201" s="98"/>
      <c r="AG1201" s="98"/>
      <c r="AH1201" s="98"/>
      <c r="AI1201" s="98"/>
      <c r="AJ1201" s="98"/>
      <c r="AK1201" s="98"/>
      <c r="AL1201" s="98"/>
      <c r="AM1201" s="98"/>
      <c r="AN1201" s="98"/>
      <c r="AO1201" s="98"/>
      <c r="AP1201" s="98"/>
      <c r="AQ1201" s="98"/>
      <c r="AR1201" s="98"/>
      <c r="AS1201" s="98"/>
      <c r="AT1201" s="98"/>
      <c r="AU1201" s="98"/>
      <c r="AV1201" s="98"/>
      <c r="AW1201" s="98"/>
      <c r="AX1201" s="98"/>
      <c r="AY1201" s="98"/>
      <c r="AZ1201" s="98"/>
      <c r="BA1201" s="98"/>
      <c r="BB1201" s="98"/>
      <c r="BC1201" s="98"/>
      <c r="BD1201" s="98"/>
      <c r="BE1201" s="98"/>
      <c r="BF1201" s="98"/>
      <c r="BG1201" s="98"/>
      <c r="BH1201" s="98"/>
      <c r="BI1201" s="98"/>
      <c r="BJ1201" s="98"/>
      <c r="BK1201" s="98"/>
      <c r="BL1201" s="98"/>
      <c r="BM1201" s="98"/>
      <c r="BN1201" s="98"/>
      <c r="BO1201" s="98"/>
      <c r="BP1201" s="98"/>
      <c r="BQ1201" s="98"/>
      <c r="BR1201" s="98"/>
      <c r="BS1201" s="98"/>
      <c r="BT1201" s="98"/>
      <c r="BU1201" s="98"/>
      <c r="BV1201" s="98"/>
      <c r="BW1201" s="98"/>
      <c r="BX1201" s="98"/>
    </row>
    <row r="1202" spans="1:76">
      <c r="A1202" s="98"/>
      <c r="B1202" s="98"/>
      <c r="F1202" s="98"/>
      <c r="I1202" s="229"/>
      <c r="O1202" s="98"/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  <c r="AA1202" s="98"/>
      <c r="AB1202" s="98"/>
      <c r="AC1202" s="98"/>
      <c r="AD1202" s="98"/>
      <c r="AE1202" s="98"/>
      <c r="AF1202" s="98"/>
      <c r="AG1202" s="98"/>
      <c r="AH1202" s="98"/>
      <c r="AI1202" s="98"/>
      <c r="AJ1202" s="98"/>
      <c r="AK1202" s="98"/>
      <c r="AL1202" s="98"/>
      <c r="AM1202" s="98"/>
      <c r="AN1202" s="98"/>
      <c r="AO1202" s="98"/>
      <c r="AP1202" s="98"/>
      <c r="AQ1202" s="98"/>
      <c r="AR1202" s="98"/>
      <c r="AS1202" s="98"/>
      <c r="AT1202" s="98"/>
      <c r="AU1202" s="98"/>
      <c r="AV1202" s="98"/>
      <c r="AW1202" s="98"/>
      <c r="AX1202" s="98"/>
      <c r="AY1202" s="98"/>
      <c r="AZ1202" s="98"/>
      <c r="BA1202" s="98"/>
      <c r="BB1202" s="98"/>
      <c r="BC1202" s="98"/>
      <c r="BD1202" s="98"/>
      <c r="BE1202" s="98"/>
      <c r="BF1202" s="98"/>
      <c r="BG1202" s="98"/>
      <c r="BH1202" s="98"/>
      <c r="BI1202" s="98"/>
      <c r="BJ1202" s="98"/>
      <c r="BK1202" s="98"/>
      <c r="BL1202" s="98"/>
      <c r="BM1202" s="98"/>
      <c r="BN1202" s="98"/>
      <c r="BO1202" s="98"/>
      <c r="BP1202" s="98"/>
      <c r="BQ1202" s="98"/>
      <c r="BR1202" s="98"/>
      <c r="BS1202" s="98"/>
      <c r="BT1202" s="98"/>
      <c r="BU1202" s="98"/>
      <c r="BV1202" s="98"/>
      <c r="BW1202" s="98"/>
      <c r="BX1202" s="98"/>
    </row>
    <row r="1203" spans="1:76">
      <c r="A1203" s="98"/>
      <c r="B1203" s="98"/>
      <c r="F1203" s="98"/>
      <c r="I1203" s="229"/>
      <c r="O1203" s="98"/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  <c r="AA1203" s="98"/>
      <c r="AB1203" s="98"/>
      <c r="AC1203" s="98"/>
      <c r="AD1203" s="98"/>
      <c r="AE1203" s="98"/>
      <c r="AF1203" s="98"/>
      <c r="AG1203" s="98"/>
      <c r="AH1203" s="98"/>
      <c r="AI1203" s="98"/>
      <c r="AJ1203" s="98"/>
      <c r="AK1203" s="98"/>
      <c r="AL1203" s="98"/>
      <c r="AM1203" s="98"/>
      <c r="AN1203" s="98"/>
      <c r="AO1203" s="98"/>
      <c r="AP1203" s="98"/>
      <c r="AQ1203" s="98"/>
      <c r="AR1203" s="98"/>
      <c r="AS1203" s="98"/>
      <c r="AT1203" s="98"/>
      <c r="AU1203" s="98"/>
      <c r="AV1203" s="98"/>
      <c r="AW1203" s="98"/>
      <c r="AX1203" s="98"/>
      <c r="AY1203" s="98"/>
      <c r="AZ1203" s="98"/>
      <c r="BA1203" s="98"/>
      <c r="BB1203" s="98"/>
      <c r="BC1203" s="98"/>
      <c r="BD1203" s="98"/>
      <c r="BE1203" s="98"/>
      <c r="BF1203" s="98"/>
      <c r="BG1203" s="98"/>
      <c r="BH1203" s="98"/>
      <c r="BI1203" s="98"/>
      <c r="BJ1203" s="98"/>
      <c r="BK1203" s="98"/>
      <c r="BL1203" s="98"/>
      <c r="BM1203" s="98"/>
      <c r="BN1203" s="98"/>
      <c r="BO1203" s="98"/>
      <c r="BP1203" s="98"/>
      <c r="BQ1203" s="98"/>
      <c r="BR1203" s="98"/>
      <c r="BS1203" s="98"/>
      <c r="BT1203" s="98"/>
      <c r="BU1203" s="98"/>
      <c r="BV1203" s="98"/>
      <c r="BW1203" s="98"/>
      <c r="BX1203" s="98"/>
    </row>
    <row r="1204" spans="1:76">
      <c r="A1204" s="98"/>
      <c r="B1204" s="98"/>
      <c r="F1204" s="98"/>
      <c r="I1204" s="229"/>
      <c r="O1204" s="98"/>
      <c r="P1204" s="98"/>
      <c r="Q1204" s="98"/>
      <c r="R1204" s="98"/>
      <c r="S1204" s="98"/>
      <c r="T1204" s="98"/>
      <c r="U1204" s="98"/>
      <c r="V1204" s="98"/>
      <c r="W1204" s="98"/>
      <c r="X1204" s="98"/>
      <c r="Y1204" s="98"/>
      <c r="Z1204" s="98"/>
      <c r="AA1204" s="98"/>
      <c r="AB1204" s="98"/>
      <c r="AC1204" s="98"/>
      <c r="AD1204" s="98"/>
      <c r="AE1204" s="98"/>
      <c r="AF1204" s="98"/>
      <c r="AG1204" s="98"/>
      <c r="AH1204" s="98"/>
      <c r="AI1204" s="98"/>
      <c r="AJ1204" s="98"/>
      <c r="AK1204" s="98"/>
      <c r="AL1204" s="98"/>
      <c r="AM1204" s="98"/>
      <c r="AN1204" s="98"/>
      <c r="AO1204" s="98"/>
      <c r="AP1204" s="98"/>
      <c r="AQ1204" s="98"/>
      <c r="AR1204" s="98"/>
      <c r="AS1204" s="98"/>
      <c r="AT1204" s="98"/>
      <c r="AU1204" s="98"/>
      <c r="AV1204" s="98"/>
      <c r="AW1204" s="98"/>
      <c r="AX1204" s="98"/>
      <c r="AY1204" s="98"/>
      <c r="AZ1204" s="98"/>
      <c r="BA1204" s="98"/>
      <c r="BB1204" s="98"/>
      <c r="BC1204" s="98"/>
      <c r="BD1204" s="98"/>
      <c r="BE1204" s="98"/>
      <c r="BF1204" s="98"/>
      <c r="BG1204" s="98"/>
      <c r="BH1204" s="98"/>
      <c r="BI1204" s="98"/>
      <c r="BJ1204" s="98"/>
      <c r="BK1204" s="98"/>
      <c r="BL1204" s="98"/>
      <c r="BM1204" s="98"/>
      <c r="BN1204" s="98"/>
      <c r="BO1204" s="98"/>
      <c r="BP1204" s="98"/>
      <c r="BQ1204" s="98"/>
      <c r="BR1204" s="98"/>
      <c r="BS1204" s="98"/>
      <c r="BT1204" s="98"/>
      <c r="BU1204" s="98"/>
      <c r="BV1204" s="98"/>
      <c r="BW1204" s="98"/>
      <c r="BX1204" s="98"/>
    </row>
    <row r="1205" spans="1:76">
      <c r="A1205" s="98"/>
      <c r="B1205" s="98"/>
      <c r="F1205" s="98"/>
      <c r="I1205" s="229"/>
      <c r="O1205" s="98"/>
      <c r="P1205" s="98"/>
      <c r="Q1205" s="98"/>
      <c r="R1205" s="98"/>
      <c r="S1205" s="98"/>
      <c r="T1205" s="98"/>
      <c r="U1205" s="98"/>
      <c r="V1205" s="98"/>
      <c r="W1205" s="98"/>
      <c r="X1205" s="98"/>
      <c r="Y1205" s="98"/>
      <c r="Z1205" s="98"/>
      <c r="AA1205" s="98"/>
      <c r="AB1205" s="98"/>
      <c r="AC1205" s="98"/>
      <c r="AD1205" s="98"/>
      <c r="AE1205" s="98"/>
      <c r="AF1205" s="98"/>
      <c r="AG1205" s="98"/>
      <c r="AH1205" s="98"/>
      <c r="AI1205" s="98"/>
      <c r="AJ1205" s="98"/>
      <c r="AK1205" s="98"/>
      <c r="AL1205" s="98"/>
      <c r="AM1205" s="98"/>
      <c r="AN1205" s="98"/>
      <c r="AO1205" s="98"/>
      <c r="AP1205" s="98"/>
      <c r="AQ1205" s="98"/>
      <c r="AR1205" s="98"/>
      <c r="AS1205" s="98"/>
      <c r="AT1205" s="98"/>
      <c r="AU1205" s="98"/>
      <c r="AV1205" s="98"/>
      <c r="AW1205" s="98"/>
      <c r="AX1205" s="98"/>
      <c r="AY1205" s="98"/>
      <c r="AZ1205" s="98"/>
      <c r="BA1205" s="98"/>
      <c r="BB1205" s="98"/>
      <c r="BC1205" s="98"/>
      <c r="BD1205" s="98"/>
      <c r="BE1205" s="98"/>
      <c r="BF1205" s="98"/>
      <c r="BG1205" s="98"/>
      <c r="BH1205" s="98"/>
      <c r="BI1205" s="98"/>
      <c r="BJ1205" s="98"/>
      <c r="BK1205" s="98"/>
      <c r="BL1205" s="98"/>
      <c r="BM1205" s="98"/>
      <c r="BN1205" s="98"/>
      <c r="BO1205" s="98"/>
      <c r="BP1205" s="98"/>
      <c r="BQ1205" s="98"/>
      <c r="BR1205" s="98"/>
      <c r="BS1205" s="98"/>
      <c r="BT1205" s="98"/>
      <c r="BU1205" s="98"/>
      <c r="BV1205" s="98"/>
      <c r="BW1205" s="98"/>
      <c r="BX1205" s="98"/>
    </row>
    <row r="1206" spans="1:76">
      <c r="A1206" s="98"/>
      <c r="B1206" s="98"/>
      <c r="F1206" s="98"/>
      <c r="I1206" s="229"/>
      <c r="O1206" s="98"/>
      <c r="P1206" s="98"/>
      <c r="Q1206" s="98"/>
      <c r="R1206" s="98"/>
      <c r="S1206" s="98"/>
      <c r="T1206" s="98"/>
      <c r="U1206" s="98"/>
      <c r="V1206" s="98"/>
      <c r="W1206" s="98"/>
      <c r="X1206" s="98"/>
      <c r="Y1206" s="98"/>
      <c r="Z1206" s="98"/>
      <c r="AA1206" s="98"/>
      <c r="AB1206" s="98"/>
      <c r="AC1206" s="98"/>
      <c r="AD1206" s="98"/>
      <c r="AE1206" s="98"/>
      <c r="AF1206" s="98"/>
      <c r="AG1206" s="98"/>
      <c r="AH1206" s="98"/>
      <c r="AI1206" s="98"/>
      <c r="AJ1206" s="98"/>
      <c r="AK1206" s="98"/>
      <c r="AL1206" s="98"/>
      <c r="AM1206" s="98"/>
      <c r="AN1206" s="98"/>
      <c r="AO1206" s="98"/>
      <c r="AP1206" s="98"/>
      <c r="AQ1206" s="98"/>
      <c r="AR1206" s="98"/>
      <c r="AS1206" s="98"/>
      <c r="AT1206" s="98"/>
      <c r="AU1206" s="98"/>
      <c r="AV1206" s="98"/>
      <c r="AW1206" s="98"/>
      <c r="AX1206" s="98"/>
      <c r="AY1206" s="98"/>
      <c r="AZ1206" s="98"/>
      <c r="BA1206" s="98"/>
      <c r="BB1206" s="98"/>
      <c r="BC1206" s="98"/>
      <c r="BD1206" s="98"/>
      <c r="BE1206" s="98"/>
      <c r="BF1206" s="98"/>
      <c r="BG1206" s="98"/>
      <c r="BH1206" s="98"/>
      <c r="BI1206" s="98"/>
      <c r="BJ1206" s="98"/>
      <c r="BK1206" s="98"/>
      <c r="BL1206" s="98"/>
      <c r="BM1206" s="98"/>
      <c r="BN1206" s="98"/>
      <c r="BO1206" s="98"/>
      <c r="BP1206" s="98"/>
      <c r="BQ1206" s="98"/>
      <c r="BR1206" s="98"/>
      <c r="BS1206" s="98"/>
      <c r="BT1206" s="98"/>
      <c r="BU1206" s="98"/>
      <c r="BV1206" s="98"/>
      <c r="BW1206" s="98"/>
      <c r="BX1206" s="98"/>
    </row>
    <row r="1207" spans="1:76">
      <c r="A1207" s="98"/>
      <c r="B1207" s="98"/>
      <c r="F1207" s="98"/>
      <c r="I1207" s="229"/>
      <c r="O1207" s="98"/>
      <c r="P1207" s="98"/>
      <c r="Q1207" s="98"/>
      <c r="R1207" s="98"/>
      <c r="S1207" s="98"/>
      <c r="T1207" s="98"/>
      <c r="U1207" s="98"/>
      <c r="V1207" s="98"/>
      <c r="W1207" s="98"/>
      <c r="X1207" s="98"/>
      <c r="Y1207" s="98"/>
      <c r="Z1207" s="98"/>
      <c r="AA1207" s="98"/>
      <c r="AB1207" s="98"/>
      <c r="AC1207" s="98"/>
      <c r="AD1207" s="98"/>
      <c r="AE1207" s="98"/>
      <c r="AF1207" s="98"/>
      <c r="AG1207" s="98"/>
      <c r="AH1207" s="98"/>
      <c r="AI1207" s="98"/>
      <c r="AJ1207" s="98"/>
      <c r="AK1207" s="98"/>
      <c r="AL1207" s="98"/>
      <c r="AM1207" s="98"/>
      <c r="AN1207" s="98"/>
      <c r="AO1207" s="98"/>
      <c r="AP1207" s="98"/>
      <c r="AQ1207" s="98"/>
      <c r="AR1207" s="98"/>
      <c r="AS1207" s="98"/>
      <c r="AT1207" s="98"/>
      <c r="AU1207" s="98"/>
      <c r="AV1207" s="98"/>
      <c r="AW1207" s="98"/>
      <c r="AX1207" s="98"/>
      <c r="AY1207" s="98"/>
      <c r="AZ1207" s="98"/>
      <c r="BA1207" s="98"/>
      <c r="BB1207" s="98"/>
      <c r="BC1207" s="98"/>
      <c r="BD1207" s="98"/>
      <c r="BE1207" s="98"/>
      <c r="BF1207" s="98"/>
      <c r="BG1207" s="98"/>
      <c r="BH1207" s="98"/>
      <c r="BI1207" s="98"/>
      <c r="BJ1207" s="98"/>
      <c r="BK1207" s="98"/>
      <c r="BL1207" s="98"/>
      <c r="BM1207" s="98"/>
      <c r="BN1207" s="98"/>
      <c r="BO1207" s="98"/>
      <c r="BP1207" s="98"/>
      <c r="BQ1207" s="98"/>
      <c r="BR1207" s="98"/>
      <c r="BS1207" s="98"/>
      <c r="BT1207" s="98"/>
      <c r="BU1207" s="98"/>
      <c r="BV1207" s="98"/>
      <c r="BW1207" s="98"/>
      <c r="BX1207" s="98"/>
    </row>
    <row r="1208" spans="1:76">
      <c r="A1208" s="98"/>
      <c r="B1208" s="98"/>
      <c r="F1208" s="98"/>
      <c r="I1208" s="229"/>
      <c r="O1208" s="98"/>
      <c r="P1208" s="98"/>
      <c r="Q1208" s="98"/>
      <c r="R1208" s="98"/>
      <c r="S1208" s="98"/>
      <c r="T1208" s="98"/>
      <c r="U1208" s="98"/>
      <c r="V1208" s="98"/>
      <c r="W1208" s="98"/>
      <c r="X1208" s="98"/>
      <c r="Y1208" s="98"/>
      <c r="Z1208" s="98"/>
      <c r="AA1208" s="98"/>
      <c r="AB1208" s="98"/>
      <c r="AC1208" s="98"/>
      <c r="AD1208" s="98"/>
      <c r="AE1208" s="98"/>
      <c r="AF1208" s="98"/>
      <c r="AG1208" s="98"/>
      <c r="AH1208" s="98"/>
      <c r="AI1208" s="98"/>
      <c r="AJ1208" s="98"/>
      <c r="AK1208" s="98"/>
      <c r="AL1208" s="98"/>
      <c r="AM1208" s="98"/>
      <c r="AN1208" s="98"/>
      <c r="AO1208" s="98"/>
      <c r="AP1208" s="98"/>
      <c r="AQ1208" s="98"/>
      <c r="AR1208" s="98"/>
      <c r="AS1208" s="98"/>
      <c r="AT1208" s="98"/>
      <c r="AU1208" s="98"/>
      <c r="AV1208" s="98"/>
      <c r="AW1208" s="98"/>
      <c r="AX1208" s="98"/>
      <c r="AY1208" s="98"/>
      <c r="AZ1208" s="98"/>
      <c r="BA1208" s="98"/>
      <c r="BB1208" s="98"/>
      <c r="BC1208" s="98"/>
      <c r="BD1208" s="98"/>
      <c r="BE1208" s="98"/>
      <c r="BF1208" s="98"/>
      <c r="BG1208" s="98"/>
      <c r="BH1208" s="98"/>
      <c r="BI1208" s="98"/>
      <c r="BJ1208" s="98"/>
      <c r="BK1208" s="98"/>
      <c r="BL1208" s="98"/>
      <c r="BM1208" s="98"/>
      <c r="BN1208" s="98"/>
      <c r="BO1208" s="98"/>
      <c r="BP1208" s="98"/>
      <c r="BQ1208" s="98"/>
      <c r="BR1208" s="98"/>
      <c r="BS1208" s="98"/>
      <c r="BT1208" s="98"/>
      <c r="BU1208" s="98"/>
      <c r="BV1208" s="98"/>
      <c r="BW1208" s="98"/>
      <c r="BX1208" s="98"/>
    </row>
    <row r="1209" spans="1:76">
      <c r="A1209" s="98"/>
      <c r="B1209" s="98"/>
      <c r="F1209" s="98"/>
      <c r="I1209" s="229"/>
      <c r="O1209" s="98"/>
      <c r="P1209" s="98"/>
      <c r="Q1209" s="98"/>
      <c r="R1209" s="98"/>
      <c r="S1209" s="98"/>
      <c r="T1209" s="98"/>
      <c r="U1209" s="98"/>
      <c r="V1209" s="98"/>
      <c r="W1209" s="98"/>
      <c r="X1209" s="98"/>
      <c r="Y1209" s="98"/>
      <c r="Z1209" s="98"/>
      <c r="AA1209" s="98"/>
      <c r="AB1209" s="98"/>
      <c r="AC1209" s="98"/>
      <c r="AD1209" s="98"/>
      <c r="AE1209" s="98"/>
      <c r="AF1209" s="98"/>
      <c r="AG1209" s="98"/>
      <c r="AH1209" s="98"/>
      <c r="AI1209" s="98"/>
      <c r="AJ1209" s="98"/>
      <c r="AK1209" s="98"/>
      <c r="AL1209" s="98"/>
      <c r="AM1209" s="98"/>
      <c r="AN1209" s="98"/>
      <c r="AO1209" s="98"/>
      <c r="AP1209" s="98"/>
      <c r="AQ1209" s="98"/>
      <c r="AR1209" s="98"/>
      <c r="AS1209" s="98"/>
      <c r="AT1209" s="98"/>
      <c r="AU1209" s="98"/>
      <c r="AV1209" s="98"/>
      <c r="AW1209" s="98"/>
      <c r="AX1209" s="98"/>
      <c r="AY1209" s="98"/>
      <c r="AZ1209" s="98"/>
      <c r="BA1209" s="98"/>
      <c r="BB1209" s="98"/>
      <c r="BC1209" s="98"/>
      <c r="BD1209" s="98"/>
      <c r="BE1209" s="98"/>
      <c r="BF1209" s="98"/>
      <c r="BG1209" s="98"/>
      <c r="BH1209" s="98"/>
      <c r="BI1209" s="98"/>
      <c r="BJ1209" s="98"/>
      <c r="BK1209" s="98"/>
      <c r="BL1209" s="98"/>
      <c r="BM1209" s="98"/>
      <c r="BN1209" s="98"/>
      <c r="BO1209" s="98"/>
      <c r="BP1209" s="98"/>
      <c r="BQ1209" s="98"/>
      <c r="BR1209" s="98"/>
      <c r="BS1209" s="98"/>
      <c r="BT1209" s="98"/>
      <c r="BU1209" s="98"/>
      <c r="BV1209" s="98"/>
      <c r="BW1209" s="98"/>
      <c r="BX1209" s="98"/>
    </row>
    <row r="1210" spans="1:76">
      <c r="A1210" s="98"/>
      <c r="B1210" s="98"/>
      <c r="F1210" s="98"/>
      <c r="I1210" s="229"/>
      <c r="O1210" s="98"/>
      <c r="P1210" s="98"/>
      <c r="Q1210" s="98"/>
      <c r="R1210" s="98"/>
      <c r="S1210" s="98"/>
      <c r="T1210" s="98"/>
      <c r="U1210" s="98"/>
      <c r="V1210" s="98"/>
      <c r="W1210" s="98"/>
      <c r="X1210" s="98"/>
      <c r="Y1210" s="98"/>
      <c r="Z1210" s="98"/>
      <c r="AA1210" s="98"/>
      <c r="AB1210" s="98"/>
      <c r="AC1210" s="98"/>
      <c r="AD1210" s="98"/>
      <c r="AE1210" s="98"/>
      <c r="AF1210" s="98"/>
      <c r="AG1210" s="98"/>
      <c r="AH1210" s="98"/>
      <c r="AI1210" s="98"/>
      <c r="AJ1210" s="98"/>
      <c r="AK1210" s="98"/>
      <c r="AL1210" s="98"/>
      <c r="AM1210" s="98"/>
      <c r="AN1210" s="98"/>
      <c r="AO1210" s="98"/>
      <c r="AP1210" s="98"/>
      <c r="AQ1210" s="98"/>
      <c r="AR1210" s="98"/>
      <c r="AS1210" s="98"/>
      <c r="AT1210" s="98"/>
      <c r="AU1210" s="98"/>
      <c r="AV1210" s="98"/>
      <c r="AW1210" s="98"/>
      <c r="AX1210" s="98"/>
      <c r="AY1210" s="98"/>
      <c r="AZ1210" s="98"/>
      <c r="BA1210" s="98"/>
      <c r="BB1210" s="98"/>
      <c r="BC1210" s="98"/>
      <c r="BD1210" s="98"/>
      <c r="BE1210" s="98"/>
      <c r="BF1210" s="98"/>
      <c r="BG1210" s="98"/>
      <c r="BH1210" s="98"/>
      <c r="BI1210" s="98"/>
      <c r="BJ1210" s="98"/>
      <c r="BK1210" s="98"/>
      <c r="BL1210" s="98"/>
      <c r="BM1210" s="98"/>
      <c r="BN1210" s="98"/>
      <c r="BO1210" s="98"/>
      <c r="BP1210" s="98"/>
      <c r="BQ1210" s="98"/>
      <c r="BR1210" s="98"/>
      <c r="BS1210" s="98"/>
      <c r="BT1210" s="98"/>
      <c r="BU1210" s="98"/>
      <c r="BV1210" s="98"/>
      <c r="BW1210" s="98"/>
      <c r="BX1210" s="98"/>
    </row>
    <row r="1211" spans="1:76">
      <c r="A1211" s="98"/>
      <c r="B1211" s="98"/>
      <c r="F1211" s="98"/>
      <c r="I1211" s="229"/>
      <c r="O1211" s="98"/>
      <c r="P1211" s="98"/>
      <c r="Q1211" s="98"/>
      <c r="R1211" s="98"/>
      <c r="S1211" s="98"/>
      <c r="T1211" s="98"/>
      <c r="U1211" s="98"/>
      <c r="V1211" s="98"/>
      <c r="W1211" s="98"/>
      <c r="X1211" s="98"/>
      <c r="Y1211" s="98"/>
      <c r="Z1211" s="98"/>
      <c r="AA1211" s="98"/>
      <c r="AB1211" s="98"/>
      <c r="AC1211" s="98"/>
      <c r="AD1211" s="98"/>
      <c r="AE1211" s="98"/>
      <c r="AF1211" s="98"/>
      <c r="AG1211" s="98"/>
      <c r="AH1211" s="98"/>
      <c r="AI1211" s="98"/>
      <c r="AJ1211" s="98"/>
      <c r="AK1211" s="98"/>
      <c r="AL1211" s="98"/>
      <c r="AM1211" s="98"/>
      <c r="AN1211" s="98"/>
      <c r="AO1211" s="98"/>
      <c r="AP1211" s="98"/>
      <c r="AQ1211" s="98"/>
      <c r="AR1211" s="98"/>
      <c r="AS1211" s="98"/>
      <c r="AT1211" s="98"/>
      <c r="AU1211" s="98"/>
      <c r="AV1211" s="98"/>
      <c r="AW1211" s="98"/>
      <c r="AX1211" s="98"/>
      <c r="AY1211" s="98"/>
      <c r="AZ1211" s="98"/>
      <c r="BA1211" s="98"/>
      <c r="BB1211" s="98"/>
      <c r="BC1211" s="98"/>
      <c r="BD1211" s="98"/>
      <c r="BE1211" s="98"/>
      <c r="BF1211" s="98"/>
      <c r="BG1211" s="98"/>
      <c r="BH1211" s="98"/>
      <c r="BI1211" s="98"/>
      <c r="BJ1211" s="98"/>
      <c r="BK1211" s="98"/>
      <c r="BL1211" s="98"/>
      <c r="BM1211" s="98"/>
      <c r="BN1211" s="98"/>
      <c r="BO1211" s="98"/>
      <c r="BP1211" s="98"/>
      <c r="BQ1211" s="98"/>
      <c r="BR1211" s="98"/>
      <c r="BS1211" s="98"/>
      <c r="BT1211" s="98"/>
      <c r="BU1211" s="98"/>
      <c r="BV1211" s="98"/>
      <c r="BW1211" s="98"/>
      <c r="BX1211" s="98"/>
    </row>
    <row r="1212" spans="1:76">
      <c r="A1212" s="98"/>
      <c r="B1212" s="98"/>
      <c r="F1212" s="98"/>
      <c r="I1212" s="229"/>
      <c r="O1212" s="98"/>
      <c r="P1212" s="98"/>
      <c r="Q1212" s="98"/>
      <c r="R1212" s="98"/>
      <c r="S1212" s="98"/>
      <c r="T1212" s="98"/>
      <c r="U1212" s="98"/>
      <c r="V1212" s="98"/>
      <c r="W1212" s="98"/>
      <c r="X1212" s="98"/>
      <c r="Y1212" s="98"/>
      <c r="Z1212" s="98"/>
      <c r="AA1212" s="98"/>
      <c r="AB1212" s="98"/>
      <c r="AC1212" s="98"/>
      <c r="AD1212" s="98"/>
      <c r="AE1212" s="98"/>
      <c r="AF1212" s="98"/>
      <c r="AG1212" s="98"/>
      <c r="AH1212" s="98"/>
      <c r="AI1212" s="98"/>
      <c r="AJ1212" s="98"/>
      <c r="AK1212" s="98"/>
      <c r="AL1212" s="98"/>
      <c r="AM1212" s="98"/>
      <c r="AN1212" s="98"/>
      <c r="AO1212" s="98"/>
      <c r="AP1212" s="98"/>
      <c r="AQ1212" s="98"/>
      <c r="AR1212" s="98"/>
      <c r="AS1212" s="98"/>
      <c r="AT1212" s="98"/>
      <c r="AU1212" s="98"/>
      <c r="AV1212" s="98"/>
      <c r="AW1212" s="98"/>
      <c r="AX1212" s="98"/>
      <c r="AY1212" s="98"/>
      <c r="AZ1212" s="98"/>
      <c r="BA1212" s="98"/>
      <c r="BB1212" s="98"/>
      <c r="BC1212" s="98"/>
      <c r="BD1212" s="98"/>
      <c r="BE1212" s="98"/>
      <c r="BF1212" s="98"/>
      <c r="BG1212" s="98"/>
      <c r="BH1212" s="98"/>
      <c r="BI1212" s="98"/>
      <c r="BJ1212" s="98"/>
      <c r="BK1212" s="98"/>
      <c r="BL1212" s="98"/>
      <c r="BM1212" s="98"/>
      <c r="BN1212" s="98"/>
      <c r="BO1212" s="98"/>
      <c r="BP1212" s="98"/>
      <c r="BQ1212" s="98"/>
      <c r="BR1212" s="98"/>
      <c r="BS1212" s="98"/>
      <c r="BT1212" s="98"/>
      <c r="BU1212" s="98"/>
      <c r="BV1212" s="98"/>
      <c r="BW1212" s="98"/>
      <c r="BX1212" s="98"/>
    </row>
    <row r="1213" spans="1:76">
      <c r="A1213" s="98"/>
      <c r="B1213" s="98"/>
      <c r="F1213" s="98"/>
      <c r="I1213" s="229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8"/>
      <c r="Z1213" s="98"/>
      <c r="AA1213" s="98"/>
      <c r="AB1213" s="98"/>
      <c r="AC1213" s="98"/>
      <c r="AD1213" s="98"/>
      <c r="AE1213" s="98"/>
      <c r="AF1213" s="98"/>
      <c r="AG1213" s="98"/>
      <c r="AH1213" s="98"/>
      <c r="AI1213" s="98"/>
      <c r="AJ1213" s="98"/>
      <c r="AK1213" s="98"/>
      <c r="AL1213" s="98"/>
      <c r="AM1213" s="98"/>
      <c r="AN1213" s="98"/>
      <c r="AO1213" s="98"/>
      <c r="AP1213" s="98"/>
      <c r="AQ1213" s="98"/>
      <c r="AR1213" s="98"/>
      <c r="AS1213" s="98"/>
      <c r="AT1213" s="98"/>
      <c r="AU1213" s="98"/>
      <c r="AV1213" s="98"/>
      <c r="AW1213" s="98"/>
      <c r="AX1213" s="98"/>
      <c r="AY1213" s="98"/>
      <c r="AZ1213" s="98"/>
      <c r="BA1213" s="98"/>
      <c r="BB1213" s="98"/>
      <c r="BC1213" s="98"/>
      <c r="BD1213" s="98"/>
      <c r="BE1213" s="98"/>
      <c r="BF1213" s="98"/>
      <c r="BG1213" s="98"/>
      <c r="BH1213" s="98"/>
      <c r="BI1213" s="98"/>
      <c r="BJ1213" s="98"/>
      <c r="BK1213" s="98"/>
      <c r="BL1213" s="98"/>
      <c r="BM1213" s="98"/>
      <c r="BN1213" s="98"/>
      <c r="BO1213" s="98"/>
      <c r="BP1213" s="98"/>
      <c r="BQ1213" s="98"/>
      <c r="BR1213" s="98"/>
      <c r="BS1213" s="98"/>
      <c r="BT1213" s="98"/>
      <c r="BU1213" s="98"/>
      <c r="BV1213" s="98"/>
      <c r="BW1213" s="98"/>
      <c r="BX1213" s="98"/>
    </row>
    <row r="1214" spans="1:76">
      <c r="A1214" s="98"/>
      <c r="B1214" s="98"/>
      <c r="F1214" s="98"/>
      <c r="I1214" s="229"/>
      <c r="O1214" s="98"/>
      <c r="P1214" s="98"/>
      <c r="Q1214" s="98"/>
      <c r="R1214" s="98"/>
      <c r="S1214" s="98"/>
      <c r="T1214" s="98"/>
      <c r="U1214" s="98"/>
      <c r="V1214" s="98"/>
      <c r="W1214" s="98"/>
      <c r="X1214" s="98"/>
      <c r="Y1214" s="98"/>
      <c r="Z1214" s="98"/>
      <c r="AA1214" s="98"/>
      <c r="AB1214" s="98"/>
      <c r="AC1214" s="98"/>
      <c r="AD1214" s="98"/>
      <c r="AE1214" s="98"/>
      <c r="AF1214" s="98"/>
      <c r="AG1214" s="98"/>
      <c r="AH1214" s="98"/>
      <c r="AI1214" s="98"/>
      <c r="AJ1214" s="98"/>
      <c r="AK1214" s="98"/>
      <c r="AL1214" s="98"/>
      <c r="AM1214" s="98"/>
      <c r="AN1214" s="98"/>
      <c r="AO1214" s="98"/>
      <c r="AP1214" s="98"/>
      <c r="AQ1214" s="98"/>
      <c r="AR1214" s="98"/>
      <c r="AS1214" s="98"/>
      <c r="AT1214" s="98"/>
      <c r="AU1214" s="98"/>
      <c r="AV1214" s="98"/>
      <c r="AW1214" s="98"/>
      <c r="AX1214" s="98"/>
      <c r="AY1214" s="98"/>
      <c r="AZ1214" s="98"/>
      <c r="BA1214" s="98"/>
      <c r="BB1214" s="98"/>
      <c r="BC1214" s="98"/>
      <c r="BD1214" s="98"/>
      <c r="BE1214" s="98"/>
      <c r="BF1214" s="98"/>
      <c r="BG1214" s="98"/>
      <c r="BH1214" s="98"/>
      <c r="BI1214" s="98"/>
      <c r="BJ1214" s="98"/>
      <c r="BK1214" s="98"/>
      <c r="BL1214" s="98"/>
      <c r="BM1214" s="98"/>
      <c r="BN1214" s="98"/>
      <c r="BO1214" s="98"/>
      <c r="BP1214" s="98"/>
      <c r="BQ1214" s="98"/>
      <c r="BR1214" s="98"/>
      <c r="BS1214" s="98"/>
      <c r="BT1214" s="98"/>
      <c r="BU1214" s="98"/>
      <c r="BV1214" s="98"/>
      <c r="BW1214" s="98"/>
      <c r="BX1214" s="98"/>
    </row>
    <row r="1215" spans="1:76">
      <c r="A1215" s="98"/>
      <c r="B1215" s="98"/>
      <c r="F1215" s="98"/>
      <c r="I1215" s="229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98"/>
      <c r="AD1215" s="98"/>
      <c r="AE1215" s="98"/>
      <c r="AF1215" s="98"/>
      <c r="AG1215" s="98"/>
      <c r="AH1215" s="98"/>
      <c r="AI1215" s="98"/>
      <c r="AJ1215" s="98"/>
      <c r="AK1215" s="98"/>
      <c r="AL1215" s="98"/>
      <c r="AM1215" s="98"/>
      <c r="AN1215" s="98"/>
      <c r="AO1215" s="98"/>
      <c r="AP1215" s="98"/>
      <c r="AQ1215" s="98"/>
      <c r="AR1215" s="98"/>
      <c r="AS1215" s="98"/>
      <c r="AT1215" s="98"/>
      <c r="AU1215" s="98"/>
      <c r="AV1215" s="98"/>
      <c r="AW1215" s="98"/>
      <c r="AX1215" s="98"/>
      <c r="AY1215" s="98"/>
      <c r="AZ1215" s="98"/>
      <c r="BA1215" s="98"/>
      <c r="BB1215" s="98"/>
      <c r="BC1215" s="98"/>
      <c r="BD1215" s="98"/>
      <c r="BE1215" s="98"/>
      <c r="BF1215" s="98"/>
      <c r="BG1215" s="98"/>
      <c r="BH1215" s="98"/>
      <c r="BI1215" s="98"/>
      <c r="BJ1215" s="98"/>
      <c r="BK1215" s="98"/>
      <c r="BL1215" s="98"/>
      <c r="BM1215" s="98"/>
      <c r="BN1215" s="98"/>
      <c r="BO1215" s="98"/>
      <c r="BP1215" s="98"/>
      <c r="BQ1215" s="98"/>
      <c r="BR1215" s="98"/>
      <c r="BS1215" s="98"/>
      <c r="BT1215" s="98"/>
      <c r="BU1215" s="98"/>
      <c r="BV1215" s="98"/>
      <c r="BW1215" s="98"/>
      <c r="BX1215" s="98"/>
    </row>
    <row r="1216" spans="1:76">
      <c r="A1216" s="98"/>
      <c r="B1216" s="98"/>
      <c r="F1216" s="98"/>
      <c r="I1216" s="229"/>
      <c r="O1216" s="98"/>
      <c r="P1216" s="98"/>
      <c r="Q1216" s="98"/>
      <c r="R1216" s="98"/>
      <c r="S1216" s="98"/>
      <c r="T1216" s="98"/>
      <c r="U1216" s="98"/>
      <c r="V1216" s="98"/>
      <c r="W1216" s="98"/>
      <c r="X1216" s="98"/>
      <c r="Y1216" s="98"/>
      <c r="Z1216" s="98"/>
      <c r="AA1216" s="98"/>
      <c r="AB1216" s="98"/>
      <c r="AC1216" s="98"/>
      <c r="AD1216" s="98"/>
      <c r="AE1216" s="98"/>
      <c r="AF1216" s="98"/>
      <c r="AG1216" s="98"/>
      <c r="AH1216" s="98"/>
      <c r="AI1216" s="98"/>
      <c r="AJ1216" s="98"/>
      <c r="AK1216" s="98"/>
      <c r="AL1216" s="98"/>
      <c r="AM1216" s="98"/>
      <c r="AN1216" s="98"/>
      <c r="AO1216" s="98"/>
      <c r="AP1216" s="98"/>
      <c r="AQ1216" s="98"/>
      <c r="AR1216" s="98"/>
      <c r="AS1216" s="98"/>
      <c r="AT1216" s="98"/>
      <c r="AU1216" s="98"/>
      <c r="AV1216" s="98"/>
      <c r="AW1216" s="98"/>
      <c r="AX1216" s="98"/>
      <c r="AY1216" s="98"/>
      <c r="AZ1216" s="98"/>
      <c r="BA1216" s="98"/>
      <c r="BB1216" s="98"/>
      <c r="BC1216" s="98"/>
      <c r="BD1216" s="98"/>
      <c r="BE1216" s="98"/>
      <c r="BF1216" s="98"/>
      <c r="BG1216" s="98"/>
      <c r="BH1216" s="98"/>
      <c r="BI1216" s="98"/>
      <c r="BJ1216" s="98"/>
      <c r="BK1216" s="98"/>
      <c r="BL1216" s="98"/>
      <c r="BM1216" s="98"/>
      <c r="BN1216" s="98"/>
      <c r="BO1216" s="98"/>
      <c r="BP1216" s="98"/>
      <c r="BQ1216" s="98"/>
      <c r="BR1216" s="98"/>
      <c r="BS1216" s="98"/>
      <c r="BT1216" s="98"/>
      <c r="BU1216" s="98"/>
      <c r="BV1216" s="98"/>
      <c r="BW1216" s="98"/>
      <c r="BX1216" s="98"/>
    </row>
    <row r="1217" spans="1:76">
      <c r="A1217" s="98"/>
      <c r="B1217" s="98"/>
      <c r="F1217" s="98"/>
      <c r="I1217" s="229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8"/>
      <c r="Z1217" s="98"/>
      <c r="AA1217" s="98"/>
      <c r="AB1217" s="98"/>
      <c r="AC1217" s="98"/>
      <c r="AD1217" s="98"/>
      <c r="AE1217" s="98"/>
      <c r="AF1217" s="98"/>
      <c r="AG1217" s="98"/>
      <c r="AH1217" s="98"/>
      <c r="AI1217" s="98"/>
      <c r="AJ1217" s="98"/>
      <c r="AK1217" s="98"/>
      <c r="AL1217" s="98"/>
      <c r="AM1217" s="98"/>
      <c r="AN1217" s="98"/>
      <c r="AO1217" s="98"/>
      <c r="AP1217" s="98"/>
      <c r="AQ1217" s="98"/>
      <c r="AR1217" s="98"/>
      <c r="AS1217" s="98"/>
      <c r="AT1217" s="98"/>
      <c r="AU1217" s="98"/>
      <c r="AV1217" s="98"/>
      <c r="AW1217" s="98"/>
      <c r="AX1217" s="98"/>
      <c r="AY1217" s="98"/>
      <c r="AZ1217" s="98"/>
      <c r="BA1217" s="98"/>
      <c r="BB1217" s="98"/>
      <c r="BC1217" s="98"/>
      <c r="BD1217" s="98"/>
      <c r="BE1217" s="98"/>
      <c r="BF1217" s="98"/>
      <c r="BG1217" s="98"/>
      <c r="BH1217" s="98"/>
      <c r="BI1217" s="98"/>
      <c r="BJ1217" s="98"/>
      <c r="BK1217" s="98"/>
      <c r="BL1217" s="98"/>
      <c r="BM1217" s="98"/>
      <c r="BN1217" s="98"/>
      <c r="BO1217" s="98"/>
      <c r="BP1217" s="98"/>
      <c r="BQ1217" s="98"/>
      <c r="BR1217" s="98"/>
      <c r="BS1217" s="98"/>
      <c r="BT1217" s="98"/>
      <c r="BU1217" s="98"/>
      <c r="BV1217" s="98"/>
      <c r="BW1217" s="98"/>
      <c r="BX1217" s="98"/>
    </row>
    <row r="1218" spans="1:76">
      <c r="A1218" s="98"/>
      <c r="B1218" s="98"/>
      <c r="F1218" s="98"/>
      <c r="I1218" s="229"/>
      <c r="O1218" s="98"/>
      <c r="P1218" s="98"/>
      <c r="Q1218" s="98"/>
      <c r="R1218" s="98"/>
      <c r="S1218" s="98"/>
      <c r="T1218" s="98"/>
      <c r="U1218" s="98"/>
      <c r="V1218" s="98"/>
      <c r="W1218" s="98"/>
      <c r="X1218" s="98"/>
      <c r="Y1218" s="98"/>
      <c r="Z1218" s="98"/>
      <c r="AA1218" s="98"/>
      <c r="AB1218" s="98"/>
      <c r="AC1218" s="98"/>
      <c r="AD1218" s="98"/>
      <c r="AE1218" s="98"/>
      <c r="AF1218" s="98"/>
      <c r="AG1218" s="98"/>
      <c r="AH1218" s="98"/>
      <c r="AI1218" s="98"/>
      <c r="AJ1218" s="98"/>
      <c r="AK1218" s="98"/>
      <c r="AL1218" s="98"/>
      <c r="AM1218" s="98"/>
      <c r="AN1218" s="98"/>
      <c r="AO1218" s="98"/>
      <c r="AP1218" s="98"/>
      <c r="AQ1218" s="98"/>
      <c r="AR1218" s="98"/>
      <c r="AS1218" s="98"/>
      <c r="AT1218" s="98"/>
      <c r="AU1218" s="98"/>
      <c r="AV1218" s="98"/>
      <c r="AW1218" s="98"/>
      <c r="AX1218" s="98"/>
      <c r="AY1218" s="98"/>
      <c r="AZ1218" s="98"/>
      <c r="BA1218" s="98"/>
      <c r="BB1218" s="98"/>
      <c r="BC1218" s="98"/>
      <c r="BD1218" s="98"/>
      <c r="BE1218" s="98"/>
      <c r="BF1218" s="98"/>
      <c r="BG1218" s="98"/>
      <c r="BH1218" s="98"/>
      <c r="BI1218" s="98"/>
      <c r="BJ1218" s="98"/>
      <c r="BK1218" s="98"/>
      <c r="BL1218" s="98"/>
      <c r="BM1218" s="98"/>
      <c r="BN1218" s="98"/>
      <c r="BO1218" s="98"/>
      <c r="BP1218" s="98"/>
      <c r="BQ1218" s="98"/>
      <c r="BR1218" s="98"/>
      <c r="BS1218" s="98"/>
      <c r="BT1218" s="98"/>
      <c r="BU1218" s="98"/>
      <c r="BV1218" s="98"/>
      <c r="BW1218" s="98"/>
      <c r="BX1218" s="98"/>
    </row>
    <row r="1219" spans="1:76">
      <c r="A1219" s="98"/>
      <c r="B1219" s="98"/>
      <c r="F1219" s="98"/>
      <c r="I1219" s="229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98"/>
      <c r="AD1219" s="98"/>
      <c r="AE1219" s="98"/>
      <c r="AF1219" s="98"/>
      <c r="AG1219" s="98"/>
      <c r="AH1219" s="98"/>
      <c r="AI1219" s="98"/>
      <c r="AJ1219" s="98"/>
      <c r="AK1219" s="98"/>
      <c r="AL1219" s="98"/>
      <c r="AM1219" s="98"/>
      <c r="AN1219" s="98"/>
      <c r="AO1219" s="98"/>
      <c r="AP1219" s="98"/>
      <c r="AQ1219" s="98"/>
      <c r="AR1219" s="98"/>
      <c r="AS1219" s="98"/>
      <c r="AT1219" s="98"/>
      <c r="AU1219" s="98"/>
      <c r="AV1219" s="98"/>
      <c r="AW1219" s="98"/>
      <c r="AX1219" s="98"/>
      <c r="AY1219" s="98"/>
      <c r="AZ1219" s="98"/>
      <c r="BA1219" s="98"/>
      <c r="BB1219" s="98"/>
      <c r="BC1219" s="98"/>
      <c r="BD1219" s="98"/>
      <c r="BE1219" s="98"/>
      <c r="BF1219" s="98"/>
      <c r="BG1219" s="98"/>
      <c r="BH1219" s="98"/>
      <c r="BI1219" s="98"/>
      <c r="BJ1219" s="98"/>
      <c r="BK1219" s="98"/>
      <c r="BL1219" s="98"/>
      <c r="BM1219" s="98"/>
      <c r="BN1219" s="98"/>
      <c r="BO1219" s="98"/>
      <c r="BP1219" s="98"/>
      <c r="BQ1219" s="98"/>
      <c r="BR1219" s="98"/>
      <c r="BS1219" s="98"/>
      <c r="BT1219" s="98"/>
      <c r="BU1219" s="98"/>
      <c r="BV1219" s="98"/>
      <c r="BW1219" s="98"/>
      <c r="BX1219" s="98"/>
    </row>
    <row r="1220" spans="1:76">
      <c r="A1220" s="98"/>
      <c r="B1220" s="98"/>
      <c r="F1220" s="98"/>
      <c r="I1220" s="229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  <c r="AG1220" s="98"/>
      <c r="AH1220" s="98"/>
      <c r="AI1220" s="98"/>
      <c r="AJ1220" s="98"/>
      <c r="AK1220" s="98"/>
      <c r="AL1220" s="98"/>
      <c r="AM1220" s="98"/>
      <c r="AN1220" s="98"/>
      <c r="AO1220" s="98"/>
      <c r="AP1220" s="98"/>
      <c r="AQ1220" s="98"/>
      <c r="AR1220" s="98"/>
      <c r="AS1220" s="98"/>
      <c r="AT1220" s="98"/>
      <c r="AU1220" s="98"/>
      <c r="AV1220" s="98"/>
      <c r="AW1220" s="98"/>
      <c r="AX1220" s="98"/>
      <c r="AY1220" s="98"/>
      <c r="AZ1220" s="98"/>
      <c r="BA1220" s="98"/>
      <c r="BB1220" s="98"/>
      <c r="BC1220" s="98"/>
      <c r="BD1220" s="98"/>
      <c r="BE1220" s="98"/>
      <c r="BF1220" s="98"/>
      <c r="BG1220" s="98"/>
      <c r="BH1220" s="98"/>
      <c r="BI1220" s="98"/>
      <c r="BJ1220" s="98"/>
      <c r="BK1220" s="98"/>
      <c r="BL1220" s="98"/>
      <c r="BM1220" s="98"/>
      <c r="BN1220" s="98"/>
      <c r="BO1220" s="98"/>
      <c r="BP1220" s="98"/>
      <c r="BQ1220" s="98"/>
      <c r="BR1220" s="98"/>
      <c r="BS1220" s="98"/>
      <c r="BT1220" s="98"/>
      <c r="BU1220" s="98"/>
      <c r="BV1220" s="98"/>
      <c r="BW1220" s="98"/>
      <c r="BX1220" s="98"/>
    </row>
    <row r="1221" spans="1:76">
      <c r="A1221" s="98"/>
      <c r="B1221" s="98"/>
      <c r="F1221" s="98"/>
      <c r="I1221" s="229"/>
      <c r="O1221" s="98"/>
      <c r="P1221" s="98"/>
      <c r="Q1221" s="98"/>
      <c r="R1221" s="98"/>
      <c r="S1221" s="98"/>
      <c r="T1221" s="98"/>
      <c r="U1221" s="98"/>
      <c r="V1221" s="98"/>
      <c r="W1221" s="98"/>
      <c r="X1221" s="98"/>
      <c r="Y1221" s="98"/>
      <c r="Z1221" s="98"/>
      <c r="AA1221" s="98"/>
      <c r="AB1221" s="98"/>
      <c r="AC1221" s="98"/>
      <c r="AD1221" s="98"/>
      <c r="AE1221" s="98"/>
      <c r="AF1221" s="98"/>
      <c r="AG1221" s="98"/>
      <c r="AH1221" s="98"/>
      <c r="AI1221" s="98"/>
      <c r="AJ1221" s="98"/>
      <c r="AK1221" s="98"/>
      <c r="AL1221" s="98"/>
      <c r="AM1221" s="98"/>
      <c r="AN1221" s="98"/>
      <c r="AO1221" s="98"/>
      <c r="AP1221" s="98"/>
      <c r="AQ1221" s="98"/>
      <c r="AR1221" s="98"/>
      <c r="AS1221" s="98"/>
      <c r="AT1221" s="98"/>
      <c r="AU1221" s="98"/>
      <c r="AV1221" s="98"/>
      <c r="AW1221" s="98"/>
      <c r="AX1221" s="98"/>
      <c r="AY1221" s="98"/>
      <c r="AZ1221" s="98"/>
      <c r="BA1221" s="98"/>
      <c r="BB1221" s="98"/>
      <c r="BC1221" s="98"/>
      <c r="BD1221" s="98"/>
      <c r="BE1221" s="98"/>
      <c r="BF1221" s="98"/>
      <c r="BG1221" s="98"/>
      <c r="BH1221" s="98"/>
      <c r="BI1221" s="98"/>
      <c r="BJ1221" s="98"/>
      <c r="BK1221" s="98"/>
      <c r="BL1221" s="98"/>
      <c r="BM1221" s="98"/>
      <c r="BN1221" s="98"/>
      <c r="BO1221" s="98"/>
      <c r="BP1221" s="98"/>
      <c r="BQ1221" s="98"/>
      <c r="BR1221" s="98"/>
      <c r="BS1221" s="98"/>
      <c r="BT1221" s="98"/>
      <c r="BU1221" s="98"/>
      <c r="BV1221" s="98"/>
      <c r="BW1221" s="98"/>
      <c r="BX1221" s="98"/>
    </row>
    <row r="1222" spans="1:76">
      <c r="A1222" s="98"/>
      <c r="B1222" s="98"/>
      <c r="F1222" s="98"/>
      <c r="I1222" s="229"/>
      <c r="O1222" s="98"/>
      <c r="P1222" s="98"/>
      <c r="Q1222" s="98"/>
      <c r="R1222" s="98"/>
      <c r="S1222" s="98"/>
      <c r="T1222" s="98"/>
      <c r="U1222" s="98"/>
      <c r="V1222" s="98"/>
      <c r="W1222" s="98"/>
      <c r="X1222" s="98"/>
      <c r="Y1222" s="98"/>
      <c r="Z1222" s="98"/>
      <c r="AA1222" s="98"/>
      <c r="AB1222" s="98"/>
      <c r="AC1222" s="98"/>
      <c r="AD1222" s="98"/>
      <c r="AE1222" s="98"/>
      <c r="AF1222" s="98"/>
      <c r="AG1222" s="98"/>
      <c r="AH1222" s="98"/>
      <c r="AI1222" s="98"/>
      <c r="AJ1222" s="98"/>
      <c r="AK1222" s="98"/>
      <c r="AL1222" s="98"/>
      <c r="AM1222" s="98"/>
      <c r="AN1222" s="98"/>
      <c r="AO1222" s="98"/>
      <c r="AP1222" s="98"/>
      <c r="AQ1222" s="98"/>
      <c r="AR1222" s="98"/>
      <c r="AS1222" s="98"/>
      <c r="AT1222" s="98"/>
      <c r="AU1222" s="98"/>
      <c r="AV1222" s="98"/>
      <c r="AW1222" s="98"/>
      <c r="AX1222" s="98"/>
      <c r="AY1222" s="98"/>
      <c r="AZ1222" s="98"/>
      <c r="BA1222" s="98"/>
      <c r="BB1222" s="98"/>
      <c r="BC1222" s="98"/>
      <c r="BD1222" s="98"/>
      <c r="BE1222" s="98"/>
      <c r="BF1222" s="98"/>
      <c r="BG1222" s="98"/>
      <c r="BH1222" s="98"/>
      <c r="BI1222" s="98"/>
      <c r="BJ1222" s="98"/>
      <c r="BK1222" s="98"/>
      <c r="BL1222" s="98"/>
      <c r="BM1222" s="98"/>
      <c r="BN1222" s="98"/>
      <c r="BO1222" s="98"/>
      <c r="BP1222" s="98"/>
      <c r="BQ1222" s="98"/>
      <c r="BR1222" s="98"/>
      <c r="BS1222" s="98"/>
      <c r="BT1222" s="98"/>
      <c r="BU1222" s="98"/>
      <c r="BV1222" s="98"/>
      <c r="BW1222" s="98"/>
      <c r="BX1222" s="98"/>
    </row>
    <row r="1223" spans="1:76">
      <c r="A1223" s="98"/>
      <c r="B1223" s="98"/>
      <c r="F1223" s="98"/>
      <c r="I1223" s="229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  <c r="AG1223" s="98"/>
      <c r="AH1223" s="98"/>
      <c r="AI1223" s="98"/>
      <c r="AJ1223" s="98"/>
      <c r="AK1223" s="98"/>
      <c r="AL1223" s="98"/>
      <c r="AM1223" s="98"/>
      <c r="AN1223" s="98"/>
      <c r="AO1223" s="98"/>
      <c r="AP1223" s="98"/>
      <c r="AQ1223" s="98"/>
      <c r="AR1223" s="98"/>
      <c r="AS1223" s="98"/>
      <c r="AT1223" s="98"/>
      <c r="AU1223" s="98"/>
      <c r="AV1223" s="98"/>
      <c r="AW1223" s="98"/>
      <c r="AX1223" s="98"/>
      <c r="AY1223" s="98"/>
      <c r="AZ1223" s="98"/>
      <c r="BA1223" s="98"/>
      <c r="BB1223" s="98"/>
      <c r="BC1223" s="98"/>
      <c r="BD1223" s="98"/>
      <c r="BE1223" s="98"/>
      <c r="BF1223" s="98"/>
      <c r="BG1223" s="98"/>
      <c r="BH1223" s="98"/>
      <c r="BI1223" s="98"/>
      <c r="BJ1223" s="98"/>
      <c r="BK1223" s="98"/>
      <c r="BL1223" s="98"/>
      <c r="BM1223" s="98"/>
      <c r="BN1223" s="98"/>
      <c r="BO1223" s="98"/>
      <c r="BP1223" s="98"/>
      <c r="BQ1223" s="98"/>
      <c r="BR1223" s="98"/>
      <c r="BS1223" s="98"/>
      <c r="BT1223" s="98"/>
      <c r="BU1223" s="98"/>
      <c r="BV1223" s="98"/>
      <c r="BW1223" s="98"/>
      <c r="BX1223" s="98"/>
    </row>
    <row r="1224" spans="1:76">
      <c r="A1224" s="98"/>
      <c r="B1224" s="98"/>
      <c r="F1224" s="98"/>
      <c r="I1224" s="229"/>
      <c r="O1224" s="98"/>
      <c r="P1224" s="98"/>
      <c r="Q1224" s="98"/>
      <c r="R1224" s="98"/>
      <c r="S1224" s="98"/>
      <c r="T1224" s="98"/>
      <c r="U1224" s="98"/>
      <c r="V1224" s="98"/>
      <c r="W1224" s="98"/>
      <c r="X1224" s="98"/>
      <c r="Y1224" s="98"/>
      <c r="Z1224" s="98"/>
      <c r="AA1224" s="98"/>
      <c r="AB1224" s="98"/>
      <c r="AC1224" s="98"/>
      <c r="AD1224" s="98"/>
      <c r="AE1224" s="98"/>
      <c r="AF1224" s="98"/>
      <c r="AG1224" s="98"/>
      <c r="AH1224" s="98"/>
      <c r="AI1224" s="98"/>
      <c r="AJ1224" s="98"/>
      <c r="AK1224" s="98"/>
      <c r="AL1224" s="98"/>
      <c r="AM1224" s="98"/>
      <c r="AN1224" s="98"/>
      <c r="AO1224" s="98"/>
      <c r="AP1224" s="98"/>
      <c r="AQ1224" s="98"/>
      <c r="AR1224" s="98"/>
      <c r="AS1224" s="98"/>
      <c r="AT1224" s="98"/>
      <c r="AU1224" s="98"/>
      <c r="AV1224" s="98"/>
      <c r="AW1224" s="98"/>
      <c r="AX1224" s="98"/>
      <c r="AY1224" s="98"/>
      <c r="AZ1224" s="98"/>
      <c r="BA1224" s="98"/>
      <c r="BB1224" s="98"/>
      <c r="BC1224" s="98"/>
      <c r="BD1224" s="98"/>
      <c r="BE1224" s="98"/>
      <c r="BF1224" s="98"/>
      <c r="BG1224" s="98"/>
      <c r="BH1224" s="98"/>
      <c r="BI1224" s="98"/>
      <c r="BJ1224" s="98"/>
      <c r="BK1224" s="98"/>
      <c r="BL1224" s="98"/>
      <c r="BM1224" s="98"/>
      <c r="BN1224" s="98"/>
      <c r="BO1224" s="98"/>
      <c r="BP1224" s="98"/>
      <c r="BQ1224" s="98"/>
      <c r="BR1224" s="98"/>
      <c r="BS1224" s="98"/>
      <c r="BT1224" s="98"/>
      <c r="BU1224" s="98"/>
      <c r="BV1224" s="98"/>
      <c r="BW1224" s="98"/>
      <c r="BX1224" s="98"/>
    </row>
    <row r="1225" spans="1:76">
      <c r="A1225" s="98"/>
      <c r="B1225" s="98"/>
      <c r="F1225" s="98"/>
      <c r="I1225" s="229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  <c r="AG1225" s="98"/>
      <c r="AH1225" s="98"/>
      <c r="AI1225" s="98"/>
      <c r="AJ1225" s="98"/>
      <c r="AK1225" s="98"/>
      <c r="AL1225" s="98"/>
      <c r="AM1225" s="98"/>
      <c r="AN1225" s="98"/>
      <c r="AO1225" s="98"/>
      <c r="AP1225" s="98"/>
      <c r="AQ1225" s="98"/>
      <c r="AR1225" s="98"/>
      <c r="AS1225" s="98"/>
      <c r="AT1225" s="98"/>
      <c r="AU1225" s="98"/>
      <c r="AV1225" s="98"/>
      <c r="AW1225" s="98"/>
      <c r="AX1225" s="98"/>
      <c r="AY1225" s="98"/>
      <c r="AZ1225" s="98"/>
      <c r="BA1225" s="98"/>
      <c r="BB1225" s="98"/>
      <c r="BC1225" s="98"/>
      <c r="BD1225" s="98"/>
      <c r="BE1225" s="98"/>
      <c r="BF1225" s="98"/>
      <c r="BG1225" s="98"/>
      <c r="BH1225" s="98"/>
      <c r="BI1225" s="98"/>
      <c r="BJ1225" s="98"/>
      <c r="BK1225" s="98"/>
      <c r="BL1225" s="98"/>
      <c r="BM1225" s="98"/>
      <c r="BN1225" s="98"/>
      <c r="BO1225" s="98"/>
      <c r="BP1225" s="98"/>
      <c r="BQ1225" s="98"/>
      <c r="BR1225" s="98"/>
      <c r="BS1225" s="98"/>
      <c r="BT1225" s="98"/>
      <c r="BU1225" s="98"/>
      <c r="BV1225" s="98"/>
      <c r="BW1225" s="98"/>
      <c r="BX1225" s="98"/>
    </row>
    <row r="1226" spans="1:76">
      <c r="A1226" s="98"/>
      <c r="B1226" s="98"/>
      <c r="F1226" s="98"/>
      <c r="I1226" s="229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  <c r="AG1226" s="98"/>
      <c r="AH1226" s="98"/>
      <c r="AI1226" s="98"/>
      <c r="AJ1226" s="98"/>
      <c r="AK1226" s="98"/>
      <c r="AL1226" s="98"/>
      <c r="AM1226" s="98"/>
      <c r="AN1226" s="98"/>
      <c r="AO1226" s="98"/>
      <c r="AP1226" s="98"/>
      <c r="AQ1226" s="98"/>
      <c r="AR1226" s="98"/>
      <c r="AS1226" s="98"/>
      <c r="AT1226" s="98"/>
      <c r="AU1226" s="98"/>
      <c r="AV1226" s="98"/>
      <c r="AW1226" s="98"/>
      <c r="AX1226" s="98"/>
      <c r="AY1226" s="98"/>
      <c r="AZ1226" s="98"/>
      <c r="BA1226" s="98"/>
      <c r="BB1226" s="98"/>
      <c r="BC1226" s="98"/>
      <c r="BD1226" s="98"/>
      <c r="BE1226" s="98"/>
      <c r="BF1226" s="98"/>
      <c r="BG1226" s="98"/>
      <c r="BH1226" s="98"/>
      <c r="BI1226" s="98"/>
      <c r="BJ1226" s="98"/>
      <c r="BK1226" s="98"/>
      <c r="BL1226" s="98"/>
      <c r="BM1226" s="98"/>
      <c r="BN1226" s="98"/>
      <c r="BO1226" s="98"/>
      <c r="BP1226" s="98"/>
      <c r="BQ1226" s="98"/>
      <c r="BR1226" s="98"/>
      <c r="BS1226" s="98"/>
      <c r="BT1226" s="98"/>
      <c r="BU1226" s="98"/>
      <c r="BV1226" s="98"/>
      <c r="BW1226" s="98"/>
      <c r="BX1226" s="98"/>
    </row>
    <row r="1227" spans="1:76">
      <c r="A1227" s="98"/>
      <c r="B1227" s="98"/>
      <c r="F1227" s="98"/>
      <c r="I1227" s="229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  <c r="AG1227" s="98"/>
      <c r="AH1227" s="98"/>
      <c r="AI1227" s="98"/>
      <c r="AJ1227" s="98"/>
      <c r="AK1227" s="98"/>
      <c r="AL1227" s="98"/>
      <c r="AM1227" s="98"/>
      <c r="AN1227" s="98"/>
      <c r="AO1227" s="98"/>
      <c r="AP1227" s="98"/>
      <c r="AQ1227" s="98"/>
      <c r="AR1227" s="98"/>
      <c r="AS1227" s="98"/>
      <c r="AT1227" s="98"/>
      <c r="AU1227" s="98"/>
      <c r="AV1227" s="98"/>
      <c r="AW1227" s="98"/>
      <c r="AX1227" s="98"/>
      <c r="AY1227" s="98"/>
      <c r="AZ1227" s="98"/>
      <c r="BA1227" s="98"/>
      <c r="BB1227" s="98"/>
      <c r="BC1227" s="98"/>
      <c r="BD1227" s="98"/>
      <c r="BE1227" s="98"/>
      <c r="BF1227" s="98"/>
      <c r="BG1227" s="98"/>
      <c r="BH1227" s="98"/>
      <c r="BI1227" s="98"/>
      <c r="BJ1227" s="98"/>
      <c r="BK1227" s="98"/>
      <c r="BL1227" s="98"/>
      <c r="BM1227" s="98"/>
      <c r="BN1227" s="98"/>
      <c r="BO1227" s="98"/>
      <c r="BP1227" s="98"/>
      <c r="BQ1227" s="98"/>
      <c r="BR1227" s="98"/>
      <c r="BS1227" s="98"/>
      <c r="BT1227" s="98"/>
      <c r="BU1227" s="98"/>
      <c r="BV1227" s="98"/>
      <c r="BW1227" s="98"/>
      <c r="BX1227" s="98"/>
    </row>
    <row r="1228" spans="1:76">
      <c r="A1228" s="98"/>
      <c r="B1228" s="98"/>
      <c r="F1228" s="98"/>
      <c r="I1228" s="229"/>
      <c r="O1228" s="98"/>
      <c r="P1228" s="98"/>
      <c r="Q1228" s="98"/>
      <c r="R1228" s="98"/>
      <c r="S1228" s="98"/>
      <c r="T1228" s="98"/>
      <c r="U1228" s="98"/>
      <c r="V1228" s="98"/>
      <c r="W1228" s="98"/>
      <c r="X1228" s="98"/>
      <c r="Y1228" s="98"/>
      <c r="Z1228" s="98"/>
      <c r="AA1228" s="98"/>
      <c r="AB1228" s="98"/>
      <c r="AC1228" s="98"/>
      <c r="AD1228" s="98"/>
      <c r="AE1228" s="98"/>
      <c r="AF1228" s="98"/>
      <c r="AG1228" s="98"/>
      <c r="AH1228" s="98"/>
      <c r="AI1228" s="98"/>
      <c r="AJ1228" s="98"/>
      <c r="AK1228" s="98"/>
      <c r="AL1228" s="98"/>
      <c r="AM1228" s="98"/>
      <c r="AN1228" s="98"/>
      <c r="AO1228" s="98"/>
      <c r="AP1228" s="98"/>
      <c r="AQ1228" s="98"/>
      <c r="AR1228" s="98"/>
      <c r="AS1228" s="98"/>
      <c r="AT1228" s="98"/>
      <c r="AU1228" s="98"/>
      <c r="AV1228" s="98"/>
      <c r="AW1228" s="98"/>
      <c r="AX1228" s="98"/>
      <c r="AY1228" s="98"/>
      <c r="AZ1228" s="98"/>
      <c r="BA1228" s="98"/>
      <c r="BB1228" s="98"/>
      <c r="BC1228" s="98"/>
      <c r="BD1228" s="98"/>
      <c r="BE1228" s="98"/>
      <c r="BF1228" s="98"/>
      <c r="BG1228" s="98"/>
      <c r="BH1228" s="98"/>
      <c r="BI1228" s="98"/>
      <c r="BJ1228" s="98"/>
      <c r="BK1228" s="98"/>
      <c r="BL1228" s="98"/>
      <c r="BM1228" s="98"/>
      <c r="BN1228" s="98"/>
      <c r="BO1228" s="98"/>
      <c r="BP1228" s="98"/>
      <c r="BQ1228" s="98"/>
      <c r="BR1228" s="98"/>
      <c r="BS1228" s="98"/>
      <c r="BT1228" s="98"/>
      <c r="BU1228" s="98"/>
      <c r="BV1228" s="98"/>
      <c r="BW1228" s="98"/>
      <c r="BX1228" s="98"/>
    </row>
    <row r="1229" spans="1:76">
      <c r="A1229" s="98"/>
      <c r="B1229" s="98"/>
      <c r="F1229" s="98"/>
      <c r="I1229" s="229"/>
      <c r="O1229" s="98"/>
      <c r="P1229" s="98"/>
      <c r="Q1229" s="98"/>
      <c r="R1229" s="98"/>
      <c r="S1229" s="98"/>
      <c r="T1229" s="98"/>
      <c r="U1229" s="98"/>
      <c r="V1229" s="98"/>
      <c r="W1229" s="98"/>
      <c r="X1229" s="98"/>
      <c r="Y1229" s="98"/>
      <c r="Z1229" s="98"/>
      <c r="AA1229" s="98"/>
      <c r="AB1229" s="98"/>
      <c r="AC1229" s="98"/>
      <c r="AD1229" s="98"/>
      <c r="AE1229" s="98"/>
      <c r="AF1229" s="98"/>
      <c r="AG1229" s="98"/>
      <c r="AH1229" s="98"/>
      <c r="AI1229" s="98"/>
      <c r="AJ1229" s="98"/>
      <c r="AK1229" s="98"/>
      <c r="AL1229" s="98"/>
      <c r="AM1229" s="98"/>
      <c r="AN1229" s="98"/>
      <c r="AO1229" s="98"/>
      <c r="AP1229" s="98"/>
      <c r="AQ1229" s="98"/>
      <c r="AR1229" s="98"/>
      <c r="AS1229" s="98"/>
      <c r="AT1229" s="98"/>
      <c r="AU1229" s="98"/>
      <c r="AV1229" s="98"/>
      <c r="AW1229" s="98"/>
      <c r="AX1229" s="98"/>
      <c r="AY1229" s="98"/>
      <c r="AZ1229" s="98"/>
      <c r="BA1229" s="98"/>
      <c r="BB1229" s="98"/>
      <c r="BC1229" s="98"/>
      <c r="BD1229" s="98"/>
      <c r="BE1229" s="98"/>
      <c r="BF1229" s="98"/>
      <c r="BG1229" s="98"/>
      <c r="BH1229" s="98"/>
      <c r="BI1229" s="98"/>
      <c r="BJ1229" s="98"/>
      <c r="BK1229" s="98"/>
      <c r="BL1229" s="98"/>
      <c r="BM1229" s="98"/>
      <c r="BN1229" s="98"/>
      <c r="BO1229" s="98"/>
      <c r="BP1229" s="98"/>
      <c r="BQ1229" s="98"/>
      <c r="BR1229" s="98"/>
      <c r="BS1229" s="98"/>
      <c r="BT1229" s="98"/>
      <c r="BU1229" s="98"/>
      <c r="BV1229" s="98"/>
      <c r="BW1229" s="98"/>
      <c r="BX1229" s="98"/>
    </row>
    <row r="1230" spans="1:76">
      <c r="A1230" s="98"/>
      <c r="B1230" s="98"/>
      <c r="F1230" s="98"/>
      <c r="I1230" s="229"/>
      <c r="O1230" s="98"/>
      <c r="P1230" s="98"/>
      <c r="Q1230" s="98"/>
      <c r="R1230" s="98"/>
      <c r="S1230" s="98"/>
      <c r="T1230" s="98"/>
      <c r="U1230" s="98"/>
      <c r="V1230" s="98"/>
      <c r="W1230" s="98"/>
      <c r="X1230" s="98"/>
      <c r="Y1230" s="98"/>
      <c r="Z1230" s="98"/>
      <c r="AA1230" s="98"/>
      <c r="AB1230" s="98"/>
      <c r="AC1230" s="98"/>
      <c r="AD1230" s="98"/>
      <c r="AE1230" s="98"/>
      <c r="AF1230" s="98"/>
      <c r="AG1230" s="98"/>
      <c r="AH1230" s="98"/>
      <c r="AI1230" s="98"/>
      <c r="AJ1230" s="98"/>
      <c r="AK1230" s="98"/>
      <c r="AL1230" s="98"/>
      <c r="AM1230" s="98"/>
      <c r="AN1230" s="98"/>
      <c r="AO1230" s="98"/>
      <c r="AP1230" s="98"/>
      <c r="AQ1230" s="98"/>
      <c r="AR1230" s="98"/>
      <c r="AS1230" s="98"/>
      <c r="AT1230" s="98"/>
      <c r="AU1230" s="98"/>
      <c r="AV1230" s="98"/>
      <c r="AW1230" s="98"/>
      <c r="AX1230" s="98"/>
      <c r="AY1230" s="98"/>
      <c r="AZ1230" s="98"/>
      <c r="BA1230" s="98"/>
      <c r="BB1230" s="98"/>
      <c r="BC1230" s="98"/>
      <c r="BD1230" s="98"/>
      <c r="BE1230" s="98"/>
      <c r="BF1230" s="98"/>
      <c r="BG1230" s="98"/>
      <c r="BH1230" s="98"/>
      <c r="BI1230" s="98"/>
      <c r="BJ1230" s="98"/>
      <c r="BK1230" s="98"/>
      <c r="BL1230" s="98"/>
      <c r="BM1230" s="98"/>
      <c r="BN1230" s="98"/>
      <c r="BO1230" s="98"/>
      <c r="BP1230" s="98"/>
      <c r="BQ1230" s="98"/>
      <c r="BR1230" s="98"/>
      <c r="BS1230" s="98"/>
      <c r="BT1230" s="98"/>
      <c r="BU1230" s="98"/>
      <c r="BV1230" s="98"/>
      <c r="BW1230" s="98"/>
      <c r="BX1230" s="98"/>
    </row>
    <row r="1231" spans="1:76">
      <c r="A1231" s="98"/>
      <c r="B1231" s="98"/>
      <c r="F1231" s="98"/>
      <c r="I1231" s="229"/>
      <c r="O1231" s="98"/>
      <c r="P1231" s="98"/>
      <c r="Q1231" s="98"/>
      <c r="R1231" s="98"/>
      <c r="S1231" s="98"/>
      <c r="T1231" s="98"/>
      <c r="U1231" s="98"/>
      <c r="V1231" s="98"/>
      <c r="W1231" s="98"/>
      <c r="X1231" s="98"/>
      <c r="Y1231" s="98"/>
      <c r="Z1231" s="98"/>
      <c r="AA1231" s="98"/>
      <c r="AB1231" s="98"/>
      <c r="AC1231" s="98"/>
      <c r="AD1231" s="98"/>
      <c r="AE1231" s="98"/>
      <c r="AF1231" s="98"/>
      <c r="AG1231" s="98"/>
      <c r="AH1231" s="98"/>
      <c r="AI1231" s="98"/>
      <c r="AJ1231" s="98"/>
      <c r="AK1231" s="98"/>
      <c r="AL1231" s="98"/>
      <c r="AM1231" s="98"/>
      <c r="AN1231" s="98"/>
      <c r="AO1231" s="98"/>
      <c r="AP1231" s="98"/>
      <c r="AQ1231" s="98"/>
      <c r="AR1231" s="98"/>
      <c r="AS1231" s="98"/>
      <c r="AT1231" s="98"/>
      <c r="AU1231" s="98"/>
      <c r="AV1231" s="98"/>
      <c r="AW1231" s="98"/>
      <c r="AX1231" s="98"/>
      <c r="AY1231" s="98"/>
      <c r="AZ1231" s="98"/>
      <c r="BA1231" s="98"/>
      <c r="BB1231" s="98"/>
      <c r="BC1231" s="98"/>
      <c r="BD1231" s="98"/>
      <c r="BE1231" s="98"/>
      <c r="BF1231" s="98"/>
      <c r="BG1231" s="98"/>
      <c r="BH1231" s="98"/>
      <c r="BI1231" s="98"/>
      <c r="BJ1231" s="98"/>
      <c r="BK1231" s="98"/>
      <c r="BL1231" s="98"/>
      <c r="BM1231" s="98"/>
      <c r="BN1231" s="98"/>
      <c r="BO1231" s="98"/>
      <c r="BP1231" s="98"/>
      <c r="BQ1231" s="98"/>
      <c r="BR1231" s="98"/>
      <c r="BS1231" s="98"/>
      <c r="BT1231" s="98"/>
      <c r="BU1231" s="98"/>
      <c r="BV1231" s="98"/>
      <c r="BW1231" s="98"/>
      <c r="BX1231" s="98"/>
    </row>
    <row r="1232" spans="1:76">
      <c r="A1232" s="98"/>
      <c r="B1232" s="98"/>
      <c r="F1232" s="98"/>
      <c r="I1232" s="229"/>
      <c r="O1232" s="98"/>
      <c r="P1232" s="98"/>
      <c r="Q1232" s="98"/>
      <c r="R1232" s="98"/>
      <c r="S1232" s="98"/>
      <c r="T1232" s="98"/>
      <c r="U1232" s="98"/>
      <c r="V1232" s="98"/>
      <c r="W1232" s="98"/>
      <c r="X1232" s="98"/>
      <c r="Y1232" s="98"/>
      <c r="Z1232" s="98"/>
      <c r="AA1232" s="98"/>
      <c r="AB1232" s="98"/>
      <c r="AC1232" s="98"/>
      <c r="AD1232" s="98"/>
      <c r="AE1232" s="98"/>
      <c r="AF1232" s="98"/>
      <c r="AG1232" s="98"/>
      <c r="AH1232" s="98"/>
      <c r="AI1232" s="98"/>
      <c r="AJ1232" s="98"/>
      <c r="AK1232" s="98"/>
      <c r="AL1232" s="98"/>
      <c r="AM1232" s="98"/>
      <c r="AN1232" s="98"/>
      <c r="AO1232" s="98"/>
      <c r="AP1232" s="98"/>
      <c r="AQ1232" s="98"/>
      <c r="AR1232" s="98"/>
      <c r="AS1232" s="98"/>
      <c r="AT1232" s="98"/>
      <c r="AU1232" s="98"/>
      <c r="AV1232" s="98"/>
      <c r="AW1232" s="98"/>
      <c r="AX1232" s="98"/>
      <c r="AY1232" s="98"/>
      <c r="AZ1232" s="98"/>
      <c r="BA1232" s="98"/>
      <c r="BB1232" s="98"/>
      <c r="BC1232" s="98"/>
      <c r="BD1232" s="98"/>
      <c r="BE1232" s="98"/>
      <c r="BF1232" s="98"/>
      <c r="BG1232" s="98"/>
      <c r="BH1232" s="98"/>
      <c r="BI1232" s="98"/>
      <c r="BJ1232" s="98"/>
      <c r="BK1232" s="98"/>
      <c r="BL1232" s="98"/>
      <c r="BM1232" s="98"/>
      <c r="BN1232" s="98"/>
      <c r="BO1232" s="98"/>
      <c r="BP1232" s="98"/>
      <c r="BQ1232" s="98"/>
      <c r="BR1232" s="98"/>
      <c r="BS1232" s="98"/>
      <c r="BT1232" s="98"/>
      <c r="BU1232" s="98"/>
      <c r="BV1232" s="98"/>
      <c r="BW1232" s="98"/>
      <c r="BX1232" s="98"/>
    </row>
    <row r="1233" spans="1:76">
      <c r="A1233" s="98"/>
      <c r="B1233" s="98"/>
      <c r="F1233" s="98"/>
      <c r="I1233" s="229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8"/>
      <c r="AB1233" s="98"/>
      <c r="AC1233" s="98"/>
      <c r="AD1233" s="98"/>
      <c r="AE1233" s="98"/>
      <c r="AF1233" s="98"/>
      <c r="AG1233" s="98"/>
      <c r="AH1233" s="98"/>
      <c r="AI1233" s="98"/>
      <c r="AJ1233" s="98"/>
      <c r="AK1233" s="98"/>
      <c r="AL1233" s="98"/>
      <c r="AM1233" s="98"/>
      <c r="AN1233" s="98"/>
      <c r="AO1233" s="98"/>
      <c r="AP1233" s="98"/>
      <c r="AQ1233" s="98"/>
      <c r="AR1233" s="98"/>
      <c r="AS1233" s="98"/>
      <c r="AT1233" s="98"/>
      <c r="AU1233" s="98"/>
      <c r="AV1233" s="98"/>
      <c r="AW1233" s="98"/>
      <c r="AX1233" s="98"/>
      <c r="AY1233" s="98"/>
      <c r="AZ1233" s="98"/>
      <c r="BA1233" s="98"/>
      <c r="BB1233" s="98"/>
      <c r="BC1233" s="98"/>
      <c r="BD1233" s="98"/>
      <c r="BE1233" s="98"/>
      <c r="BF1233" s="98"/>
      <c r="BG1233" s="98"/>
      <c r="BH1233" s="98"/>
      <c r="BI1233" s="98"/>
      <c r="BJ1233" s="98"/>
      <c r="BK1233" s="98"/>
      <c r="BL1233" s="98"/>
      <c r="BM1233" s="98"/>
      <c r="BN1233" s="98"/>
      <c r="BO1233" s="98"/>
      <c r="BP1233" s="98"/>
      <c r="BQ1233" s="98"/>
      <c r="BR1233" s="98"/>
      <c r="BS1233" s="98"/>
      <c r="BT1233" s="98"/>
      <c r="BU1233" s="98"/>
      <c r="BV1233" s="98"/>
      <c r="BW1233" s="98"/>
      <c r="BX1233" s="98"/>
    </row>
    <row r="1234" spans="1:76">
      <c r="A1234" s="98"/>
      <c r="B1234" s="98"/>
      <c r="F1234" s="98"/>
      <c r="I1234" s="229"/>
      <c r="O1234" s="98"/>
      <c r="P1234" s="98"/>
      <c r="Q1234" s="98"/>
      <c r="R1234" s="98"/>
      <c r="S1234" s="98"/>
      <c r="T1234" s="98"/>
      <c r="U1234" s="98"/>
      <c r="V1234" s="98"/>
      <c r="W1234" s="98"/>
      <c r="X1234" s="98"/>
      <c r="Y1234" s="98"/>
      <c r="Z1234" s="98"/>
      <c r="AA1234" s="98"/>
      <c r="AB1234" s="98"/>
      <c r="AC1234" s="98"/>
      <c r="AD1234" s="98"/>
      <c r="AE1234" s="98"/>
      <c r="AF1234" s="98"/>
      <c r="AG1234" s="98"/>
      <c r="AH1234" s="98"/>
      <c r="AI1234" s="98"/>
      <c r="AJ1234" s="98"/>
      <c r="AK1234" s="98"/>
      <c r="AL1234" s="98"/>
      <c r="AM1234" s="98"/>
      <c r="AN1234" s="98"/>
      <c r="AO1234" s="98"/>
      <c r="AP1234" s="98"/>
      <c r="AQ1234" s="98"/>
      <c r="AR1234" s="98"/>
      <c r="AS1234" s="98"/>
      <c r="AT1234" s="98"/>
      <c r="AU1234" s="98"/>
      <c r="AV1234" s="98"/>
      <c r="AW1234" s="98"/>
      <c r="AX1234" s="98"/>
      <c r="AY1234" s="98"/>
      <c r="AZ1234" s="98"/>
      <c r="BA1234" s="98"/>
      <c r="BB1234" s="98"/>
      <c r="BC1234" s="98"/>
      <c r="BD1234" s="98"/>
      <c r="BE1234" s="98"/>
      <c r="BF1234" s="98"/>
      <c r="BG1234" s="98"/>
      <c r="BH1234" s="98"/>
      <c r="BI1234" s="98"/>
      <c r="BJ1234" s="98"/>
      <c r="BK1234" s="98"/>
      <c r="BL1234" s="98"/>
      <c r="BM1234" s="98"/>
      <c r="BN1234" s="98"/>
      <c r="BO1234" s="98"/>
      <c r="BP1234" s="98"/>
      <c r="BQ1234" s="98"/>
      <c r="BR1234" s="98"/>
      <c r="BS1234" s="98"/>
      <c r="BT1234" s="98"/>
      <c r="BU1234" s="98"/>
      <c r="BV1234" s="98"/>
      <c r="BW1234" s="98"/>
      <c r="BX1234" s="98"/>
    </row>
    <row r="1235" spans="1:76">
      <c r="A1235" s="98"/>
      <c r="B1235" s="98"/>
      <c r="F1235" s="98"/>
      <c r="I1235" s="229"/>
      <c r="O1235" s="98"/>
      <c r="P1235" s="98"/>
      <c r="Q1235" s="98"/>
      <c r="R1235" s="98"/>
      <c r="S1235" s="98"/>
      <c r="T1235" s="98"/>
      <c r="U1235" s="98"/>
      <c r="V1235" s="98"/>
      <c r="W1235" s="98"/>
      <c r="X1235" s="98"/>
      <c r="Y1235" s="98"/>
      <c r="Z1235" s="98"/>
      <c r="AA1235" s="98"/>
      <c r="AB1235" s="98"/>
      <c r="AC1235" s="98"/>
      <c r="AD1235" s="98"/>
      <c r="AE1235" s="98"/>
      <c r="AF1235" s="98"/>
      <c r="AG1235" s="98"/>
      <c r="AH1235" s="98"/>
      <c r="AI1235" s="98"/>
      <c r="AJ1235" s="98"/>
      <c r="AK1235" s="98"/>
      <c r="AL1235" s="98"/>
      <c r="AM1235" s="98"/>
      <c r="AN1235" s="98"/>
      <c r="AO1235" s="98"/>
      <c r="AP1235" s="98"/>
      <c r="AQ1235" s="98"/>
      <c r="AR1235" s="98"/>
      <c r="AS1235" s="98"/>
      <c r="AT1235" s="98"/>
      <c r="AU1235" s="98"/>
      <c r="AV1235" s="98"/>
      <c r="AW1235" s="98"/>
      <c r="AX1235" s="98"/>
      <c r="AY1235" s="98"/>
      <c r="AZ1235" s="98"/>
      <c r="BA1235" s="98"/>
      <c r="BB1235" s="98"/>
      <c r="BC1235" s="98"/>
      <c r="BD1235" s="98"/>
      <c r="BE1235" s="98"/>
      <c r="BF1235" s="98"/>
      <c r="BG1235" s="98"/>
      <c r="BH1235" s="98"/>
      <c r="BI1235" s="98"/>
      <c r="BJ1235" s="98"/>
      <c r="BK1235" s="98"/>
      <c r="BL1235" s="98"/>
      <c r="BM1235" s="98"/>
      <c r="BN1235" s="98"/>
      <c r="BO1235" s="98"/>
      <c r="BP1235" s="98"/>
      <c r="BQ1235" s="98"/>
      <c r="BR1235" s="98"/>
      <c r="BS1235" s="98"/>
      <c r="BT1235" s="98"/>
      <c r="BU1235" s="98"/>
      <c r="BV1235" s="98"/>
      <c r="BW1235" s="98"/>
      <c r="BX1235" s="98"/>
    </row>
    <row r="1236" spans="1:76">
      <c r="A1236" s="98"/>
      <c r="B1236" s="98"/>
      <c r="F1236" s="98"/>
      <c r="I1236" s="229"/>
      <c r="O1236" s="98"/>
      <c r="P1236" s="98"/>
      <c r="Q1236" s="98"/>
      <c r="R1236" s="98"/>
      <c r="S1236" s="98"/>
      <c r="T1236" s="98"/>
      <c r="U1236" s="98"/>
      <c r="V1236" s="98"/>
      <c r="W1236" s="98"/>
      <c r="X1236" s="98"/>
      <c r="Y1236" s="98"/>
      <c r="Z1236" s="98"/>
      <c r="AA1236" s="98"/>
      <c r="AB1236" s="98"/>
      <c r="AC1236" s="98"/>
      <c r="AD1236" s="98"/>
      <c r="AE1236" s="98"/>
      <c r="AF1236" s="98"/>
      <c r="AG1236" s="98"/>
      <c r="AH1236" s="98"/>
      <c r="AI1236" s="98"/>
      <c r="AJ1236" s="98"/>
      <c r="AK1236" s="98"/>
      <c r="AL1236" s="98"/>
      <c r="AM1236" s="98"/>
      <c r="AN1236" s="98"/>
      <c r="AO1236" s="98"/>
      <c r="AP1236" s="98"/>
      <c r="AQ1236" s="98"/>
      <c r="AR1236" s="98"/>
      <c r="AS1236" s="98"/>
      <c r="AT1236" s="98"/>
      <c r="AU1236" s="98"/>
      <c r="AV1236" s="98"/>
      <c r="AW1236" s="98"/>
      <c r="AX1236" s="98"/>
      <c r="AY1236" s="98"/>
      <c r="AZ1236" s="98"/>
      <c r="BA1236" s="98"/>
      <c r="BB1236" s="98"/>
      <c r="BC1236" s="98"/>
      <c r="BD1236" s="98"/>
      <c r="BE1236" s="98"/>
      <c r="BF1236" s="98"/>
      <c r="BG1236" s="98"/>
      <c r="BH1236" s="98"/>
      <c r="BI1236" s="98"/>
      <c r="BJ1236" s="98"/>
      <c r="BK1236" s="98"/>
      <c r="BL1236" s="98"/>
      <c r="BM1236" s="98"/>
      <c r="BN1236" s="98"/>
      <c r="BO1236" s="98"/>
      <c r="BP1236" s="98"/>
      <c r="BQ1236" s="98"/>
      <c r="BR1236" s="98"/>
      <c r="BS1236" s="98"/>
      <c r="BT1236" s="98"/>
      <c r="BU1236" s="98"/>
      <c r="BV1236" s="98"/>
      <c r="BW1236" s="98"/>
      <c r="BX1236" s="98"/>
    </row>
    <row r="1237" spans="1:76">
      <c r="A1237" s="98"/>
      <c r="B1237" s="98"/>
      <c r="F1237" s="98"/>
      <c r="I1237" s="229"/>
      <c r="O1237" s="98"/>
      <c r="P1237" s="98"/>
      <c r="Q1237" s="98"/>
      <c r="R1237" s="98"/>
      <c r="S1237" s="98"/>
      <c r="T1237" s="98"/>
      <c r="U1237" s="98"/>
      <c r="V1237" s="98"/>
      <c r="W1237" s="98"/>
      <c r="X1237" s="98"/>
      <c r="Y1237" s="98"/>
      <c r="Z1237" s="98"/>
      <c r="AA1237" s="98"/>
      <c r="AB1237" s="98"/>
      <c r="AC1237" s="98"/>
      <c r="AD1237" s="98"/>
      <c r="AE1237" s="98"/>
      <c r="AF1237" s="98"/>
      <c r="AG1237" s="98"/>
      <c r="AH1237" s="98"/>
      <c r="AI1237" s="98"/>
      <c r="AJ1237" s="98"/>
      <c r="AK1237" s="98"/>
      <c r="AL1237" s="98"/>
      <c r="AM1237" s="98"/>
      <c r="AN1237" s="98"/>
      <c r="AO1237" s="98"/>
      <c r="AP1237" s="98"/>
      <c r="AQ1237" s="98"/>
      <c r="AR1237" s="98"/>
      <c r="AS1237" s="98"/>
      <c r="AT1237" s="98"/>
      <c r="AU1237" s="98"/>
      <c r="AV1237" s="98"/>
      <c r="AW1237" s="98"/>
      <c r="AX1237" s="98"/>
      <c r="AY1237" s="98"/>
      <c r="AZ1237" s="98"/>
      <c r="BA1237" s="98"/>
      <c r="BB1237" s="98"/>
      <c r="BC1237" s="98"/>
      <c r="BD1237" s="98"/>
      <c r="BE1237" s="98"/>
      <c r="BF1237" s="98"/>
      <c r="BG1237" s="98"/>
      <c r="BH1237" s="98"/>
      <c r="BI1237" s="98"/>
      <c r="BJ1237" s="98"/>
      <c r="BK1237" s="98"/>
      <c r="BL1237" s="98"/>
      <c r="BM1237" s="98"/>
      <c r="BN1237" s="98"/>
      <c r="BO1237" s="98"/>
      <c r="BP1237" s="98"/>
      <c r="BQ1237" s="98"/>
      <c r="BR1237" s="98"/>
      <c r="BS1237" s="98"/>
      <c r="BT1237" s="98"/>
      <c r="BU1237" s="98"/>
      <c r="BV1237" s="98"/>
      <c r="BW1237" s="98"/>
      <c r="BX1237" s="98"/>
    </row>
    <row r="1238" spans="1:76">
      <c r="A1238" s="98"/>
      <c r="B1238" s="98"/>
      <c r="F1238" s="98"/>
      <c r="I1238" s="229"/>
      <c r="O1238" s="98"/>
      <c r="P1238" s="98"/>
      <c r="Q1238" s="98"/>
      <c r="R1238" s="98"/>
      <c r="S1238" s="98"/>
      <c r="T1238" s="98"/>
      <c r="U1238" s="98"/>
      <c r="V1238" s="98"/>
      <c r="W1238" s="98"/>
      <c r="X1238" s="98"/>
      <c r="Y1238" s="98"/>
      <c r="Z1238" s="98"/>
      <c r="AA1238" s="98"/>
      <c r="AB1238" s="98"/>
      <c r="AC1238" s="98"/>
      <c r="AD1238" s="98"/>
      <c r="AE1238" s="98"/>
      <c r="AF1238" s="98"/>
      <c r="AG1238" s="98"/>
      <c r="AH1238" s="98"/>
      <c r="AI1238" s="98"/>
      <c r="AJ1238" s="98"/>
      <c r="AK1238" s="98"/>
      <c r="AL1238" s="98"/>
      <c r="AM1238" s="98"/>
      <c r="AN1238" s="98"/>
      <c r="AO1238" s="98"/>
      <c r="AP1238" s="98"/>
      <c r="AQ1238" s="98"/>
      <c r="AR1238" s="98"/>
      <c r="AS1238" s="98"/>
      <c r="AT1238" s="98"/>
      <c r="AU1238" s="98"/>
      <c r="AV1238" s="98"/>
      <c r="AW1238" s="98"/>
      <c r="AX1238" s="98"/>
      <c r="AY1238" s="98"/>
      <c r="AZ1238" s="98"/>
      <c r="BA1238" s="98"/>
      <c r="BB1238" s="98"/>
      <c r="BC1238" s="98"/>
      <c r="BD1238" s="98"/>
      <c r="BE1238" s="98"/>
      <c r="BF1238" s="98"/>
      <c r="BG1238" s="98"/>
      <c r="BH1238" s="98"/>
      <c r="BI1238" s="98"/>
      <c r="BJ1238" s="98"/>
      <c r="BK1238" s="98"/>
      <c r="BL1238" s="98"/>
      <c r="BM1238" s="98"/>
      <c r="BN1238" s="98"/>
      <c r="BO1238" s="98"/>
      <c r="BP1238" s="98"/>
      <c r="BQ1238" s="98"/>
      <c r="BR1238" s="98"/>
      <c r="BS1238" s="98"/>
      <c r="BT1238" s="98"/>
      <c r="BU1238" s="98"/>
      <c r="BV1238" s="98"/>
      <c r="BW1238" s="98"/>
      <c r="BX1238" s="98"/>
    </row>
    <row r="1239" spans="1:76">
      <c r="A1239" s="98"/>
      <c r="B1239" s="98"/>
      <c r="F1239" s="98"/>
      <c r="I1239" s="229"/>
      <c r="O1239" s="98"/>
      <c r="P1239" s="98"/>
      <c r="Q1239" s="98"/>
      <c r="R1239" s="98"/>
      <c r="S1239" s="98"/>
      <c r="T1239" s="98"/>
      <c r="U1239" s="98"/>
      <c r="V1239" s="98"/>
      <c r="W1239" s="98"/>
      <c r="X1239" s="98"/>
      <c r="Y1239" s="98"/>
      <c r="Z1239" s="98"/>
      <c r="AA1239" s="98"/>
      <c r="AB1239" s="98"/>
      <c r="AC1239" s="98"/>
      <c r="AD1239" s="98"/>
      <c r="AE1239" s="98"/>
      <c r="AF1239" s="98"/>
      <c r="AG1239" s="98"/>
      <c r="AH1239" s="98"/>
      <c r="AI1239" s="98"/>
      <c r="AJ1239" s="98"/>
      <c r="AK1239" s="98"/>
      <c r="AL1239" s="98"/>
      <c r="AM1239" s="98"/>
      <c r="AN1239" s="98"/>
      <c r="AO1239" s="98"/>
      <c r="AP1239" s="98"/>
      <c r="AQ1239" s="98"/>
      <c r="AR1239" s="98"/>
      <c r="AS1239" s="98"/>
      <c r="AT1239" s="98"/>
      <c r="AU1239" s="98"/>
      <c r="AV1239" s="98"/>
      <c r="AW1239" s="98"/>
      <c r="AX1239" s="98"/>
      <c r="AY1239" s="98"/>
      <c r="AZ1239" s="98"/>
      <c r="BA1239" s="98"/>
      <c r="BB1239" s="98"/>
      <c r="BC1239" s="98"/>
      <c r="BD1239" s="98"/>
      <c r="BE1239" s="98"/>
      <c r="BF1239" s="98"/>
      <c r="BG1239" s="98"/>
      <c r="BH1239" s="98"/>
      <c r="BI1239" s="98"/>
      <c r="BJ1239" s="98"/>
      <c r="BK1239" s="98"/>
      <c r="BL1239" s="98"/>
      <c r="BM1239" s="98"/>
      <c r="BN1239" s="98"/>
      <c r="BO1239" s="98"/>
      <c r="BP1239" s="98"/>
      <c r="BQ1239" s="98"/>
      <c r="BR1239" s="98"/>
      <c r="BS1239" s="98"/>
      <c r="BT1239" s="98"/>
      <c r="BU1239" s="98"/>
      <c r="BV1239" s="98"/>
      <c r="BW1239" s="98"/>
      <c r="BX1239" s="98"/>
    </row>
    <row r="1240" spans="1:76">
      <c r="A1240" s="98"/>
      <c r="B1240" s="98"/>
      <c r="F1240" s="98"/>
      <c r="I1240" s="229"/>
      <c r="O1240" s="98"/>
      <c r="P1240" s="98"/>
      <c r="Q1240" s="98"/>
      <c r="R1240" s="98"/>
      <c r="S1240" s="98"/>
      <c r="T1240" s="98"/>
      <c r="U1240" s="98"/>
      <c r="V1240" s="98"/>
      <c r="W1240" s="98"/>
      <c r="X1240" s="98"/>
      <c r="Y1240" s="98"/>
      <c r="Z1240" s="98"/>
      <c r="AA1240" s="98"/>
      <c r="AB1240" s="98"/>
      <c r="AC1240" s="98"/>
      <c r="AD1240" s="98"/>
      <c r="AE1240" s="98"/>
      <c r="AF1240" s="98"/>
      <c r="AG1240" s="98"/>
      <c r="AH1240" s="98"/>
      <c r="AI1240" s="98"/>
      <c r="AJ1240" s="98"/>
      <c r="AK1240" s="98"/>
      <c r="AL1240" s="98"/>
      <c r="AM1240" s="98"/>
      <c r="AN1240" s="98"/>
      <c r="AO1240" s="98"/>
      <c r="AP1240" s="98"/>
      <c r="AQ1240" s="98"/>
      <c r="AR1240" s="98"/>
      <c r="AS1240" s="98"/>
      <c r="AT1240" s="98"/>
      <c r="AU1240" s="98"/>
      <c r="AV1240" s="98"/>
      <c r="AW1240" s="98"/>
      <c r="AX1240" s="98"/>
      <c r="AY1240" s="98"/>
      <c r="AZ1240" s="98"/>
      <c r="BA1240" s="98"/>
      <c r="BB1240" s="98"/>
      <c r="BC1240" s="98"/>
      <c r="BD1240" s="98"/>
      <c r="BE1240" s="98"/>
      <c r="BF1240" s="98"/>
      <c r="BG1240" s="98"/>
      <c r="BH1240" s="98"/>
      <c r="BI1240" s="98"/>
      <c r="BJ1240" s="98"/>
      <c r="BK1240" s="98"/>
      <c r="BL1240" s="98"/>
      <c r="BM1240" s="98"/>
      <c r="BN1240" s="98"/>
      <c r="BO1240" s="98"/>
      <c r="BP1240" s="98"/>
      <c r="BQ1240" s="98"/>
      <c r="BR1240" s="98"/>
      <c r="BS1240" s="98"/>
      <c r="BT1240" s="98"/>
      <c r="BU1240" s="98"/>
      <c r="BV1240" s="98"/>
      <c r="BW1240" s="98"/>
      <c r="BX1240" s="98"/>
    </row>
    <row r="1241" spans="1:76">
      <c r="A1241" s="98"/>
      <c r="B1241" s="98"/>
      <c r="F1241" s="98"/>
      <c r="I1241" s="229"/>
      <c r="O1241" s="98"/>
      <c r="P1241" s="98"/>
      <c r="Q1241" s="98"/>
      <c r="R1241" s="98"/>
      <c r="S1241" s="98"/>
      <c r="T1241" s="98"/>
      <c r="U1241" s="98"/>
      <c r="V1241" s="98"/>
      <c r="W1241" s="98"/>
      <c r="X1241" s="98"/>
      <c r="Y1241" s="98"/>
      <c r="Z1241" s="98"/>
      <c r="AA1241" s="98"/>
      <c r="AB1241" s="98"/>
      <c r="AC1241" s="98"/>
      <c r="AD1241" s="98"/>
      <c r="AE1241" s="98"/>
      <c r="AF1241" s="98"/>
      <c r="AG1241" s="98"/>
      <c r="AH1241" s="98"/>
      <c r="AI1241" s="98"/>
      <c r="AJ1241" s="98"/>
      <c r="AK1241" s="98"/>
      <c r="AL1241" s="98"/>
      <c r="AM1241" s="98"/>
      <c r="AN1241" s="98"/>
      <c r="AO1241" s="98"/>
      <c r="AP1241" s="98"/>
      <c r="AQ1241" s="98"/>
      <c r="AR1241" s="98"/>
      <c r="AS1241" s="98"/>
      <c r="AT1241" s="98"/>
      <c r="AU1241" s="98"/>
      <c r="AV1241" s="98"/>
      <c r="AW1241" s="98"/>
      <c r="AX1241" s="98"/>
      <c r="AY1241" s="98"/>
      <c r="AZ1241" s="98"/>
      <c r="BA1241" s="98"/>
      <c r="BB1241" s="98"/>
      <c r="BC1241" s="98"/>
      <c r="BD1241" s="98"/>
      <c r="BE1241" s="98"/>
      <c r="BF1241" s="98"/>
      <c r="BG1241" s="98"/>
      <c r="BH1241" s="98"/>
      <c r="BI1241" s="98"/>
      <c r="BJ1241" s="98"/>
      <c r="BK1241" s="98"/>
      <c r="BL1241" s="98"/>
      <c r="BM1241" s="98"/>
      <c r="BN1241" s="98"/>
      <c r="BO1241" s="98"/>
      <c r="BP1241" s="98"/>
      <c r="BQ1241" s="98"/>
      <c r="BR1241" s="98"/>
      <c r="BS1241" s="98"/>
      <c r="BT1241" s="98"/>
      <c r="BU1241" s="98"/>
      <c r="BV1241" s="98"/>
      <c r="BW1241" s="98"/>
      <c r="BX1241" s="98"/>
    </row>
    <row r="1242" spans="1:76">
      <c r="A1242" s="98"/>
      <c r="B1242" s="98"/>
      <c r="F1242" s="98"/>
      <c r="I1242" s="229"/>
      <c r="O1242" s="98"/>
      <c r="P1242" s="98"/>
      <c r="Q1242" s="98"/>
      <c r="R1242" s="98"/>
      <c r="S1242" s="98"/>
      <c r="T1242" s="98"/>
      <c r="U1242" s="98"/>
      <c r="V1242" s="98"/>
      <c r="W1242" s="98"/>
      <c r="X1242" s="98"/>
      <c r="Y1242" s="98"/>
      <c r="Z1242" s="98"/>
      <c r="AA1242" s="98"/>
      <c r="AB1242" s="98"/>
      <c r="AC1242" s="98"/>
      <c r="AD1242" s="98"/>
      <c r="AE1242" s="98"/>
      <c r="AF1242" s="98"/>
      <c r="AG1242" s="98"/>
      <c r="AH1242" s="98"/>
      <c r="AI1242" s="98"/>
      <c r="AJ1242" s="98"/>
      <c r="AK1242" s="98"/>
      <c r="AL1242" s="98"/>
      <c r="AM1242" s="98"/>
      <c r="AN1242" s="98"/>
      <c r="AO1242" s="98"/>
      <c r="AP1242" s="98"/>
      <c r="AQ1242" s="98"/>
      <c r="AR1242" s="98"/>
      <c r="AS1242" s="98"/>
      <c r="AT1242" s="98"/>
      <c r="AU1242" s="98"/>
      <c r="AV1242" s="98"/>
      <c r="AW1242" s="98"/>
      <c r="AX1242" s="98"/>
      <c r="AY1242" s="98"/>
      <c r="AZ1242" s="98"/>
      <c r="BA1242" s="98"/>
      <c r="BB1242" s="98"/>
      <c r="BC1242" s="98"/>
      <c r="BD1242" s="98"/>
      <c r="BE1242" s="98"/>
      <c r="BF1242" s="98"/>
      <c r="BG1242" s="98"/>
      <c r="BH1242" s="98"/>
      <c r="BI1242" s="98"/>
      <c r="BJ1242" s="98"/>
      <c r="BK1242" s="98"/>
      <c r="BL1242" s="98"/>
      <c r="BM1242" s="98"/>
      <c r="BN1242" s="98"/>
      <c r="BO1242" s="98"/>
      <c r="BP1242" s="98"/>
      <c r="BQ1242" s="98"/>
      <c r="BR1242" s="98"/>
      <c r="BS1242" s="98"/>
      <c r="BT1242" s="98"/>
      <c r="BU1242" s="98"/>
      <c r="BV1242" s="98"/>
      <c r="BW1242" s="98"/>
      <c r="BX1242" s="98"/>
    </row>
    <row r="1243" spans="1:76">
      <c r="A1243" s="98"/>
      <c r="B1243" s="98"/>
      <c r="F1243" s="98"/>
      <c r="I1243" s="229"/>
      <c r="O1243" s="98"/>
      <c r="P1243" s="98"/>
      <c r="Q1243" s="98"/>
      <c r="R1243" s="98"/>
      <c r="S1243" s="98"/>
      <c r="T1243" s="98"/>
      <c r="U1243" s="98"/>
      <c r="V1243" s="98"/>
      <c r="W1243" s="98"/>
      <c r="X1243" s="98"/>
      <c r="Y1243" s="98"/>
      <c r="Z1243" s="98"/>
      <c r="AA1243" s="98"/>
      <c r="AB1243" s="98"/>
      <c r="AC1243" s="98"/>
      <c r="AD1243" s="98"/>
      <c r="AE1243" s="98"/>
      <c r="AF1243" s="98"/>
      <c r="AG1243" s="98"/>
      <c r="AH1243" s="98"/>
      <c r="AI1243" s="98"/>
      <c r="AJ1243" s="98"/>
      <c r="AK1243" s="98"/>
      <c r="AL1243" s="98"/>
      <c r="AM1243" s="98"/>
      <c r="AN1243" s="98"/>
      <c r="AO1243" s="98"/>
      <c r="AP1243" s="98"/>
      <c r="AQ1243" s="98"/>
      <c r="AR1243" s="98"/>
      <c r="AS1243" s="98"/>
      <c r="AT1243" s="98"/>
      <c r="AU1243" s="98"/>
      <c r="AV1243" s="98"/>
      <c r="AW1243" s="98"/>
      <c r="AX1243" s="98"/>
      <c r="AY1243" s="98"/>
      <c r="AZ1243" s="98"/>
      <c r="BA1243" s="98"/>
      <c r="BB1243" s="98"/>
      <c r="BC1243" s="98"/>
      <c r="BD1243" s="98"/>
      <c r="BE1243" s="98"/>
      <c r="BF1243" s="98"/>
      <c r="BG1243" s="98"/>
      <c r="BH1243" s="98"/>
      <c r="BI1243" s="98"/>
      <c r="BJ1243" s="98"/>
      <c r="BK1243" s="98"/>
      <c r="BL1243" s="98"/>
      <c r="BM1243" s="98"/>
      <c r="BN1243" s="98"/>
      <c r="BO1243" s="98"/>
      <c r="BP1243" s="98"/>
      <c r="BQ1243" s="98"/>
      <c r="BR1243" s="98"/>
      <c r="BS1243" s="98"/>
      <c r="BT1243" s="98"/>
      <c r="BU1243" s="98"/>
      <c r="BV1243" s="98"/>
      <c r="BW1243" s="98"/>
      <c r="BX1243" s="98"/>
    </row>
    <row r="1244" spans="1:76">
      <c r="A1244" s="98"/>
      <c r="B1244" s="98"/>
      <c r="F1244" s="98"/>
      <c r="I1244" s="229"/>
      <c r="O1244" s="98"/>
      <c r="P1244" s="98"/>
      <c r="Q1244" s="98"/>
      <c r="R1244" s="98"/>
      <c r="S1244" s="98"/>
      <c r="T1244" s="98"/>
      <c r="U1244" s="98"/>
      <c r="V1244" s="98"/>
      <c r="W1244" s="98"/>
      <c r="X1244" s="98"/>
      <c r="Y1244" s="98"/>
      <c r="Z1244" s="98"/>
      <c r="AA1244" s="98"/>
      <c r="AB1244" s="98"/>
      <c r="AC1244" s="98"/>
      <c r="AD1244" s="98"/>
      <c r="AE1244" s="98"/>
      <c r="AF1244" s="98"/>
      <c r="AG1244" s="98"/>
      <c r="AH1244" s="98"/>
      <c r="AI1244" s="98"/>
      <c r="AJ1244" s="98"/>
      <c r="AK1244" s="98"/>
      <c r="AL1244" s="98"/>
      <c r="AM1244" s="98"/>
      <c r="AN1244" s="98"/>
      <c r="AO1244" s="98"/>
      <c r="AP1244" s="98"/>
      <c r="AQ1244" s="98"/>
      <c r="AR1244" s="98"/>
      <c r="AS1244" s="98"/>
      <c r="AT1244" s="98"/>
      <c r="AU1244" s="98"/>
      <c r="AV1244" s="98"/>
      <c r="AW1244" s="98"/>
      <c r="AX1244" s="98"/>
      <c r="AY1244" s="98"/>
      <c r="AZ1244" s="98"/>
      <c r="BA1244" s="98"/>
      <c r="BB1244" s="98"/>
      <c r="BC1244" s="98"/>
      <c r="BD1244" s="98"/>
      <c r="BE1244" s="98"/>
      <c r="BF1244" s="98"/>
      <c r="BG1244" s="98"/>
      <c r="BH1244" s="98"/>
      <c r="BI1244" s="98"/>
      <c r="BJ1244" s="98"/>
      <c r="BK1244" s="98"/>
      <c r="BL1244" s="98"/>
      <c r="BM1244" s="98"/>
      <c r="BN1244" s="98"/>
      <c r="BO1244" s="98"/>
      <c r="BP1244" s="98"/>
      <c r="BQ1244" s="98"/>
      <c r="BR1244" s="98"/>
      <c r="BS1244" s="98"/>
      <c r="BT1244" s="98"/>
      <c r="BU1244" s="98"/>
      <c r="BV1244" s="98"/>
      <c r="BW1244" s="98"/>
      <c r="BX1244" s="98"/>
    </row>
    <row r="1245" spans="1:76">
      <c r="A1245" s="98"/>
      <c r="B1245" s="98"/>
      <c r="F1245" s="98"/>
      <c r="I1245" s="229"/>
      <c r="O1245" s="98"/>
      <c r="P1245" s="98"/>
      <c r="Q1245" s="98"/>
      <c r="R1245" s="98"/>
      <c r="S1245" s="98"/>
      <c r="T1245" s="98"/>
      <c r="U1245" s="98"/>
      <c r="V1245" s="98"/>
      <c r="W1245" s="98"/>
      <c r="X1245" s="98"/>
      <c r="Y1245" s="98"/>
      <c r="Z1245" s="98"/>
      <c r="AA1245" s="98"/>
      <c r="AB1245" s="98"/>
      <c r="AC1245" s="98"/>
      <c r="AD1245" s="98"/>
      <c r="AE1245" s="98"/>
      <c r="AF1245" s="98"/>
      <c r="AG1245" s="98"/>
      <c r="AH1245" s="98"/>
      <c r="AI1245" s="98"/>
      <c r="AJ1245" s="98"/>
      <c r="AK1245" s="98"/>
      <c r="AL1245" s="98"/>
      <c r="AM1245" s="98"/>
      <c r="AN1245" s="98"/>
      <c r="AO1245" s="98"/>
      <c r="AP1245" s="98"/>
      <c r="AQ1245" s="98"/>
      <c r="AR1245" s="98"/>
      <c r="AS1245" s="98"/>
      <c r="AT1245" s="98"/>
      <c r="AU1245" s="98"/>
      <c r="AV1245" s="98"/>
      <c r="AW1245" s="98"/>
      <c r="AX1245" s="98"/>
      <c r="AY1245" s="98"/>
      <c r="AZ1245" s="98"/>
      <c r="BA1245" s="98"/>
      <c r="BB1245" s="98"/>
      <c r="BC1245" s="98"/>
      <c r="BD1245" s="98"/>
      <c r="BE1245" s="98"/>
      <c r="BF1245" s="98"/>
      <c r="BG1245" s="98"/>
      <c r="BH1245" s="98"/>
      <c r="BI1245" s="98"/>
      <c r="BJ1245" s="98"/>
      <c r="BK1245" s="98"/>
      <c r="BL1245" s="98"/>
      <c r="BM1245" s="98"/>
      <c r="BN1245" s="98"/>
      <c r="BO1245" s="98"/>
      <c r="BP1245" s="98"/>
      <c r="BQ1245" s="98"/>
      <c r="BR1245" s="98"/>
      <c r="BS1245" s="98"/>
      <c r="BT1245" s="98"/>
      <c r="BU1245" s="98"/>
      <c r="BV1245" s="98"/>
      <c r="BW1245" s="98"/>
      <c r="BX1245" s="98"/>
    </row>
    <row r="1246" spans="1:76">
      <c r="A1246" s="98"/>
      <c r="B1246" s="98"/>
      <c r="F1246" s="98"/>
      <c r="I1246" s="229"/>
      <c r="O1246" s="98"/>
      <c r="P1246" s="98"/>
      <c r="Q1246" s="98"/>
      <c r="R1246" s="98"/>
      <c r="S1246" s="98"/>
      <c r="T1246" s="98"/>
      <c r="U1246" s="98"/>
      <c r="V1246" s="98"/>
      <c r="W1246" s="98"/>
      <c r="X1246" s="98"/>
      <c r="Y1246" s="98"/>
      <c r="Z1246" s="98"/>
      <c r="AA1246" s="98"/>
      <c r="AB1246" s="98"/>
      <c r="AC1246" s="98"/>
      <c r="AD1246" s="98"/>
      <c r="AE1246" s="98"/>
      <c r="AF1246" s="98"/>
      <c r="AG1246" s="98"/>
      <c r="AH1246" s="98"/>
      <c r="AI1246" s="98"/>
      <c r="AJ1246" s="98"/>
      <c r="AK1246" s="98"/>
      <c r="AL1246" s="98"/>
      <c r="AM1246" s="98"/>
      <c r="AN1246" s="98"/>
      <c r="AO1246" s="98"/>
      <c r="AP1246" s="98"/>
      <c r="AQ1246" s="98"/>
      <c r="AR1246" s="98"/>
      <c r="AS1246" s="98"/>
      <c r="AT1246" s="98"/>
      <c r="AU1246" s="98"/>
      <c r="AV1246" s="98"/>
      <c r="AW1246" s="98"/>
      <c r="AX1246" s="98"/>
      <c r="AY1246" s="98"/>
      <c r="AZ1246" s="98"/>
      <c r="BA1246" s="98"/>
      <c r="BB1246" s="98"/>
      <c r="BC1246" s="98"/>
      <c r="BD1246" s="98"/>
      <c r="BE1246" s="98"/>
      <c r="BF1246" s="98"/>
      <c r="BG1246" s="98"/>
      <c r="BH1246" s="98"/>
      <c r="BI1246" s="98"/>
      <c r="BJ1246" s="98"/>
      <c r="BK1246" s="98"/>
      <c r="BL1246" s="98"/>
      <c r="BM1246" s="98"/>
      <c r="BN1246" s="98"/>
      <c r="BO1246" s="98"/>
      <c r="BP1246" s="98"/>
      <c r="BQ1246" s="98"/>
      <c r="BR1246" s="98"/>
      <c r="BS1246" s="98"/>
      <c r="BT1246" s="98"/>
      <c r="BU1246" s="98"/>
      <c r="BV1246" s="98"/>
      <c r="BW1246" s="98"/>
      <c r="BX1246" s="98"/>
    </row>
    <row r="1247" spans="1:76">
      <c r="A1247" s="98"/>
      <c r="B1247" s="98"/>
      <c r="F1247" s="98"/>
      <c r="I1247" s="229"/>
      <c r="O1247" s="98"/>
      <c r="P1247" s="98"/>
      <c r="Q1247" s="98"/>
      <c r="R1247" s="98"/>
      <c r="S1247" s="98"/>
      <c r="T1247" s="98"/>
      <c r="U1247" s="98"/>
      <c r="V1247" s="98"/>
      <c r="W1247" s="98"/>
      <c r="X1247" s="98"/>
      <c r="Y1247" s="98"/>
      <c r="Z1247" s="98"/>
      <c r="AA1247" s="98"/>
      <c r="AB1247" s="98"/>
      <c r="AC1247" s="98"/>
      <c r="AD1247" s="98"/>
      <c r="AE1247" s="98"/>
      <c r="AF1247" s="98"/>
      <c r="AG1247" s="98"/>
      <c r="AH1247" s="98"/>
      <c r="AI1247" s="98"/>
      <c r="AJ1247" s="98"/>
      <c r="AK1247" s="98"/>
      <c r="AL1247" s="98"/>
      <c r="AM1247" s="98"/>
      <c r="AN1247" s="98"/>
      <c r="AO1247" s="98"/>
      <c r="AP1247" s="98"/>
      <c r="AQ1247" s="98"/>
      <c r="AR1247" s="98"/>
      <c r="AS1247" s="98"/>
      <c r="AT1247" s="98"/>
      <c r="AU1247" s="98"/>
      <c r="AV1247" s="98"/>
      <c r="AW1247" s="98"/>
      <c r="AX1247" s="98"/>
      <c r="AY1247" s="98"/>
      <c r="AZ1247" s="98"/>
      <c r="BA1247" s="98"/>
      <c r="BB1247" s="98"/>
      <c r="BC1247" s="98"/>
      <c r="BD1247" s="98"/>
      <c r="BE1247" s="98"/>
      <c r="BF1247" s="98"/>
      <c r="BG1247" s="98"/>
      <c r="BH1247" s="98"/>
      <c r="BI1247" s="98"/>
      <c r="BJ1247" s="98"/>
      <c r="BK1247" s="98"/>
      <c r="BL1247" s="98"/>
      <c r="BM1247" s="98"/>
      <c r="BN1247" s="98"/>
      <c r="BO1247" s="98"/>
      <c r="BP1247" s="98"/>
      <c r="BQ1247" s="98"/>
      <c r="BR1247" s="98"/>
      <c r="BS1247" s="98"/>
      <c r="BT1247" s="98"/>
      <c r="BU1247" s="98"/>
      <c r="BV1247" s="98"/>
      <c r="BW1247" s="98"/>
      <c r="BX1247" s="98"/>
    </row>
    <row r="1248" spans="1:76">
      <c r="A1248" s="98"/>
      <c r="B1248" s="98"/>
      <c r="F1248" s="98"/>
      <c r="I1248" s="229"/>
      <c r="O1248" s="98"/>
      <c r="P1248" s="98"/>
      <c r="Q1248" s="98"/>
      <c r="R1248" s="98"/>
      <c r="S1248" s="98"/>
      <c r="T1248" s="98"/>
      <c r="U1248" s="98"/>
      <c r="V1248" s="98"/>
      <c r="W1248" s="98"/>
      <c r="X1248" s="98"/>
      <c r="Y1248" s="98"/>
      <c r="Z1248" s="98"/>
      <c r="AA1248" s="98"/>
      <c r="AB1248" s="98"/>
      <c r="AC1248" s="98"/>
      <c r="AD1248" s="98"/>
      <c r="AE1248" s="98"/>
      <c r="AF1248" s="98"/>
      <c r="AG1248" s="98"/>
      <c r="AH1248" s="98"/>
      <c r="AI1248" s="98"/>
      <c r="AJ1248" s="98"/>
      <c r="AK1248" s="98"/>
      <c r="AL1248" s="98"/>
      <c r="AM1248" s="98"/>
      <c r="AN1248" s="98"/>
      <c r="AO1248" s="98"/>
      <c r="AP1248" s="98"/>
      <c r="AQ1248" s="98"/>
      <c r="AR1248" s="98"/>
      <c r="AS1248" s="98"/>
      <c r="AT1248" s="98"/>
      <c r="AU1248" s="98"/>
      <c r="AV1248" s="98"/>
      <c r="AW1248" s="98"/>
      <c r="AX1248" s="98"/>
      <c r="AY1248" s="98"/>
      <c r="AZ1248" s="98"/>
      <c r="BA1248" s="98"/>
      <c r="BB1248" s="98"/>
      <c r="BC1248" s="98"/>
      <c r="BD1248" s="98"/>
      <c r="BE1248" s="98"/>
      <c r="BF1248" s="98"/>
      <c r="BG1248" s="98"/>
      <c r="BH1248" s="98"/>
      <c r="BI1248" s="98"/>
      <c r="BJ1248" s="98"/>
      <c r="BK1248" s="98"/>
      <c r="BL1248" s="98"/>
      <c r="BM1248" s="98"/>
      <c r="BN1248" s="98"/>
      <c r="BO1248" s="98"/>
      <c r="BP1248" s="98"/>
      <c r="BQ1248" s="98"/>
      <c r="BR1248" s="98"/>
      <c r="BS1248" s="98"/>
      <c r="BT1248" s="98"/>
      <c r="BU1248" s="98"/>
      <c r="BV1248" s="98"/>
      <c r="BW1248" s="98"/>
      <c r="BX1248" s="98"/>
    </row>
    <row r="1249" spans="1:76">
      <c r="A1249" s="98"/>
      <c r="B1249" s="98"/>
      <c r="F1249" s="98"/>
      <c r="I1249" s="229"/>
      <c r="O1249" s="98"/>
      <c r="P1249" s="98"/>
      <c r="Q1249" s="98"/>
      <c r="R1249" s="98"/>
      <c r="S1249" s="98"/>
      <c r="T1249" s="98"/>
      <c r="U1249" s="98"/>
      <c r="V1249" s="98"/>
      <c r="W1249" s="98"/>
      <c r="X1249" s="98"/>
      <c r="Y1249" s="98"/>
      <c r="Z1249" s="98"/>
      <c r="AA1249" s="98"/>
      <c r="AB1249" s="98"/>
      <c r="AC1249" s="98"/>
      <c r="AD1249" s="98"/>
      <c r="AE1249" s="98"/>
      <c r="AF1249" s="98"/>
      <c r="AG1249" s="98"/>
      <c r="AH1249" s="98"/>
      <c r="AI1249" s="98"/>
      <c r="AJ1249" s="98"/>
      <c r="AK1249" s="98"/>
      <c r="AL1249" s="98"/>
      <c r="AM1249" s="98"/>
      <c r="AN1249" s="98"/>
      <c r="AO1249" s="98"/>
      <c r="AP1249" s="98"/>
      <c r="AQ1249" s="98"/>
      <c r="AR1249" s="98"/>
      <c r="AS1249" s="98"/>
      <c r="AT1249" s="98"/>
      <c r="AU1249" s="98"/>
      <c r="AV1249" s="98"/>
      <c r="AW1249" s="98"/>
      <c r="AX1249" s="98"/>
      <c r="AY1249" s="98"/>
      <c r="AZ1249" s="98"/>
      <c r="BA1249" s="98"/>
      <c r="BB1249" s="98"/>
      <c r="BC1249" s="98"/>
      <c r="BD1249" s="98"/>
      <c r="BE1249" s="98"/>
      <c r="BF1249" s="98"/>
      <c r="BG1249" s="98"/>
      <c r="BH1249" s="98"/>
      <c r="BI1249" s="98"/>
      <c r="BJ1249" s="98"/>
      <c r="BK1249" s="98"/>
      <c r="BL1249" s="98"/>
      <c r="BM1249" s="98"/>
      <c r="BN1249" s="98"/>
      <c r="BO1249" s="98"/>
      <c r="BP1249" s="98"/>
      <c r="BQ1249" s="98"/>
      <c r="BR1249" s="98"/>
      <c r="BS1249" s="98"/>
      <c r="BT1249" s="98"/>
      <c r="BU1249" s="98"/>
      <c r="BV1249" s="98"/>
      <c r="BW1249" s="98"/>
      <c r="BX1249" s="98"/>
    </row>
    <row r="1250" spans="1:76">
      <c r="A1250" s="98"/>
      <c r="B1250" s="98"/>
      <c r="F1250" s="98"/>
      <c r="I1250" s="229"/>
      <c r="O1250" s="98"/>
      <c r="P1250" s="98"/>
      <c r="Q1250" s="98"/>
      <c r="R1250" s="98"/>
      <c r="S1250" s="98"/>
      <c r="T1250" s="98"/>
      <c r="U1250" s="98"/>
      <c r="V1250" s="98"/>
      <c r="W1250" s="98"/>
      <c r="X1250" s="98"/>
      <c r="Y1250" s="98"/>
      <c r="Z1250" s="98"/>
      <c r="AA1250" s="98"/>
      <c r="AB1250" s="98"/>
      <c r="AC1250" s="98"/>
      <c r="AD1250" s="98"/>
      <c r="AE1250" s="98"/>
      <c r="AF1250" s="98"/>
      <c r="AG1250" s="98"/>
      <c r="AH1250" s="98"/>
      <c r="AI1250" s="98"/>
      <c r="AJ1250" s="98"/>
      <c r="AK1250" s="98"/>
      <c r="AL1250" s="98"/>
      <c r="AM1250" s="98"/>
      <c r="AN1250" s="98"/>
      <c r="AO1250" s="98"/>
      <c r="AP1250" s="98"/>
      <c r="AQ1250" s="98"/>
      <c r="AR1250" s="98"/>
      <c r="AS1250" s="98"/>
      <c r="AT1250" s="98"/>
      <c r="AU1250" s="98"/>
      <c r="AV1250" s="98"/>
      <c r="AW1250" s="98"/>
      <c r="AX1250" s="98"/>
      <c r="AY1250" s="98"/>
      <c r="AZ1250" s="98"/>
      <c r="BA1250" s="98"/>
      <c r="BB1250" s="98"/>
      <c r="BC1250" s="98"/>
      <c r="BD1250" s="98"/>
      <c r="BE1250" s="98"/>
      <c r="BF1250" s="98"/>
      <c r="BG1250" s="98"/>
      <c r="BH1250" s="98"/>
      <c r="BI1250" s="98"/>
      <c r="BJ1250" s="98"/>
      <c r="BK1250" s="98"/>
      <c r="BL1250" s="98"/>
      <c r="BM1250" s="98"/>
      <c r="BN1250" s="98"/>
      <c r="BO1250" s="98"/>
      <c r="BP1250" s="98"/>
      <c r="BQ1250" s="98"/>
      <c r="BR1250" s="98"/>
      <c r="BS1250" s="98"/>
      <c r="BT1250" s="98"/>
      <c r="BU1250" s="98"/>
      <c r="BV1250" s="98"/>
      <c r="BW1250" s="98"/>
      <c r="BX1250" s="98"/>
    </row>
    <row r="1251" spans="1:76">
      <c r="A1251" s="98"/>
      <c r="B1251" s="98"/>
      <c r="F1251" s="98"/>
      <c r="I1251" s="229"/>
      <c r="O1251" s="98"/>
      <c r="P1251" s="98"/>
      <c r="Q1251" s="98"/>
      <c r="R1251" s="98"/>
      <c r="S1251" s="98"/>
      <c r="T1251" s="98"/>
      <c r="U1251" s="98"/>
      <c r="V1251" s="98"/>
      <c r="W1251" s="98"/>
      <c r="X1251" s="98"/>
      <c r="Y1251" s="98"/>
      <c r="Z1251" s="98"/>
      <c r="AA1251" s="98"/>
      <c r="AB1251" s="98"/>
      <c r="AC1251" s="98"/>
      <c r="AD1251" s="98"/>
      <c r="AE1251" s="98"/>
      <c r="AF1251" s="98"/>
      <c r="AG1251" s="98"/>
      <c r="AH1251" s="98"/>
      <c r="AI1251" s="98"/>
      <c r="AJ1251" s="98"/>
      <c r="AK1251" s="98"/>
      <c r="AL1251" s="98"/>
      <c r="AM1251" s="98"/>
      <c r="AN1251" s="98"/>
      <c r="AO1251" s="98"/>
      <c r="AP1251" s="98"/>
      <c r="AQ1251" s="98"/>
      <c r="AR1251" s="98"/>
      <c r="AS1251" s="98"/>
      <c r="AT1251" s="98"/>
      <c r="AU1251" s="98"/>
      <c r="AV1251" s="98"/>
      <c r="AW1251" s="98"/>
      <c r="AX1251" s="98"/>
      <c r="AY1251" s="98"/>
      <c r="AZ1251" s="98"/>
      <c r="BA1251" s="98"/>
      <c r="BB1251" s="98"/>
      <c r="BC1251" s="98"/>
      <c r="BD1251" s="98"/>
      <c r="BE1251" s="98"/>
      <c r="BF1251" s="98"/>
      <c r="BG1251" s="98"/>
      <c r="BH1251" s="98"/>
      <c r="BI1251" s="98"/>
      <c r="BJ1251" s="98"/>
      <c r="BK1251" s="98"/>
      <c r="BL1251" s="98"/>
      <c r="BM1251" s="98"/>
      <c r="BN1251" s="98"/>
      <c r="BO1251" s="98"/>
      <c r="BP1251" s="98"/>
      <c r="BQ1251" s="98"/>
      <c r="BR1251" s="98"/>
      <c r="BS1251" s="98"/>
      <c r="BT1251" s="98"/>
      <c r="BU1251" s="98"/>
      <c r="BV1251" s="98"/>
      <c r="BW1251" s="98"/>
      <c r="BX1251" s="98"/>
    </row>
    <row r="1252" spans="1:76">
      <c r="A1252" s="98"/>
      <c r="B1252" s="98"/>
      <c r="F1252" s="98"/>
      <c r="I1252" s="229"/>
      <c r="O1252" s="98"/>
      <c r="P1252" s="98"/>
      <c r="Q1252" s="98"/>
      <c r="R1252" s="98"/>
      <c r="S1252" s="98"/>
      <c r="T1252" s="98"/>
      <c r="U1252" s="98"/>
      <c r="V1252" s="98"/>
      <c r="W1252" s="98"/>
      <c r="X1252" s="98"/>
      <c r="Y1252" s="98"/>
      <c r="Z1252" s="98"/>
      <c r="AA1252" s="98"/>
      <c r="AB1252" s="98"/>
      <c r="AC1252" s="98"/>
      <c r="AD1252" s="98"/>
      <c r="AE1252" s="98"/>
      <c r="AF1252" s="98"/>
      <c r="AG1252" s="98"/>
      <c r="AH1252" s="98"/>
      <c r="AI1252" s="98"/>
      <c r="AJ1252" s="98"/>
      <c r="AK1252" s="98"/>
      <c r="AL1252" s="98"/>
      <c r="AM1252" s="98"/>
      <c r="AN1252" s="98"/>
      <c r="AO1252" s="98"/>
      <c r="AP1252" s="98"/>
      <c r="AQ1252" s="98"/>
      <c r="AR1252" s="98"/>
      <c r="AS1252" s="98"/>
      <c r="AT1252" s="98"/>
      <c r="AU1252" s="98"/>
      <c r="AV1252" s="98"/>
      <c r="AW1252" s="98"/>
      <c r="AX1252" s="98"/>
      <c r="AY1252" s="98"/>
      <c r="AZ1252" s="98"/>
      <c r="BA1252" s="98"/>
      <c r="BB1252" s="98"/>
      <c r="BC1252" s="98"/>
      <c r="BD1252" s="98"/>
      <c r="BE1252" s="98"/>
      <c r="BF1252" s="98"/>
      <c r="BG1252" s="98"/>
      <c r="BH1252" s="98"/>
      <c r="BI1252" s="98"/>
      <c r="BJ1252" s="98"/>
      <c r="BK1252" s="98"/>
      <c r="BL1252" s="98"/>
      <c r="BM1252" s="98"/>
      <c r="BN1252" s="98"/>
      <c r="BO1252" s="98"/>
      <c r="BP1252" s="98"/>
      <c r="BQ1252" s="98"/>
      <c r="BR1252" s="98"/>
      <c r="BS1252" s="98"/>
      <c r="BT1252" s="98"/>
      <c r="BU1252" s="98"/>
      <c r="BV1252" s="98"/>
      <c r="BW1252" s="98"/>
      <c r="BX1252" s="98"/>
    </row>
    <row r="1253" spans="1:76">
      <c r="A1253" s="98"/>
      <c r="B1253" s="98"/>
      <c r="F1253" s="98"/>
      <c r="I1253" s="229"/>
      <c r="O1253" s="98"/>
      <c r="P1253" s="98"/>
      <c r="Q1253" s="98"/>
      <c r="R1253" s="98"/>
      <c r="S1253" s="98"/>
      <c r="T1253" s="98"/>
      <c r="U1253" s="98"/>
      <c r="V1253" s="98"/>
      <c r="W1253" s="98"/>
      <c r="X1253" s="98"/>
      <c r="Y1253" s="98"/>
      <c r="Z1253" s="98"/>
      <c r="AA1253" s="98"/>
      <c r="AB1253" s="98"/>
      <c r="AC1253" s="98"/>
      <c r="AD1253" s="98"/>
      <c r="AE1253" s="98"/>
      <c r="AF1253" s="98"/>
      <c r="AG1253" s="98"/>
      <c r="AH1253" s="98"/>
      <c r="AI1253" s="98"/>
      <c r="AJ1253" s="98"/>
      <c r="AK1253" s="98"/>
      <c r="AL1253" s="98"/>
      <c r="AM1253" s="98"/>
      <c r="AN1253" s="98"/>
      <c r="AO1253" s="98"/>
      <c r="AP1253" s="98"/>
      <c r="AQ1253" s="98"/>
      <c r="AR1253" s="98"/>
      <c r="AS1253" s="98"/>
      <c r="AT1253" s="98"/>
      <c r="AU1253" s="98"/>
      <c r="AV1253" s="98"/>
      <c r="AW1253" s="98"/>
      <c r="AX1253" s="98"/>
      <c r="AY1253" s="98"/>
      <c r="AZ1253" s="98"/>
      <c r="BA1253" s="98"/>
      <c r="BB1253" s="98"/>
      <c r="BC1253" s="98"/>
      <c r="BD1253" s="98"/>
      <c r="BE1253" s="98"/>
      <c r="BF1253" s="98"/>
      <c r="BG1253" s="98"/>
      <c r="BH1253" s="98"/>
      <c r="BI1253" s="98"/>
      <c r="BJ1253" s="98"/>
      <c r="BK1253" s="98"/>
      <c r="BL1253" s="98"/>
      <c r="BM1253" s="98"/>
      <c r="BN1253" s="98"/>
      <c r="BO1253" s="98"/>
      <c r="BP1253" s="98"/>
      <c r="BQ1253" s="98"/>
      <c r="BR1253" s="98"/>
      <c r="BS1253" s="98"/>
      <c r="BT1253" s="98"/>
      <c r="BU1253" s="98"/>
      <c r="BV1253" s="98"/>
      <c r="BW1253" s="98"/>
      <c r="BX1253" s="98"/>
    </row>
    <row r="1254" spans="1:76">
      <c r="A1254" s="98"/>
      <c r="B1254" s="98"/>
      <c r="F1254" s="98"/>
      <c r="I1254" s="229"/>
      <c r="O1254" s="98"/>
      <c r="P1254" s="98"/>
      <c r="Q1254" s="98"/>
      <c r="R1254" s="98"/>
      <c r="S1254" s="98"/>
      <c r="T1254" s="98"/>
      <c r="U1254" s="98"/>
      <c r="V1254" s="98"/>
      <c r="W1254" s="98"/>
      <c r="X1254" s="98"/>
      <c r="Y1254" s="98"/>
      <c r="Z1254" s="98"/>
      <c r="AA1254" s="98"/>
      <c r="AB1254" s="98"/>
      <c r="AC1254" s="98"/>
      <c r="AD1254" s="98"/>
      <c r="AE1254" s="98"/>
      <c r="AF1254" s="98"/>
      <c r="AG1254" s="98"/>
      <c r="AH1254" s="98"/>
      <c r="AI1254" s="98"/>
      <c r="AJ1254" s="98"/>
      <c r="AK1254" s="98"/>
      <c r="AL1254" s="98"/>
      <c r="AM1254" s="98"/>
      <c r="AN1254" s="98"/>
      <c r="AO1254" s="98"/>
      <c r="AP1254" s="98"/>
      <c r="AQ1254" s="98"/>
      <c r="AR1254" s="98"/>
      <c r="AS1254" s="98"/>
      <c r="AT1254" s="98"/>
      <c r="AU1254" s="98"/>
      <c r="AV1254" s="98"/>
      <c r="AW1254" s="98"/>
      <c r="AX1254" s="98"/>
      <c r="AY1254" s="98"/>
      <c r="AZ1254" s="98"/>
      <c r="BA1254" s="98"/>
      <c r="BB1254" s="98"/>
      <c r="BC1254" s="98"/>
      <c r="BD1254" s="98"/>
      <c r="BE1254" s="98"/>
      <c r="BF1254" s="98"/>
      <c r="BG1254" s="98"/>
      <c r="BH1254" s="98"/>
      <c r="BI1254" s="98"/>
      <c r="BJ1254" s="98"/>
      <c r="BK1254" s="98"/>
      <c r="BL1254" s="98"/>
      <c r="BM1254" s="98"/>
      <c r="BN1254" s="98"/>
      <c r="BO1254" s="98"/>
      <c r="BP1254" s="98"/>
      <c r="BQ1254" s="98"/>
      <c r="BR1254" s="98"/>
      <c r="BS1254" s="98"/>
      <c r="BT1254" s="98"/>
      <c r="BU1254" s="98"/>
      <c r="BV1254" s="98"/>
      <c r="BW1254" s="98"/>
      <c r="BX1254" s="98"/>
    </row>
    <row r="1255" spans="1:76">
      <c r="A1255" s="98"/>
      <c r="B1255" s="98"/>
      <c r="F1255" s="98"/>
      <c r="I1255" s="229"/>
      <c r="O1255" s="98"/>
      <c r="P1255" s="98"/>
      <c r="Q1255" s="98"/>
      <c r="R1255" s="98"/>
      <c r="S1255" s="98"/>
      <c r="T1255" s="98"/>
      <c r="U1255" s="98"/>
      <c r="V1255" s="98"/>
      <c r="W1255" s="98"/>
      <c r="X1255" s="98"/>
      <c r="Y1255" s="98"/>
      <c r="Z1255" s="98"/>
      <c r="AA1255" s="98"/>
      <c r="AB1255" s="98"/>
      <c r="AC1255" s="98"/>
      <c r="AD1255" s="98"/>
      <c r="AE1255" s="98"/>
      <c r="AF1255" s="98"/>
      <c r="AG1255" s="98"/>
      <c r="AH1255" s="98"/>
      <c r="AI1255" s="98"/>
      <c r="AJ1255" s="98"/>
      <c r="AK1255" s="98"/>
      <c r="AL1255" s="98"/>
      <c r="AM1255" s="98"/>
      <c r="AN1255" s="98"/>
      <c r="AO1255" s="98"/>
      <c r="AP1255" s="98"/>
      <c r="AQ1255" s="98"/>
      <c r="AR1255" s="98"/>
      <c r="AS1255" s="98"/>
      <c r="AT1255" s="98"/>
      <c r="AU1255" s="98"/>
      <c r="AV1255" s="98"/>
      <c r="AW1255" s="98"/>
      <c r="AX1255" s="98"/>
      <c r="AY1255" s="98"/>
      <c r="AZ1255" s="98"/>
      <c r="BA1255" s="98"/>
      <c r="BB1255" s="98"/>
      <c r="BC1255" s="98"/>
      <c r="BD1255" s="98"/>
      <c r="BE1255" s="98"/>
      <c r="BF1255" s="98"/>
      <c r="BG1255" s="98"/>
      <c r="BH1255" s="98"/>
      <c r="BI1255" s="98"/>
      <c r="BJ1255" s="98"/>
      <c r="BK1255" s="98"/>
      <c r="BL1255" s="98"/>
      <c r="BM1255" s="98"/>
      <c r="BN1255" s="98"/>
      <c r="BO1255" s="98"/>
      <c r="BP1255" s="98"/>
      <c r="BQ1255" s="98"/>
      <c r="BR1255" s="98"/>
      <c r="BS1255" s="98"/>
      <c r="BT1255" s="98"/>
      <c r="BU1255" s="98"/>
      <c r="BV1255" s="98"/>
      <c r="BW1255" s="98"/>
      <c r="BX1255" s="98"/>
    </row>
    <row r="1256" spans="1:76">
      <c r="A1256" s="98"/>
      <c r="B1256" s="98"/>
      <c r="F1256" s="98"/>
      <c r="I1256" s="229"/>
      <c r="O1256" s="98"/>
      <c r="P1256" s="98"/>
      <c r="Q1256" s="98"/>
      <c r="R1256" s="98"/>
      <c r="S1256" s="98"/>
      <c r="T1256" s="98"/>
      <c r="U1256" s="98"/>
      <c r="V1256" s="98"/>
      <c r="W1256" s="98"/>
      <c r="X1256" s="98"/>
      <c r="Y1256" s="98"/>
      <c r="Z1256" s="98"/>
      <c r="AA1256" s="98"/>
      <c r="AB1256" s="98"/>
      <c r="AC1256" s="98"/>
      <c r="AD1256" s="98"/>
      <c r="AE1256" s="98"/>
      <c r="AF1256" s="98"/>
      <c r="AG1256" s="98"/>
      <c r="AH1256" s="98"/>
      <c r="AI1256" s="98"/>
      <c r="AJ1256" s="98"/>
      <c r="AK1256" s="98"/>
      <c r="AL1256" s="98"/>
      <c r="AM1256" s="98"/>
      <c r="AN1256" s="98"/>
      <c r="AO1256" s="98"/>
      <c r="AP1256" s="98"/>
      <c r="AQ1256" s="98"/>
      <c r="AR1256" s="98"/>
      <c r="AS1256" s="98"/>
      <c r="AT1256" s="98"/>
      <c r="AU1256" s="98"/>
      <c r="AV1256" s="98"/>
      <c r="AW1256" s="98"/>
      <c r="AX1256" s="98"/>
      <c r="AY1256" s="98"/>
      <c r="AZ1256" s="98"/>
      <c r="BA1256" s="98"/>
      <c r="BB1256" s="98"/>
      <c r="BC1256" s="98"/>
      <c r="BD1256" s="98"/>
      <c r="BE1256" s="98"/>
      <c r="BF1256" s="98"/>
      <c r="BG1256" s="98"/>
      <c r="BH1256" s="98"/>
      <c r="BI1256" s="98"/>
      <c r="BJ1256" s="98"/>
      <c r="BK1256" s="98"/>
      <c r="BL1256" s="98"/>
      <c r="BM1256" s="98"/>
      <c r="BN1256" s="98"/>
      <c r="BO1256" s="98"/>
      <c r="BP1256" s="98"/>
      <c r="BQ1256" s="98"/>
      <c r="BR1256" s="98"/>
      <c r="BS1256" s="98"/>
      <c r="BT1256" s="98"/>
      <c r="BU1256" s="98"/>
      <c r="BV1256" s="98"/>
      <c r="BW1256" s="98"/>
      <c r="BX1256" s="98"/>
    </row>
    <row r="1257" spans="1:76">
      <c r="A1257" s="98"/>
      <c r="B1257" s="98"/>
      <c r="F1257" s="98"/>
      <c r="I1257" s="229"/>
      <c r="O1257" s="98"/>
      <c r="P1257" s="98"/>
      <c r="Q1257" s="98"/>
      <c r="R1257" s="98"/>
      <c r="S1257" s="98"/>
      <c r="T1257" s="98"/>
      <c r="U1257" s="98"/>
      <c r="V1257" s="98"/>
      <c r="W1257" s="98"/>
      <c r="X1257" s="98"/>
      <c r="Y1257" s="98"/>
      <c r="Z1257" s="98"/>
      <c r="AA1257" s="98"/>
      <c r="AB1257" s="98"/>
      <c r="AC1257" s="98"/>
      <c r="AD1257" s="98"/>
      <c r="AE1257" s="98"/>
      <c r="AF1257" s="98"/>
      <c r="AG1257" s="98"/>
      <c r="AH1257" s="98"/>
      <c r="AI1257" s="98"/>
      <c r="AJ1257" s="98"/>
      <c r="AK1257" s="98"/>
      <c r="AL1257" s="98"/>
      <c r="AM1257" s="98"/>
      <c r="AN1257" s="98"/>
      <c r="AO1257" s="98"/>
      <c r="AP1257" s="98"/>
      <c r="AQ1257" s="98"/>
      <c r="AR1257" s="98"/>
      <c r="AS1257" s="98"/>
      <c r="AT1257" s="98"/>
      <c r="AU1257" s="98"/>
      <c r="AV1257" s="98"/>
      <c r="AW1257" s="98"/>
      <c r="AX1257" s="98"/>
      <c r="AY1257" s="98"/>
      <c r="AZ1257" s="98"/>
      <c r="BA1257" s="98"/>
      <c r="BB1257" s="98"/>
      <c r="BC1257" s="98"/>
      <c r="BD1257" s="98"/>
      <c r="BE1257" s="98"/>
      <c r="BF1257" s="98"/>
      <c r="BG1257" s="98"/>
      <c r="BH1257" s="98"/>
      <c r="BI1257" s="98"/>
      <c r="BJ1257" s="98"/>
      <c r="BK1257" s="98"/>
      <c r="BL1257" s="98"/>
      <c r="BM1257" s="98"/>
      <c r="BN1257" s="98"/>
      <c r="BO1257" s="98"/>
      <c r="BP1257" s="98"/>
      <c r="BQ1257" s="98"/>
      <c r="BR1257" s="98"/>
      <c r="BS1257" s="98"/>
      <c r="BT1257" s="98"/>
      <c r="BU1257" s="98"/>
      <c r="BV1257" s="98"/>
      <c r="BW1257" s="98"/>
      <c r="BX1257" s="98"/>
    </row>
    <row r="1258" spans="1:76">
      <c r="A1258" s="98"/>
      <c r="B1258" s="98"/>
      <c r="F1258" s="98"/>
      <c r="I1258" s="229"/>
      <c r="O1258" s="98"/>
      <c r="P1258" s="98"/>
      <c r="Q1258" s="98"/>
      <c r="R1258" s="98"/>
      <c r="S1258" s="98"/>
      <c r="T1258" s="98"/>
      <c r="U1258" s="98"/>
      <c r="V1258" s="98"/>
      <c r="W1258" s="98"/>
      <c r="X1258" s="98"/>
      <c r="Y1258" s="98"/>
      <c r="Z1258" s="98"/>
      <c r="AA1258" s="98"/>
      <c r="AB1258" s="98"/>
      <c r="AC1258" s="98"/>
      <c r="AD1258" s="98"/>
      <c r="AE1258" s="98"/>
      <c r="AF1258" s="98"/>
      <c r="AG1258" s="98"/>
      <c r="AH1258" s="98"/>
      <c r="AI1258" s="98"/>
      <c r="AJ1258" s="98"/>
      <c r="AK1258" s="98"/>
      <c r="AL1258" s="98"/>
      <c r="AM1258" s="98"/>
      <c r="AN1258" s="98"/>
      <c r="AO1258" s="98"/>
      <c r="AP1258" s="98"/>
      <c r="AQ1258" s="98"/>
      <c r="AR1258" s="98"/>
      <c r="AS1258" s="98"/>
      <c r="AT1258" s="98"/>
      <c r="AU1258" s="98"/>
      <c r="AV1258" s="98"/>
      <c r="AW1258" s="98"/>
      <c r="AX1258" s="98"/>
      <c r="AY1258" s="98"/>
      <c r="AZ1258" s="98"/>
      <c r="BA1258" s="98"/>
      <c r="BB1258" s="98"/>
      <c r="BC1258" s="98"/>
      <c r="BD1258" s="98"/>
      <c r="BE1258" s="98"/>
      <c r="BF1258" s="98"/>
      <c r="BG1258" s="98"/>
      <c r="BH1258" s="98"/>
      <c r="BI1258" s="98"/>
      <c r="BJ1258" s="98"/>
      <c r="BK1258" s="98"/>
      <c r="BL1258" s="98"/>
      <c r="BM1258" s="98"/>
      <c r="BN1258" s="98"/>
      <c r="BO1258" s="98"/>
      <c r="BP1258" s="98"/>
      <c r="BQ1258" s="98"/>
      <c r="BR1258" s="98"/>
      <c r="BS1258" s="98"/>
      <c r="BT1258" s="98"/>
      <c r="BU1258" s="98"/>
      <c r="BV1258" s="98"/>
      <c r="BW1258" s="98"/>
      <c r="BX1258" s="98"/>
    </row>
    <row r="1259" spans="1:76">
      <c r="A1259" s="98"/>
      <c r="B1259" s="98"/>
      <c r="F1259" s="98"/>
      <c r="I1259" s="229"/>
      <c r="O1259" s="98"/>
      <c r="P1259" s="98"/>
      <c r="Q1259" s="98"/>
      <c r="R1259" s="98"/>
      <c r="S1259" s="98"/>
      <c r="T1259" s="98"/>
      <c r="U1259" s="98"/>
      <c r="V1259" s="98"/>
      <c r="W1259" s="98"/>
      <c r="X1259" s="98"/>
      <c r="Y1259" s="98"/>
      <c r="Z1259" s="98"/>
      <c r="AA1259" s="98"/>
      <c r="AB1259" s="98"/>
      <c r="AC1259" s="98"/>
      <c r="AD1259" s="98"/>
      <c r="AE1259" s="98"/>
      <c r="AF1259" s="98"/>
      <c r="AG1259" s="98"/>
      <c r="AH1259" s="98"/>
      <c r="AI1259" s="98"/>
      <c r="AJ1259" s="98"/>
      <c r="AK1259" s="98"/>
      <c r="AL1259" s="98"/>
      <c r="AM1259" s="98"/>
      <c r="AN1259" s="98"/>
      <c r="AO1259" s="98"/>
      <c r="AP1259" s="98"/>
      <c r="AQ1259" s="98"/>
      <c r="AR1259" s="98"/>
      <c r="AS1259" s="98"/>
      <c r="AT1259" s="98"/>
      <c r="AU1259" s="98"/>
      <c r="AV1259" s="98"/>
      <c r="AW1259" s="98"/>
      <c r="AX1259" s="98"/>
      <c r="AY1259" s="98"/>
      <c r="AZ1259" s="98"/>
      <c r="BA1259" s="98"/>
      <c r="BB1259" s="98"/>
      <c r="BC1259" s="98"/>
      <c r="BD1259" s="98"/>
      <c r="BE1259" s="98"/>
      <c r="BF1259" s="98"/>
      <c r="BG1259" s="98"/>
      <c r="BH1259" s="98"/>
      <c r="BI1259" s="98"/>
      <c r="BJ1259" s="98"/>
      <c r="BK1259" s="98"/>
      <c r="BL1259" s="98"/>
      <c r="BM1259" s="98"/>
      <c r="BN1259" s="98"/>
      <c r="BO1259" s="98"/>
      <c r="BP1259" s="98"/>
      <c r="BQ1259" s="98"/>
      <c r="BR1259" s="98"/>
      <c r="BS1259" s="98"/>
      <c r="BT1259" s="98"/>
      <c r="BU1259" s="98"/>
      <c r="BV1259" s="98"/>
      <c r="BW1259" s="98"/>
      <c r="BX1259" s="98"/>
    </row>
    <row r="1260" spans="1:76">
      <c r="A1260" s="98"/>
      <c r="B1260" s="98"/>
      <c r="F1260" s="98"/>
      <c r="I1260" s="229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8"/>
      <c r="AA1260" s="98"/>
      <c r="AB1260" s="98"/>
      <c r="AC1260" s="98"/>
      <c r="AD1260" s="98"/>
      <c r="AE1260" s="98"/>
      <c r="AF1260" s="98"/>
      <c r="AG1260" s="98"/>
      <c r="AH1260" s="98"/>
      <c r="AI1260" s="98"/>
      <c r="AJ1260" s="98"/>
      <c r="AK1260" s="98"/>
      <c r="AL1260" s="98"/>
      <c r="AM1260" s="98"/>
      <c r="AN1260" s="98"/>
      <c r="AO1260" s="98"/>
      <c r="AP1260" s="98"/>
      <c r="AQ1260" s="98"/>
      <c r="AR1260" s="98"/>
      <c r="AS1260" s="98"/>
      <c r="AT1260" s="98"/>
      <c r="AU1260" s="98"/>
      <c r="AV1260" s="98"/>
      <c r="AW1260" s="98"/>
      <c r="AX1260" s="98"/>
      <c r="AY1260" s="98"/>
      <c r="AZ1260" s="98"/>
      <c r="BA1260" s="98"/>
      <c r="BB1260" s="98"/>
      <c r="BC1260" s="98"/>
      <c r="BD1260" s="98"/>
      <c r="BE1260" s="98"/>
      <c r="BF1260" s="98"/>
      <c r="BG1260" s="98"/>
      <c r="BH1260" s="98"/>
      <c r="BI1260" s="98"/>
      <c r="BJ1260" s="98"/>
      <c r="BK1260" s="98"/>
      <c r="BL1260" s="98"/>
      <c r="BM1260" s="98"/>
      <c r="BN1260" s="98"/>
      <c r="BO1260" s="98"/>
      <c r="BP1260" s="98"/>
      <c r="BQ1260" s="98"/>
      <c r="BR1260" s="98"/>
      <c r="BS1260" s="98"/>
      <c r="BT1260" s="98"/>
      <c r="BU1260" s="98"/>
      <c r="BV1260" s="98"/>
      <c r="BW1260" s="98"/>
      <c r="BX1260" s="98"/>
    </row>
    <row r="1261" spans="1:76">
      <c r="A1261" s="98"/>
      <c r="B1261" s="98"/>
      <c r="F1261" s="98"/>
      <c r="I1261" s="229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8"/>
      <c r="Z1261" s="98"/>
      <c r="AA1261" s="98"/>
      <c r="AB1261" s="98"/>
      <c r="AC1261" s="98"/>
      <c r="AD1261" s="98"/>
      <c r="AE1261" s="98"/>
      <c r="AF1261" s="98"/>
      <c r="AG1261" s="98"/>
      <c r="AH1261" s="98"/>
      <c r="AI1261" s="98"/>
      <c r="AJ1261" s="98"/>
      <c r="AK1261" s="98"/>
      <c r="AL1261" s="98"/>
      <c r="AM1261" s="98"/>
      <c r="AN1261" s="98"/>
      <c r="AO1261" s="98"/>
      <c r="AP1261" s="98"/>
      <c r="AQ1261" s="98"/>
      <c r="AR1261" s="98"/>
      <c r="AS1261" s="98"/>
      <c r="AT1261" s="98"/>
      <c r="AU1261" s="98"/>
      <c r="AV1261" s="98"/>
      <c r="AW1261" s="98"/>
      <c r="AX1261" s="98"/>
      <c r="AY1261" s="98"/>
      <c r="AZ1261" s="98"/>
      <c r="BA1261" s="98"/>
      <c r="BB1261" s="98"/>
      <c r="BC1261" s="98"/>
      <c r="BD1261" s="98"/>
      <c r="BE1261" s="98"/>
      <c r="BF1261" s="98"/>
      <c r="BG1261" s="98"/>
      <c r="BH1261" s="98"/>
      <c r="BI1261" s="98"/>
      <c r="BJ1261" s="98"/>
      <c r="BK1261" s="98"/>
      <c r="BL1261" s="98"/>
      <c r="BM1261" s="98"/>
      <c r="BN1261" s="98"/>
      <c r="BO1261" s="98"/>
      <c r="BP1261" s="98"/>
      <c r="BQ1261" s="98"/>
      <c r="BR1261" s="98"/>
      <c r="BS1261" s="98"/>
      <c r="BT1261" s="98"/>
      <c r="BU1261" s="98"/>
      <c r="BV1261" s="98"/>
      <c r="BW1261" s="98"/>
      <c r="BX1261" s="98"/>
    </row>
    <row r="1262" spans="1:76">
      <c r="A1262" s="98"/>
      <c r="B1262" s="98"/>
      <c r="F1262" s="98"/>
      <c r="I1262" s="229"/>
      <c r="O1262" s="98"/>
      <c r="P1262" s="98"/>
      <c r="Q1262" s="98"/>
      <c r="R1262" s="98"/>
      <c r="S1262" s="98"/>
      <c r="T1262" s="98"/>
      <c r="U1262" s="98"/>
      <c r="V1262" s="98"/>
      <c r="W1262" s="98"/>
      <c r="X1262" s="98"/>
      <c r="Y1262" s="98"/>
      <c r="Z1262" s="98"/>
      <c r="AA1262" s="98"/>
      <c r="AB1262" s="98"/>
      <c r="AC1262" s="98"/>
      <c r="AD1262" s="98"/>
      <c r="AE1262" s="98"/>
      <c r="AF1262" s="98"/>
      <c r="AG1262" s="98"/>
      <c r="AH1262" s="98"/>
      <c r="AI1262" s="98"/>
      <c r="AJ1262" s="98"/>
      <c r="AK1262" s="98"/>
      <c r="AL1262" s="98"/>
      <c r="AM1262" s="98"/>
      <c r="AN1262" s="98"/>
      <c r="AO1262" s="98"/>
      <c r="AP1262" s="98"/>
      <c r="AQ1262" s="98"/>
      <c r="AR1262" s="98"/>
      <c r="AS1262" s="98"/>
      <c r="AT1262" s="98"/>
      <c r="AU1262" s="98"/>
      <c r="AV1262" s="98"/>
      <c r="AW1262" s="98"/>
      <c r="AX1262" s="98"/>
      <c r="AY1262" s="98"/>
      <c r="AZ1262" s="98"/>
      <c r="BA1262" s="98"/>
      <c r="BB1262" s="98"/>
      <c r="BC1262" s="98"/>
      <c r="BD1262" s="98"/>
      <c r="BE1262" s="98"/>
      <c r="BF1262" s="98"/>
      <c r="BG1262" s="98"/>
      <c r="BH1262" s="98"/>
      <c r="BI1262" s="98"/>
      <c r="BJ1262" s="98"/>
      <c r="BK1262" s="98"/>
      <c r="BL1262" s="98"/>
      <c r="BM1262" s="98"/>
      <c r="BN1262" s="98"/>
      <c r="BO1262" s="98"/>
      <c r="BP1262" s="98"/>
      <c r="BQ1262" s="98"/>
      <c r="BR1262" s="98"/>
      <c r="BS1262" s="98"/>
      <c r="BT1262" s="98"/>
      <c r="BU1262" s="98"/>
      <c r="BV1262" s="98"/>
      <c r="BW1262" s="98"/>
      <c r="BX1262" s="98"/>
    </row>
    <row r="1263" spans="1:76">
      <c r="A1263" s="98"/>
      <c r="B1263" s="98"/>
      <c r="F1263" s="98"/>
      <c r="I1263" s="229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98"/>
      <c r="AD1263" s="98"/>
      <c r="AE1263" s="98"/>
      <c r="AF1263" s="98"/>
      <c r="AG1263" s="98"/>
      <c r="AH1263" s="98"/>
      <c r="AI1263" s="98"/>
      <c r="AJ1263" s="98"/>
      <c r="AK1263" s="98"/>
      <c r="AL1263" s="98"/>
      <c r="AM1263" s="98"/>
      <c r="AN1263" s="98"/>
      <c r="AO1263" s="98"/>
      <c r="AP1263" s="98"/>
      <c r="AQ1263" s="98"/>
      <c r="AR1263" s="98"/>
      <c r="AS1263" s="98"/>
      <c r="AT1263" s="98"/>
      <c r="AU1263" s="98"/>
      <c r="AV1263" s="98"/>
      <c r="AW1263" s="98"/>
      <c r="AX1263" s="98"/>
      <c r="AY1263" s="98"/>
      <c r="AZ1263" s="98"/>
      <c r="BA1263" s="98"/>
      <c r="BB1263" s="98"/>
      <c r="BC1263" s="98"/>
      <c r="BD1263" s="98"/>
      <c r="BE1263" s="98"/>
      <c r="BF1263" s="98"/>
      <c r="BG1263" s="98"/>
      <c r="BH1263" s="98"/>
      <c r="BI1263" s="98"/>
      <c r="BJ1263" s="98"/>
      <c r="BK1263" s="98"/>
      <c r="BL1263" s="98"/>
      <c r="BM1263" s="98"/>
      <c r="BN1263" s="98"/>
      <c r="BO1263" s="98"/>
      <c r="BP1263" s="98"/>
      <c r="BQ1263" s="98"/>
      <c r="BR1263" s="98"/>
      <c r="BS1263" s="98"/>
      <c r="BT1263" s="98"/>
      <c r="BU1263" s="98"/>
      <c r="BV1263" s="98"/>
      <c r="BW1263" s="98"/>
      <c r="BX1263" s="98"/>
    </row>
    <row r="1264" spans="1:76">
      <c r="A1264" s="98"/>
      <c r="B1264" s="98"/>
      <c r="F1264" s="98"/>
      <c r="I1264" s="229"/>
      <c r="O1264" s="98"/>
      <c r="P1264" s="98"/>
      <c r="Q1264" s="98"/>
      <c r="R1264" s="98"/>
      <c r="S1264" s="98"/>
      <c r="T1264" s="98"/>
      <c r="U1264" s="98"/>
      <c r="V1264" s="98"/>
      <c r="W1264" s="98"/>
      <c r="X1264" s="98"/>
      <c r="Y1264" s="98"/>
      <c r="Z1264" s="98"/>
      <c r="AA1264" s="98"/>
      <c r="AB1264" s="98"/>
      <c r="AC1264" s="98"/>
      <c r="AD1264" s="98"/>
      <c r="AE1264" s="98"/>
      <c r="AF1264" s="98"/>
      <c r="AG1264" s="98"/>
      <c r="AH1264" s="98"/>
      <c r="AI1264" s="98"/>
      <c r="AJ1264" s="98"/>
      <c r="AK1264" s="98"/>
      <c r="AL1264" s="98"/>
      <c r="AM1264" s="98"/>
      <c r="AN1264" s="98"/>
      <c r="AO1264" s="98"/>
      <c r="AP1264" s="98"/>
      <c r="AQ1264" s="98"/>
      <c r="AR1264" s="98"/>
      <c r="AS1264" s="98"/>
      <c r="AT1264" s="98"/>
      <c r="AU1264" s="98"/>
      <c r="AV1264" s="98"/>
      <c r="AW1264" s="98"/>
      <c r="AX1264" s="98"/>
      <c r="AY1264" s="98"/>
      <c r="AZ1264" s="98"/>
      <c r="BA1264" s="98"/>
      <c r="BB1264" s="98"/>
      <c r="BC1264" s="98"/>
      <c r="BD1264" s="98"/>
      <c r="BE1264" s="98"/>
      <c r="BF1264" s="98"/>
      <c r="BG1264" s="98"/>
      <c r="BH1264" s="98"/>
      <c r="BI1264" s="98"/>
      <c r="BJ1264" s="98"/>
      <c r="BK1264" s="98"/>
      <c r="BL1264" s="98"/>
      <c r="BM1264" s="98"/>
      <c r="BN1264" s="98"/>
      <c r="BO1264" s="98"/>
      <c r="BP1264" s="98"/>
      <c r="BQ1264" s="98"/>
      <c r="BR1264" s="98"/>
      <c r="BS1264" s="98"/>
      <c r="BT1264" s="98"/>
      <c r="BU1264" s="98"/>
      <c r="BV1264" s="98"/>
      <c r="BW1264" s="98"/>
      <c r="BX1264" s="98"/>
    </row>
    <row r="1265" spans="1:76">
      <c r="A1265" s="98"/>
      <c r="B1265" s="98"/>
      <c r="F1265" s="98"/>
      <c r="I1265" s="229"/>
      <c r="O1265" s="98"/>
      <c r="P1265" s="98"/>
      <c r="Q1265" s="98"/>
      <c r="R1265" s="98"/>
      <c r="S1265" s="98"/>
      <c r="T1265" s="98"/>
      <c r="U1265" s="98"/>
      <c r="V1265" s="98"/>
      <c r="W1265" s="98"/>
      <c r="X1265" s="98"/>
      <c r="Y1265" s="98"/>
      <c r="Z1265" s="98"/>
      <c r="AA1265" s="98"/>
      <c r="AB1265" s="98"/>
      <c r="AC1265" s="98"/>
      <c r="AD1265" s="98"/>
      <c r="AE1265" s="98"/>
      <c r="AF1265" s="98"/>
      <c r="AG1265" s="98"/>
      <c r="AH1265" s="98"/>
      <c r="AI1265" s="98"/>
      <c r="AJ1265" s="98"/>
      <c r="AK1265" s="98"/>
      <c r="AL1265" s="98"/>
      <c r="AM1265" s="98"/>
      <c r="AN1265" s="98"/>
      <c r="AO1265" s="98"/>
      <c r="AP1265" s="98"/>
      <c r="AQ1265" s="98"/>
      <c r="AR1265" s="98"/>
      <c r="AS1265" s="98"/>
      <c r="AT1265" s="98"/>
      <c r="AU1265" s="98"/>
      <c r="AV1265" s="98"/>
      <c r="AW1265" s="98"/>
      <c r="AX1265" s="98"/>
      <c r="AY1265" s="98"/>
      <c r="AZ1265" s="98"/>
      <c r="BA1265" s="98"/>
      <c r="BB1265" s="98"/>
      <c r="BC1265" s="98"/>
      <c r="BD1265" s="98"/>
      <c r="BE1265" s="98"/>
      <c r="BF1265" s="98"/>
      <c r="BG1265" s="98"/>
      <c r="BH1265" s="98"/>
      <c r="BI1265" s="98"/>
      <c r="BJ1265" s="98"/>
      <c r="BK1265" s="98"/>
      <c r="BL1265" s="98"/>
      <c r="BM1265" s="98"/>
      <c r="BN1265" s="98"/>
      <c r="BO1265" s="98"/>
      <c r="BP1265" s="98"/>
      <c r="BQ1265" s="98"/>
      <c r="BR1265" s="98"/>
      <c r="BS1265" s="98"/>
      <c r="BT1265" s="98"/>
      <c r="BU1265" s="98"/>
      <c r="BV1265" s="98"/>
      <c r="BW1265" s="98"/>
      <c r="BX1265" s="98"/>
    </row>
    <row r="1266" spans="1:76">
      <c r="A1266" s="98"/>
      <c r="B1266" s="98"/>
      <c r="F1266" s="98"/>
      <c r="I1266" s="229"/>
      <c r="O1266" s="98"/>
      <c r="P1266" s="98"/>
      <c r="Q1266" s="98"/>
      <c r="R1266" s="98"/>
      <c r="S1266" s="98"/>
      <c r="T1266" s="98"/>
      <c r="U1266" s="98"/>
      <c r="V1266" s="98"/>
      <c r="W1266" s="98"/>
      <c r="X1266" s="98"/>
      <c r="Y1266" s="98"/>
      <c r="Z1266" s="98"/>
      <c r="AA1266" s="98"/>
      <c r="AB1266" s="98"/>
      <c r="AC1266" s="98"/>
      <c r="AD1266" s="98"/>
      <c r="AE1266" s="98"/>
      <c r="AF1266" s="98"/>
      <c r="AG1266" s="98"/>
      <c r="AH1266" s="98"/>
      <c r="AI1266" s="98"/>
      <c r="AJ1266" s="98"/>
      <c r="AK1266" s="98"/>
      <c r="AL1266" s="98"/>
      <c r="AM1266" s="98"/>
      <c r="AN1266" s="98"/>
      <c r="AO1266" s="98"/>
      <c r="AP1266" s="98"/>
      <c r="AQ1266" s="98"/>
      <c r="AR1266" s="98"/>
      <c r="AS1266" s="98"/>
      <c r="AT1266" s="98"/>
      <c r="AU1266" s="98"/>
      <c r="AV1266" s="98"/>
      <c r="AW1266" s="98"/>
      <c r="AX1266" s="98"/>
      <c r="AY1266" s="98"/>
      <c r="AZ1266" s="98"/>
      <c r="BA1266" s="98"/>
      <c r="BB1266" s="98"/>
      <c r="BC1266" s="98"/>
      <c r="BD1266" s="98"/>
      <c r="BE1266" s="98"/>
      <c r="BF1266" s="98"/>
      <c r="BG1266" s="98"/>
      <c r="BH1266" s="98"/>
      <c r="BI1266" s="98"/>
      <c r="BJ1266" s="98"/>
      <c r="BK1266" s="98"/>
      <c r="BL1266" s="98"/>
      <c r="BM1266" s="98"/>
      <c r="BN1266" s="98"/>
      <c r="BO1266" s="98"/>
      <c r="BP1266" s="98"/>
      <c r="BQ1266" s="98"/>
      <c r="BR1266" s="98"/>
      <c r="BS1266" s="98"/>
      <c r="BT1266" s="98"/>
      <c r="BU1266" s="98"/>
      <c r="BV1266" s="98"/>
      <c r="BW1266" s="98"/>
      <c r="BX1266" s="98"/>
    </row>
    <row r="1267" spans="1:76">
      <c r="A1267" s="98"/>
      <c r="B1267" s="98"/>
      <c r="F1267" s="98"/>
      <c r="I1267" s="229"/>
      <c r="O1267" s="98"/>
      <c r="P1267" s="98"/>
      <c r="Q1267" s="98"/>
      <c r="R1267" s="98"/>
      <c r="S1267" s="98"/>
      <c r="T1267" s="98"/>
      <c r="U1267" s="98"/>
      <c r="V1267" s="98"/>
      <c r="W1267" s="98"/>
      <c r="X1267" s="98"/>
      <c r="Y1267" s="98"/>
      <c r="Z1267" s="98"/>
      <c r="AA1267" s="98"/>
      <c r="AB1267" s="98"/>
      <c r="AC1267" s="98"/>
      <c r="AD1267" s="98"/>
      <c r="AE1267" s="98"/>
      <c r="AF1267" s="98"/>
      <c r="AG1267" s="98"/>
      <c r="AH1267" s="98"/>
      <c r="AI1267" s="98"/>
      <c r="AJ1267" s="98"/>
      <c r="AK1267" s="98"/>
      <c r="AL1267" s="98"/>
      <c r="AM1267" s="98"/>
      <c r="AN1267" s="98"/>
      <c r="AO1267" s="98"/>
      <c r="AP1267" s="98"/>
      <c r="AQ1267" s="98"/>
      <c r="AR1267" s="98"/>
      <c r="AS1267" s="98"/>
      <c r="AT1267" s="98"/>
      <c r="AU1267" s="98"/>
      <c r="AV1267" s="98"/>
      <c r="AW1267" s="98"/>
      <c r="AX1267" s="98"/>
      <c r="AY1267" s="98"/>
      <c r="AZ1267" s="98"/>
      <c r="BA1267" s="98"/>
      <c r="BB1267" s="98"/>
      <c r="BC1267" s="98"/>
      <c r="BD1267" s="98"/>
      <c r="BE1267" s="98"/>
      <c r="BF1267" s="98"/>
      <c r="BG1267" s="98"/>
      <c r="BH1267" s="98"/>
      <c r="BI1267" s="98"/>
      <c r="BJ1267" s="98"/>
      <c r="BK1267" s="98"/>
      <c r="BL1267" s="98"/>
      <c r="BM1267" s="98"/>
      <c r="BN1267" s="98"/>
      <c r="BO1267" s="98"/>
      <c r="BP1267" s="98"/>
      <c r="BQ1267" s="98"/>
      <c r="BR1267" s="98"/>
      <c r="BS1267" s="98"/>
      <c r="BT1267" s="98"/>
      <c r="BU1267" s="98"/>
      <c r="BV1267" s="98"/>
      <c r="BW1267" s="98"/>
      <c r="BX1267" s="98"/>
    </row>
    <row r="1268" spans="1:76">
      <c r="A1268" s="98"/>
      <c r="B1268" s="98"/>
      <c r="F1268" s="98"/>
      <c r="I1268" s="229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  <c r="AG1268" s="98"/>
      <c r="AH1268" s="98"/>
      <c r="AI1268" s="98"/>
      <c r="AJ1268" s="98"/>
      <c r="AK1268" s="98"/>
      <c r="AL1268" s="98"/>
      <c r="AM1268" s="98"/>
      <c r="AN1268" s="98"/>
      <c r="AO1268" s="98"/>
      <c r="AP1268" s="98"/>
      <c r="AQ1268" s="98"/>
      <c r="AR1268" s="98"/>
      <c r="AS1268" s="98"/>
      <c r="AT1268" s="98"/>
      <c r="AU1268" s="98"/>
      <c r="AV1268" s="98"/>
      <c r="AW1268" s="98"/>
      <c r="AX1268" s="98"/>
      <c r="AY1268" s="98"/>
      <c r="AZ1268" s="98"/>
      <c r="BA1268" s="98"/>
      <c r="BB1268" s="98"/>
      <c r="BC1268" s="98"/>
      <c r="BD1268" s="98"/>
      <c r="BE1268" s="98"/>
      <c r="BF1268" s="98"/>
      <c r="BG1268" s="98"/>
      <c r="BH1268" s="98"/>
      <c r="BI1268" s="98"/>
      <c r="BJ1268" s="98"/>
      <c r="BK1268" s="98"/>
      <c r="BL1268" s="98"/>
      <c r="BM1268" s="98"/>
      <c r="BN1268" s="98"/>
      <c r="BO1268" s="98"/>
      <c r="BP1268" s="98"/>
      <c r="BQ1268" s="98"/>
      <c r="BR1268" s="98"/>
      <c r="BS1268" s="98"/>
      <c r="BT1268" s="98"/>
      <c r="BU1268" s="98"/>
      <c r="BV1268" s="98"/>
      <c r="BW1268" s="98"/>
      <c r="BX1268" s="98"/>
    </row>
    <row r="1269" spans="1:76">
      <c r="A1269" s="98"/>
      <c r="B1269" s="98"/>
      <c r="F1269" s="98"/>
      <c r="I1269" s="229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  <c r="AG1269" s="98"/>
      <c r="AH1269" s="98"/>
      <c r="AI1269" s="98"/>
      <c r="AJ1269" s="98"/>
      <c r="AK1269" s="98"/>
      <c r="AL1269" s="98"/>
      <c r="AM1269" s="98"/>
      <c r="AN1269" s="98"/>
      <c r="AO1269" s="98"/>
      <c r="AP1269" s="98"/>
      <c r="AQ1269" s="98"/>
      <c r="AR1269" s="98"/>
      <c r="AS1269" s="98"/>
      <c r="AT1269" s="98"/>
      <c r="AU1269" s="98"/>
      <c r="AV1269" s="98"/>
      <c r="AW1269" s="98"/>
      <c r="AX1269" s="98"/>
      <c r="AY1269" s="98"/>
      <c r="AZ1269" s="98"/>
      <c r="BA1269" s="98"/>
      <c r="BB1269" s="98"/>
      <c r="BC1269" s="98"/>
      <c r="BD1269" s="98"/>
      <c r="BE1269" s="98"/>
      <c r="BF1269" s="98"/>
      <c r="BG1269" s="98"/>
      <c r="BH1269" s="98"/>
      <c r="BI1269" s="98"/>
      <c r="BJ1269" s="98"/>
      <c r="BK1269" s="98"/>
      <c r="BL1269" s="98"/>
      <c r="BM1269" s="98"/>
      <c r="BN1269" s="98"/>
      <c r="BO1269" s="98"/>
      <c r="BP1269" s="98"/>
      <c r="BQ1269" s="98"/>
      <c r="BR1269" s="98"/>
      <c r="BS1269" s="98"/>
      <c r="BT1269" s="98"/>
      <c r="BU1269" s="98"/>
      <c r="BV1269" s="98"/>
      <c r="BW1269" s="98"/>
      <c r="BX1269" s="98"/>
    </row>
    <row r="1270" spans="1:76">
      <c r="A1270" s="98"/>
      <c r="B1270" s="98"/>
      <c r="F1270" s="98"/>
      <c r="I1270" s="229"/>
      <c r="O1270" s="98"/>
      <c r="P1270" s="98"/>
      <c r="Q1270" s="98"/>
      <c r="R1270" s="98"/>
      <c r="S1270" s="98"/>
      <c r="T1270" s="98"/>
      <c r="U1270" s="98"/>
      <c r="V1270" s="98"/>
      <c r="W1270" s="98"/>
      <c r="X1270" s="98"/>
      <c r="Y1270" s="98"/>
      <c r="Z1270" s="98"/>
      <c r="AA1270" s="98"/>
      <c r="AB1270" s="98"/>
      <c r="AC1270" s="98"/>
      <c r="AD1270" s="98"/>
      <c r="AE1270" s="98"/>
      <c r="AF1270" s="98"/>
      <c r="AG1270" s="98"/>
      <c r="AH1270" s="98"/>
      <c r="AI1270" s="98"/>
      <c r="AJ1270" s="98"/>
      <c r="AK1270" s="98"/>
      <c r="AL1270" s="98"/>
      <c r="AM1270" s="98"/>
      <c r="AN1270" s="98"/>
      <c r="AO1270" s="98"/>
      <c r="AP1270" s="98"/>
      <c r="AQ1270" s="98"/>
      <c r="AR1270" s="98"/>
      <c r="AS1270" s="98"/>
      <c r="AT1270" s="98"/>
      <c r="AU1270" s="98"/>
      <c r="AV1270" s="98"/>
      <c r="AW1270" s="98"/>
      <c r="AX1270" s="98"/>
      <c r="AY1270" s="98"/>
      <c r="AZ1270" s="98"/>
      <c r="BA1270" s="98"/>
      <c r="BB1270" s="98"/>
      <c r="BC1270" s="98"/>
      <c r="BD1270" s="98"/>
      <c r="BE1270" s="98"/>
      <c r="BF1270" s="98"/>
      <c r="BG1270" s="98"/>
      <c r="BH1270" s="98"/>
      <c r="BI1270" s="98"/>
      <c r="BJ1270" s="98"/>
      <c r="BK1270" s="98"/>
      <c r="BL1270" s="98"/>
      <c r="BM1270" s="98"/>
      <c r="BN1270" s="98"/>
      <c r="BO1270" s="98"/>
      <c r="BP1270" s="98"/>
      <c r="BQ1270" s="98"/>
      <c r="BR1270" s="98"/>
      <c r="BS1270" s="98"/>
      <c r="BT1270" s="98"/>
      <c r="BU1270" s="98"/>
      <c r="BV1270" s="98"/>
      <c r="BW1270" s="98"/>
      <c r="BX1270" s="98"/>
    </row>
    <row r="1271" spans="1:76">
      <c r="A1271" s="98"/>
      <c r="B1271" s="98"/>
      <c r="F1271" s="98"/>
      <c r="I1271" s="229"/>
      <c r="O1271" s="98"/>
      <c r="P1271" s="98"/>
      <c r="Q1271" s="98"/>
      <c r="R1271" s="98"/>
      <c r="S1271" s="98"/>
      <c r="T1271" s="98"/>
      <c r="U1271" s="98"/>
      <c r="V1271" s="98"/>
      <c r="W1271" s="98"/>
      <c r="X1271" s="98"/>
      <c r="Y1271" s="98"/>
      <c r="Z1271" s="98"/>
      <c r="AA1271" s="98"/>
      <c r="AB1271" s="98"/>
      <c r="AC1271" s="98"/>
      <c r="AD1271" s="98"/>
      <c r="AE1271" s="98"/>
      <c r="AF1271" s="98"/>
      <c r="AG1271" s="98"/>
      <c r="AH1271" s="98"/>
      <c r="AI1271" s="98"/>
      <c r="AJ1271" s="98"/>
      <c r="AK1271" s="98"/>
      <c r="AL1271" s="98"/>
      <c r="AM1271" s="98"/>
      <c r="AN1271" s="98"/>
      <c r="AO1271" s="98"/>
      <c r="AP1271" s="98"/>
      <c r="AQ1271" s="98"/>
      <c r="AR1271" s="98"/>
      <c r="AS1271" s="98"/>
      <c r="AT1271" s="98"/>
      <c r="AU1271" s="98"/>
      <c r="AV1271" s="98"/>
      <c r="AW1271" s="98"/>
      <c r="AX1271" s="98"/>
      <c r="AY1271" s="98"/>
      <c r="AZ1271" s="98"/>
      <c r="BA1271" s="98"/>
      <c r="BB1271" s="98"/>
      <c r="BC1271" s="98"/>
      <c r="BD1271" s="98"/>
      <c r="BE1271" s="98"/>
      <c r="BF1271" s="98"/>
      <c r="BG1271" s="98"/>
      <c r="BH1271" s="98"/>
      <c r="BI1271" s="98"/>
      <c r="BJ1271" s="98"/>
      <c r="BK1271" s="98"/>
      <c r="BL1271" s="98"/>
      <c r="BM1271" s="98"/>
      <c r="BN1271" s="98"/>
      <c r="BO1271" s="98"/>
      <c r="BP1271" s="98"/>
      <c r="BQ1271" s="98"/>
      <c r="BR1271" s="98"/>
      <c r="BS1271" s="98"/>
      <c r="BT1271" s="98"/>
      <c r="BU1271" s="98"/>
      <c r="BV1271" s="98"/>
      <c r="BW1271" s="98"/>
      <c r="BX1271" s="98"/>
    </row>
    <row r="1272" spans="1:76">
      <c r="A1272" s="98"/>
      <c r="B1272" s="98"/>
      <c r="F1272" s="98"/>
      <c r="I1272" s="229"/>
      <c r="O1272" s="98"/>
      <c r="P1272" s="98"/>
      <c r="Q1272" s="98"/>
      <c r="R1272" s="98"/>
      <c r="S1272" s="98"/>
      <c r="T1272" s="98"/>
      <c r="U1272" s="98"/>
      <c r="V1272" s="98"/>
      <c r="W1272" s="98"/>
      <c r="X1272" s="98"/>
      <c r="Y1272" s="98"/>
      <c r="Z1272" s="98"/>
      <c r="AA1272" s="98"/>
      <c r="AB1272" s="98"/>
      <c r="AC1272" s="98"/>
      <c r="AD1272" s="98"/>
      <c r="AE1272" s="98"/>
      <c r="AF1272" s="98"/>
      <c r="AG1272" s="98"/>
      <c r="AH1272" s="98"/>
      <c r="AI1272" s="98"/>
      <c r="AJ1272" s="98"/>
      <c r="AK1272" s="98"/>
      <c r="AL1272" s="98"/>
      <c r="AM1272" s="98"/>
      <c r="AN1272" s="98"/>
      <c r="AO1272" s="98"/>
      <c r="AP1272" s="98"/>
      <c r="AQ1272" s="98"/>
      <c r="AR1272" s="98"/>
      <c r="AS1272" s="98"/>
      <c r="AT1272" s="98"/>
      <c r="AU1272" s="98"/>
      <c r="AV1272" s="98"/>
      <c r="AW1272" s="98"/>
      <c r="AX1272" s="98"/>
      <c r="AY1272" s="98"/>
      <c r="AZ1272" s="98"/>
      <c r="BA1272" s="98"/>
      <c r="BB1272" s="98"/>
      <c r="BC1272" s="98"/>
      <c r="BD1272" s="98"/>
      <c r="BE1272" s="98"/>
      <c r="BF1272" s="98"/>
      <c r="BG1272" s="98"/>
      <c r="BH1272" s="98"/>
      <c r="BI1272" s="98"/>
      <c r="BJ1272" s="98"/>
      <c r="BK1272" s="98"/>
      <c r="BL1272" s="98"/>
      <c r="BM1272" s="98"/>
      <c r="BN1272" s="98"/>
      <c r="BO1272" s="98"/>
      <c r="BP1272" s="98"/>
      <c r="BQ1272" s="98"/>
      <c r="BR1272" s="98"/>
      <c r="BS1272" s="98"/>
      <c r="BT1272" s="98"/>
      <c r="BU1272" s="98"/>
      <c r="BV1272" s="98"/>
      <c r="BW1272" s="98"/>
      <c r="BX1272" s="98"/>
    </row>
    <row r="1273" spans="1:76">
      <c r="A1273" s="98"/>
      <c r="B1273" s="98"/>
      <c r="F1273" s="98"/>
      <c r="I1273" s="229"/>
      <c r="O1273" s="98"/>
      <c r="P1273" s="98"/>
      <c r="Q1273" s="98"/>
      <c r="R1273" s="98"/>
      <c r="S1273" s="98"/>
      <c r="T1273" s="98"/>
      <c r="U1273" s="98"/>
      <c r="V1273" s="98"/>
      <c r="W1273" s="98"/>
      <c r="X1273" s="98"/>
      <c r="Y1273" s="98"/>
      <c r="Z1273" s="98"/>
      <c r="AA1273" s="98"/>
      <c r="AB1273" s="98"/>
      <c r="AC1273" s="98"/>
      <c r="AD1273" s="98"/>
      <c r="AE1273" s="98"/>
      <c r="AF1273" s="98"/>
      <c r="AG1273" s="98"/>
      <c r="AH1273" s="98"/>
      <c r="AI1273" s="98"/>
      <c r="AJ1273" s="98"/>
      <c r="AK1273" s="98"/>
      <c r="AL1273" s="98"/>
      <c r="AM1273" s="98"/>
      <c r="AN1273" s="98"/>
      <c r="AO1273" s="98"/>
      <c r="AP1273" s="98"/>
      <c r="AQ1273" s="98"/>
      <c r="AR1273" s="98"/>
      <c r="AS1273" s="98"/>
      <c r="AT1273" s="98"/>
      <c r="AU1273" s="98"/>
      <c r="AV1273" s="98"/>
      <c r="AW1273" s="98"/>
      <c r="AX1273" s="98"/>
      <c r="AY1273" s="98"/>
      <c r="AZ1273" s="98"/>
      <c r="BA1273" s="98"/>
      <c r="BB1273" s="98"/>
      <c r="BC1273" s="98"/>
      <c r="BD1273" s="98"/>
      <c r="BE1273" s="98"/>
      <c r="BF1273" s="98"/>
      <c r="BG1273" s="98"/>
      <c r="BH1273" s="98"/>
      <c r="BI1273" s="98"/>
      <c r="BJ1273" s="98"/>
      <c r="BK1273" s="98"/>
      <c r="BL1273" s="98"/>
      <c r="BM1273" s="98"/>
      <c r="BN1273" s="98"/>
      <c r="BO1273" s="98"/>
      <c r="BP1273" s="98"/>
      <c r="BQ1273" s="98"/>
      <c r="BR1273" s="98"/>
      <c r="BS1273" s="98"/>
      <c r="BT1273" s="98"/>
      <c r="BU1273" s="98"/>
      <c r="BV1273" s="98"/>
      <c r="BW1273" s="98"/>
      <c r="BX1273" s="98"/>
    </row>
    <row r="1274" spans="1:76">
      <c r="A1274" s="98"/>
      <c r="B1274" s="98"/>
      <c r="F1274" s="98"/>
      <c r="I1274" s="229"/>
      <c r="O1274" s="98"/>
      <c r="P1274" s="98"/>
      <c r="Q1274" s="98"/>
      <c r="R1274" s="98"/>
      <c r="S1274" s="98"/>
      <c r="T1274" s="98"/>
      <c r="U1274" s="98"/>
      <c r="V1274" s="98"/>
      <c r="W1274" s="98"/>
      <c r="X1274" s="98"/>
      <c r="Y1274" s="98"/>
      <c r="Z1274" s="98"/>
      <c r="AA1274" s="98"/>
      <c r="AB1274" s="98"/>
      <c r="AC1274" s="98"/>
      <c r="AD1274" s="98"/>
      <c r="AE1274" s="98"/>
      <c r="AF1274" s="98"/>
      <c r="AG1274" s="98"/>
      <c r="AH1274" s="98"/>
      <c r="AI1274" s="98"/>
      <c r="AJ1274" s="98"/>
      <c r="AK1274" s="98"/>
      <c r="AL1274" s="98"/>
      <c r="AM1274" s="98"/>
      <c r="AN1274" s="98"/>
      <c r="AO1274" s="98"/>
      <c r="AP1274" s="98"/>
      <c r="AQ1274" s="98"/>
      <c r="AR1274" s="98"/>
      <c r="AS1274" s="98"/>
      <c r="AT1274" s="98"/>
      <c r="AU1274" s="98"/>
      <c r="AV1274" s="98"/>
      <c r="AW1274" s="98"/>
      <c r="AX1274" s="98"/>
      <c r="AY1274" s="98"/>
      <c r="AZ1274" s="98"/>
      <c r="BA1274" s="98"/>
      <c r="BB1274" s="98"/>
      <c r="BC1274" s="98"/>
      <c r="BD1274" s="98"/>
      <c r="BE1274" s="98"/>
      <c r="BF1274" s="98"/>
      <c r="BG1274" s="98"/>
      <c r="BH1274" s="98"/>
      <c r="BI1274" s="98"/>
      <c r="BJ1274" s="98"/>
      <c r="BK1274" s="98"/>
      <c r="BL1274" s="98"/>
      <c r="BM1274" s="98"/>
      <c r="BN1274" s="98"/>
      <c r="BO1274" s="98"/>
      <c r="BP1274" s="98"/>
      <c r="BQ1274" s="98"/>
      <c r="BR1274" s="98"/>
      <c r="BS1274" s="98"/>
      <c r="BT1274" s="98"/>
      <c r="BU1274" s="98"/>
      <c r="BV1274" s="98"/>
      <c r="BW1274" s="98"/>
      <c r="BX1274" s="98"/>
    </row>
    <row r="1275" spans="1:76">
      <c r="A1275" s="98"/>
      <c r="B1275" s="98"/>
      <c r="F1275" s="98"/>
      <c r="I1275" s="229"/>
      <c r="O1275" s="98"/>
      <c r="P1275" s="98"/>
      <c r="Q1275" s="98"/>
      <c r="R1275" s="98"/>
      <c r="S1275" s="98"/>
      <c r="T1275" s="98"/>
      <c r="U1275" s="98"/>
      <c r="V1275" s="98"/>
      <c r="W1275" s="98"/>
      <c r="X1275" s="98"/>
      <c r="Y1275" s="98"/>
      <c r="Z1275" s="98"/>
      <c r="AA1275" s="98"/>
      <c r="AB1275" s="98"/>
      <c r="AC1275" s="98"/>
      <c r="AD1275" s="98"/>
      <c r="AE1275" s="98"/>
      <c r="AF1275" s="98"/>
      <c r="AG1275" s="98"/>
      <c r="AH1275" s="98"/>
      <c r="AI1275" s="98"/>
      <c r="AJ1275" s="98"/>
      <c r="AK1275" s="98"/>
      <c r="AL1275" s="98"/>
      <c r="AM1275" s="98"/>
      <c r="AN1275" s="98"/>
      <c r="AO1275" s="98"/>
      <c r="AP1275" s="98"/>
      <c r="AQ1275" s="98"/>
      <c r="AR1275" s="98"/>
      <c r="AS1275" s="98"/>
      <c r="AT1275" s="98"/>
      <c r="AU1275" s="98"/>
      <c r="AV1275" s="98"/>
      <c r="AW1275" s="98"/>
      <c r="AX1275" s="98"/>
      <c r="AY1275" s="98"/>
      <c r="AZ1275" s="98"/>
      <c r="BA1275" s="98"/>
      <c r="BB1275" s="98"/>
      <c r="BC1275" s="98"/>
      <c r="BD1275" s="98"/>
      <c r="BE1275" s="98"/>
      <c r="BF1275" s="98"/>
      <c r="BG1275" s="98"/>
      <c r="BH1275" s="98"/>
      <c r="BI1275" s="98"/>
      <c r="BJ1275" s="98"/>
      <c r="BK1275" s="98"/>
      <c r="BL1275" s="98"/>
      <c r="BM1275" s="98"/>
      <c r="BN1275" s="98"/>
      <c r="BO1275" s="98"/>
      <c r="BP1275" s="98"/>
      <c r="BQ1275" s="98"/>
      <c r="BR1275" s="98"/>
      <c r="BS1275" s="98"/>
      <c r="BT1275" s="98"/>
      <c r="BU1275" s="98"/>
      <c r="BV1275" s="98"/>
      <c r="BW1275" s="98"/>
      <c r="BX1275" s="98"/>
    </row>
    <row r="1276" spans="1:76">
      <c r="A1276" s="98"/>
      <c r="B1276" s="98"/>
      <c r="F1276" s="98"/>
      <c r="I1276" s="229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  <c r="AG1276" s="98"/>
      <c r="AH1276" s="98"/>
      <c r="AI1276" s="98"/>
      <c r="AJ1276" s="98"/>
      <c r="AK1276" s="98"/>
      <c r="AL1276" s="98"/>
      <c r="AM1276" s="98"/>
      <c r="AN1276" s="98"/>
      <c r="AO1276" s="98"/>
      <c r="AP1276" s="98"/>
      <c r="AQ1276" s="98"/>
      <c r="AR1276" s="98"/>
      <c r="AS1276" s="98"/>
      <c r="AT1276" s="98"/>
      <c r="AU1276" s="98"/>
      <c r="AV1276" s="98"/>
      <c r="AW1276" s="98"/>
      <c r="AX1276" s="98"/>
      <c r="AY1276" s="98"/>
      <c r="AZ1276" s="98"/>
      <c r="BA1276" s="98"/>
      <c r="BB1276" s="98"/>
      <c r="BC1276" s="98"/>
      <c r="BD1276" s="98"/>
      <c r="BE1276" s="98"/>
      <c r="BF1276" s="98"/>
      <c r="BG1276" s="98"/>
      <c r="BH1276" s="98"/>
      <c r="BI1276" s="98"/>
      <c r="BJ1276" s="98"/>
      <c r="BK1276" s="98"/>
      <c r="BL1276" s="98"/>
      <c r="BM1276" s="98"/>
      <c r="BN1276" s="98"/>
      <c r="BO1276" s="98"/>
      <c r="BP1276" s="98"/>
      <c r="BQ1276" s="98"/>
      <c r="BR1276" s="98"/>
      <c r="BS1276" s="98"/>
      <c r="BT1276" s="98"/>
      <c r="BU1276" s="98"/>
      <c r="BV1276" s="98"/>
      <c r="BW1276" s="98"/>
      <c r="BX1276" s="98"/>
    </row>
    <row r="1277" spans="1:76">
      <c r="A1277" s="98"/>
      <c r="B1277" s="98"/>
      <c r="F1277" s="98"/>
      <c r="I1277" s="229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  <c r="AG1277" s="98"/>
      <c r="AH1277" s="98"/>
      <c r="AI1277" s="98"/>
      <c r="AJ1277" s="98"/>
      <c r="AK1277" s="98"/>
      <c r="AL1277" s="98"/>
      <c r="AM1277" s="98"/>
      <c r="AN1277" s="98"/>
      <c r="AO1277" s="98"/>
      <c r="AP1277" s="98"/>
      <c r="AQ1277" s="98"/>
      <c r="AR1277" s="98"/>
      <c r="AS1277" s="98"/>
      <c r="AT1277" s="98"/>
      <c r="AU1277" s="98"/>
      <c r="AV1277" s="98"/>
      <c r="AW1277" s="98"/>
      <c r="AX1277" s="98"/>
      <c r="AY1277" s="98"/>
      <c r="AZ1277" s="98"/>
      <c r="BA1277" s="98"/>
      <c r="BB1277" s="98"/>
      <c r="BC1277" s="98"/>
      <c r="BD1277" s="98"/>
      <c r="BE1277" s="98"/>
      <c r="BF1277" s="98"/>
      <c r="BG1277" s="98"/>
      <c r="BH1277" s="98"/>
      <c r="BI1277" s="98"/>
      <c r="BJ1277" s="98"/>
      <c r="BK1277" s="98"/>
      <c r="BL1277" s="98"/>
      <c r="BM1277" s="98"/>
      <c r="BN1277" s="98"/>
      <c r="BO1277" s="98"/>
      <c r="BP1277" s="98"/>
      <c r="BQ1277" s="98"/>
      <c r="BR1277" s="98"/>
      <c r="BS1277" s="98"/>
      <c r="BT1277" s="98"/>
      <c r="BU1277" s="98"/>
      <c r="BV1277" s="98"/>
      <c r="BW1277" s="98"/>
      <c r="BX1277" s="98"/>
    </row>
    <row r="1278" spans="1:76">
      <c r="A1278" s="98"/>
      <c r="B1278" s="98"/>
      <c r="F1278" s="98"/>
      <c r="I1278" s="229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  <c r="AG1278" s="98"/>
      <c r="AH1278" s="98"/>
      <c r="AI1278" s="98"/>
      <c r="AJ1278" s="98"/>
      <c r="AK1278" s="98"/>
      <c r="AL1278" s="98"/>
      <c r="AM1278" s="98"/>
      <c r="AN1278" s="98"/>
      <c r="AO1278" s="98"/>
      <c r="AP1278" s="98"/>
      <c r="AQ1278" s="98"/>
      <c r="AR1278" s="98"/>
      <c r="AS1278" s="98"/>
      <c r="AT1278" s="98"/>
      <c r="AU1278" s="98"/>
      <c r="AV1278" s="98"/>
      <c r="AW1278" s="98"/>
      <c r="AX1278" s="98"/>
      <c r="AY1278" s="98"/>
      <c r="AZ1278" s="98"/>
      <c r="BA1278" s="98"/>
      <c r="BB1278" s="98"/>
      <c r="BC1278" s="98"/>
      <c r="BD1278" s="98"/>
      <c r="BE1278" s="98"/>
      <c r="BF1278" s="98"/>
      <c r="BG1278" s="98"/>
      <c r="BH1278" s="98"/>
      <c r="BI1278" s="98"/>
      <c r="BJ1278" s="98"/>
      <c r="BK1278" s="98"/>
      <c r="BL1278" s="98"/>
      <c r="BM1278" s="98"/>
      <c r="BN1278" s="98"/>
      <c r="BO1278" s="98"/>
      <c r="BP1278" s="98"/>
      <c r="BQ1278" s="98"/>
      <c r="BR1278" s="98"/>
      <c r="BS1278" s="98"/>
      <c r="BT1278" s="98"/>
      <c r="BU1278" s="98"/>
      <c r="BV1278" s="98"/>
      <c r="BW1278" s="98"/>
      <c r="BX1278" s="98"/>
    </row>
    <row r="1279" spans="1:76">
      <c r="A1279" s="98"/>
      <c r="B1279" s="98"/>
      <c r="F1279" s="98"/>
      <c r="I1279" s="229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  <c r="AG1279" s="98"/>
      <c r="AH1279" s="98"/>
      <c r="AI1279" s="98"/>
      <c r="AJ1279" s="98"/>
      <c r="AK1279" s="98"/>
      <c r="AL1279" s="98"/>
      <c r="AM1279" s="98"/>
      <c r="AN1279" s="98"/>
      <c r="AO1279" s="98"/>
      <c r="AP1279" s="98"/>
      <c r="AQ1279" s="98"/>
      <c r="AR1279" s="98"/>
      <c r="AS1279" s="98"/>
      <c r="AT1279" s="98"/>
      <c r="AU1279" s="98"/>
      <c r="AV1279" s="98"/>
      <c r="AW1279" s="98"/>
      <c r="AX1279" s="98"/>
      <c r="AY1279" s="98"/>
      <c r="AZ1279" s="98"/>
      <c r="BA1279" s="98"/>
      <c r="BB1279" s="98"/>
      <c r="BC1279" s="98"/>
      <c r="BD1279" s="98"/>
      <c r="BE1279" s="98"/>
      <c r="BF1279" s="98"/>
      <c r="BG1279" s="98"/>
      <c r="BH1279" s="98"/>
      <c r="BI1279" s="98"/>
      <c r="BJ1279" s="98"/>
      <c r="BK1279" s="98"/>
      <c r="BL1279" s="98"/>
      <c r="BM1279" s="98"/>
      <c r="BN1279" s="98"/>
      <c r="BO1279" s="98"/>
      <c r="BP1279" s="98"/>
      <c r="BQ1279" s="98"/>
      <c r="BR1279" s="98"/>
      <c r="BS1279" s="98"/>
      <c r="BT1279" s="98"/>
      <c r="BU1279" s="98"/>
      <c r="BV1279" s="98"/>
      <c r="BW1279" s="98"/>
      <c r="BX1279" s="98"/>
    </row>
    <row r="1280" spans="1:76">
      <c r="A1280" s="98"/>
      <c r="B1280" s="98"/>
      <c r="F1280" s="98"/>
      <c r="I1280" s="229"/>
      <c r="O1280" s="98"/>
      <c r="P1280" s="98"/>
      <c r="Q1280" s="98"/>
      <c r="R1280" s="98"/>
      <c r="S1280" s="98"/>
      <c r="T1280" s="98"/>
      <c r="U1280" s="98"/>
      <c r="V1280" s="98"/>
      <c r="W1280" s="98"/>
      <c r="X1280" s="98"/>
      <c r="Y1280" s="98"/>
      <c r="Z1280" s="98"/>
      <c r="AA1280" s="98"/>
      <c r="AB1280" s="98"/>
      <c r="AC1280" s="98"/>
      <c r="AD1280" s="98"/>
      <c r="AE1280" s="98"/>
      <c r="AF1280" s="98"/>
      <c r="AG1280" s="98"/>
      <c r="AH1280" s="98"/>
      <c r="AI1280" s="98"/>
      <c r="AJ1280" s="98"/>
      <c r="AK1280" s="98"/>
      <c r="AL1280" s="98"/>
      <c r="AM1280" s="98"/>
      <c r="AN1280" s="98"/>
      <c r="AO1280" s="98"/>
      <c r="AP1280" s="98"/>
      <c r="AQ1280" s="98"/>
      <c r="AR1280" s="98"/>
      <c r="AS1280" s="98"/>
      <c r="AT1280" s="98"/>
      <c r="AU1280" s="98"/>
      <c r="AV1280" s="98"/>
      <c r="AW1280" s="98"/>
      <c r="AX1280" s="98"/>
      <c r="AY1280" s="98"/>
      <c r="AZ1280" s="98"/>
      <c r="BA1280" s="98"/>
      <c r="BB1280" s="98"/>
      <c r="BC1280" s="98"/>
      <c r="BD1280" s="98"/>
      <c r="BE1280" s="98"/>
      <c r="BF1280" s="98"/>
      <c r="BG1280" s="98"/>
      <c r="BH1280" s="98"/>
      <c r="BI1280" s="98"/>
      <c r="BJ1280" s="98"/>
      <c r="BK1280" s="98"/>
      <c r="BL1280" s="98"/>
      <c r="BM1280" s="98"/>
      <c r="BN1280" s="98"/>
      <c r="BO1280" s="98"/>
      <c r="BP1280" s="98"/>
      <c r="BQ1280" s="98"/>
      <c r="BR1280" s="98"/>
      <c r="BS1280" s="98"/>
      <c r="BT1280" s="98"/>
      <c r="BU1280" s="98"/>
      <c r="BV1280" s="98"/>
      <c r="BW1280" s="98"/>
      <c r="BX1280" s="98"/>
    </row>
    <row r="1281" spans="1:76">
      <c r="A1281" s="98"/>
      <c r="B1281" s="98"/>
      <c r="F1281" s="98"/>
      <c r="I1281" s="229"/>
      <c r="O1281" s="98"/>
      <c r="P1281" s="98"/>
      <c r="Q1281" s="98"/>
      <c r="R1281" s="98"/>
      <c r="S1281" s="98"/>
      <c r="T1281" s="98"/>
      <c r="U1281" s="98"/>
      <c r="V1281" s="98"/>
      <c r="W1281" s="98"/>
      <c r="X1281" s="98"/>
      <c r="Y1281" s="98"/>
      <c r="Z1281" s="98"/>
      <c r="AA1281" s="98"/>
      <c r="AB1281" s="98"/>
      <c r="AC1281" s="98"/>
      <c r="AD1281" s="98"/>
      <c r="AE1281" s="98"/>
      <c r="AF1281" s="98"/>
      <c r="AG1281" s="98"/>
      <c r="AH1281" s="98"/>
      <c r="AI1281" s="98"/>
      <c r="AJ1281" s="98"/>
      <c r="AK1281" s="98"/>
      <c r="AL1281" s="98"/>
      <c r="AM1281" s="98"/>
      <c r="AN1281" s="98"/>
      <c r="AO1281" s="98"/>
      <c r="AP1281" s="98"/>
      <c r="AQ1281" s="98"/>
      <c r="AR1281" s="98"/>
      <c r="AS1281" s="98"/>
      <c r="AT1281" s="98"/>
      <c r="AU1281" s="98"/>
      <c r="AV1281" s="98"/>
      <c r="AW1281" s="98"/>
      <c r="AX1281" s="98"/>
      <c r="AY1281" s="98"/>
      <c r="AZ1281" s="98"/>
      <c r="BA1281" s="98"/>
      <c r="BB1281" s="98"/>
      <c r="BC1281" s="98"/>
      <c r="BD1281" s="98"/>
      <c r="BE1281" s="98"/>
      <c r="BF1281" s="98"/>
      <c r="BG1281" s="98"/>
      <c r="BH1281" s="98"/>
      <c r="BI1281" s="98"/>
      <c r="BJ1281" s="98"/>
      <c r="BK1281" s="98"/>
      <c r="BL1281" s="98"/>
      <c r="BM1281" s="98"/>
      <c r="BN1281" s="98"/>
      <c r="BO1281" s="98"/>
      <c r="BP1281" s="98"/>
      <c r="BQ1281" s="98"/>
      <c r="BR1281" s="98"/>
      <c r="BS1281" s="98"/>
      <c r="BT1281" s="98"/>
      <c r="BU1281" s="98"/>
      <c r="BV1281" s="98"/>
      <c r="BW1281" s="98"/>
      <c r="BX1281" s="98"/>
    </row>
    <row r="1282" spans="1:76">
      <c r="A1282" s="98"/>
      <c r="B1282" s="98"/>
      <c r="F1282" s="98"/>
      <c r="I1282" s="229"/>
      <c r="O1282" s="98"/>
      <c r="P1282" s="98"/>
      <c r="Q1282" s="98"/>
      <c r="R1282" s="98"/>
      <c r="S1282" s="98"/>
      <c r="T1282" s="98"/>
      <c r="U1282" s="98"/>
      <c r="V1282" s="98"/>
      <c r="W1282" s="98"/>
      <c r="X1282" s="98"/>
      <c r="Y1282" s="98"/>
      <c r="Z1282" s="98"/>
      <c r="AA1282" s="98"/>
      <c r="AB1282" s="98"/>
      <c r="AC1282" s="98"/>
      <c r="AD1282" s="98"/>
      <c r="AE1282" s="98"/>
      <c r="AF1282" s="98"/>
      <c r="AG1282" s="98"/>
      <c r="AH1282" s="98"/>
      <c r="AI1282" s="98"/>
      <c r="AJ1282" s="98"/>
      <c r="AK1282" s="98"/>
      <c r="AL1282" s="98"/>
      <c r="AM1282" s="98"/>
      <c r="AN1282" s="98"/>
      <c r="AO1282" s="98"/>
      <c r="AP1282" s="98"/>
      <c r="AQ1282" s="98"/>
      <c r="AR1282" s="98"/>
      <c r="AS1282" s="98"/>
      <c r="AT1282" s="98"/>
      <c r="AU1282" s="98"/>
      <c r="AV1282" s="98"/>
      <c r="AW1282" s="98"/>
      <c r="AX1282" s="98"/>
      <c r="AY1282" s="98"/>
      <c r="AZ1282" s="98"/>
      <c r="BA1282" s="98"/>
      <c r="BB1282" s="98"/>
      <c r="BC1282" s="98"/>
      <c r="BD1282" s="98"/>
      <c r="BE1282" s="98"/>
      <c r="BF1282" s="98"/>
      <c r="BG1282" s="98"/>
      <c r="BH1282" s="98"/>
      <c r="BI1282" s="98"/>
      <c r="BJ1282" s="98"/>
      <c r="BK1282" s="98"/>
      <c r="BL1282" s="98"/>
      <c r="BM1282" s="98"/>
      <c r="BN1282" s="98"/>
      <c r="BO1282" s="98"/>
      <c r="BP1282" s="98"/>
      <c r="BQ1282" s="98"/>
      <c r="BR1282" s="98"/>
      <c r="BS1282" s="98"/>
      <c r="BT1282" s="98"/>
      <c r="BU1282" s="98"/>
      <c r="BV1282" s="98"/>
      <c r="BW1282" s="98"/>
      <c r="BX1282" s="98"/>
    </row>
    <row r="1283" spans="1:76">
      <c r="A1283" s="98"/>
      <c r="B1283" s="98"/>
      <c r="F1283" s="98"/>
      <c r="I1283" s="229"/>
      <c r="O1283" s="98"/>
      <c r="P1283" s="98"/>
      <c r="Q1283" s="98"/>
      <c r="R1283" s="98"/>
      <c r="S1283" s="98"/>
      <c r="T1283" s="98"/>
      <c r="U1283" s="98"/>
      <c r="V1283" s="98"/>
      <c r="W1283" s="98"/>
      <c r="X1283" s="98"/>
      <c r="Y1283" s="98"/>
      <c r="Z1283" s="98"/>
      <c r="AA1283" s="98"/>
      <c r="AB1283" s="98"/>
      <c r="AC1283" s="98"/>
      <c r="AD1283" s="98"/>
      <c r="AE1283" s="98"/>
      <c r="AF1283" s="98"/>
      <c r="AG1283" s="98"/>
      <c r="AH1283" s="98"/>
      <c r="AI1283" s="98"/>
      <c r="AJ1283" s="98"/>
      <c r="AK1283" s="98"/>
      <c r="AL1283" s="98"/>
      <c r="AM1283" s="98"/>
      <c r="AN1283" s="98"/>
      <c r="AO1283" s="98"/>
      <c r="AP1283" s="98"/>
      <c r="AQ1283" s="98"/>
      <c r="AR1283" s="98"/>
      <c r="AS1283" s="98"/>
      <c r="AT1283" s="98"/>
      <c r="AU1283" s="98"/>
      <c r="AV1283" s="98"/>
      <c r="AW1283" s="98"/>
      <c r="AX1283" s="98"/>
      <c r="AY1283" s="98"/>
      <c r="AZ1283" s="98"/>
      <c r="BA1283" s="98"/>
      <c r="BB1283" s="98"/>
      <c r="BC1283" s="98"/>
      <c r="BD1283" s="98"/>
      <c r="BE1283" s="98"/>
      <c r="BF1283" s="98"/>
      <c r="BG1283" s="98"/>
      <c r="BH1283" s="98"/>
      <c r="BI1283" s="98"/>
      <c r="BJ1283" s="98"/>
      <c r="BK1283" s="98"/>
      <c r="BL1283" s="98"/>
      <c r="BM1283" s="98"/>
      <c r="BN1283" s="98"/>
      <c r="BO1283" s="98"/>
      <c r="BP1283" s="98"/>
      <c r="BQ1283" s="98"/>
      <c r="BR1283" s="98"/>
      <c r="BS1283" s="98"/>
      <c r="BT1283" s="98"/>
      <c r="BU1283" s="98"/>
      <c r="BV1283" s="98"/>
      <c r="BW1283" s="98"/>
      <c r="BX1283" s="98"/>
    </row>
    <row r="1284" spans="1:76">
      <c r="A1284" s="98"/>
      <c r="B1284" s="98"/>
      <c r="F1284" s="98"/>
      <c r="I1284" s="229"/>
      <c r="O1284" s="98"/>
      <c r="P1284" s="98"/>
      <c r="Q1284" s="98"/>
      <c r="R1284" s="98"/>
      <c r="S1284" s="98"/>
      <c r="T1284" s="98"/>
      <c r="U1284" s="98"/>
      <c r="V1284" s="98"/>
      <c r="W1284" s="98"/>
      <c r="X1284" s="98"/>
      <c r="Y1284" s="98"/>
      <c r="Z1284" s="98"/>
      <c r="AA1284" s="98"/>
      <c r="AB1284" s="98"/>
      <c r="AC1284" s="98"/>
      <c r="AD1284" s="98"/>
      <c r="AE1284" s="98"/>
      <c r="AF1284" s="98"/>
      <c r="AG1284" s="98"/>
      <c r="AH1284" s="98"/>
      <c r="AI1284" s="98"/>
      <c r="AJ1284" s="98"/>
      <c r="AK1284" s="98"/>
      <c r="AL1284" s="98"/>
      <c r="AM1284" s="98"/>
      <c r="AN1284" s="98"/>
      <c r="AO1284" s="98"/>
      <c r="AP1284" s="98"/>
      <c r="AQ1284" s="98"/>
      <c r="AR1284" s="98"/>
      <c r="AS1284" s="98"/>
      <c r="AT1284" s="98"/>
      <c r="AU1284" s="98"/>
      <c r="AV1284" s="98"/>
      <c r="AW1284" s="98"/>
      <c r="AX1284" s="98"/>
      <c r="AY1284" s="98"/>
      <c r="AZ1284" s="98"/>
      <c r="BA1284" s="98"/>
      <c r="BB1284" s="98"/>
      <c r="BC1284" s="98"/>
      <c r="BD1284" s="98"/>
      <c r="BE1284" s="98"/>
      <c r="BF1284" s="98"/>
      <c r="BG1284" s="98"/>
      <c r="BH1284" s="98"/>
      <c r="BI1284" s="98"/>
      <c r="BJ1284" s="98"/>
      <c r="BK1284" s="98"/>
      <c r="BL1284" s="98"/>
      <c r="BM1284" s="98"/>
      <c r="BN1284" s="98"/>
      <c r="BO1284" s="98"/>
      <c r="BP1284" s="98"/>
      <c r="BQ1284" s="98"/>
      <c r="BR1284" s="98"/>
      <c r="BS1284" s="98"/>
      <c r="BT1284" s="98"/>
      <c r="BU1284" s="98"/>
      <c r="BV1284" s="98"/>
      <c r="BW1284" s="98"/>
      <c r="BX1284" s="98"/>
    </row>
    <row r="1285" spans="1:76">
      <c r="A1285" s="98"/>
      <c r="B1285" s="98"/>
      <c r="F1285" s="98"/>
      <c r="I1285" s="229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98"/>
      <c r="AD1285" s="98"/>
      <c r="AE1285" s="98"/>
      <c r="AF1285" s="98"/>
      <c r="AG1285" s="98"/>
      <c r="AH1285" s="98"/>
      <c r="AI1285" s="98"/>
      <c r="AJ1285" s="98"/>
      <c r="AK1285" s="98"/>
      <c r="AL1285" s="98"/>
      <c r="AM1285" s="98"/>
      <c r="AN1285" s="98"/>
      <c r="AO1285" s="98"/>
      <c r="AP1285" s="98"/>
      <c r="AQ1285" s="98"/>
      <c r="AR1285" s="98"/>
      <c r="AS1285" s="98"/>
      <c r="AT1285" s="98"/>
      <c r="AU1285" s="98"/>
      <c r="AV1285" s="98"/>
      <c r="AW1285" s="98"/>
      <c r="AX1285" s="98"/>
      <c r="AY1285" s="98"/>
      <c r="AZ1285" s="98"/>
      <c r="BA1285" s="98"/>
      <c r="BB1285" s="98"/>
      <c r="BC1285" s="98"/>
      <c r="BD1285" s="98"/>
      <c r="BE1285" s="98"/>
      <c r="BF1285" s="98"/>
      <c r="BG1285" s="98"/>
      <c r="BH1285" s="98"/>
      <c r="BI1285" s="98"/>
      <c r="BJ1285" s="98"/>
      <c r="BK1285" s="98"/>
      <c r="BL1285" s="98"/>
      <c r="BM1285" s="98"/>
      <c r="BN1285" s="98"/>
      <c r="BO1285" s="98"/>
      <c r="BP1285" s="98"/>
      <c r="BQ1285" s="98"/>
      <c r="BR1285" s="98"/>
      <c r="BS1285" s="98"/>
      <c r="BT1285" s="98"/>
      <c r="BU1285" s="98"/>
      <c r="BV1285" s="98"/>
      <c r="BW1285" s="98"/>
      <c r="BX1285" s="98"/>
    </row>
    <row r="1286" spans="1:76">
      <c r="A1286" s="98"/>
      <c r="B1286" s="98"/>
      <c r="F1286" s="98"/>
      <c r="I1286" s="229"/>
      <c r="O1286" s="98"/>
      <c r="P1286" s="98"/>
      <c r="Q1286" s="98"/>
      <c r="R1286" s="98"/>
      <c r="S1286" s="98"/>
      <c r="T1286" s="98"/>
      <c r="U1286" s="98"/>
      <c r="V1286" s="98"/>
      <c r="W1286" s="98"/>
      <c r="X1286" s="98"/>
      <c r="Y1286" s="98"/>
      <c r="Z1286" s="98"/>
      <c r="AA1286" s="98"/>
      <c r="AB1286" s="98"/>
      <c r="AC1286" s="98"/>
      <c r="AD1286" s="98"/>
      <c r="AE1286" s="98"/>
      <c r="AF1286" s="98"/>
      <c r="AG1286" s="98"/>
      <c r="AH1286" s="98"/>
      <c r="AI1286" s="98"/>
      <c r="AJ1286" s="98"/>
      <c r="AK1286" s="98"/>
      <c r="AL1286" s="98"/>
      <c r="AM1286" s="98"/>
      <c r="AN1286" s="98"/>
      <c r="AO1286" s="98"/>
      <c r="AP1286" s="98"/>
      <c r="AQ1286" s="98"/>
      <c r="AR1286" s="98"/>
      <c r="AS1286" s="98"/>
      <c r="AT1286" s="98"/>
      <c r="AU1286" s="98"/>
      <c r="AV1286" s="98"/>
      <c r="AW1286" s="98"/>
      <c r="AX1286" s="98"/>
      <c r="AY1286" s="98"/>
      <c r="AZ1286" s="98"/>
      <c r="BA1286" s="98"/>
      <c r="BB1286" s="98"/>
      <c r="BC1286" s="98"/>
      <c r="BD1286" s="98"/>
      <c r="BE1286" s="98"/>
      <c r="BF1286" s="98"/>
      <c r="BG1286" s="98"/>
      <c r="BH1286" s="98"/>
      <c r="BI1286" s="98"/>
      <c r="BJ1286" s="98"/>
      <c r="BK1286" s="98"/>
      <c r="BL1286" s="98"/>
      <c r="BM1286" s="98"/>
      <c r="BN1286" s="98"/>
      <c r="BO1286" s="98"/>
      <c r="BP1286" s="98"/>
      <c r="BQ1286" s="98"/>
      <c r="BR1286" s="98"/>
      <c r="BS1286" s="98"/>
      <c r="BT1286" s="98"/>
      <c r="BU1286" s="98"/>
      <c r="BV1286" s="98"/>
      <c r="BW1286" s="98"/>
      <c r="BX1286" s="98"/>
    </row>
    <row r="1287" spans="1:76">
      <c r="A1287" s="98"/>
      <c r="B1287" s="98"/>
      <c r="F1287" s="98"/>
      <c r="I1287" s="229"/>
      <c r="O1287" s="98"/>
      <c r="P1287" s="98"/>
      <c r="Q1287" s="98"/>
      <c r="R1287" s="98"/>
      <c r="S1287" s="98"/>
      <c r="T1287" s="98"/>
      <c r="U1287" s="98"/>
      <c r="V1287" s="98"/>
      <c r="W1287" s="98"/>
      <c r="X1287" s="98"/>
      <c r="Y1287" s="98"/>
      <c r="Z1287" s="98"/>
      <c r="AA1287" s="98"/>
      <c r="AB1287" s="98"/>
      <c r="AC1287" s="98"/>
      <c r="AD1287" s="98"/>
      <c r="AE1287" s="98"/>
      <c r="AF1287" s="98"/>
      <c r="AG1287" s="98"/>
      <c r="AH1287" s="98"/>
      <c r="AI1287" s="98"/>
      <c r="AJ1287" s="98"/>
      <c r="AK1287" s="98"/>
      <c r="AL1287" s="98"/>
      <c r="AM1287" s="98"/>
      <c r="AN1287" s="98"/>
      <c r="AO1287" s="98"/>
      <c r="AP1287" s="98"/>
      <c r="AQ1287" s="98"/>
      <c r="AR1287" s="98"/>
      <c r="AS1287" s="98"/>
      <c r="AT1287" s="98"/>
      <c r="AU1287" s="98"/>
      <c r="AV1287" s="98"/>
      <c r="AW1287" s="98"/>
      <c r="AX1287" s="98"/>
      <c r="AY1287" s="98"/>
      <c r="AZ1287" s="98"/>
      <c r="BA1287" s="98"/>
      <c r="BB1287" s="98"/>
      <c r="BC1287" s="98"/>
      <c r="BD1287" s="98"/>
      <c r="BE1287" s="98"/>
      <c r="BF1287" s="98"/>
      <c r="BG1287" s="98"/>
      <c r="BH1287" s="98"/>
      <c r="BI1287" s="98"/>
      <c r="BJ1287" s="98"/>
      <c r="BK1287" s="98"/>
      <c r="BL1287" s="98"/>
      <c r="BM1287" s="98"/>
      <c r="BN1287" s="98"/>
      <c r="BO1287" s="98"/>
      <c r="BP1287" s="98"/>
      <c r="BQ1287" s="98"/>
      <c r="BR1287" s="98"/>
      <c r="BS1287" s="98"/>
      <c r="BT1287" s="98"/>
      <c r="BU1287" s="98"/>
      <c r="BV1287" s="98"/>
      <c r="BW1287" s="98"/>
      <c r="BX1287" s="98"/>
    </row>
    <row r="1288" spans="1:76">
      <c r="A1288" s="98"/>
      <c r="B1288" s="98"/>
      <c r="F1288" s="98"/>
      <c r="I1288" s="229"/>
      <c r="O1288" s="98"/>
      <c r="P1288" s="98"/>
      <c r="Q1288" s="98"/>
      <c r="R1288" s="98"/>
      <c r="S1288" s="98"/>
      <c r="T1288" s="98"/>
      <c r="U1288" s="98"/>
      <c r="V1288" s="98"/>
      <c r="W1288" s="98"/>
      <c r="X1288" s="98"/>
      <c r="Y1288" s="98"/>
      <c r="Z1288" s="98"/>
      <c r="AA1288" s="98"/>
      <c r="AB1288" s="98"/>
      <c r="AC1288" s="98"/>
      <c r="AD1288" s="98"/>
      <c r="AE1288" s="98"/>
      <c r="AF1288" s="98"/>
      <c r="AG1288" s="98"/>
      <c r="AH1288" s="98"/>
      <c r="AI1288" s="98"/>
      <c r="AJ1288" s="98"/>
      <c r="AK1288" s="98"/>
      <c r="AL1288" s="98"/>
      <c r="AM1288" s="98"/>
      <c r="AN1288" s="98"/>
      <c r="AO1288" s="98"/>
      <c r="AP1288" s="98"/>
      <c r="AQ1288" s="98"/>
      <c r="AR1288" s="98"/>
      <c r="AS1288" s="98"/>
      <c r="AT1288" s="98"/>
      <c r="AU1288" s="98"/>
      <c r="AV1288" s="98"/>
      <c r="AW1288" s="98"/>
      <c r="AX1288" s="98"/>
      <c r="AY1288" s="98"/>
      <c r="AZ1288" s="98"/>
      <c r="BA1288" s="98"/>
      <c r="BB1288" s="98"/>
      <c r="BC1288" s="98"/>
      <c r="BD1288" s="98"/>
      <c r="BE1288" s="98"/>
      <c r="BF1288" s="98"/>
      <c r="BG1288" s="98"/>
      <c r="BH1288" s="98"/>
      <c r="BI1288" s="98"/>
      <c r="BJ1288" s="98"/>
      <c r="BK1288" s="98"/>
      <c r="BL1288" s="98"/>
      <c r="BM1288" s="98"/>
      <c r="BN1288" s="98"/>
      <c r="BO1288" s="98"/>
      <c r="BP1288" s="98"/>
      <c r="BQ1288" s="98"/>
      <c r="BR1288" s="98"/>
      <c r="BS1288" s="98"/>
      <c r="BT1288" s="98"/>
      <c r="BU1288" s="98"/>
      <c r="BV1288" s="98"/>
      <c r="BW1288" s="98"/>
      <c r="BX1288" s="98"/>
    </row>
    <row r="1289" spans="1:76">
      <c r="A1289" s="98"/>
      <c r="B1289" s="98"/>
      <c r="F1289" s="98"/>
      <c r="I1289" s="229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98"/>
      <c r="AD1289" s="98"/>
      <c r="AE1289" s="98"/>
      <c r="AF1289" s="98"/>
      <c r="AG1289" s="98"/>
      <c r="AH1289" s="98"/>
      <c r="AI1289" s="98"/>
      <c r="AJ1289" s="98"/>
      <c r="AK1289" s="98"/>
      <c r="AL1289" s="98"/>
      <c r="AM1289" s="98"/>
      <c r="AN1289" s="98"/>
      <c r="AO1289" s="98"/>
      <c r="AP1289" s="98"/>
      <c r="AQ1289" s="98"/>
      <c r="AR1289" s="98"/>
      <c r="AS1289" s="98"/>
      <c r="AT1289" s="98"/>
      <c r="AU1289" s="98"/>
      <c r="AV1289" s="98"/>
      <c r="AW1289" s="98"/>
      <c r="AX1289" s="98"/>
      <c r="AY1289" s="98"/>
      <c r="AZ1289" s="98"/>
      <c r="BA1289" s="98"/>
      <c r="BB1289" s="98"/>
      <c r="BC1289" s="98"/>
      <c r="BD1289" s="98"/>
      <c r="BE1289" s="98"/>
      <c r="BF1289" s="98"/>
      <c r="BG1289" s="98"/>
      <c r="BH1289" s="98"/>
      <c r="BI1289" s="98"/>
      <c r="BJ1289" s="98"/>
      <c r="BK1289" s="98"/>
      <c r="BL1289" s="98"/>
      <c r="BM1289" s="98"/>
      <c r="BN1289" s="98"/>
      <c r="BO1289" s="98"/>
      <c r="BP1289" s="98"/>
      <c r="BQ1289" s="98"/>
      <c r="BR1289" s="98"/>
      <c r="BS1289" s="98"/>
      <c r="BT1289" s="98"/>
      <c r="BU1289" s="98"/>
      <c r="BV1289" s="98"/>
      <c r="BW1289" s="98"/>
      <c r="BX1289" s="98"/>
    </row>
    <row r="1290" spans="1:76">
      <c r="A1290" s="98"/>
      <c r="B1290" s="98"/>
      <c r="F1290" s="98"/>
      <c r="I1290" s="229"/>
      <c r="O1290" s="98"/>
      <c r="P1290" s="98"/>
      <c r="Q1290" s="98"/>
      <c r="R1290" s="98"/>
      <c r="S1290" s="98"/>
      <c r="T1290" s="98"/>
      <c r="U1290" s="98"/>
      <c r="V1290" s="98"/>
      <c r="W1290" s="98"/>
      <c r="X1290" s="98"/>
      <c r="Y1290" s="98"/>
      <c r="Z1290" s="98"/>
      <c r="AA1290" s="98"/>
      <c r="AB1290" s="98"/>
      <c r="AC1290" s="98"/>
      <c r="AD1290" s="98"/>
      <c r="AE1290" s="98"/>
      <c r="AF1290" s="98"/>
      <c r="AG1290" s="98"/>
      <c r="AH1290" s="98"/>
      <c r="AI1290" s="98"/>
      <c r="AJ1290" s="98"/>
      <c r="AK1290" s="98"/>
      <c r="AL1290" s="98"/>
      <c r="AM1290" s="98"/>
      <c r="AN1290" s="98"/>
      <c r="AO1290" s="98"/>
      <c r="AP1290" s="98"/>
      <c r="AQ1290" s="98"/>
      <c r="AR1290" s="98"/>
      <c r="AS1290" s="98"/>
      <c r="AT1290" s="98"/>
      <c r="AU1290" s="98"/>
      <c r="AV1290" s="98"/>
      <c r="AW1290" s="98"/>
      <c r="AX1290" s="98"/>
      <c r="AY1290" s="98"/>
      <c r="AZ1290" s="98"/>
      <c r="BA1290" s="98"/>
      <c r="BB1290" s="98"/>
      <c r="BC1290" s="98"/>
      <c r="BD1290" s="98"/>
      <c r="BE1290" s="98"/>
      <c r="BF1290" s="98"/>
      <c r="BG1290" s="98"/>
      <c r="BH1290" s="98"/>
      <c r="BI1290" s="98"/>
      <c r="BJ1290" s="98"/>
      <c r="BK1290" s="98"/>
      <c r="BL1290" s="98"/>
      <c r="BM1290" s="98"/>
      <c r="BN1290" s="98"/>
      <c r="BO1290" s="98"/>
      <c r="BP1290" s="98"/>
      <c r="BQ1290" s="98"/>
      <c r="BR1290" s="98"/>
      <c r="BS1290" s="98"/>
      <c r="BT1290" s="98"/>
      <c r="BU1290" s="98"/>
      <c r="BV1290" s="98"/>
      <c r="BW1290" s="98"/>
      <c r="BX1290" s="98"/>
    </row>
    <row r="1291" spans="1:76">
      <c r="A1291" s="98"/>
      <c r="B1291" s="98"/>
      <c r="F1291" s="98"/>
      <c r="I1291" s="229"/>
      <c r="O1291" s="98"/>
      <c r="P1291" s="98"/>
      <c r="Q1291" s="98"/>
      <c r="R1291" s="98"/>
      <c r="S1291" s="98"/>
      <c r="T1291" s="98"/>
      <c r="U1291" s="98"/>
      <c r="V1291" s="98"/>
      <c r="W1291" s="98"/>
      <c r="X1291" s="98"/>
      <c r="Y1291" s="98"/>
      <c r="Z1291" s="98"/>
      <c r="AA1291" s="98"/>
      <c r="AB1291" s="98"/>
      <c r="AC1291" s="98"/>
      <c r="AD1291" s="98"/>
      <c r="AE1291" s="98"/>
      <c r="AF1291" s="98"/>
      <c r="AG1291" s="98"/>
      <c r="AH1291" s="98"/>
      <c r="AI1291" s="98"/>
      <c r="AJ1291" s="98"/>
      <c r="AK1291" s="98"/>
      <c r="AL1291" s="98"/>
      <c r="AM1291" s="98"/>
      <c r="AN1291" s="98"/>
      <c r="AO1291" s="98"/>
      <c r="AP1291" s="98"/>
      <c r="AQ1291" s="98"/>
      <c r="AR1291" s="98"/>
      <c r="AS1291" s="98"/>
      <c r="AT1291" s="98"/>
      <c r="AU1291" s="98"/>
      <c r="AV1291" s="98"/>
      <c r="AW1291" s="98"/>
      <c r="AX1291" s="98"/>
      <c r="AY1291" s="98"/>
      <c r="AZ1291" s="98"/>
      <c r="BA1291" s="98"/>
      <c r="BB1291" s="98"/>
      <c r="BC1291" s="98"/>
      <c r="BD1291" s="98"/>
      <c r="BE1291" s="98"/>
      <c r="BF1291" s="98"/>
      <c r="BG1291" s="98"/>
      <c r="BH1291" s="98"/>
      <c r="BI1291" s="98"/>
      <c r="BJ1291" s="98"/>
      <c r="BK1291" s="98"/>
      <c r="BL1291" s="98"/>
      <c r="BM1291" s="98"/>
      <c r="BN1291" s="98"/>
      <c r="BO1291" s="98"/>
      <c r="BP1291" s="98"/>
      <c r="BQ1291" s="98"/>
      <c r="BR1291" s="98"/>
      <c r="BS1291" s="98"/>
      <c r="BT1291" s="98"/>
      <c r="BU1291" s="98"/>
      <c r="BV1291" s="98"/>
      <c r="BW1291" s="98"/>
      <c r="BX1291" s="98"/>
    </row>
    <row r="1292" spans="1:76">
      <c r="A1292" s="98"/>
      <c r="B1292" s="98"/>
      <c r="F1292" s="98"/>
      <c r="I1292" s="229"/>
      <c r="O1292" s="98"/>
      <c r="P1292" s="98"/>
      <c r="Q1292" s="98"/>
      <c r="R1292" s="98"/>
      <c r="S1292" s="98"/>
      <c r="T1292" s="98"/>
      <c r="U1292" s="98"/>
      <c r="V1292" s="98"/>
      <c r="W1292" s="98"/>
      <c r="X1292" s="98"/>
      <c r="Y1292" s="98"/>
      <c r="Z1292" s="98"/>
      <c r="AA1292" s="98"/>
      <c r="AB1292" s="98"/>
      <c r="AC1292" s="98"/>
      <c r="AD1292" s="98"/>
      <c r="AE1292" s="98"/>
      <c r="AF1292" s="98"/>
      <c r="AG1292" s="98"/>
      <c r="AH1292" s="98"/>
      <c r="AI1292" s="98"/>
      <c r="AJ1292" s="98"/>
      <c r="AK1292" s="98"/>
      <c r="AL1292" s="98"/>
      <c r="AM1292" s="98"/>
      <c r="AN1292" s="98"/>
      <c r="AO1292" s="98"/>
      <c r="AP1292" s="98"/>
      <c r="AQ1292" s="98"/>
      <c r="AR1292" s="98"/>
      <c r="AS1292" s="98"/>
      <c r="AT1292" s="98"/>
      <c r="AU1292" s="98"/>
      <c r="AV1292" s="98"/>
      <c r="AW1292" s="98"/>
      <c r="AX1292" s="98"/>
      <c r="AY1292" s="98"/>
      <c r="AZ1292" s="98"/>
      <c r="BA1292" s="98"/>
      <c r="BB1292" s="98"/>
      <c r="BC1292" s="98"/>
      <c r="BD1292" s="98"/>
      <c r="BE1292" s="98"/>
      <c r="BF1292" s="98"/>
      <c r="BG1292" s="98"/>
      <c r="BH1292" s="98"/>
      <c r="BI1292" s="98"/>
      <c r="BJ1292" s="98"/>
      <c r="BK1292" s="98"/>
      <c r="BL1292" s="98"/>
      <c r="BM1292" s="98"/>
      <c r="BN1292" s="98"/>
      <c r="BO1292" s="98"/>
      <c r="BP1292" s="98"/>
      <c r="BQ1292" s="98"/>
      <c r="BR1292" s="98"/>
      <c r="BS1292" s="98"/>
      <c r="BT1292" s="98"/>
      <c r="BU1292" s="98"/>
      <c r="BV1292" s="98"/>
      <c r="BW1292" s="98"/>
      <c r="BX1292" s="98"/>
    </row>
    <row r="1293" spans="1:76">
      <c r="A1293" s="98"/>
      <c r="B1293" s="98"/>
      <c r="F1293" s="98"/>
      <c r="I1293" s="229"/>
      <c r="O1293" s="98"/>
      <c r="P1293" s="98"/>
      <c r="Q1293" s="98"/>
      <c r="R1293" s="98"/>
      <c r="S1293" s="98"/>
      <c r="T1293" s="98"/>
      <c r="U1293" s="98"/>
      <c r="V1293" s="98"/>
      <c r="W1293" s="98"/>
      <c r="X1293" s="98"/>
      <c r="Y1293" s="98"/>
      <c r="Z1293" s="98"/>
      <c r="AA1293" s="98"/>
      <c r="AB1293" s="98"/>
      <c r="AC1293" s="98"/>
      <c r="AD1293" s="98"/>
      <c r="AE1293" s="98"/>
      <c r="AF1293" s="98"/>
      <c r="AG1293" s="98"/>
      <c r="AH1293" s="98"/>
      <c r="AI1293" s="98"/>
      <c r="AJ1293" s="98"/>
      <c r="AK1293" s="98"/>
      <c r="AL1293" s="98"/>
      <c r="AM1293" s="98"/>
      <c r="AN1293" s="98"/>
      <c r="AO1293" s="98"/>
      <c r="AP1293" s="98"/>
      <c r="AQ1293" s="98"/>
      <c r="AR1293" s="98"/>
      <c r="AS1293" s="98"/>
      <c r="AT1293" s="98"/>
      <c r="AU1293" s="98"/>
      <c r="AV1293" s="98"/>
      <c r="AW1293" s="98"/>
      <c r="AX1293" s="98"/>
      <c r="AY1293" s="98"/>
      <c r="AZ1293" s="98"/>
      <c r="BA1293" s="98"/>
      <c r="BB1293" s="98"/>
      <c r="BC1293" s="98"/>
      <c r="BD1293" s="98"/>
      <c r="BE1293" s="98"/>
      <c r="BF1293" s="98"/>
      <c r="BG1293" s="98"/>
      <c r="BH1293" s="98"/>
      <c r="BI1293" s="98"/>
      <c r="BJ1293" s="98"/>
      <c r="BK1293" s="98"/>
      <c r="BL1293" s="98"/>
      <c r="BM1293" s="98"/>
      <c r="BN1293" s="98"/>
      <c r="BO1293" s="98"/>
      <c r="BP1293" s="98"/>
      <c r="BQ1293" s="98"/>
      <c r="BR1293" s="98"/>
      <c r="BS1293" s="98"/>
      <c r="BT1293" s="98"/>
      <c r="BU1293" s="98"/>
      <c r="BV1293" s="98"/>
      <c r="BW1293" s="98"/>
      <c r="BX1293" s="98"/>
    </row>
    <row r="1294" spans="1:76">
      <c r="A1294" s="98"/>
      <c r="B1294" s="98"/>
      <c r="F1294" s="98"/>
      <c r="I1294" s="229"/>
      <c r="O1294" s="98"/>
      <c r="P1294" s="98"/>
      <c r="Q1294" s="98"/>
      <c r="R1294" s="98"/>
      <c r="S1294" s="98"/>
      <c r="T1294" s="98"/>
      <c r="U1294" s="98"/>
      <c r="V1294" s="98"/>
      <c r="W1294" s="98"/>
      <c r="X1294" s="98"/>
      <c r="Y1294" s="98"/>
      <c r="Z1294" s="98"/>
      <c r="AA1294" s="98"/>
      <c r="AB1294" s="98"/>
      <c r="AC1294" s="98"/>
      <c r="AD1294" s="98"/>
      <c r="AE1294" s="98"/>
      <c r="AF1294" s="98"/>
      <c r="AG1294" s="98"/>
      <c r="AH1294" s="98"/>
      <c r="AI1294" s="98"/>
      <c r="AJ1294" s="98"/>
      <c r="AK1294" s="98"/>
      <c r="AL1294" s="98"/>
      <c r="AM1294" s="98"/>
      <c r="AN1294" s="98"/>
      <c r="AO1294" s="98"/>
      <c r="AP1294" s="98"/>
      <c r="AQ1294" s="98"/>
      <c r="AR1294" s="98"/>
      <c r="AS1294" s="98"/>
      <c r="AT1294" s="98"/>
      <c r="AU1294" s="98"/>
      <c r="AV1294" s="98"/>
      <c r="AW1294" s="98"/>
      <c r="AX1294" s="98"/>
      <c r="AY1294" s="98"/>
      <c r="AZ1294" s="98"/>
      <c r="BA1294" s="98"/>
      <c r="BB1294" s="98"/>
      <c r="BC1294" s="98"/>
      <c r="BD1294" s="98"/>
      <c r="BE1294" s="98"/>
      <c r="BF1294" s="98"/>
      <c r="BG1294" s="98"/>
      <c r="BH1294" s="98"/>
      <c r="BI1294" s="98"/>
      <c r="BJ1294" s="98"/>
      <c r="BK1294" s="98"/>
      <c r="BL1294" s="98"/>
      <c r="BM1294" s="98"/>
      <c r="BN1294" s="98"/>
      <c r="BO1294" s="98"/>
      <c r="BP1294" s="98"/>
      <c r="BQ1294" s="98"/>
      <c r="BR1294" s="98"/>
      <c r="BS1294" s="98"/>
      <c r="BT1294" s="98"/>
      <c r="BU1294" s="98"/>
      <c r="BV1294" s="98"/>
      <c r="BW1294" s="98"/>
      <c r="BX1294" s="98"/>
    </row>
    <row r="1295" spans="1:76">
      <c r="A1295" s="98"/>
      <c r="B1295" s="98"/>
      <c r="F1295" s="98"/>
      <c r="I1295" s="229"/>
      <c r="O1295" s="98"/>
      <c r="P1295" s="98"/>
      <c r="Q1295" s="98"/>
      <c r="R1295" s="98"/>
      <c r="S1295" s="98"/>
      <c r="T1295" s="98"/>
      <c r="U1295" s="98"/>
      <c r="V1295" s="98"/>
      <c r="W1295" s="98"/>
      <c r="X1295" s="98"/>
      <c r="Y1295" s="98"/>
      <c r="Z1295" s="98"/>
      <c r="AA1295" s="98"/>
      <c r="AB1295" s="98"/>
      <c r="AC1295" s="98"/>
      <c r="AD1295" s="98"/>
      <c r="AE1295" s="98"/>
      <c r="AF1295" s="98"/>
      <c r="AG1295" s="98"/>
      <c r="AH1295" s="98"/>
      <c r="AI1295" s="98"/>
      <c r="AJ1295" s="98"/>
      <c r="AK1295" s="98"/>
      <c r="AL1295" s="98"/>
      <c r="AM1295" s="98"/>
      <c r="AN1295" s="98"/>
      <c r="AO1295" s="98"/>
      <c r="AP1295" s="98"/>
      <c r="AQ1295" s="98"/>
      <c r="AR1295" s="98"/>
      <c r="AS1295" s="98"/>
      <c r="AT1295" s="98"/>
      <c r="AU1295" s="98"/>
      <c r="AV1295" s="98"/>
      <c r="AW1295" s="98"/>
      <c r="AX1295" s="98"/>
      <c r="AY1295" s="98"/>
      <c r="AZ1295" s="98"/>
      <c r="BA1295" s="98"/>
      <c r="BB1295" s="98"/>
      <c r="BC1295" s="98"/>
      <c r="BD1295" s="98"/>
      <c r="BE1295" s="98"/>
      <c r="BF1295" s="98"/>
      <c r="BG1295" s="98"/>
      <c r="BH1295" s="98"/>
      <c r="BI1295" s="98"/>
      <c r="BJ1295" s="98"/>
      <c r="BK1295" s="98"/>
      <c r="BL1295" s="98"/>
      <c r="BM1295" s="98"/>
      <c r="BN1295" s="98"/>
      <c r="BO1295" s="98"/>
      <c r="BP1295" s="98"/>
      <c r="BQ1295" s="98"/>
      <c r="BR1295" s="98"/>
      <c r="BS1295" s="98"/>
      <c r="BT1295" s="98"/>
      <c r="BU1295" s="98"/>
      <c r="BV1295" s="98"/>
      <c r="BW1295" s="98"/>
      <c r="BX1295" s="98"/>
    </row>
    <row r="1296" spans="1:76">
      <c r="A1296" s="98"/>
      <c r="B1296" s="98"/>
      <c r="F1296" s="98"/>
      <c r="I1296" s="229"/>
      <c r="O1296" s="98"/>
      <c r="P1296" s="98"/>
      <c r="Q1296" s="98"/>
      <c r="R1296" s="98"/>
      <c r="S1296" s="98"/>
      <c r="T1296" s="98"/>
      <c r="U1296" s="98"/>
      <c r="V1296" s="98"/>
      <c r="W1296" s="98"/>
      <c r="X1296" s="98"/>
      <c r="Y1296" s="98"/>
      <c r="Z1296" s="98"/>
      <c r="AA1296" s="98"/>
      <c r="AB1296" s="98"/>
      <c r="AC1296" s="98"/>
      <c r="AD1296" s="98"/>
      <c r="AE1296" s="98"/>
      <c r="AF1296" s="98"/>
      <c r="AG1296" s="98"/>
      <c r="AH1296" s="98"/>
      <c r="AI1296" s="98"/>
      <c r="AJ1296" s="98"/>
      <c r="AK1296" s="98"/>
      <c r="AL1296" s="98"/>
      <c r="AM1296" s="98"/>
      <c r="AN1296" s="98"/>
      <c r="AO1296" s="98"/>
      <c r="AP1296" s="98"/>
      <c r="AQ1296" s="98"/>
      <c r="AR1296" s="98"/>
      <c r="AS1296" s="98"/>
      <c r="AT1296" s="98"/>
      <c r="AU1296" s="98"/>
      <c r="AV1296" s="98"/>
      <c r="AW1296" s="98"/>
      <c r="AX1296" s="98"/>
      <c r="AY1296" s="98"/>
      <c r="AZ1296" s="98"/>
      <c r="BA1296" s="98"/>
      <c r="BB1296" s="98"/>
      <c r="BC1296" s="98"/>
      <c r="BD1296" s="98"/>
      <c r="BE1296" s="98"/>
      <c r="BF1296" s="98"/>
      <c r="BG1296" s="98"/>
      <c r="BH1296" s="98"/>
      <c r="BI1296" s="98"/>
      <c r="BJ1296" s="98"/>
      <c r="BK1296" s="98"/>
      <c r="BL1296" s="98"/>
      <c r="BM1296" s="98"/>
      <c r="BN1296" s="98"/>
      <c r="BO1296" s="98"/>
      <c r="BP1296" s="98"/>
      <c r="BQ1296" s="98"/>
      <c r="BR1296" s="98"/>
      <c r="BS1296" s="98"/>
      <c r="BT1296" s="98"/>
      <c r="BU1296" s="98"/>
      <c r="BV1296" s="98"/>
      <c r="BW1296" s="98"/>
      <c r="BX1296" s="98"/>
    </row>
    <row r="1297" spans="1:76">
      <c r="A1297" s="98"/>
      <c r="B1297" s="98"/>
      <c r="F1297" s="98"/>
      <c r="I1297" s="229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  <c r="AG1297" s="98"/>
      <c r="AH1297" s="98"/>
      <c r="AI1297" s="98"/>
      <c r="AJ1297" s="98"/>
      <c r="AK1297" s="98"/>
      <c r="AL1297" s="98"/>
      <c r="AM1297" s="98"/>
      <c r="AN1297" s="98"/>
      <c r="AO1297" s="98"/>
      <c r="AP1297" s="98"/>
      <c r="AQ1297" s="98"/>
      <c r="AR1297" s="98"/>
      <c r="AS1297" s="98"/>
      <c r="AT1297" s="98"/>
      <c r="AU1297" s="98"/>
      <c r="AV1297" s="98"/>
      <c r="AW1297" s="98"/>
      <c r="AX1297" s="98"/>
      <c r="AY1297" s="98"/>
      <c r="AZ1297" s="98"/>
      <c r="BA1297" s="98"/>
      <c r="BB1297" s="98"/>
      <c r="BC1297" s="98"/>
      <c r="BD1297" s="98"/>
      <c r="BE1297" s="98"/>
      <c r="BF1297" s="98"/>
      <c r="BG1297" s="98"/>
      <c r="BH1297" s="98"/>
      <c r="BI1297" s="98"/>
      <c r="BJ1297" s="98"/>
      <c r="BK1297" s="98"/>
      <c r="BL1297" s="98"/>
      <c r="BM1297" s="98"/>
      <c r="BN1297" s="98"/>
      <c r="BO1297" s="98"/>
      <c r="BP1297" s="98"/>
      <c r="BQ1297" s="98"/>
      <c r="BR1297" s="98"/>
      <c r="BS1297" s="98"/>
      <c r="BT1297" s="98"/>
      <c r="BU1297" s="98"/>
      <c r="BV1297" s="98"/>
      <c r="BW1297" s="98"/>
      <c r="BX1297" s="98"/>
    </row>
    <row r="1298" spans="1:76">
      <c r="A1298" s="98"/>
      <c r="B1298" s="98"/>
      <c r="F1298" s="98"/>
      <c r="I1298" s="229"/>
      <c r="O1298" s="98"/>
      <c r="P1298" s="98"/>
      <c r="Q1298" s="98"/>
      <c r="R1298" s="98"/>
      <c r="S1298" s="98"/>
      <c r="T1298" s="98"/>
      <c r="U1298" s="98"/>
      <c r="V1298" s="98"/>
      <c r="W1298" s="98"/>
      <c r="X1298" s="98"/>
      <c r="Y1298" s="98"/>
      <c r="Z1298" s="98"/>
      <c r="AA1298" s="98"/>
      <c r="AB1298" s="98"/>
      <c r="AC1298" s="98"/>
      <c r="AD1298" s="98"/>
      <c r="AE1298" s="98"/>
      <c r="AF1298" s="98"/>
      <c r="AG1298" s="98"/>
      <c r="AH1298" s="98"/>
      <c r="AI1298" s="98"/>
      <c r="AJ1298" s="98"/>
      <c r="AK1298" s="98"/>
      <c r="AL1298" s="98"/>
      <c r="AM1298" s="98"/>
      <c r="AN1298" s="98"/>
      <c r="AO1298" s="98"/>
      <c r="AP1298" s="98"/>
      <c r="AQ1298" s="98"/>
      <c r="AR1298" s="98"/>
      <c r="AS1298" s="98"/>
      <c r="AT1298" s="98"/>
      <c r="AU1298" s="98"/>
      <c r="AV1298" s="98"/>
      <c r="AW1298" s="98"/>
      <c r="AX1298" s="98"/>
      <c r="AY1298" s="98"/>
      <c r="AZ1298" s="98"/>
      <c r="BA1298" s="98"/>
      <c r="BB1298" s="98"/>
      <c r="BC1298" s="98"/>
      <c r="BD1298" s="98"/>
      <c r="BE1298" s="98"/>
      <c r="BF1298" s="98"/>
      <c r="BG1298" s="98"/>
      <c r="BH1298" s="98"/>
      <c r="BI1298" s="98"/>
      <c r="BJ1298" s="98"/>
      <c r="BK1298" s="98"/>
      <c r="BL1298" s="98"/>
      <c r="BM1298" s="98"/>
      <c r="BN1298" s="98"/>
      <c r="BO1298" s="98"/>
      <c r="BP1298" s="98"/>
      <c r="BQ1298" s="98"/>
      <c r="BR1298" s="98"/>
      <c r="BS1298" s="98"/>
      <c r="BT1298" s="98"/>
      <c r="BU1298" s="98"/>
      <c r="BV1298" s="98"/>
      <c r="BW1298" s="98"/>
      <c r="BX1298" s="98"/>
    </row>
    <row r="1299" spans="1:76">
      <c r="A1299" s="98"/>
      <c r="B1299" s="98"/>
      <c r="F1299" s="98"/>
      <c r="I1299" s="229"/>
      <c r="O1299" s="98"/>
      <c r="P1299" s="98"/>
      <c r="Q1299" s="98"/>
      <c r="R1299" s="98"/>
      <c r="S1299" s="98"/>
      <c r="T1299" s="98"/>
      <c r="U1299" s="98"/>
      <c r="V1299" s="98"/>
      <c r="W1299" s="98"/>
      <c r="X1299" s="98"/>
      <c r="Y1299" s="98"/>
      <c r="Z1299" s="98"/>
      <c r="AA1299" s="98"/>
      <c r="AB1299" s="98"/>
      <c r="AC1299" s="98"/>
      <c r="AD1299" s="98"/>
      <c r="AE1299" s="98"/>
      <c r="AF1299" s="98"/>
      <c r="AG1299" s="98"/>
      <c r="AH1299" s="98"/>
      <c r="AI1299" s="98"/>
      <c r="AJ1299" s="98"/>
      <c r="AK1299" s="98"/>
      <c r="AL1299" s="98"/>
      <c r="AM1299" s="98"/>
      <c r="AN1299" s="98"/>
      <c r="AO1299" s="98"/>
      <c r="AP1299" s="98"/>
      <c r="AQ1299" s="98"/>
      <c r="AR1299" s="98"/>
      <c r="AS1299" s="98"/>
      <c r="AT1299" s="98"/>
      <c r="AU1299" s="98"/>
      <c r="AV1299" s="98"/>
      <c r="AW1299" s="98"/>
      <c r="AX1299" s="98"/>
      <c r="AY1299" s="98"/>
      <c r="AZ1299" s="98"/>
      <c r="BA1299" s="98"/>
      <c r="BB1299" s="98"/>
      <c r="BC1299" s="98"/>
      <c r="BD1299" s="98"/>
      <c r="BE1299" s="98"/>
      <c r="BF1299" s="98"/>
      <c r="BG1299" s="98"/>
      <c r="BH1299" s="98"/>
      <c r="BI1299" s="98"/>
      <c r="BJ1299" s="98"/>
      <c r="BK1299" s="98"/>
      <c r="BL1299" s="98"/>
      <c r="BM1299" s="98"/>
      <c r="BN1299" s="98"/>
      <c r="BO1299" s="98"/>
      <c r="BP1299" s="98"/>
      <c r="BQ1299" s="98"/>
      <c r="BR1299" s="98"/>
      <c r="BS1299" s="98"/>
      <c r="BT1299" s="98"/>
      <c r="BU1299" s="98"/>
      <c r="BV1299" s="98"/>
      <c r="BW1299" s="98"/>
      <c r="BX1299" s="98"/>
    </row>
    <row r="1300" spans="1:76">
      <c r="A1300" s="98"/>
      <c r="B1300" s="98"/>
      <c r="F1300" s="98"/>
      <c r="I1300" s="229"/>
      <c r="O1300" s="98"/>
      <c r="P1300" s="98"/>
      <c r="Q1300" s="98"/>
      <c r="R1300" s="98"/>
      <c r="S1300" s="98"/>
      <c r="T1300" s="98"/>
      <c r="U1300" s="98"/>
      <c r="V1300" s="98"/>
      <c r="W1300" s="98"/>
      <c r="X1300" s="98"/>
      <c r="Y1300" s="98"/>
      <c r="Z1300" s="98"/>
      <c r="AA1300" s="98"/>
      <c r="AB1300" s="98"/>
      <c r="AC1300" s="98"/>
      <c r="AD1300" s="98"/>
      <c r="AE1300" s="98"/>
      <c r="AF1300" s="98"/>
      <c r="AG1300" s="98"/>
      <c r="AH1300" s="98"/>
      <c r="AI1300" s="98"/>
      <c r="AJ1300" s="98"/>
      <c r="AK1300" s="98"/>
      <c r="AL1300" s="98"/>
      <c r="AM1300" s="98"/>
      <c r="AN1300" s="98"/>
      <c r="AO1300" s="98"/>
      <c r="AP1300" s="98"/>
      <c r="AQ1300" s="98"/>
      <c r="AR1300" s="98"/>
      <c r="AS1300" s="98"/>
      <c r="AT1300" s="98"/>
      <c r="AU1300" s="98"/>
      <c r="AV1300" s="98"/>
      <c r="AW1300" s="98"/>
      <c r="AX1300" s="98"/>
      <c r="AY1300" s="98"/>
      <c r="AZ1300" s="98"/>
      <c r="BA1300" s="98"/>
      <c r="BB1300" s="98"/>
      <c r="BC1300" s="98"/>
      <c r="BD1300" s="98"/>
      <c r="BE1300" s="98"/>
      <c r="BF1300" s="98"/>
      <c r="BG1300" s="98"/>
      <c r="BH1300" s="98"/>
      <c r="BI1300" s="98"/>
      <c r="BJ1300" s="98"/>
      <c r="BK1300" s="98"/>
      <c r="BL1300" s="98"/>
      <c r="BM1300" s="98"/>
      <c r="BN1300" s="98"/>
      <c r="BO1300" s="98"/>
      <c r="BP1300" s="98"/>
      <c r="BQ1300" s="98"/>
      <c r="BR1300" s="98"/>
      <c r="BS1300" s="98"/>
      <c r="BT1300" s="98"/>
      <c r="BU1300" s="98"/>
      <c r="BV1300" s="98"/>
      <c r="BW1300" s="98"/>
      <c r="BX1300" s="98"/>
    </row>
    <row r="1301" spans="1:76">
      <c r="A1301" s="98"/>
      <c r="B1301" s="98"/>
      <c r="F1301" s="98"/>
      <c r="I1301" s="229"/>
      <c r="O1301" s="98"/>
      <c r="P1301" s="98"/>
      <c r="Q1301" s="98"/>
      <c r="R1301" s="98"/>
      <c r="S1301" s="98"/>
      <c r="T1301" s="98"/>
      <c r="U1301" s="98"/>
      <c r="V1301" s="98"/>
      <c r="W1301" s="98"/>
      <c r="X1301" s="98"/>
      <c r="Y1301" s="98"/>
      <c r="Z1301" s="98"/>
      <c r="AA1301" s="98"/>
      <c r="AB1301" s="98"/>
      <c r="AC1301" s="98"/>
      <c r="AD1301" s="98"/>
      <c r="AE1301" s="98"/>
      <c r="AF1301" s="98"/>
      <c r="AG1301" s="98"/>
      <c r="AH1301" s="98"/>
      <c r="AI1301" s="98"/>
      <c r="AJ1301" s="98"/>
      <c r="AK1301" s="98"/>
      <c r="AL1301" s="98"/>
      <c r="AM1301" s="98"/>
      <c r="AN1301" s="98"/>
      <c r="AO1301" s="98"/>
      <c r="AP1301" s="98"/>
      <c r="AQ1301" s="98"/>
      <c r="AR1301" s="98"/>
      <c r="AS1301" s="98"/>
      <c r="AT1301" s="98"/>
      <c r="AU1301" s="98"/>
      <c r="AV1301" s="98"/>
      <c r="AW1301" s="98"/>
      <c r="AX1301" s="98"/>
      <c r="AY1301" s="98"/>
      <c r="AZ1301" s="98"/>
      <c r="BA1301" s="98"/>
      <c r="BB1301" s="98"/>
      <c r="BC1301" s="98"/>
      <c r="BD1301" s="98"/>
      <c r="BE1301" s="98"/>
      <c r="BF1301" s="98"/>
      <c r="BG1301" s="98"/>
      <c r="BH1301" s="98"/>
      <c r="BI1301" s="98"/>
      <c r="BJ1301" s="98"/>
      <c r="BK1301" s="98"/>
      <c r="BL1301" s="98"/>
      <c r="BM1301" s="98"/>
      <c r="BN1301" s="98"/>
      <c r="BO1301" s="98"/>
      <c r="BP1301" s="98"/>
      <c r="BQ1301" s="98"/>
      <c r="BR1301" s="98"/>
      <c r="BS1301" s="98"/>
      <c r="BT1301" s="98"/>
      <c r="BU1301" s="98"/>
      <c r="BV1301" s="98"/>
      <c r="BW1301" s="98"/>
      <c r="BX1301" s="98"/>
    </row>
    <row r="1302" spans="1:76">
      <c r="A1302" s="98"/>
      <c r="B1302" s="98"/>
      <c r="F1302" s="98"/>
      <c r="I1302" s="229"/>
      <c r="O1302" s="98"/>
      <c r="P1302" s="98"/>
      <c r="Q1302" s="98"/>
      <c r="R1302" s="98"/>
      <c r="S1302" s="98"/>
      <c r="T1302" s="98"/>
      <c r="U1302" s="98"/>
      <c r="V1302" s="98"/>
      <c r="W1302" s="98"/>
      <c r="X1302" s="98"/>
      <c r="Y1302" s="98"/>
      <c r="Z1302" s="98"/>
      <c r="AA1302" s="98"/>
      <c r="AB1302" s="98"/>
      <c r="AC1302" s="98"/>
      <c r="AD1302" s="98"/>
      <c r="AE1302" s="98"/>
      <c r="AF1302" s="98"/>
      <c r="AG1302" s="98"/>
      <c r="AH1302" s="98"/>
      <c r="AI1302" s="98"/>
      <c r="AJ1302" s="98"/>
      <c r="AK1302" s="98"/>
      <c r="AL1302" s="98"/>
      <c r="AM1302" s="98"/>
      <c r="AN1302" s="98"/>
      <c r="AO1302" s="98"/>
      <c r="AP1302" s="98"/>
      <c r="AQ1302" s="98"/>
      <c r="AR1302" s="98"/>
      <c r="AS1302" s="98"/>
      <c r="AT1302" s="98"/>
      <c r="AU1302" s="98"/>
      <c r="AV1302" s="98"/>
      <c r="AW1302" s="98"/>
      <c r="AX1302" s="98"/>
      <c r="AY1302" s="98"/>
      <c r="AZ1302" s="98"/>
      <c r="BA1302" s="98"/>
      <c r="BB1302" s="98"/>
      <c r="BC1302" s="98"/>
      <c r="BD1302" s="98"/>
      <c r="BE1302" s="98"/>
      <c r="BF1302" s="98"/>
      <c r="BG1302" s="98"/>
      <c r="BH1302" s="98"/>
      <c r="BI1302" s="98"/>
      <c r="BJ1302" s="98"/>
      <c r="BK1302" s="98"/>
      <c r="BL1302" s="98"/>
      <c r="BM1302" s="98"/>
      <c r="BN1302" s="98"/>
      <c r="BO1302" s="98"/>
      <c r="BP1302" s="98"/>
      <c r="BQ1302" s="98"/>
      <c r="BR1302" s="98"/>
      <c r="BS1302" s="98"/>
      <c r="BT1302" s="98"/>
      <c r="BU1302" s="98"/>
      <c r="BV1302" s="98"/>
      <c r="BW1302" s="98"/>
      <c r="BX1302" s="98"/>
    </row>
    <row r="1303" spans="1:76">
      <c r="A1303" s="98"/>
      <c r="B1303" s="98"/>
      <c r="F1303" s="98"/>
      <c r="I1303" s="229"/>
      <c r="O1303" s="98"/>
      <c r="P1303" s="98"/>
      <c r="Q1303" s="98"/>
      <c r="R1303" s="98"/>
      <c r="S1303" s="98"/>
      <c r="T1303" s="98"/>
      <c r="U1303" s="98"/>
      <c r="V1303" s="98"/>
      <c r="W1303" s="98"/>
      <c r="X1303" s="98"/>
      <c r="Y1303" s="98"/>
      <c r="Z1303" s="98"/>
      <c r="AA1303" s="98"/>
      <c r="AB1303" s="98"/>
      <c r="AC1303" s="98"/>
      <c r="AD1303" s="98"/>
      <c r="AE1303" s="98"/>
      <c r="AF1303" s="98"/>
      <c r="AG1303" s="98"/>
      <c r="AH1303" s="98"/>
      <c r="AI1303" s="98"/>
      <c r="AJ1303" s="98"/>
      <c r="AK1303" s="98"/>
      <c r="AL1303" s="98"/>
      <c r="AM1303" s="98"/>
      <c r="AN1303" s="98"/>
      <c r="AO1303" s="98"/>
      <c r="AP1303" s="98"/>
      <c r="AQ1303" s="98"/>
      <c r="AR1303" s="98"/>
      <c r="AS1303" s="98"/>
      <c r="AT1303" s="98"/>
      <c r="AU1303" s="98"/>
      <c r="AV1303" s="98"/>
      <c r="AW1303" s="98"/>
      <c r="AX1303" s="98"/>
      <c r="AY1303" s="98"/>
      <c r="AZ1303" s="98"/>
      <c r="BA1303" s="98"/>
      <c r="BB1303" s="98"/>
      <c r="BC1303" s="98"/>
      <c r="BD1303" s="98"/>
      <c r="BE1303" s="98"/>
      <c r="BF1303" s="98"/>
      <c r="BG1303" s="98"/>
      <c r="BH1303" s="98"/>
      <c r="BI1303" s="98"/>
      <c r="BJ1303" s="98"/>
      <c r="BK1303" s="98"/>
      <c r="BL1303" s="98"/>
      <c r="BM1303" s="98"/>
      <c r="BN1303" s="98"/>
      <c r="BO1303" s="98"/>
      <c r="BP1303" s="98"/>
      <c r="BQ1303" s="98"/>
      <c r="BR1303" s="98"/>
      <c r="BS1303" s="98"/>
      <c r="BT1303" s="98"/>
      <c r="BU1303" s="98"/>
      <c r="BV1303" s="98"/>
      <c r="BW1303" s="98"/>
      <c r="BX1303" s="98"/>
    </row>
    <row r="1304" spans="1:76">
      <c r="A1304" s="98"/>
      <c r="B1304" s="98"/>
      <c r="F1304" s="98"/>
      <c r="I1304" s="229"/>
      <c r="O1304" s="98"/>
      <c r="P1304" s="98"/>
      <c r="Q1304" s="98"/>
      <c r="R1304" s="98"/>
      <c r="S1304" s="98"/>
      <c r="T1304" s="98"/>
      <c r="U1304" s="98"/>
      <c r="V1304" s="98"/>
      <c r="W1304" s="98"/>
      <c r="X1304" s="98"/>
      <c r="Y1304" s="98"/>
      <c r="Z1304" s="98"/>
      <c r="AA1304" s="98"/>
      <c r="AB1304" s="98"/>
      <c r="AC1304" s="98"/>
      <c r="AD1304" s="98"/>
      <c r="AE1304" s="98"/>
      <c r="AF1304" s="98"/>
      <c r="AG1304" s="98"/>
      <c r="AH1304" s="98"/>
      <c r="AI1304" s="98"/>
      <c r="AJ1304" s="98"/>
      <c r="AK1304" s="98"/>
      <c r="AL1304" s="98"/>
      <c r="AM1304" s="98"/>
      <c r="AN1304" s="98"/>
      <c r="AO1304" s="98"/>
      <c r="AP1304" s="98"/>
      <c r="AQ1304" s="98"/>
      <c r="AR1304" s="98"/>
      <c r="AS1304" s="98"/>
      <c r="AT1304" s="98"/>
      <c r="AU1304" s="98"/>
      <c r="AV1304" s="98"/>
      <c r="AW1304" s="98"/>
      <c r="AX1304" s="98"/>
      <c r="AY1304" s="98"/>
      <c r="AZ1304" s="98"/>
      <c r="BA1304" s="98"/>
      <c r="BB1304" s="98"/>
      <c r="BC1304" s="98"/>
      <c r="BD1304" s="98"/>
      <c r="BE1304" s="98"/>
      <c r="BF1304" s="98"/>
      <c r="BG1304" s="98"/>
      <c r="BH1304" s="98"/>
      <c r="BI1304" s="98"/>
      <c r="BJ1304" s="98"/>
      <c r="BK1304" s="98"/>
      <c r="BL1304" s="98"/>
      <c r="BM1304" s="98"/>
      <c r="BN1304" s="98"/>
      <c r="BO1304" s="98"/>
      <c r="BP1304" s="98"/>
      <c r="BQ1304" s="98"/>
      <c r="BR1304" s="98"/>
      <c r="BS1304" s="98"/>
      <c r="BT1304" s="98"/>
      <c r="BU1304" s="98"/>
      <c r="BV1304" s="98"/>
      <c r="BW1304" s="98"/>
      <c r="BX1304" s="98"/>
    </row>
    <row r="1305" spans="1:76">
      <c r="A1305" s="98"/>
      <c r="B1305" s="98"/>
      <c r="F1305" s="98"/>
      <c r="I1305" s="229"/>
      <c r="O1305" s="98"/>
      <c r="P1305" s="98"/>
      <c r="Q1305" s="98"/>
      <c r="R1305" s="98"/>
      <c r="S1305" s="98"/>
      <c r="T1305" s="98"/>
      <c r="U1305" s="98"/>
      <c r="V1305" s="98"/>
      <c r="W1305" s="98"/>
      <c r="X1305" s="98"/>
      <c r="Y1305" s="98"/>
      <c r="Z1305" s="98"/>
      <c r="AA1305" s="98"/>
      <c r="AB1305" s="98"/>
      <c r="AC1305" s="98"/>
      <c r="AD1305" s="98"/>
      <c r="AE1305" s="98"/>
      <c r="AF1305" s="98"/>
      <c r="AG1305" s="98"/>
      <c r="AH1305" s="98"/>
      <c r="AI1305" s="98"/>
      <c r="AJ1305" s="98"/>
      <c r="AK1305" s="98"/>
      <c r="AL1305" s="98"/>
      <c r="AM1305" s="98"/>
      <c r="AN1305" s="98"/>
      <c r="AO1305" s="98"/>
      <c r="AP1305" s="98"/>
      <c r="AQ1305" s="98"/>
      <c r="AR1305" s="98"/>
      <c r="AS1305" s="98"/>
      <c r="AT1305" s="98"/>
      <c r="AU1305" s="98"/>
      <c r="AV1305" s="98"/>
      <c r="AW1305" s="98"/>
      <c r="AX1305" s="98"/>
      <c r="AY1305" s="98"/>
      <c r="AZ1305" s="98"/>
      <c r="BA1305" s="98"/>
      <c r="BB1305" s="98"/>
      <c r="BC1305" s="98"/>
      <c r="BD1305" s="98"/>
      <c r="BE1305" s="98"/>
      <c r="BF1305" s="98"/>
      <c r="BG1305" s="98"/>
      <c r="BH1305" s="98"/>
      <c r="BI1305" s="98"/>
      <c r="BJ1305" s="98"/>
      <c r="BK1305" s="98"/>
      <c r="BL1305" s="98"/>
      <c r="BM1305" s="98"/>
      <c r="BN1305" s="98"/>
      <c r="BO1305" s="98"/>
      <c r="BP1305" s="98"/>
      <c r="BQ1305" s="98"/>
      <c r="BR1305" s="98"/>
      <c r="BS1305" s="98"/>
      <c r="BT1305" s="98"/>
      <c r="BU1305" s="98"/>
      <c r="BV1305" s="98"/>
      <c r="BW1305" s="98"/>
      <c r="BX1305" s="98"/>
    </row>
    <row r="1306" spans="1:76">
      <c r="A1306" s="98"/>
      <c r="B1306" s="98"/>
      <c r="F1306" s="98"/>
      <c r="I1306" s="229"/>
      <c r="O1306" s="98"/>
      <c r="P1306" s="98"/>
      <c r="Q1306" s="98"/>
      <c r="R1306" s="98"/>
      <c r="S1306" s="98"/>
      <c r="T1306" s="98"/>
      <c r="U1306" s="98"/>
      <c r="V1306" s="98"/>
      <c r="W1306" s="98"/>
      <c r="X1306" s="98"/>
      <c r="Y1306" s="98"/>
      <c r="Z1306" s="98"/>
      <c r="AA1306" s="98"/>
      <c r="AB1306" s="98"/>
      <c r="AC1306" s="98"/>
      <c r="AD1306" s="98"/>
      <c r="AE1306" s="98"/>
      <c r="AF1306" s="98"/>
      <c r="AG1306" s="98"/>
      <c r="AH1306" s="98"/>
      <c r="AI1306" s="98"/>
      <c r="AJ1306" s="98"/>
      <c r="AK1306" s="98"/>
      <c r="AL1306" s="98"/>
      <c r="AM1306" s="98"/>
      <c r="AN1306" s="98"/>
      <c r="AO1306" s="98"/>
      <c r="AP1306" s="98"/>
      <c r="AQ1306" s="98"/>
      <c r="AR1306" s="98"/>
      <c r="AS1306" s="98"/>
      <c r="AT1306" s="98"/>
      <c r="AU1306" s="98"/>
      <c r="AV1306" s="98"/>
      <c r="AW1306" s="98"/>
      <c r="AX1306" s="98"/>
      <c r="AY1306" s="98"/>
      <c r="AZ1306" s="98"/>
      <c r="BA1306" s="98"/>
      <c r="BB1306" s="98"/>
      <c r="BC1306" s="98"/>
      <c r="BD1306" s="98"/>
      <c r="BE1306" s="98"/>
      <c r="BF1306" s="98"/>
      <c r="BG1306" s="98"/>
      <c r="BH1306" s="98"/>
      <c r="BI1306" s="98"/>
      <c r="BJ1306" s="98"/>
      <c r="BK1306" s="98"/>
      <c r="BL1306" s="98"/>
      <c r="BM1306" s="98"/>
      <c r="BN1306" s="98"/>
      <c r="BO1306" s="98"/>
      <c r="BP1306" s="98"/>
      <c r="BQ1306" s="98"/>
      <c r="BR1306" s="98"/>
      <c r="BS1306" s="98"/>
      <c r="BT1306" s="98"/>
      <c r="BU1306" s="98"/>
      <c r="BV1306" s="98"/>
      <c r="BW1306" s="98"/>
      <c r="BX1306" s="98"/>
    </row>
    <row r="1307" spans="1:76">
      <c r="A1307" s="98"/>
      <c r="B1307" s="98"/>
      <c r="F1307" s="98"/>
      <c r="I1307" s="229"/>
      <c r="O1307" s="98"/>
      <c r="P1307" s="98"/>
      <c r="Q1307" s="98"/>
      <c r="R1307" s="98"/>
      <c r="S1307" s="98"/>
      <c r="T1307" s="98"/>
      <c r="U1307" s="98"/>
      <c r="V1307" s="98"/>
      <c r="W1307" s="98"/>
      <c r="X1307" s="98"/>
      <c r="Y1307" s="98"/>
      <c r="Z1307" s="98"/>
      <c r="AA1307" s="98"/>
      <c r="AB1307" s="98"/>
      <c r="AC1307" s="98"/>
      <c r="AD1307" s="98"/>
      <c r="AE1307" s="98"/>
      <c r="AF1307" s="98"/>
      <c r="AG1307" s="98"/>
      <c r="AH1307" s="98"/>
      <c r="AI1307" s="98"/>
      <c r="AJ1307" s="98"/>
      <c r="AK1307" s="98"/>
      <c r="AL1307" s="98"/>
      <c r="AM1307" s="98"/>
      <c r="AN1307" s="98"/>
      <c r="AO1307" s="98"/>
      <c r="AP1307" s="98"/>
      <c r="AQ1307" s="98"/>
      <c r="AR1307" s="98"/>
      <c r="AS1307" s="98"/>
      <c r="AT1307" s="98"/>
      <c r="AU1307" s="98"/>
      <c r="AV1307" s="98"/>
      <c r="AW1307" s="98"/>
      <c r="AX1307" s="98"/>
      <c r="AY1307" s="98"/>
      <c r="AZ1307" s="98"/>
      <c r="BA1307" s="98"/>
      <c r="BB1307" s="98"/>
      <c r="BC1307" s="98"/>
      <c r="BD1307" s="98"/>
      <c r="BE1307" s="98"/>
      <c r="BF1307" s="98"/>
      <c r="BG1307" s="98"/>
      <c r="BH1307" s="98"/>
      <c r="BI1307" s="98"/>
      <c r="BJ1307" s="98"/>
      <c r="BK1307" s="98"/>
      <c r="BL1307" s="98"/>
      <c r="BM1307" s="98"/>
      <c r="BN1307" s="98"/>
      <c r="BO1307" s="98"/>
      <c r="BP1307" s="98"/>
      <c r="BQ1307" s="98"/>
      <c r="BR1307" s="98"/>
      <c r="BS1307" s="98"/>
      <c r="BT1307" s="98"/>
      <c r="BU1307" s="98"/>
      <c r="BV1307" s="98"/>
      <c r="BW1307" s="98"/>
      <c r="BX1307" s="98"/>
    </row>
    <row r="1308" spans="1:76">
      <c r="A1308" s="98"/>
      <c r="B1308" s="98"/>
      <c r="F1308" s="98"/>
      <c r="I1308" s="229"/>
      <c r="O1308" s="98"/>
      <c r="P1308" s="98"/>
      <c r="Q1308" s="98"/>
      <c r="R1308" s="98"/>
      <c r="S1308" s="98"/>
      <c r="T1308" s="98"/>
      <c r="U1308" s="98"/>
      <c r="V1308" s="98"/>
      <c r="W1308" s="98"/>
      <c r="X1308" s="98"/>
      <c r="Y1308" s="98"/>
      <c r="Z1308" s="98"/>
      <c r="AA1308" s="98"/>
      <c r="AB1308" s="98"/>
      <c r="AC1308" s="98"/>
      <c r="AD1308" s="98"/>
      <c r="AE1308" s="98"/>
      <c r="AF1308" s="98"/>
      <c r="AG1308" s="98"/>
      <c r="AH1308" s="98"/>
      <c r="AI1308" s="98"/>
      <c r="AJ1308" s="98"/>
      <c r="AK1308" s="98"/>
      <c r="AL1308" s="98"/>
      <c r="AM1308" s="98"/>
      <c r="AN1308" s="98"/>
      <c r="AO1308" s="98"/>
      <c r="AP1308" s="98"/>
      <c r="AQ1308" s="98"/>
      <c r="AR1308" s="98"/>
      <c r="AS1308" s="98"/>
      <c r="AT1308" s="98"/>
      <c r="AU1308" s="98"/>
      <c r="AV1308" s="98"/>
      <c r="AW1308" s="98"/>
      <c r="AX1308" s="98"/>
      <c r="AY1308" s="98"/>
      <c r="AZ1308" s="98"/>
      <c r="BA1308" s="98"/>
      <c r="BB1308" s="98"/>
      <c r="BC1308" s="98"/>
      <c r="BD1308" s="98"/>
      <c r="BE1308" s="98"/>
      <c r="BF1308" s="98"/>
      <c r="BG1308" s="98"/>
      <c r="BH1308" s="98"/>
      <c r="BI1308" s="98"/>
      <c r="BJ1308" s="98"/>
      <c r="BK1308" s="98"/>
      <c r="BL1308" s="98"/>
      <c r="BM1308" s="98"/>
      <c r="BN1308" s="98"/>
      <c r="BO1308" s="98"/>
      <c r="BP1308" s="98"/>
      <c r="BQ1308" s="98"/>
      <c r="BR1308" s="98"/>
      <c r="BS1308" s="98"/>
      <c r="BT1308" s="98"/>
      <c r="BU1308" s="98"/>
      <c r="BV1308" s="98"/>
      <c r="BW1308" s="98"/>
      <c r="BX1308" s="98"/>
    </row>
    <row r="1309" spans="1:76">
      <c r="A1309" s="98"/>
      <c r="B1309" s="98"/>
      <c r="F1309" s="98"/>
      <c r="I1309" s="229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8"/>
      <c r="Z1309" s="98"/>
      <c r="AA1309" s="98"/>
      <c r="AB1309" s="98"/>
      <c r="AC1309" s="98"/>
      <c r="AD1309" s="98"/>
      <c r="AE1309" s="98"/>
      <c r="AF1309" s="98"/>
      <c r="AG1309" s="98"/>
      <c r="AH1309" s="98"/>
      <c r="AI1309" s="98"/>
      <c r="AJ1309" s="98"/>
      <c r="AK1309" s="98"/>
      <c r="AL1309" s="98"/>
      <c r="AM1309" s="98"/>
      <c r="AN1309" s="98"/>
      <c r="AO1309" s="98"/>
      <c r="AP1309" s="98"/>
      <c r="AQ1309" s="98"/>
      <c r="AR1309" s="98"/>
      <c r="AS1309" s="98"/>
      <c r="AT1309" s="98"/>
      <c r="AU1309" s="98"/>
      <c r="AV1309" s="98"/>
      <c r="AW1309" s="98"/>
      <c r="AX1309" s="98"/>
      <c r="AY1309" s="98"/>
      <c r="AZ1309" s="98"/>
      <c r="BA1309" s="98"/>
      <c r="BB1309" s="98"/>
      <c r="BC1309" s="98"/>
      <c r="BD1309" s="98"/>
      <c r="BE1309" s="98"/>
      <c r="BF1309" s="98"/>
      <c r="BG1309" s="98"/>
      <c r="BH1309" s="98"/>
      <c r="BI1309" s="98"/>
      <c r="BJ1309" s="98"/>
      <c r="BK1309" s="98"/>
      <c r="BL1309" s="98"/>
      <c r="BM1309" s="98"/>
      <c r="BN1309" s="98"/>
      <c r="BO1309" s="98"/>
      <c r="BP1309" s="98"/>
      <c r="BQ1309" s="98"/>
      <c r="BR1309" s="98"/>
      <c r="BS1309" s="98"/>
      <c r="BT1309" s="98"/>
      <c r="BU1309" s="98"/>
      <c r="BV1309" s="98"/>
      <c r="BW1309" s="98"/>
      <c r="BX1309" s="98"/>
    </row>
    <row r="1310" spans="1:76">
      <c r="A1310" s="98"/>
      <c r="B1310" s="98"/>
      <c r="F1310" s="98"/>
      <c r="I1310" s="229"/>
      <c r="O1310" s="98"/>
      <c r="P1310" s="98"/>
      <c r="Q1310" s="98"/>
      <c r="R1310" s="98"/>
      <c r="S1310" s="98"/>
      <c r="T1310" s="98"/>
      <c r="U1310" s="98"/>
      <c r="V1310" s="98"/>
      <c r="W1310" s="98"/>
      <c r="X1310" s="98"/>
      <c r="Y1310" s="98"/>
      <c r="Z1310" s="98"/>
      <c r="AA1310" s="98"/>
      <c r="AB1310" s="98"/>
      <c r="AC1310" s="98"/>
      <c r="AD1310" s="98"/>
      <c r="AE1310" s="98"/>
      <c r="AF1310" s="98"/>
      <c r="AG1310" s="98"/>
      <c r="AH1310" s="98"/>
      <c r="AI1310" s="98"/>
      <c r="AJ1310" s="98"/>
      <c r="AK1310" s="98"/>
      <c r="AL1310" s="98"/>
      <c r="AM1310" s="98"/>
      <c r="AN1310" s="98"/>
      <c r="AO1310" s="98"/>
      <c r="AP1310" s="98"/>
      <c r="AQ1310" s="98"/>
      <c r="AR1310" s="98"/>
      <c r="AS1310" s="98"/>
      <c r="AT1310" s="98"/>
      <c r="AU1310" s="98"/>
      <c r="AV1310" s="98"/>
      <c r="AW1310" s="98"/>
      <c r="AX1310" s="98"/>
      <c r="AY1310" s="98"/>
      <c r="AZ1310" s="98"/>
      <c r="BA1310" s="98"/>
      <c r="BB1310" s="98"/>
      <c r="BC1310" s="98"/>
      <c r="BD1310" s="98"/>
      <c r="BE1310" s="98"/>
      <c r="BF1310" s="98"/>
      <c r="BG1310" s="98"/>
      <c r="BH1310" s="98"/>
      <c r="BI1310" s="98"/>
      <c r="BJ1310" s="98"/>
      <c r="BK1310" s="98"/>
      <c r="BL1310" s="98"/>
      <c r="BM1310" s="98"/>
      <c r="BN1310" s="98"/>
      <c r="BO1310" s="98"/>
      <c r="BP1310" s="98"/>
      <c r="BQ1310" s="98"/>
      <c r="BR1310" s="98"/>
      <c r="BS1310" s="98"/>
      <c r="BT1310" s="98"/>
      <c r="BU1310" s="98"/>
      <c r="BV1310" s="98"/>
      <c r="BW1310" s="98"/>
      <c r="BX1310" s="98"/>
    </row>
    <row r="1311" spans="1:76">
      <c r="A1311" s="98"/>
      <c r="B1311" s="98"/>
      <c r="F1311" s="98"/>
      <c r="I1311" s="229"/>
      <c r="O1311" s="98"/>
      <c r="P1311" s="98"/>
      <c r="Q1311" s="98"/>
      <c r="R1311" s="98"/>
      <c r="S1311" s="98"/>
      <c r="T1311" s="98"/>
      <c r="U1311" s="98"/>
      <c r="V1311" s="98"/>
      <c r="W1311" s="98"/>
      <c r="X1311" s="98"/>
      <c r="Y1311" s="98"/>
      <c r="Z1311" s="98"/>
      <c r="AA1311" s="98"/>
      <c r="AB1311" s="98"/>
      <c r="AC1311" s="98"/>
      <c r="AD1311" s="98"/>
      <c r="AE1311" s="98"/>
      <c r="AF1311" s="98"/>
      <c r="AG1311" s="98"/>
      <c r="AH1311" s="98"/>
      <c r="AI1311" s="98"/>
      <c r="AJ1311" s="98"/>
      <c r="AK1311" s="98"/>
      <c r="AL1311" s="98"/>
      <c r="AM1311" s="98"/>
      <c r="AN1311" s="98"/>
      <c r="AO1311" s="98"/>
      <c r="AP1311" s="98"/>
      <c r="AQ1311" s="98"/>
      <c r="AR1311" s="98"/>
      <c r="AS1311" s="98"/>
      <c r="AT1311" s="98"/>
      <c r="AU1311" s="98"/>
      <c r="AV1311" s="98"/>
      <c r="AW1311" s="98"/>
      <c r="AX1311" s="98"/>
      <c r="AY1311" s="98"/>
      <c r="AZ1311" s="98"/>
      <c r="BA1311" s="98"/>
      <c r="BB1311" s="98"/>
      <c r="BC1311" s="98"/>
      <c r="BD1311" s="98"/>
      <c r="BE1311" s="98"/>
      <c r="BF1311" s="98"/>
      <c r="BG1311" s="98"/>
      <c r="BH1311" s="98"/>
      <c r="BI1311" s="98"/>
      <c r="BJ1311" s="98"/>
      <c r="BK1311" s="98"/>
      <c r="BL1311" s="98"/>
      <c r="BM1311" s="98"/>
      <c r="BN1311" s="98"/>
      <c r="BO1311" s="98"/>
      <c r="BP1311" s="98"/>
      <c r="BQ1311" s="98"/>
      <c r="BR1311" s="98"/>
      <c r="BS1311" s="98"/>
      <c r="BT1311" s="98"/>
      <c r="BU1311" s="98"/>
      <c r="BV1311" s="98"/>
      <c r="BW1311" s="98"/>
      <c r="BX1311" s="98"/>
    </row>
    <row r="1312" spans="1:76">
      <c r="A1312" s="98"/>
      <c r="B1312" s="98"/>
      <c r="F1312" s="98"/>
      <c r="I1312" s="229"/>
      <c r="O1312" s="98"/>
      <c r="P1312" s="98"/>
      <c r="Q1312" s="98"/>
      <c r="R1312" s="98"/>
      <c r="S1312" s="98"/>
      <c r="T1312" s="98"/>
      <c r="U1312" s="98"/>
      <c r="V1312" s="98"/>
      <c r="W1312" s="98"/>
      <c r="X1312" s="98"/>
      <c r="Y1312" s="98"/>
      <c r="Z1312" s="98"/>
      <c r="AA1312" s="98"/>
      <c r="AB1312" s="98"/>
      <c r="AC1312" s="98"/>
      <c r="AD1312" s="98"/>
      <c r="AE1312" s="98"/>
      <c r="AF1312" s="98"/>
      <c r="AG1312" s="98"/>
      <c r="AH1312" s="98"/>
      <c r="AI1312" s="98"/>
      <c r="AJ1312" s="98"/>
      <c r="AK1312" s="98"/>
      <c r="AL1312" s="98"/>
      <c r="AM1312" s="98"/>
      <c r="AN1312" s="98"/>
      <c r="AO1312" s="98"/>
      <c r="AP1312" s="98"/>
      <c r="AQ1312" s="98"/>
      <c r="AR1312" s="98"/>
      <c r="AS1312" s="98"/>
      <c r="AT1312" s="98"/>
      <c r="AU1312" s="98"/>
      <c r="AV1312" s="98"/>
      <c r="AW1312" s="98"/>
      <c r="AX1312" s="98"/>
      <c r="AY1312" s="98"/>
      <c r="AZ1312" s="98"/>
      <c r="BA1312" s="98"/>
      <c r="BB1312" s="98"/>
      <c r="BC1312" s="98"/>
      <c r="BD1312" s="98"/>
      <c r="BE1312" s="98"/>
      <c r="BF1312" s="98"/>
      <c r="BG1312" s="98"/>
      <c r="BH1312" s="98"/>
      <c r="BI1312" s="98"/>
      <c r="BJ1312" s="98"/>
      <c r="BK1312" s="98"/>
      <c r="BL1312" s="98"/>
      <c r="BM1312" s="98"/>
      <c r="BN1312" s="98"/>
      <c r="BO1312" s="98"/>
      <c r="BP1312" s="98"/>
      <c r="BQ1312" s="98"/>
      <c r="BR1312" s="98"/>
      <c r="BS1312" s="98"/>
      <c r="BT1312" s="98"/>
      <c r="BU1312" s="98"/>
      <c r="BV1312" s="98"/>
      <c r="BW1312" s="98"/>
      <c r="BX1312" s="98"/>
    </row>
    <row r="1313" spans="1:76">
      <c r="A1313" s="98"/>
      <c r="B1313" s="98"/>
      <c r="F1313" s="98"/>
      <c r="I1313" s="229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8"/>
      <c r="Z1313" s="98"/>
      <c r="AA1313" s="98"/>
      <c r="AB1313" s="98"/>
      <c r="AC1313" s="98"/>
      <c r="AD1313" s="98"/>
      <c r="AE1313" s="98"/>
      <c r="AF1313" s="98"/>
      <c r="AG1313" s="98"/>
      <c r="AH1313" s="98"/>
      <c r="AI1313" s="98"/>
      <c r="AJ1313" s="98"/>
      <c r="AK1313" s="98"/>
      <c r="AL1313" s="98"/>
      <c r="AM1313" s="98"/>
      <c r="AN1313" s="98"/>
      <c r="AO1313" s="98"/>
      <c r="AP1313" s="98"/>
      <c r="AQ1313" s="98"/>
      <c r="AR1313" s="98"/>
      <c r="AS1313" s="98"/>
      <c r="AT1313" s="98"/>
      <c r="AU1313" s="98"/>
      <c r="AV1313" s="98"/>
      <c r="AW1313" s="98"/>
      <c r="AX1313" s="98"/>
      <c r="AY1313" s="98"/>
      <c r="AZ1313" s="98"/>
      <c r="BA1313" s="98"/>
      <c r="BB1313" s="98"/>
      <c r="BC1313" s="98"/>
      <c r="BD1313" s="98"/>
      <c r="BE1313" s="98"/>
      <c r="BF1313" s="98"/>
      <c r="BG1313" s="98"/>
      <c r="BH1313" s="98"/>
      <c r="BI1313" s="98"/>
      <c r="BJ1313" s="98"/>
      <c r="BK1313" s="98"/>
      <c r="BL1313" s="98"/>
      <c r="BM1313" s="98"/>
      <c r="BN1313" s="98"/>
      <c r="BO1313" s="98"/>
      <c r="BP1313" s="98"/>
      <c r="BQ1313" s="98"/>
      <c r="BR1313" s="98"/>
      <c r="BS1313" s="98"/>
      <c r="BT1313" s="98"/>
      <c r="BU1313" s="98"/>
      <c r="BV1313" s="98"/>
      <c r="BW1313" s="98"/>
      <c r="BX1313" s="98"/>
    </row>
    <row r="1314" spans="1:76">
      <c r="A1314" s="98"/>
      <c r="B1314" s="98"/>
      <c r="F1314" s="98"/>
      <c r="I1314" s="229"/>
      <c r="O1314" s="98"/>
      <c r="P1314" s="98"/>
      <c r="Q1314" s="98"/>
      <c r="R1314" s="98"/>
      <c r="S1314" s="98"/>
      <c r="T1314" s="98"/>
      <c r="U1314" s="98"/>
      <c r="V1314" s="98"/>
      <c r="W1314" s="98"/>
      <c r="X1314" s="98"/>
      <c r="Y1314" s="98"/>
      <c r="Z1314" s="98"/>
      <c r="AA1314" s="98"/>
      <c r="AB1314" s="98"/>
      <c r="AC1314" s="98"/>
      <c r="AD1314" s="98"/>
      <c r="AE1314" s="98"/>
      <c r="AF1314" s="98"/>
      <c r="AG1314" s="98"/>
      <c r="AH1314" s="98"/>
      <c r="AI1314" s="98"/>
      <c r="AJ1314" s="98"/>
      <c r="AK1314" s="98"/>
      <c r="AL1314" s="98"/>
      <c r="AM1314" s="98"/>
      <c r="AN1314" s="98"/>
      <c r="AO1314" s="98"/>
      <c r="AP1314" s="98"/>
      <c r="AQ1314" s="98"/>
      <c r="AR1314" s="98"/>
      <c r="AS1314" s="98"/>
      <c r="AT1314" s="98"/>
      <c r="AU1314" s="98"/>
      <c r="AV1314" s="98"/>
      <c r="AW1314" s="98"/>
      <c r="AX1314" s="98"/>
      <c r="AY1314" s="98"/>
      <c r="AZ1314" s="98"/>
      <c r="BA1314" s="98"/>
      <c r="BB1314" s="98"/>
      <c r="BC1314" s="98"/>
      <c r="BD1314" s="98"/>
      <c r="BE1314" s="98"/>
      <c r="BF1314" s="98"/>
      <c r="BG1314" s="98"/>
      <c r="BH1314" s="98"/>
      <c r="BI1314" s="98"/>
      <c r="BJ1314" s="98"/>
      <c r="BK1314" s="98"/>
      <c r="BL1314" s="98"/>
      <c r="BM1314" s="98"/>
      <c r="BN1314" s="98"/>
      <c r="BO1314" s="98"/>
      <c r="BP1314" s="98"/>
      <c r="BQ1314" s="98"/>
      <c r="BR1314" s="98"/>
      <c r="BS1314" s="98"/>
      <c r="BT1314" s="98"/>
      <c r="BU1314" s="98"/>
      <c r="BV1314" s="98"/>
      <c r="BW1314" s="98"/>
      <c r="BX1314" s="98"/>
    </row>
    <row r="1315" spans="1:76">
      <c r="A1315" s="98"/>
      <c r="B1315" s="98"/>
      <c r="F1315" s="98"/>
      <c r="I1315" s="229"/>
      <c r="O1315" s="98"/>
      <c r="P1315" s="98"/>
      <c r="Q1315" s="98"/>
      <c r="R1315" s="98"/>
      <c r="S1315" s="98"/>
      <c r="T1315" s="98"/>
      <c r="U1315" s="98"/>
      <c r="V1315" s="98"/>
      <c r="W1315" s="98"/>
      <c r="X1315" s="98"/>
      <c r="Y1315" s="98"/>
      <c r="Z1315" s="98"/>
      <c r="AA1315" s="98"/>
      <c r="AB1315" s="98"/>
      <c r="AC1315" s="98"/>
      <c r="AD1315" s="98"/>
      <c r="AE1315" s="98"/>
      <c r="AF1315" s="98"/>
      <c r="AG1315" s="98"/>
      <c r="AH1315" s="98"/>
      <c r="AI1315" s="98"/>
      <c r="AJ1315" s="98"/>
      <c r="AK1315" s="98"/>
      <c r="AL1315" s="98"/>
      <c r="AM1315" s="98"/>
      <c r="AN1315" s="98"/>
      <c r="AO1315" s="98"/>
      <c r="AP1315" s="98"/>
      <c r="AQ1315" s="98"/>
      <c r="AR1315" s="98"/>
      <c r="AS1315" s="98"/>
      <c r="AT1315" s="98"/>
      <c r="AU1315" s="98"/>
      <c r="AV1315" s="98"/>
      <c r="AW1315" s="98"/>
      <c r="AX1315" s="98"/>
      <c r="AY1315" s="98"/>
      <c r="AZ1315" s="98"/>
      <c r="BA1315" s="98"/>
      <c r="BB1315" s="98"/>
      <c r="BC1315" s="98"/>
      <c r="BD1315" s="98"/>
      <c r="BE1315" s="98"/>
      <c r="BF1315" s="98"/>
      <c r="BG1315" s="98"/>
      <c r="BH1315" s="98"/>
      <c r="BI1315" s="98"/>
      <c r="BJ1315" s="98"/>
      <c r="BK1315" s="98"/>
      <c r="BL1315" s="98"/>
      <c r="BM1315" s="98"/>
      <c r="BN1315" s="98"/>
      <c r="BO1315" s="98"/>
      <c r="BP1315" s="98"/>
      <c r="BQ1315" s="98"/>
      <c r="BR1315" s="98"/>
      <c r="BS1315" s="98"/>
      <c r="BT1315" s="98"/>
      <c r="BU1315" s="98"/>
      <c r="BV1315" s="98"/>
      <c r="BW1315" s="98"/>
      <c r="BX1315" s="98"/>
    </row>
    <row r="1316" spans="1:76">
      <c r="A1316" s="98"/>
      <c r="B1316" s="98"/>
      <c r="F1316" s="98"/>
      <c r="I1316" s="229"/>
      <c r="O1316" s="98"/>
      <c r="P1316" s="98"/>
      <c r="Q1316" s="98"/>
      <c r="R1316" s="98"/>
      <c r="S1316" s="98"/>
      <c r="T1316" s="98"/>
      <c r="U1316" s="98"/>
      <c r="V1316" s="98"/>
      <c r="W1316" s="98"/>
      <c r="X1316" s="98"/>
      <c r="Y1316" s="98"/>
      <c r="Z1316" s="98"/>
      <c r="AA1316" s="98"/>
      <c r="AB1316" s="98"/>
      <c r="AC1316" s="98"/>
      <c r="AD1316" s="98"/>
      <c r="AE1316" s="98"/>
      <c r="AF1316" s="98"/>
      <c r="AG1316" s="98"/>
      <c r="AH1316" s="98"/>
      <c r="AI1316" s="98"/>
      <c r="AJ1316" s="98"/>
      <c r="AK1316" s="98"/>
      <c r="AL1316" s="98"/>
      <c r="AM1316" s="98"/>
      <c r="AN1316" s="98"/>
      <c r="AO1316" s="98"/>
      <c r="AP1316" s="98"/>
      <c r="AQ1316" s="98"/>
      <c r="AR1316" s="98"/>
      <c r="AS1316" s="98"/>
      <c r="AT1316" s="98"/>
      <c r="AU1316" s="98"/>
      <c r="AV1316" s="98"/>
      <c r="AW1316" s="98"/>
      <c r="AX1316" s="98"/>
      <c r="AY1316" s="98"/>
      <c r="AZ1316" s="98"/>
      <c r="BA1316" s="98"/>
      <c r="BB1316" s="98"/>
      <c r="BC1316" s="98"/>
      <c r="BD1316" s="98"/>
      <c r="BE1316" s="98"/>
      <c r="BF1316" s="98"/>
      <c r="BG1316" s="98"/>
      <c r="BH1316" s="98"/>
      <c r="BI1316" s="98"/>
      <c r="BJ1316" s="98"/>
      <c r="BK1316" s="98"/>
      <c r="BL1316" s="98"/>
      <c r="BM1316" s="98"/>
      <c r="BN1316" s="98"/>
      <c r="BO1316" s="98"/>
      <c r="BP1316" s="98"/>
      <c r="BQ1316" s="98"/>
      <c r="BR1316" s="98"/>
      <c r="BS1316" s="98"/>
      <c r="BT1316" s="98"/>
      <c r="BU1316" s="98"/>
      <c r="BV1316" s="98"/>
      <c r="BW1316" s="98"/>
      <c r="BX1316" s="98"/>
    </row>
    <row r="1317" spans="1:76">
      <c r="A1317" s="98"/>
      <c r="B1317" s="98"/>
      <c r="F1317" s="98"/>
      <c r="I1317" s="229"/>
      <c r="O1317" s="98"/>
      <c r="P1317" s="98"/>
      <c r="Q1317" s="98"/>
      <c r="R1317" s="98"/>
      <c r="S1317" s="98"/>
      <c r="T1317" s="98"/>
      <c r="U1317" s="98"/>
      <c r="V1317" s="98"/>
      <c r="W1317" s="98"/>
      <c r="X1317" s="98"/>
      <c r="Y1317" s="98"/>
      <c r="Z1317" s="98"/>
      <c r="AA1317" s="98"/>
      <c r="AB1317" s="98"/>
      <c r="AC1317" s="98"/>
      <c r="AD1317" s="98"/>
      <c r="AE1317" s="98"/>
      <c r="AF1317" s="98"/>
      <c r="AG1317" s="98"/>
      <c r="AH1317" s="98"/>
      <c r="AI1317" s="98"/>
      <c r="AJ1317" s="98"/>
      <c r="AK1317" s="98"/>
      <c r="AL1317" s="98"/>
      <c r="AM1317" s="98"/>
      <c r="AN1317" s="98"/>
      <c r="AO1317" s="98"/>
      <c r="AP1317" s="98"/>
      <c r="AQ1317" s="98"/>
      <c r="AR1317" s="98"/>
      <c r="AS1317" s="98"/>
      <c r="AT1317" s="98"/>
      <c r="AU1317" s="98"/>
      <c r="AV1317" s="98"/>
      <c r="AW1317" s="98"/>
      <c r="AX1317" s="98"/>
      <c r="AY1317" s="98"/>
      <c r="AZ1317" s="98"/>
      <c r="BA1317" s="98"/>
      <c r="BB1317" s="98"/>
      <c r="BC1317" s="98"/>
      <c r="BD1317" s="98"/>
      <c r="BE1317" s="98"/>
      <c r="BF1317" s="98"/>
      <c r="BG1317" s="98"/>
      <c r="BH1317" s="98"/>
      <c r="BI1317" s="98"/>
      <c r="BJ1317" s="98"/>
      <c r="BK1317" s="98"/>
      <c r="BL1317" s="98"/>
      <c r="BM1317" s="98"/>
      <c r="BN1317" s="98"/>
      <c r="BO1317" s="98"/>
      <c r="BP1317" s="98"/>
      <c r="BQ1317" s="98"/>
      <c r="BR1317" s="98"/>
      <c r="BS1317" s="98"/>
      <c r="BT1317" s="98"/>
      <c r="BU1317" s="98"/>
      <c r="BV1317" s="98"/>
      <c r="BW1317" s="98"/>
      <c r="BX1317" s="98"/>
    </row>
    <row r="1318" spans="1:76">
      <c r="A1318" s="98"/>
      <c r="B1318" s="98"/>
      <c r="F1318" s="98"/>
      <c r="I1318" s="229"/>
      <c r="O1318" s="98"/>
      <c r="P1318" s="98"/>
      <c r="Q1318" s="98"/>
      <c r="R1318" s="98"/>
      <c r="S1318" s="98"/>
      <c r="T1318" s="98"/>
      <c r="U1318" s="98"/>
      <c r="V1318" s="98"/>
      <c r="W1318" s="98"/>
      <c r="X1318" s="98"/>
      <c r="Y1318" s="98"/>
      <c r="Z1318" s="98"/>
      <c r="AA1318" s="98"/>
      <c r="AB1318" s="98"/>
      <c r="AC1318" s="98"/>
      <c r="AD1318" s="98"/>
      <c r="AE1318" s="98"/>
      <c r="AF1318" s="98"/>
      <c r="AG1318" s="98"/>
      <c r="AH1318" s="98"/>
      <c r="AI1318" s="98"/>
      <c r="AJ1318" s="98"/>
      <c r="AK1318" s="98"/>
      <c r="AL1318" s="98"/>
      <c r="AM1318" s="98"/>
      <c r="AN1318" s="98"/>
      <c r="AO1318" s="98"/>
      <c r="AP1318" s="98"/>
      <c r="AQ1318" s="98"/>
      <c r="AR1318" s="98"/>
      <c r="AS1318" s="98"/>
      <c r="AT1318" s="98"/>
      <c r="AU1318" s="98"/>
      <c r="AV1318" s="98"/>
      <c r="AW1318" s="98"/>
      <c r="AX1318" s="98"/>
      <c r="AY1318" s="98"/>
      <c r="AZ1318" s="98"/>
      <c r="BA1318" s="98"/>
      <c r="BB1318" s="98"/>
      <c r="BC1318" s="98"/>
      <c r="BD1318" s="98"/>
      <c r="BE1318" s="98"/>
      <c r="BF1318" s="98"/>
      <c r="BG1318" s="98"/>
      <c r="BH1318" s="98"/>
      <c r="BI1318" s="98"/>
      <c r="BJ1318" s="98"/>
      <c r="BK1318" s="98"/>
      <c r="BL1318" s="98"/>
      <c r="BM1318" s="98"/>
      <c r="BN1318" s="98"/>
      <c r="BO1318" s="98"/>
      <c r="BP1318" s="98"/>
      <c r="BQ1318" s="98"/>
      <c r="BR1318" s="98"/>
      <c r="BS1318" s="98"/>
      <c r="BT1318" s="98"/>
      <c r="BU1318" s="98"/>
      <c r="BV1318" s="98"/>
      <c r="BW1318" s="98"/>
      <c r="BX1318" s="98"/>
    </row>
    <row r="1319" spans="1:76">
      <c r="A1319" s="98"/>
      <c r="B1319" s="98"/>
      <c r="F1319" s="98"/>
      <c r="I1319" s="229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8"/>
      <c r="Z1319" s="98"/>
      <c r="AA1319" s="98"/>
      <c r="AB1319" s="98"/>
      <c r="AC1319" s="98"/>
      <c r="AD1319" s="98"/>
      <c r="AE1319" s="98"/>
      <c r="AF1319" s="98"/>
      <c r="AG1319" s="98"/>
      <c r="AH1319" s="98"/>
      <c r="AI1319" s="98"/>
      <c r="AJ1319" s="98"/>
      <c r="AK1319" s="98"/>
      <c r="AL1319" s="98"/>
      <c r="AM1319" s="98"/>
      <c r="AN1319" s="98"/>
      <c r="AO1319" s="98"/>
      <c r="AP1319" s="98"/>
      <c r="AQ1319" s="98"/>
      <c r="AR1319" s="98"/>
      <c r="AS1319" s="98"/>
      <c r="AT1319" s="98"/>
      <c r="AU1319" s="98"/>
      <c r="AV1319" s="98"/>
      <c r="AW1319" s="98"/>
      <c r="AX1319" s="98"/>
      <c r="AY1319" s="98"/>
      <c r="AZ1319" s="98"/>
      <c r="BA1319" s="98"/>
      <c r="BB1319" s="98"/>
      <c r="BC1319" s="98"/>
      <c r="BD1319" s="98"/>
      <c r="BE1319" s="98"/>
      <c r="BF1319" s="98"/>
      <c r="BG1319" s="98"/>
      <c r="BH1319" s="98"/>
      <c r="BI1319" s="98"/>
      <c r="BJ1319" s="98"/>
      <c r="BK1319" s="98"/>
      <c r="BL1319" s="98"/>
      <c r="BM1319" s="98"/>
      <c r="BN1319" s="98"/>
      <c r="BO1319" s="98"/>
      <c r="BP1319" s="98"/>
      <c r="BQ1319" s="98"/>
      <c r="BR1319" s="98"/>
      <c r="BS1319" s="98"/>
      <c r="BT1319" s="98"/>
      <c r="BU1319" s="98"/>
      <c r="BV1319" s="98"/>
      <c r="BW1319" s="98"/>
      <c r="BX1319" s="98"/>
    </row>
    <row r="1320" spans="1:76">
      <c r="A1320" s="98"/>
      <c r="B1320" s="98"/>
      <c r="F1320" s="98"/>
      <c r="I1320" s="229"/>
      <c r="O1320" s="98"/>
      <c r="P1320" s="98"/>
      <c r="Q1320" s="98"/>
      <c r="R1320" s="98"/>
      <c r="S1320" s="98"/>
      <c r="T1320" s="98"/>
      <c r="U1320" s="98"/>
      <c r="V1320" s="98"/>
      <c r="W1320" s="98"/>
      <c r="X1320" s="98"/>
      <c r="Y1320" s="98"/>
      <c r="Z1320" s="98"/>
      <c r="AA1320" s="98"/>
      <c r="AB1320" s="98"/>
      <c r="AC1320" s="98"/>
      <c r="AD1320" s="98"/>
      <c r="AE1320" s="98"/>
      <c r="AF1320" s="98"/>
      <c r="AG1320" s="98"/>
      <c r="AH1320" s="98"/>
      <c r="AI1320" s="98"/>
      <c r="AJ1320" s="98"/>
      <c r="AK1320" s="98"/>
      <c r="AL1320" s="98"/>
      <c r="AM1320" s="98"/>
      <c r="AN1320" s="98"/>
      <c r="AO1320" s="98"/>
      <c r="AP1320" s="98"/>
      <c r="AQ1320" s="98"/>
      <c r="AR1320" s="98"/>
      <c r="AS1320" s="98"/>
      <c r="AT1320" s="98"/>
      <c r="AU1320" s="98"/>
      <c r="AV1320" s="98"/>
      <c r="AW1320" s="98"/>
      <c r="AX1320" s="98"/>
      <c r="AY1320" s="98"/>
      <c r="AZ1320" s="98"/>
      <c r="BA1320" s="98"/>
      <c r="BB1320" s="98"/>
      <c r="BC1320" s="98"/>
      <c r="BD1320" s="98"/>
      <c r="BE1320" s="98"/>
      <c r="BF1320" s="98"/>
      <c r="BG1320" s="98"/>
      <c r="BH1320" s="98"/>
      <c r="BI1320" s="98"/>
      <c r="BJ1320" s="98"/>
      <c r="BK1320" s="98"/>
      <c r="BL1320" s="98"/>
      <c r="BM1320" s="98"/>
      <c r="BN1320" s="98"/>
      <c r="BO1320" s="98"/>
      <c r="BP1320" s="98"/>
      <c r="BQ1320" s="98"/>
      <c r="BR1320" s="98"/>
      <c r="BS1320" s="98"/>
      <c r="BT1320" s="98"/>
      <c r="BU1320" s="98"/>
      <c r="BV1320" s="98"/>
      <c r="BW1320" s="98"/>
      <c r="BX1320" s="98"/>
    </row>
    <row r="1321" spans="1:76">
      <c r="A1321" s="98"/>
      <c r="B1321" s="98"/>
      <c r="F1321" s="98"/>
      <c r="I1321" s="229"/>
      <c r="O1321" s="98"/>
      <c r="P1321" s="98"/>
      <c r="Q1321" s="98"/>
      <c r="R1321" s="98"/>
      <c r="S1321" s="98"/>
      <c r="T1321" s="98"/>
      <c r="U1321" s="98"/>
      <c r="V1321" s="98"/>
      <c r="W1321" s="98"/>
      <c r="X1321" s="98"/>
      <c r="Y1321" s="98"/>
      <c r="Z1321" s="98"/>
      <c r="AA1321" s="98"/>
      <c r="AB1321" s="98"/>
      <c r="AC1321" s="98"/>
      <c r="AD1321" s="98"/>
      <c r="AE1321" s="98"/>
      <c r="AF1321" s="98"/>
      <c r="AG1321" s="98"/>
      <c r="AH1321" s="98"/>
      <c r="AI1321" s="98"/>
      <c r="AJ1321" s="98"/>
      <c r="AK1321" s="98"/>
      <c r="AL1321" s="98"/>
      <c r="AM1321" s="98"/>
      <c r="AN1321" s="98"/>
      <c r="AO1321" s="98"/>
      <c r="AP1321" s="98"/>
      <c r="AQ1321" s="98"/>
      <c r="AR1321" s="98"/>
      <c r="AS1321" s="98"/>
      <c r="AT1321" s="98"/>
      <c r="AU1321" s="98"/>
      <c r="AV1321" s="98"/>
      <c r="AW1321" s="98"/>
      <c r="AX1321" s="98"/>
      <c r="AY1321" s="98"/>
      <c r="AZ1321" s="98"/>
      <c r="BA1321" s="98"/>
      <c r="BB1321" s="98"/>
      <c r="BC1321" s="98"/>
      <c r="BD1321" s="98"/>
      <c r="BE1321" s="98"/>
      <c r="BF1321" s="98"/>
      <c r="BG1321" s="98"/>
      <c r="BH1321" s="98"/>
      <c r="BI1321" s="98"/>
      <c r="BJ1321" s="98"/>
      <c r="BK1321" s="98"/>
      <c r="BL1321" s="98"/>
      <c r="BM1321" s="98"/>
      <c r="BN1321" s="98"/>
      <c r="BO1321" s="98"/>
      <c r="BP1321" s="98"/>
      <c r="BQ1321" s="98"/>
      <c r="BR1321" s="98"/>
      <c r="BS1321" s="98"/>
      <c r="BT1321" s="98"/>
      <c r="BU1321" s="98"/>
      <c r="BV1321" s="98"/>
      <c r="BW1321" s="98"/>
      <c r="BX1321" s="98"/>
    </row>
    <row r="1322" spans="1:76">
      <c r="A1322" s="98"/>
      <c r="B1322" s="98"/>
      <c r="F1322" s="98"/>
      <c r="I1322" s="229"/>
      <c r="O1322" s="98"/>
      <c r="P1322" s="98"/>
      <c r="Q1322" s="98"/>
      <c r="R1322" s="98"/>
      <c r="S1322" s="98"/>
      <c r="T1322" s="98"/>
      <c r="U1322" s="98"/>
      <c r="V1322" s="98"/>
      <c r="W1322" s="98"/>
      <c r="X1322" s="98"/>
      <c r="Y1322" s="98"/>
      <c r="Z1322" s="98"/>
      <c r="AA1322" s="98"/>
      <c r="AB1322" s="98"/>
      <c r="AC1322" s="98"/>
      <c r="AD1322" s="98"/>
      <c r="AE1322" s="98"/>
      <c r="AF1322" s="98"/>
      <c r="AG1322" s="98"/>
      <c r="AH1322" s="98"/>
      <c r="AI1322" s="98"/>
      <c r="AJ1322" s="98"/>
      <c r="AK1322" s="98"/>
      <c r="AL1322" s="98"/>
      <c r="AM1322" s="98"/>
      <c r="AN1322" s="98"/>
      <c r="AO1322" s="98"/>
      <c r="AP1322" s="98"/>
      <c r="AQ1322" s="98"/>
      <c r="AR1322" s="98"/>
      <c r="AS1322" s="98"/>
      <c r="AT1322" s="98"/>
      <c r="AU1322" s="98"/>
      <c r="AV1322" s="98"/>
      <c r="AW1322" s="98"/>
      <c r="AX1322" s="98"/>
      <c r="AY1322" s="98"/>
      <c r="AZ1322" s="98"/>
      <c r="BA1322" s="98"/>
      <c r="BB1322" s="98"/>
      <c r="BC1322" s="98"/>
      <c r="BD1322" s="98"/>
      <c r="BE1322" s="98"/>
      <c r="BF1322" s="98"/>
      <c r="BG1322" s="98"/>
      <c r="BH1322" s="98"/>
      <c r="BI1322" s="98"/>
      <c r="BJ1322" s="98"/>
      <c r="BK1322" s="98"/>
      <c r="BL1322" s="98"/>
      <c r="BM1322" s="98"/>
      <c r="BN1322" s="98"/>
      <c r="BO1322" s="98"/>
      <c r="BP1322" s="98"/>
      <c r="BQ1322" s="98"/>
      <c r="BR1322" s="98"/>
      <c r="BS1322" s="98"/>
      <c r="BT1322" s="98"/>
      <c r="BU1322" s="98"/>
      <c r="BV1322" s="98"/>
      <c r="BW1322" s="98"/>
      <c r="BX1322" s="98"/>
    </row>
    <row r="1323" spans="1:76">
      <c r="A1323" s="98"/>
      <c r="B1323" s="98"/>
      <c r="F1323" s="98"/>
      <c r="I1323" s="229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8"/>
      <c r="Z1323" s="98"/>
      <c r="AA1323" s="98"/>
      <c r="AB1323" s="98"/>
      <c r="AC1323" s="98"/>
      <c r="AD1323" s="98"/>
      <c r="AE1323" s="98"/>
      <c r="AF1323" s="98"/>
      <c r="AG1323" s="98"/>
      <c r="AH1323" s="98"/>
      <c r="AI1323" s="98"/>
      <c r="AJ1323" s="98"/>
      <c r="AK1323" s="98"/>
      <c r="AL1323" s="98"/>
      <c r="AM1323" s="98"/>
      <c r="AN1323" s="98"/>
      <c r="AO1323" s="98"/>
      <c r="AP1323" s="98"/>
      <c r="AQ1323" s="98"/>
      <c r="AR1323" s="98"/>
      <c r="AS1323" s="98"/>
      <c r="AT1323" s="98"/>
      <c r="AU1323" s="98"/>
      <c r="AV1323" s="98"/>
      <c r="AW1323" s="98"/>
      <c r="AX1323" s="98"/>
      <c r="AY1323" s="98"/>
      <c r="AZ1323" s="98"/>
      <c r="BA1323" s="98"/>
      <c r="BB1323" s="98"/>
      <c r="BC1323" s="98"/>
      <c r="BD1323" s="98"/>
      <c r="BE1323" s="98"/>
      <c r="BF1323" s="98"/>
      <c r="BG1323" s="98"/>
      <c r="BH1323" s="98"/>
      <c r="BI1323" s="98"/>
      <c r="BJ1323" s="98"/>
      <c r="BK1323" s="98"/>
      <c r="BL1323" s="98"/>
      <c r="BM1323" s="98"/>
      <c r="BN1323" s="98"/>
      <c r="BO1323" s="98"/>
      <c r="BP1323" s="98"/>
      <c r="BQ1323" s="98"/>
      <c r="BR1323" s="98"/>
      <c r="BS1323" s="98"/>
      <c r="BT1323" s="98"/>
      <c r="BU1323" s="98"/>
      <c r="BV1323" s="98"/>
      <c r="BW1323" s="98"/>
      <c r="BX1323" s="98"/>
    </row>
    <row r="1324" spans="1:76">
      <c r="A1324" s="98"/>
      <c r="B1324" s="98"/>
      <c r="F1324" s="98"/>
      <c r="I1324" s="229"/>
      <c r="O1324" s="98"/>
      <c r="P1324" s="98"/>
      <c r="Q1324" s="98"/>
      <c r="R1324" s="98"/>
      <c r="S1324" s="98"/>
      <c r="T1324" s="98"/>
      <c r="U1324" s="98"/>
      <c r="V1324" s="98"/>
      <c r="W1324" s="98"/>
      <c r="X1324" s="98"/>
      <c r="Y1324" s="98"/>
      <c r="Z1324" s="98"/>
      <c r="AA1324" s="98"/>
      <c r="AB1324" s="98"/>
      <c r="AC1324" s="98"/>
      <c r="AD1324" s="98"/>
      <c r="AE1324" s="98"/>
      <c r="AF1324" s="98"/>
      <c r="AG1324" s="98"/>
      <c r="AH1324" s="98"/>
      <c r="AI1324" s="98"/>
      <c r="AJ1324" s="98"/>
      <c r="AK1324" s="98"/>
      <c r="AL1324" s="98"/>
      <c r="AM1324" s="98"/>
      <c r="AN1324" s="98"/>
      <c r="AO1324" s="98"/>
      <c r="AP1324" s="98"/>
      <c r="AQ1324" s="98"/>
      <c r="AR1324" s="98"/>
      <c r="AS1324" s="98"/>
      <c r="AT1324" s="98"/>
      <c r="AU1324" s="98"/>
      <c r="AV1324" s="98"/>
      <c r="AW1324" s="98"/>
      <c r="AX1324" s="98"/>
      <c r="AY1324" s="98"/>
      <c r="AZ1324" s="98"/>
      <c r="BA1324" s="98"/>
      <c r="BB1324" s="98"/>
      <c r="BC1324" s="98"/>
      <c r="BD1324" s="98"/>
      <c r="BE1324" s="98"/>
      <c r="BF1324" s="98"/>
      <c r="BG1324" s="98"/>
      <c r="BH1324" s="98"/>
      <c r="BI1324" s="98"/>
      <c r="BJ1324" s="98"/>
      <c r="BK1324" s="98"/>
      <c r="BL1324" s="98"/>
      <c r="BM1324" s="98"/>
      <c r="BN1324" s="98"/>
      <c r="BO1324" s="98"/>
      <c r="BP1324" s="98"/>
      <c r="BQ1324" s="98"/>
      <c r="BR1324" s="98"/>
      <c r="BS1324" s="98"/>
      <c r="BT1324" s="98"/>
      <c r="BU1324" s="98"/>
      <c r="BV1324" s="98"/>
      <c r="BW1324" s="98"/>
      <c r="BX1324" s="98"/>
    </row>
    <row r="1325" spans="1:76">
      <c r="A1325" s="98"/>
      <c r="B1325" s="98"/>
      <c r="F1325" s="98"/>
      <c r="I1325" s="229"/>
      <c r="O1325" s="98"/>
      <c r="P1325" s="98"/>
      <c r="Q1325" s="98"/>
      <c r="R1325" s="98"/>
      <c r="S1325" s="98"/>
      <c r="T1325" s="98"/>
      <c r="U1325" s="98"/>
      <c r="V1325" s="98"/>
      <c r="W1325" s="98"/>
      <c r="X1325" s="98"/>
      <c r="Y1325" s="98"/>
      <c r="Z1325" s="98"/>
      <c r="AA1325" s="98"/>
      <c r="AB1325" s="98"/>
      <c r="AC1325" s="98"/>
      <c r="AD1325" s="98"/>
      <c r="AE1325" s="98"/>
      <c r="AF1325" s="98"/>
      <c r="AG1325" s="98"/>
      <c r="AH1325" s="98"/>
      <c r="AI1325" s="98"/>
      <c r="AJ1325" s="98"/>
      <c r="AK1325" s="98"/>
      <c r="AL1325" s="98"/>
      <c r="AM1325" s="98"/>
      <c r="AN1325" s="98"/>
      <c r="AO1325" s="98"/>
      <c r="AP1325" s="98"/>
      <c r="AQ1325" s="98"/>
      <c r="AR1325" s="98"/>
      <c r="AS1325" s="98"/>
      <c r="AT1325" s="98"/>
      <c r="AU1325" s="98"/>
      <c r="AV1325" s="98"/>
      <c r="AW1325" s="98"/>
      <c r="AX1325" s="98"/>
      <c r="AY1325" s="98"/>
      <c r="AZ1325" s="98"/>
      <c r="BA1325" s="98"/>
      <c r="BB1325" s="98"/>
      <c r="BC1325" s="98"/>
      <c r="BD1325" s="98"/>
      <c r="BE1325" s="98"/>
      <c r="BF1325" s="98"/>
      <c r="BG1325" s="98"/>
      <c r="BH1325" s="98"/>
      <c r="BI1325" s="98"/>
      <c r="BJ1325" s="98"/>
      <c r="BK1325" s="98"/>
      <c r="BL1325" s="98"/>
      <c r="BM1325" s="98"/>
      <c r="BN1325" s="98"/>
      <c r="BO1325" s="98"/>
      <c r="BP1325" s="98"/>
      <c r="BQ1325" s="98"/>
      <c r="BR1325" s="98"/>
      <c r="BS1325" s="98"/>
      <c r="BT1325" s="98"/>
      <c r="BU1325" s="98"/>
      <c r="BV1325" s="98"/>
      <c r="BW1325" s="98"/>
      <c r="BX1325" s="98"/>
    </row>
    <row r="1326" spans="1:76">
      <c r="A1326" s="98"/>
      <c r="B1326" s="98"/>
      <c r="F1326" s="98"/>
      <c r="I1326" s="229"/>
      <c r="O1326" s="98"/>
      <c r="P1326" s="98"/>
      <c r="Q1326" s="98"/>
      <c r="R1326" s="98"/>
      <c r="S1326" s="98"/>
      <c r="T1326" s="98"/>
      <c r="U1326" s="98"/>
      <c r="V1326" s="98"/>
      <c r="W1326" s="98"/>
      <c r="X1326" s="98"/>
      <c r="Y1326" s="98"/>
      <c r="Z1326" s="98"/>
      <c r="AA1326" s="98"/>
      <c r="AB1326" s="98"/>
      <c r="AC1326" s="98"/>
      <c r="AD1326" s="98"/>
      <c r="AE1326" s="98"/>
      <c r="AF1326" s="98"/>
      <c r="AG1326" s="98"/>
      <c r="AH1326" s="98"/>
      <c r="AI1326" s="98"/>
      <c r="AJ1326" s="98"/>
      <c r="AK1326" s="98"/>
      <c r="AL1326" s="98"/>
      <c r="AM1326" s="98"/>
      <c r="AN1326" s="98"/>
      <c r="AO1326" s="98"/>
      <c r="AP1326" s="98"/>
      <c r="AQ1326" s="98"/>
      <c r="AR1326" s="98"/>
      <c r="AS1326" s="98"/>
      <c r="AT1326" s="98"/>
      <c r="AU1326" s="98"/>
      <c r="AV1326" s="98"/>
      <c r="AW1326" s="98"/>
      <c r="AX1326" s="98"/>
      <c r="AY1326" s="98"/>
      <c r="AZ1326" s="98"/>
      <c r="BA1326" s="98"/>
      <c r="BB1326" s="98"/>
      <c r="BC1326" s="98"/>
      <c r="BD1326" s="98"/>
      <c r="BE1326" s="98"/>
      <c r="BF1326" s="98"/>
      <c r="BG1326" s="98"/>
      <c r="BH1326" s="98"/>
      <c r="BI1326" s="98"/>
      <c r="BJ1326" s="98"/>
      <c r="BK1326" s="98"/>
      <c r="BL1326" s="98"/>
      <c r="BM1326" s="98"/>
      <c r="BN1326" s="98"/>
      <c r="BO1326" s="98"/>
      <c r="BP1326" s="98"/>
      <c r="BQ1326" s="98"/>
      <c r="BR1326" s="98"/>
      <c r="BS1326" s="98"/>
      <c r="BT1326" s="98"/>
      <c r="BU1326" s="98"/>
      <c r="BV1326" s="98"/>
      <c r="BW1326" s="98"/>
      <c r="BX1326" s="98"/>
    </row>
    <row r="1327" spans="1:76">
      <c r="A1327" s="98"/>
      <c r="B1327" s="98"/>
      <c r="F1327" s="98"/>
      <c r="I1327" s="229"/>
      <c r="O1327" s="98"/>
      <c r="P1327" s="98"/>
      <c r="Q1327" s="98"/>
      <c r="R1327" s="98"/>
      <c r="S1327" s="98"/>
      <c r="T1327" s="98"/>
      <c r="U1327" s="98"/>
      <c r="V1327" s="98"/>
      <c r="W1327" s="98"/>
      <c r="X1327" s="98"/>
      <c r="Y1327" s="98"/>
      <c r="Z1327" s="98"/>
      <c r="AA1327" s="98"/>
      <c r="AB1327" s="98"/>
      <c r="AC1327" s="98"/>
      <c r="AD1327" s="98"/>
      <c r="AE1327" s="98"/>
      <c r="AF1327" s="98"/>
      <c r="AG1327" s="98"/>
      <c r="AH1327" s="98"/>
      <c r="AI1327" s="98"/>
      <c r="AJ1327" s="98"/>
      <c r="AK1327" s="98"/>
      <c r="AL1327" s="98"/>
      <c r="AM1327" s="98"/>
      <c r="AN1327" s="98"/>
      <c r="AO1327" s="98"/>
      <c r="AP1327" s="98"/>
      <c r="AQ1327" s="98"/>
      <c r="AR1327" s="98"/>
      <c r="AS1327" s="98"/>
      <c r="AT1327" s="98"/>
      <c r="AU1327" s="98"/>
      <c r="AV1327" s="98"/>
      <c r="AW1327" s="98"/>
      <c r="AX1327" s="98"/>
      <c r="AY1327" s="98"/>
      <c r="AZ1327" s="98"/>
      <c r="BA1327" s="98"/>
      <c r="BB1327" s="98"/>
      <c r="BC1327" s="98"/>
      <c r="BD1327" s="98"/>
      <c r="BE1327" s="98"/>
      <c r="BF1327" s="98"/>
      <c r="BG1327" s="98"/>
      <c r="BH1327" s="98"/>
      <c r="BI1327" s="98"/>
      <c r="BJ1327" s="98"/>
      <c r="BK1327" s="98"/>
      <c r="BL1327" s="98"/>
      <c r="BM1327" s="98"/>
      <c r="BN1327" s="98"/>
      <c r="BO1327" s="98"/>
      <c r="BP1327" s="98"/>
      <c r="BQ1327" s="98"/>
      <c r="BR1327" s="98"/>
      <c r="BS1327" s="98"/>
      <c r="BT1327" s="98"/>
      <c r="BU1327" s="98"/>
      <c r="BV1327" s="98"/>
      <c r="BW1327" s="98"/>
      <c r="BX1327" s="98"/>
    </row>
    <row r="1328" spans="1:76">
      <c r="A1328" s="98"/>
      <c r="B1328" s="98"/>
      <c r="F1328" s="98"/>
      <c r="I1328" s="229"/>
      <c r="O1328" s="98"/>
      <c r="P1328" s="98"/>
      <c r="Q1328" s="98"/>
      <c r="R1328" s="98"/>
      <c r="S1328" s="98"/>
      <c r="T1328" s="98"/>
      <c r="U1328" s="98"/>
      <c r="V1328" s="98"/>
      <c r="W1328" s="98"/>
      <c r="X1328" s="98"/>
      <c r="Y1328" s="98"/>
      <c r="Z1328" s="98"/>
      <c r="AA1328" s="98"/>
      <c r="AB1328" s="98"/>
      <c r="AC1328" s="98"/>
      <c r="AD1328" s="98"/>
      <c r="AE1328" s="98"/>
      <c r="AF1328" s="98"/>
      <c r="AG1328" s="98"/>
      <c r="AH1328" s="98"/>
      <c r="AI1328" s="98"/>
      <c r="AJ1328" s="98"/>
      <c r="AK1328" s="98"/>
      <c r="AL1328" s="98"/>
      <c r="AM1328" s="98"/>
      <c r="AN1328" s="98"/>
      <c r="AO1328" s="98"/>
      <c r="AP1328" s="98"/>
      <c r="AQ1328" s="98"/>
      <c r="AR1328" s="98"/>
      <c r="AS1328" s="98"/>
      <c r="AT1328" s="98"/>
      <c r="AU1328" s="98"/>
      <c r="AV1328" s="98"/>
      <c r="AW1328" s="98"/>
      <c r="AX1328" s="98"/>
      <c r="AY1328" s="98"/>
      <c r="AZ1328" s="98"/>
      <c r="BA1328" s="98"/>
      <c r="BB1328" s="98"/>
      <c r="BC1328" s="98"/>
      <c r="BD1328" s="98"/>
      <c r="BE1328" s="98"/>
      <c r="BF1328" s="98"/>
      <c r="BG1328" s="98"/>
      <c r="BH1328" s="98"/>
      <c r="BI1328" s="98"/>
      <c r="BJ1328" s="98"/>
      <c r="BK1328" s="98"/>
      <c r="BL1328" s="98"/>
      <c r="BM1328" s="98"/>
      <c r="BN1328" s="98"/>
      <c r="BO1328" s="98"/>
      <c r="BP1328" s="98"/>
      <c r="BQ1328" s="98"/>
      <c r="BR1328" s="98"/>
      <c r="BS1328" s="98"/>
      <c r="BT1328" s="98"/>
      <c r="BU1328" s="98"/>
      <c r="BV1328" s="98"/>
      <c r="BW1328" s="98"/>
      <c r="BX1328" s="98"/>
    </row>
    <row r="1329" spans="1:76">
      <c r="A1329" s="98"/>
      <c r="B1329" s="98"/>
      <c r="F1329" s="98"/>
      <c r="I1329" s="229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8"/>
      <c r="Z1329" s="98"/>
      <c r="AA1329" s="98"/>
      <c r="AB1329" s="98"/>
      <c r="AC1329" s="98"/>
      <c r="AD1329" s="98"/>
      <c r="AE1329" s="98"/>
      <c r="AF1329" s="98"/>
      <c r="AG1329" s="98"/>
      <c r="AH1329" s="98"/>
      <c r="AI1329" s="98"/>
      <c r="AJ1329" s="98"/>
      <c r="AK1329" s="98"/>
      <c r="AL1329" s="98"/>
      <c r="AM1329" s="98"/>
      <c r="AN1329" s="98"/>
      <c r="AO1329" s="98"/>
      <c r="AP1329" s="98"/>
      <c r="AQ1329" s="98"/>
      <c r="AR1329" s="98"/>
      <c r="AS1329" s="98"/>
      <c r="AT1329" s="98"/>
      <c r="AU1329" s="98"/>
      <c r="AV1329" s="98"/>
      <c r="AW1329" s="98"/>
      <c r="AX1329" s="98"/>
      <c r="AY1329" s="98"/>
      <c r="AZ1329" s="98"/>
      <c r="BA1329" s="98"/>
      <c r="BB1329" s="98"/>
      <c r="BC1329" s="98"/>
      <c r="BD1329" s="98"/>
      <c r="BE1329" s="98"/>
      <c r="BF1329" s="98"/>
      <c r="BG1329" s="98"/>
      <c r="BH1329" s="98"/>
      <c r="BI1329" s="98"/>
      <c r="BJ1329" s="98"/>
      <c r="BK1329" s="98"/>
      <c r="BL1329" s="98"/>
      <c r="BM1329" s="98"/>
      <c r="BN1329" s="98"/>
      <c r="BO1329" s="98"/>
      <c r="BP1329" s="98"/>
      <c r="BQ1329" s="98"/>
      <c r="BR1329" s="98"/>
      <c r="BS1329" s="98"/>
      <c r="BT1329" s="98"/>
      <c r="BU1329" s="98"/>
      <c r="BV1329" s="98"/>
      <c r="BW1329" s="98"/>
      <c r="BX1329" s="98"/>
    </row>
    <row r="1330" spans="1:76">
      <c r="A1330" s="98"/>
      <c r="B1330" s="98"/>
      <c r="F1330" s="98"/>
      <c r="I1330" s="229"/>
      <c r="O1330" s="98"/>
      <c r="P1330" s="98"/>
      <c r="Q1330" s="98"/>
      <c r="R1330" s="98"/>
      <c r="S1330" s="98"/>
      <c r="T1330" s="98"/>
      <c r="U1330" s="98"/>
      <c r="V1330" s="98"/>
      <c r="W1330" s="98"/>
      <c r="X1330" s="98"/>
      <c r="Y1330" s="98"/>
      <c r="Z1330" s="98"/>
      <c r="AA1330" s="98"/>
      <c r="AB1330" s="98"/>
      <c r="AC1330" s="98"/>
      <c r="AD1330" s="98"/>
      <c r="AE1330" s="98"/>
      <c r="AF1330" s="98"/>
      <c r="AG1330" s="98"/>
      <c r="AH1330" s="98"/>
      <c r="AI1330" s="98"/>
      <c r="AJ1330" s="98"/>
      <c r="AK1330" s="98"/>
      <c r="AL1330" s="98"/>
      <c r="AM1330" s="98"/>
      <c r="AN1330" s="98"/>
      <c r="AO1330" s="98"/>
      <c r="AP1330" s="98"/>
      <c r="AQ1330" s="98"/>
      <c r="AR1330" s="98"/>
      <c r="AS1330" s="98"/>
      <c r="AT1330" s="98"/>
      <c r="AU1330" s="98"/>
      <c r="AV1330" s="98"/>
      <c r="AW1330" s="98"/>
      <c r="AX1330" s="98"/>
      <c r="AY1330" s="98"/>
      <c r="AZ1330" s="98"/>
      <c r="BA1330" s="98"/>
      <c r="BB1330" s="98"/>
      <c r="BC1330" s="98"/>
      <c r="BD1330" s="98"/>
      <c r="BE1330" s="98"/>
      <c r="BF1330" s="98"/>
      <c r="BG1330" s="98"/>
      <c r="BH1330" s="98"/>
      <c r="BI1330" s="98"/>
      <c r="BJ1330" s="98"/>
      <c r="BK1330" s="98"/>
      <c r="BL1330" s="98"/>
      <c r="BM1330" s="98"/>
      <c r="BN1330" s="98"/>
      <c r="BO1330" s="98"/>
      <c r="BP1330" s="98"/>
      <c r="BQ1330" s="98"/>
      <c r="BR1330" s="98"/>
      <c r="BS1330" s="98"/>
      <c r="BT1330" s="98"/>
      <c r="BU1330" s="98"/>
      <c r="BV1330" s="98"/>
      <c r="BW1330" s="98"/>
      <c r="BX1330" s="98"/>
    </row>
    <row r="1331" spans="1:76">
      <c r="A1331" s="98"/>
      <c r="B1331" s="98"/>
      <c r="F1331" s="98"/>
      <c r="I1331" s="229"/>
      <c r="O1331" s="98"/>
      <c r="P1331" s="98"/>
      <c r="Q1331" s="98"/>
      <c r="R1331" s="98"/>
      <c r="S1331" s="98"/>
      <c r="T1331" s="98"/>
      <c r="U1331" s="98"/>
      <c r="V1331" s="98"/>
      <c r="W1331" s="98"/>
      <c r="X1331" s="98"/>
      <c r="Y1331" s="98"/>
      <c r="Z1331" s="98"/>
      <c r="AA1331" s="98"/>
      <c r="AB1331" s="98"/>
      <c r="AC1331" s="98"/>
      <c r="AD1331" s="98"/>
      <c r="AE1331" s="98"/>
      <c r="AF1331" s="98"/>
      <c r="AG1331" s="98"/>
      <c r="AH1331" s="98"/>
      <c r="AI1331" s="98"/>
      <c r="AJ1331" s="98"/>
      <c r="AK1331" s="98"/>
      <c r="AL1331" s="98"/>
      <c r="AM1331" s="98"/>
      <c r="AN1331" s="98"/>
      <c r="AO1331" s="98"/>
      <c r="AP1331" s="98"/>
      <c r="AQ1331" s="98"/>
      <c r="AR1331" s="98"/>
      <c r="AS1331" s="98"/>
      <c r="AT1331" s="98"/>
      <c r="AU1331" s="98"/>
      <c r="AV1331" s="98"/>
      <c r="AW1331" s="98"/>
      <c r="AX1331" s="98"/>
      <c r="AY1331" s="98"/>
      <c r="AZ1331" s="98"/>
      <c r="BA1331" s="98"/>
      <c r="BB1331" s="98"/>
      <c r="BC1331" s="98"/>
      <c r="BD1331" s="98"/>
      <c r="BE1331" s="98"/>
      <c r="BF1331" s="98"/>
      <c r="BG1331" s="98"/>
      <c r="BH1331" s="98"/>
      <c r="BI1331" s="98"/>
      <c r="BJ1331" s="98"/>
      <c r="BK1331" s="98"/>
      <c r="BL1331" s="98"/>
      <c r="BM1331" s="98"/>
      <c r="BN1331" s="98"/>
      <c r="BO1331" s="98"/>
      <c r="BP1331" s="98"/>
      <c r="BQ1331" s="98"/>
      <c r="BR1331" s="98"/>
      <c r="BS1331" s="98"/>
      <c r="BT1331" s="98"/>
      <c r="BU1331" s="98"/>
      <c r="BV1331" s="98"/>
      <c r="BW1331" s="98"/>
      <c r="BX1331" s="98"/>
    </row>
    <row r="1332" spans="1:76">
      <c r="A1332" s="98"/>
      <c r="B1332" s="98"/>
      <c r="F1332" s="98"/>
      <c r="I1332" s="229"/>
      <c r="O1332" s="98"/>
      <c r="P1332" s="98"/>
      <c r="Q1332" s="98"/>
      <c r="R1332" s="98"/>
      <c r="S1332" s="98"/>
      <c r="T1332" s="98"/>
      <c r="U1332" s="98"/>
      <c r="V1332" s="98"/>
      <c r="W1332" s="98"/>
      <c r="X1332" s="98"/>
      <c r="Y1332" s="98"/>
      <c r="Z1332" s="98"/>
      <c r="AA1332" s="98"/>
      <c r="AB1332" s="98"/>
      <c r="AC1332" s="98"/>
      <c r="AD1332" s="98"/>
      <c r="AE1332" s="98"/>
      <c r="AF1332" s="98"/>
      <c r="AG1332" s="98"/>
      <c r="AH1332" s="98"/>
      <c r="AI1332" s="98"/>
      <c r="AJ1332" s="98"/>
      <c r="AK1332" s="98"/>
      <c r="AL1332" s="98"/>
      <c r="AM1332" s="98"/>
      <c r="AN1332" s="98"/>
      <c r="AO1332" s="98"/>
      <c r="AP1332" s="98"/>
      <c r="AQ1332" s="98"/>
      <c r="AR1332" s="98"/>
      <c r="AS1332" s="98"/>
      <c r="AT1332" s="98"/>
      <c r="AU1332" s="98"/>
      <c r="AV1332" s="98"/>
      <c r="AW1332" s="98"/>
      <c r="AX1332" s="98"/>
      <c r="AY1332" s="98"/>
      <c r="AZ1332" s="98"/>
      <c r="BA1332" s="98"/>
      <c r="BB1332" s="98"/>
      <c r="BC1332" s="98"/>
      <c r="BD1332" s="98"/>
      <c r="BE1332" s="98"/>
      <c r="BF1332" s="98"/>
      <c r="BG1332" s="98"/>
      <c r="BH1332" s="98"/>
      <c r="BI1332" s="98"/>
      <c r="BJ1332" s="98"/>
      <c r="BK1332" s="98"/>
      <c r="BL1332" s="98"/>
      <c r="BM1332" s="98"/>
      <c r="BN1332" s="98"/>
      <c r="BO1332" s="98"/>
      <c r="BP1332" s="98"/>
      <c r="BQ1332" s="98"/>
      <c r="BR1332" s="98"/>
      <c r="BS1332" s="98"/>
      <c r="BT1332" s="98"/>
      <c r="BU1332" s="98"/>
      <c r="BV1332" s="98"/>
      <c r="BW1332" s="98"/>
      <c r="BX1332" s="98"/>
    </row>
    <row r="1333" spans="1:76">
      <c r="A1333" s="98"/>
      <c r="B1333" s="98"/>
      <c r="F1333" s="98"/>
      <c r="I1333" s="229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8"/>
      <c r="Z1333" s="98"/>
      <c r="AA1333" s="98"/>
      <c r="AB1333" s="98"/>
      <c r="AC1333" s="98"/>
      <c r="AD1333" s="98"/>
      <c r="AE1333" s="98"/>
      <c r="AF1333" s="98"/>
      <c r="AG1333" s="98"/>
      <c r="AH1333" s="98"/>
      <c r="AI1333" s="98"/>
      <c r="AJ1333" s="98"/>
      <c r="AK1333" s="98"/>
      <c r="AL1333" s="98"/>
      <c r="AM1333" s="98"/>
      <c r="AN1333" s="98"/>
      <c r="AO1333" s="98"/>
      <c r="AP1333" s="98"/>
      <c r="AQ1333" s="98"/>
      <c r="AR1333" s="98"/>
      <c r="AS1333" s="98"/>
      <c r="AT1333" s="98"/>
      <c r="AU1333" s="98"/>
      <c r="AV1333" s="98"/>
      <c r="AW1333" s="98"/>
      <c r="AX1333" s="98"/>
      <c r="AY1333" s="98"/>
      <c r="AZ1333" s="98"/>
      <c r="BA1333" s="98"/>
      <c r="BB1333" s="98"/>
      <c r="BC1333" s="98"/>
      <c r="BD1333" s="98"/>
      <c r="BE1333" s="98"/>
      <c r="BF1333" s="98"/>
      <c r="BG1333" s="98"/>
      <c r="BH1333" s="98"/>
      <c r="BI1333" s="98"/>
      <c r="BJ1333" s="98"/>
      <c r="BK1333" s="98"/>
      <c r="BL1333" s="98"/>
      <c r="BM1333" s="98"/>
      <c r="BN1333" s="98"/>
      <c r="BO1333" s="98"/>
      <c r="BP1333" s="98"/>
      <c r="BQ1333" s="98"/>
      <c r="BR1333" s="98"/>
      <c r="BS1333" s="98"/>
      <c r="BT1333" s="98"/>
      <c r="BU1333" s="98"/>
      <c r="BV1333" s="98"/>
      <c r="BW1333" s="98"/>
      <c r="BX1333" s="98"/>
    </row>
    <row r="1334" spans="1:76">
      <c r="A1334" s="98"/>
      <c r="B1334" s="98"/>
      <c r="F1334" s="98"/>
      <c r="I1334" s="229"/>
      <c r="O1334" s="98"/>
      <c r="P1334" s="98"/>
      <c r="Q1334" s="98"/>
      <c r="R1334" s="98"/>
      <c r="S1334" s="98"/>
      <c r="T1334" s="98"/>
      <c r="U1334" s="98"/>
      <c r="V1334" s="98"/>
      <c r="W1334" s="98"/>
      <c r="X1334" s="98"/>
      <c r="Y1334" s="98"/>
      <c r="Z1334" s="98"/>
      <c r="AA1334" s="98"/>
      <c r="AB1334" s="98"/>
      <c r="AC1334" s="98"/>
      <c r="AD1334" s="98"/>
      <c r="AE1334" s="98"/>
      <c r="AF1334" s="98"/>
      <c r="AG1334" s="98"/>
      <c r="AH1334" s="98"/>
      <c r="AI1334" s="98"/>
      <c r="AJ1334" s="98"/>
      <c r="AK1334" s="98"/>
      <c r="AL1334" s="98"/>
      <c r="AM1334" s="98"/>
      <c r="AN1334" s="98"/>
      <c r="AO1334" s="98"/>
      <c r="AP1334" s="98"/>
      <c r="AQ1334" s="98"/>
      <c r="AR1334" s="98"/>
      <c r="AS1334" s="98"/>
      <c r="AT1334" s="98"/>
      <c r="AU1334" s="98"/>
      <c r="AV1334" s="98"/>
      <c r="AW1334" s="98"/>
      <c r="AX1334" s="98"/>
      <c r="AY1334" s="98"/>
      <c r="AZ1334" s="98"/>
      <c r="BA1334" s="98"/>
      <c r="BB1334" s="98"/>
      <c r="BC1334" s="98"/>
      <c r="BD1334" s="98"/>
      <c r="BE1334" s="98"/>
      <c r="BF1334" s="98"/>
      <c r="BG1334" s="98"/>
      <c r="BH1334" s="98"/>
      <c r="BI1334" s="98"/>
      <c r="BJ1334" s="98"/>
      <c r="BK1334" s="98"/>
      <c r="BL1334" s="98"/>
      <c r="BM1334" s="98"/>
      <c r="BN1334" s="98"/>
      <c r="BO1334" s="98"/>
      <c r="BP1334" s="98"/>
      <c r="BQ1334" s="98"/>
      <c r="BR1334" s="98"/>
      <c r="BS1334" s="98"/>
      <c r="BT1334" s="98"/>
      <c r="BU1334" s="98"/>
      <c r="BV1334" s="98"/>
      <c r="BW1334" s="98"/>
      <c r="BX1334" s="98"/>
    </row>
    <row r="1335" spans="1:76">
      <c r="A1335" s="98"/>
      <c r="B1335" s="98"/>
      <c r="F1335" s="98"/>
      <c r="I1335" s="229"/>
      <c r="O1335" s="98"/>
      <c r="P1335" s="98"/>
      <c r="Q1335" s="98"/>
      <c r="R1335" s="98"/>
      <c r="S1335" s="98"/>
      <c r="T1335" s="98"/>
      <c r="U1335" s="98"/>
      <c r="V1335" s="98"/>
      <c r="W1335" s="98"/>
      <c r="X1335" s="98"/>
      <c r="Y1335" s="98"/>
      <c r="Z1335" s="98"/>
      <c r="AA1335" s="98"/>
      <c r="AB1335" s="98"/>
      <c r="AC1335" s="98"/>
      <c r="AD1335" s="98"/>
      <c r="AE1335" s="98"/>
      <c r="AF1335" s="98"/>
      <c r="AG1335" s="98"/>
      <c r="AH1335" s="98"/>
      <c r="AI1335" s="98"/>
      <c r="AJ1335" s="98"/>
      <c r="AK1335" s="98"/>
      <c r="AL1335" s="98"/>
      <c r="AM1335" s="98"/>
      <c r="AN1335" s="98"/>
      <c r="AO1335" s="98"/>
      <c r="AP1335" s="98"/>
      <c r="AQ1335" s="98"/>
      <c r="AR1335" s="98"/>
      <c r="AS1335" s="98"/>
      <c r="AT1335" s="98"/>
      <c r="AU1335" s="98"/>
      <c r="AV1335" s="98"/>
      <c r="AW1335" s="98"/>
      <c r="AX1335" s="98"/>
      <c r="AY1335" s="98"/>
      <c r="AZ1335" s="98"/>
      <c r="BA1335" s="98"/>
      <c r="BB1335" s="98"/>
      <c r="BC1335" s="98"/>
      <c r="BD1335" s="98"/>
      <c r="BE1335" s="98"/>
      <c r="BF1335" s="98"/>
      <c r="BG1335" s="98"/>
      <c r="BH1335" s="98"/>
      <c r="BI1335" s="98"/>
      <c r="BJ1335" s="98"/>
      <c r="BK1335" s="98"/>
      <c r="BL1335" s="98"/>
      <c r="BM1335" s="98"/>
      <c r="BN1335" s="98"/>
      <c r="BO1335" s="98"/>
      <c r="BP1335" s="98"/>
      <c r="BQ1335" s="98"/>
      <c r="BR1335" s="98"/>
      <c r="BS1335" s="98"/>
      <c r="BT1335" s="98"/>
      <c r="BU1335" s="98"/>
      <c r="BV1335" s="98"/>
      <c r="BW1335" s="98"/>
      <c r="BX1335" s="98"/>
    </row>
    <row r="1336" spans="1:76">
      <c r="A1336" s="98"/>
      <c r="B1336" s="98"/>
      <c r="F1336" s="98"/>
      <c r="I1336" s="229"/>
      <c r="O1336" s="98"/>
      <c r="P1336" s="98"/>
      <c r="Q1336" s="98"/>
      <c r="R1336" s="98"/>
      <c r="S1336" s="98"/>
      <c r="T1336" s="98"/>
      <c r="U1336" s="98"/>
      <c r="V1336" s="98"/>
      <c r="W1336" s="98"/>
      <c r="X1336" s="98"/>
      <c r="Y1336" s="98"/>
      <c r="Z1336" s="98"/>
      <c r="AA1336" s="98"/>
      <c r="AB1336" s="98"/>
      <c r="AC1336" s="98"/>
      <c r="AD1336" s="98"/>
      <c r="AE1336" s="98"/>
      <c r="AF1336" s="98"/>
      <c r="AG1336" s="98"/>
      <c r="AH1336" s="98"/>
      <c r="AI1336" s="98"/>
      <c r="AJ1336" s="98"/>
      <c r="AK1336" s="98"/>
      <c r="AL1336" s="98"/>
      <c r="AM1336" s="98"/>
      <c r="AN1336" s="98"/>
      <c r="AO1336" s="98"/>
      <c r="AP1336" s="98"/>
      <c r="AQ1336" s="98"/>
      <c r="AR1336" s="98"/>
      <c r="AS1336" s="98"/>
      <c r="AT1336" s="98"/>
      <c r="AU1336" s="98"/>
      <c r="AV1336" s="98"/>
      <c r="AW1336" s="98"/>
      <c r="AX1336" s="98"/>
      <c r="AY1336" s="98"/>
      <c r="AZ1336" s="98"/>
      <c r="BA1336" s="98"/>
      <c r="BB1336" s="98"/>
      <c r="BC1336" s="98"/>
      <c r="BD1336" s="98"/>
      <c r="BE1336" s="98"/>
      <c r="BF1336" s="98"/>
      <c r="BG1336" s="98"/>
      <c r="BH1336" s="98"/>
      <c r="BI1336" s="98"/>
      <c r="BJ1336" s="98"/>
      <c r="BK1336" s="98"/>
      <c r="BL1336" s="98"/>
      <c r="BM1336" s="98"/>
      <c r="BN1336" s="98"/>
      <c r="BO1336" s="98"/>
      <c r="BP1336" s="98"/>
      <c r="BQ1336" s="98"/>
      <c r="BR1336" s="98"/>
      <c r="BS1336" s="98"/>
      <c r="BT1336" s="98"/>
      <c r="BU1336" s="98"/>
      <c r="BV1336" s="98"/>
      <c r="BW1336" s="98"/>
      <c r="BX1336" s="98"/>
    </row>
    <row r="1337" spans="1:76">
      <c r="A1337" s="98"/>
      <c r="B1337" s="98"/>
      <c r="F1337" s="98"/>
      <c r="I1337" s="229"/>
      <c r="O1337" s="98"/>
      <c r="P1337" s="98"/>
      <c r="Q1337" s="98"/>
      <c r="R1337" s="98"/>
      <c r="S1337" s="98"/>
      <c r="T1337" s="98"/>
      <c r="U1337" s="98"/>
      <c r="V1337" s="98"/>
      <c r="W1337" s="98"/>
      <c r="X1337" s="98"/>
      <c r="Y1337" s="98"/>
      <c r="Z1337" s="98"/>
      <c r="AA1337" s="98"/>
      <c r="AB1337" s="98"/>
      <c r="AC1337" s="98"/>
      <c r="AD1337" s="98"/>
      <c r="AE1337" s="98"/>
      <c r="AF1337" s="98"/>
      <c r="AG1337" s="98"/>
      <c r="AH1337" s="98"/>
      <c r="AI1337" s="98"/>
      <c r="AJ1337" s="98"/>
      <c r="AK1337" s="98"/>
      <c r="AL1337" s="98"/>
      <c r="AM1337" s="98"/>
      <c r="AN1337" s="98"/>
      <c r="AO1337" s="98"/>
      <c r="AP1337" s="98"/>
      <c r="AQ1337" s="98"/>
      <c r="AR1337" s="98"/>
      <c r="AS1337" s="98"/>
      <c r="AT1337" s="98"/>
      <c r="AU1337" s="98"/>
      <c r="AV1337" s="98"/>
      <c r="AW1337" s="98"/>
      <c r="AX1337" s="98"/>
      <c r="AY1337" s="98"/>
      <c r="AZ1337" s="98"/>
      <c r="BA1337" s="98"/>
      <c r="BB1337" s="98"/>
      <c r="BC1337" s="98"/>
      <c r="BD1337" s="98"/>
      <c r="BE1337" s="98"/>
      <c r="BF1337" s="98"/>
      <c r="BG1337" s="98"/>
      <c r="BH1337" s="98"/>
      <c r="BI1337" s="98"/>
      <c r="BJ1337" s="98"/>
      <c r="BK1337" s="98"/>
      <c r="BL1337" s="98"/>
      <c r="BM1337" s="98"/>
      <c r="BN1337" s="98"/>
      <c r="BO1337" s="98"/>
      <c r="BP1337" s="98"/>
      <c r="BQ1337" s="98"/>
      <c r="BR1337" s="98"/>
      <c r="BS1337" s="98"/>
      <c r="BT1337" s="98"/>
      <c r="BU1337" s="98"/>
      <c r="BV1337" s="98"/>
      <c r="BW1337" s="98"/>
      <c r="BX1337" s="98"/>
    </row>
    <row r="1338" spans="1:76">
      <c r="A1338" s="98"/>
      <c r="B1338" s="98"/>
      <c r="F1338" s="98"/>
      <c r="I1338" s="229"/>
      <c r="O1338" s="98"/>
      <c r="P1338" s="98"/>
      <c r="Q1338" s="98"/>
      <c r="R1338" s="98"/>
      <c r="S1338" s="98"/>
      <c r="T1338" s="98"/>
      <c r="U1338" s="98"/>
      <c r="V1338" s="98"/>
      <c r="W1338" s="98"/>
      <c r="X1338" s="98"/>
      <c r="Y1338" s="98"/>
      <c r="Z1338" s="98"/>
      <c r="AA1338" s="98"/>
      <c r="AB1338" s="98"/>
      <c r="AC1338" s="98"/>
      <c r="AD1338" s="98"/>
      <c r="AE1338" s="98"/>
      <c r="AF1338" s="98"/>
      <c r="AG1338" s="98"/>
      <c r="AH1338" s="98"/>
      <c r="AI1338" s="98"/>
      <c r="AJ1338" s="98"/>
      <c r="AK1338" s="98"/>
      <c r="AL1338" s="98"/>
      <c r="AM1338" s="98"/>
      <c r="AN1338" s="98"/>
      <c r="AO1338" s="98"/>
      <c r="AP1338" s="98"/>
      <c r="AQ1338" s="98"/>
      <c r="AR1338" s="98"/>
      <c r="AS1338" s="98"/>
      <c r="AT1338" s="98"/>
      <c r="AU1338" s="98"/>
      <c r="AV1338" s="98"/>
      <c r="AW1338" s="98"/>
      <c r="AX1338" s="98"/>
      <c r="AY1338" s="98"/>
      <c r="AZ1338" s="98"/>
      <c r="BA1338" s="98"/>
      <c r="BB1338" s="98"/>
      <c r="BC1338" s="98"/>
      <c r="BD1338" s="98"/>
      <c r="BE1338" s="98"/>
      <c r="BF1338" s="98"/>
      <c r="BG1338" s="98"/>
      <c r="BH1338" s="98"/>
      <c r="BI1338" s="98"/>
      <c r="BJ1338" s="98"/>
      <c r="BK1338" s="98"/>
      <c r="BL1338" s="98"/>
      <c r="BM1338" s="98"/>
      <c r="BN1338" s="98"/>
      <c r="BO1338" s="98"/>
      <c r="BP1338" s="98"/>
      <c r="BQ1338" s="98"/>
      <c r="BR1338" s="98"/>
      <c r="BS1338" s="98"/>
      <c r="BT1338" s="98"/>
      <c r="BU1338" s="98"/>
      <c r="BV1338" s="98"/>
      <c r="BW1338" s="98"/>
      <c r="BX1338" s="98"/>
    </row>
    <row r="1339" spans="1:76">
      <c r="A1339" s="98"/>
      <c r="B1339" s="98"/>
      <c r="F1339" s="98"/>
      <c r="I1339" s="229"/>
      <c r="O1339" s="98"/>
      <c r="P1339" s="98"/>
      <c r="Q1339" s="98"/>
      <c r="R1339" s="98"/>
      <c r="S1339" s="98"/>
      <c r="T1339" s="98"/>
      <c r="U1339" s="98"/>
      <c r="V1339" s="98"/>
      <c r="W1339" s="98"/>
      <c r="X1339" s="98"/>
      <c r="Y1339" s="98"/>
      <c r="Z1339" s="98"/>
      <c r="AA1339" s="98"/>
      <c r="AB1339" s="98"/>
      <c r="AC1339" s="98"/>
      <c r="AD1339" s="98"/>
      <c r="AE1339" s="98"/>
      <c r="AF1339" s="98"/>
      <c r="AG1339" s="98"/>
      <c r="AH1339" s="98"/>
      <c r="AI1339" s="98"/>
      <c r="AJ1339" s="98"/>
      <c r="AK1339" s="98"/>
      <c r="AL1339" s="98"/>
      <c r="AM1339" s="98"/>
      <c r="AN1339" s="98"/>
      <c r="AO1339" s="98"/>
      <c r="AP1339" s="98"/>
      <c r="AQ1339" s="98"/>
      <c r="AR1339" s="98"/>
      <c r="AS1339" s="98"/>
      <c r="AT1339" s="98"/>
      <c r="AU1339" s="98"/>
      <c r="AV1339" s="98"/>
      <c r="AW1339" s="98"/>
      <c r="AX1339" s="98"/>
      <c r="AY1339" s="98"/>
      <c r="AZ1339" s="98"/>
      <c r="BA1339" s="98"/>
      <c r="BB1339" s="98"/>
      <c r="BC1339" s="98"/>
      <c r="BD1339" s="98"/>
      <c r="BE1339" s="98"/>
      <c r="BF1339" s="98"/>
      <c r="BG1339" s="98"/>
      <c r="BH1339" s="98"/>
      <c r="BI1339" s="98"/>
      <c r="BJ1339" s="98"/>
      <c r="BK1339" s="98"/>
      <c r="BL1339" s="98"/>
      <c r="BM1339" s="98"/>
      <c r="BN1339" s="98"/>
      <c r="BO1339" s="98"/>
      <c r="BP1339" s="98"/>
      <c r="BQ1339" s="98"/>
      <c r="BR1339" s="98"/>
      <c r="BS1339" s="98"/>
      <c r="BT1339" s="98"/>
      <c r="BU1339" s="98"/>
      <c r="BV1339" s="98"/>
      <c r="BW1339" s="98"/>
      <c r="BX1339" s="98"/>
    </row>
    <row r="1340" spans="1:76">
      <c r="A1340" s="98"/>
      <c r="B1340" s="98"/>
      <c r="F1340" s="98"/>
      <c r="I1340" s="229"/>
      <c r="O1340" s="98"/>
      <c r="P1340" s="98"/>
      <c r="Q1340" s="98"/>
      <c r="R1340" s="98"/>
      <c r="S1340" s="98"/>
      <c r="T1340" s="98"/>
      <c r="U1340" s="98"/>
      <c r="V1340" s="98"/>
      <c r="W1340" s="98"/>
      <c r="X1340" s="98"/>
      <c r="Y1340" s="98"/>
      <c r="Z1340" s="98"/>
      <c r="AA1340" s="98"/>
      <c r="AB1340" s="98"/>
      <c r="AC1340" s="98"/>
      <c r="AD1340" s="98"/>
      <c r="AE1340" s="98"/>
      <c r="AF1340" s="98"/>
      <c r="AG1340" s="98"/>
      <c r="AH1340" s="98"/>
      <c r="AI1340" s="98"/>
      <c r="AJ1340" s="98"/>
      <c r="AK1340" s="98"/>
      <c r="AL1340" s="98"/>
      <c r="AM1340" s="98"/>
      <c r="AN1340" s="98"/>
      <c r="AO1340" s="98"/>
      <c r="AP1340" s="98"/>
      <c r="AQ1340" s="98"/>
      <c r="AR1340" s="98"/>
      <c r="AS1340" s="98"/>
      <c r="AT1340" s="98"/>
      <c r="AU1340" s="98"/>
      <c r="AV1340" s="98"/>
      <c r="AW1340" s="98"/>
      <c r="AX1340" s="98"/>
      <c r="AY1340" s="98"/>
      <c r="AZ1340" s="98"/>
      <c r="BA1340" s="98"/>
      <c r="BB1340" s="98"/>
      <c r="BC1340" s="98"/>
      <c r="BD1340" s="98"/>
      <c r="BE1340" s="98"/>
      <c r="BF1340" s="98"/>
      <c r="BG1340" s="98"/>
      <c r="BH1340" s="98"/>
      <c r="BI1340" s="98"/>
      <c r="BJ1340" s="98"/>
      <c r="BK1340" s="98"/>
      <c r="BL1340" s="98"/>
      <c r="BM1340" s="98"/>
      <c r="BN1340" s="98"/>
      <c r="BO1340" s="98"/>
      <c r="BP1340" s="98"/>
      <c r="BQ1340" s="98"/>
      <c r="BR1340" s="98"/>
      <c r="BS1340" s="98"/>
      <c r="BT1340" s="98"/>
      <c r="BU1340" s="98"/>
      <c r="BV1340" s="98"/>
      <c r="BW1340" s="98"/>
      <c r="BX1340" s="98"/>
    </row>
    <row r="1341" spans="1:76">
      <c r="A1341" s="98"/>
      <c r="B1341" s="98"/>
      <c r="F1341" s="98"/>
      <c r="I1341" s="229"/>
      <c r="O1341" s="98"/>
      <c r="P1341" s="98"/>
      <c r="Q1341" s="98"/>
      <c r="R1341" s="98"/>
      <c r="S1341" s="98"/>
      <c r="T1341" s="98"/>
      <c r="U1341" s="98"/>
      <c r="V1341" s="98"/>
      <c r="W1341" s="98"/>
      <c r="X1341" s="98"/>
      <c r="Y1341" s="98"/>
      <c r="Z1341" s="98"/>
      <c r="AA1341" s="98"/>
      <c r="AB1341" s="98"/>
      <c r="AC1341" s="98"/>
      <c r="AD1341" s="98"/>
      <c r="AE1341" s="98"/>
      <c r="AF1341" s="98"/>
      <c r="AG1341" s="98"/>
      <c r="AH1341" s="98"/>
      <c r="AI1341" s="98"/>
      <c r="AJ1341" s="98"/>
      <c r="AK1341" s="98"/>
      <c r="AL1341" s="98"/>
      <c r="AM1341" s="98"/>
      <c r="AN1341" s="98"/>
      <c r="AO1341" s="98"/>
      <c r="AP1341" s="98"/>
      <c r="AQ1341" s="98"/>
      <c r="AR1341" s="98"/>
      <c r="AS1341" s="98"/>
      <c r="AT1341" s="98"/>
      <c r="AU1341" s="98"/>
      <c r="AV1341" s="98"/>
      <c r="AW1341" s="98"/>
      <c r="AX1341" s="98"/>
      <c r="AY1341" s="98"/>
      <c r="AZ1341" s="98"/>
      <c r="BA1341" s="98"/>
      <c r="BB1341" s="98"/>
      <c r="BC1341" s="98"/>
      <c r="BD1341" s="98"/>
      <c r="BE1341" s="98"/>
      <c r="BF1341" s="98"/>
      <c r="BG1341" s="98"/>
      <c r="BH1341" s="98"/>
      <c r="BI1341" s="98"/>
      <c r="BJ1341" s="98"/>
      <c r="BK1341" s="98"/>
      <c r="BL1341" s="98"/>
      <c r="BM1341" s="98"/>
      <c r="BN1341" s="98"/>
      <c r="BO1341" s="98"/>
      <c r="BP1341" s="98"/>
      <c r="BQ1341" s="98"/>
      <c r="BR1341" s="98"/>
      <c r="BS1341" s="98"/>
      <c r="BT1341" s="98"/>
      <c r="BU1341" s="98"/>
      <c r="BV1341" s="98"/>
      <c r="BW1341" s="98"/>
      <c r="BX1341" s="98"/>
    </row>
    <row r="1342" spans="1:76">
      <c r="A1342" s="98"/>
      <c r="B1342" s="98"/>
      <c r="F1342" s="98"/>
      <c r="I1342" s="229"/>
      <c r="O1342" s="98"/>
      <c r="P1342" s="98"/>
      <c r="Q1342" s="98"/>
      <c r="R1342" s="98"/>
      <c r="S1342" s="98"/>
      <c r="T1342" s="98"/>
      <c r="U1342" s="98"/>
      <c r="V1342" s="98"/>
      <c r="W1342" s="98"/>
      <c r="X1342" s="98"/>
      <c r="Y1342" s="98"/>
      <c r="Z1342" s="98"/>
      <c r="AA1342" s="98"/>
      <c r="AB1342" s="98"/>
      <c r="AC1342" s="98"/>
      <c r="AD1342" s="98"/>
      <c r="AE1342" s="98"/>
      <c r="AF1342" s="98"/>
      <c r="AG1342" s="98"/>
      <c r="AH1342" s="98"/>
      <c r="AI1342" s="98"/>
      <c r="AJ1342" s="98"/>
      <c r="AK1342" s="98"/>
      <c r="AL1342" s="98"/>
      <c r="AM1342" s="98"/>
      <c r="AN1342" s="98"/>
      <c r="AO1342" s="98"/>
      <c r="AP1342" s="98"/>
      <c r="AQ1342" s="98"/>
      <c r="AR1342" s="98"/>
      <c r="AS1342" s="98"/>
      <c r="AT1342" s="98"/>
      <c r="AU1342" s="98"/>
      <c r="AV1342" s="98"/>
      <c r="AW1342" s="98"/>
      <c r="AX1342" s="98"/>
      <c r="AY1342" s="98"/>
      <c r="AZ1342" s="98"/>
      <c r="BA1342" s="98"/>
      <c r="BB1342" s="98"/>
      <c r="BC1342" s="98"/>
      <c r="BD1342" s="98"/>
      <c r="BE1342" s="98"/>
      <c r="BF1342" s="98"/>
      <c r="BG1342" s="98"/>
      <c r="BH1342" s="98"/>
      <c r="BI1342" s="98"/>
      <c r="BJ1342" s="98"/>
      <c r="BK1342" s="98"/>
      <c r="BL1342" s="98"/>
      <c r="BM1342" s="98"/>
      <c r="BN1342" s="98"/>
      <c r="BO1342" s="98"/>
      <c r="BP1342" s="98"/>
      <c r="BQ1342" s="98"/>
      <c r="BR1342" s="98"/>
      <c r="BS1342" s="98"/>
      <c r="BT1342" s="98"/>
      <c r="BU1342" s="98"/>
      <c r="BV1342" s="98"/>
      <c r="BW1342" s="98"/>
      <c r="BX1342" s="98"/>
    </row>
    <row r="1343" spans="1:76">
      <c r="A1343" s="98"/>
      <c r="B1343" s="98"/>
      <c r="F1343" s="98"/>
      <c r="I1343" s="229"/>
      <c r="O1343" s="98"/>
      <c r="P1343" s="98"/>
      <c r="Q1343" s="98"/>
      <c r="R1343" s="98"/>
      <c r="S1343" s="98"/>
      <c r="T1343" s="98"/>
      <c r="U1343" s="98"/>
      <c r="V1343" s="98"/>
      <c r="W1343" s="98"/>
      <c r="X1343" s="98"/>
      <c r="Y1343" s="98"/>
      <c r="Z1343" s="98"/>
      <c r="AA1343" s="98"/>
      <c r="AB1343" s="98"/>
      <c r="AC1343" s="98"/>
      <c r="AD1343" s="98"/>
      <c r="AE1343" s="98"/>
      <c r="AF1343" s="98"/>
      <c r="AG1343" s="98"/>
      <c r="AH1343" s="98"/>
      <c r="AI1343" s="98"/>
      <c r="AJ1343" s="98"/>
      <c r="AK1343" s="98"/>
      <c r="AL1343" s="98"/>
      <c r="AM1343" s="98"/>
      <c r="AN1343" s="98"/>
      <c r="AO1343" s="98"/>
      <c r="AP1343" s="98"/>
      <c r="AQ1343" s="98"/>
      <c r="AR1343" s="98"/>
      <c r="AS1343" s="98"/>
      <c r="AT1343" s="98"/>
      <c r="AU1343" s="98"/>
      <c r="AV1343" s="98"/>
      <c r="AW1343" s="98"/>
      <c r="AX1343" s="98"/>
      <c r="AY1343" s="98"/>
      <c r="AZ1343" s="98"/>
      <c r="BA1343" s="98"/>
      <c r="BB1343" s="98"/>
      <c r="BC1343" s="98"/>
      <c r="BD1343" s="98"/>
      <c r="BE1343" s="98"/>
      <c r="BF1343" s="98"/>
      <c r="BG1343" s="98"/>
      <c r="BH1343" s="98"/>
      <c r="BI1343" s="98"/>
      <c r="BJ1343" s="98"/>
      <c r="BK1343" s="98"/>
      <c r="BL1343" s="98"/>
      <c r="BM1343" s="98"/>
      <c r="BN1343" s="98"/>
      <c r="BO1343" s="98"/>
      <c r="BP1343" s="98"/>
      <c r="BQ1343" s="98"/>
      <c r="BR1343" s="98"/>
      <c r="BS1343" s="98"/>
      <c r="BT1343" s="98"/>
      <c r="BU1343" s="98"/>
      <c r="BV1343" s="98"/>
      <c r="BW1343" s="98"/>
      <c r="BX1343" s="98"/>
    </row>
    <row r="1344" spans="1:76">
      <c r="A1344" s="98"/>
      <c r="B1344" s="98"/>
      <c r="F1344" s="98"/>
      <c r="I1344" s="229"/>
      <c r="O1344" s="98"/>
      <c r="P1344" s="98"/>
      <c r="Q1344" s="98"/>
      <c r="R1344" s="98"/>
      <c r="S1344" s="98"/>
      <c r="T1344" s="98"/>
      <c r="U1344" s="98"/>
      <c r="V1344" s="98"/>
      <c r="W1344" s="98"/>
      <c r="X1344" s="98"/>
      <c r="Y1344" s="98"/>
      <c r="Z1344" s="98"/>
      <c r="AA1344" s="98"/>
      <c r="AB1344" s="98"/>
      <c r="AC1344" s="98"/>
      <c r="AD1344" s="98"/>
      <c r="AE1344" s="98"/>
      <c r="AF1344" s="98"/>
      <c r="AG1344" s="98"/>
      <c r="AH1344" s="98"/>
      <c r="AI1344" s="98"/>
      <c r="AJ1344" s="98"/>
      <c r="AK1344" s="98"/>
      <c r="AL1344" s="98"/>
      <c r="AM1344" s="98"/>
      <c r="AN1344" s="98"/>
      <c r="AO1344" s="98"/>
      <c r="AP1344" s="98"/>
      <c r="AQ1344" s="98"/>
      <c r="AR1344" s="98"/>
      <c r="AS1344" s="98"/>
      <c r="AT1344" s="98"/>
      <c r="AU1344" s="98"/>
      <c r="AV1344" s="98"/>
      <c r="AW1344" s="98"/>
      <c r="AX1344" s="98"/>
      <c r="AY1344" s="98"/>
      <c r="AZ1344" s="98"/>
      <c r="BA1344" s="98"/>
      <c r="BB1344" s="98"/>
      <c r="BC1344" s="98"/>
      <c r="BD1344" s="98"/>
      <c r="BE1344" s="98"/>
      <c r="BF1344" s="98"/>
      <c r="BG1344" s="98"/>
      <c r="BH1344" s="98"/>
      <c r="BI1344" s="98"/>
      <c r="BJ1344" s="98"/>
      <c r="BK1344" s="98"/>
      <c r="BL1344" s="98"/>
      <c r="BM1344" s="98"/>
      <c r="BN1344" s="98"/>
      <c r="BO1344" s="98"/>
      <c r="BP1344" s="98"/>
      <c r="BQ1344" s="98"/>
      <c r="BR1344" s="98"/>
      <c r="BS1344" s="98"/>
      <c r="BT1344" s="98"/>
      <c r="BU1344" s="98"/>
      <c r="BV1344" s="98"/>
      <c r="BW1344" s="98"/>
      <c r="BX1344" s="98"/>
    </row>
    <row r="1345" spans="1:76">
      <c r="A1345" s="98"/>
      <c r="B1345" s="98"/>
      <c r="F1345" s="98"/>
      <c r="I1345" s="229"/>
      <c r="O1345" s="98"/>
      <c r="P1345" s="98"/>
      <c r="Q1345" s="98"/>
      <c r="R1345" s="98"/>
      <c r="S1345" s="98"/>
      <c r="T1345" s="98"/>
      <c r="U1345" s="98"/>
      <c r="V1345" s="98"/>
      <c r="W1345" s="98"/>
      <c r="X1345" s="98"/>
      <c r="Y1345" s="98"/>
      <c r="Z1345" s="98"/>
      <c r="AA1345" s="98"/>
      <c r="AB1345" s="98"/>
      <c r="AC1345" s="98"/>
      <c r="AD1345" s="98"/>
      <c r="AE1345" s="98"/>
      <c r="AF1345" s="98"/>
      <c r="AG1345" s="98"/>
      <c r="AH1345" s="98"/>
      <c r="AI1345" s="98"/>
      <c r="AJ1345" s="98"/>
      <c r="AK1345" s="98"/>
      <c r="AL1345" s="98"/>
      <c r="AM1345" s="98"/>
      <c r="AN1345" s="98"/>
      <c r="AO1345" s="98"/>
      <c r="AP1345" s="98"/>
      <c r="AQ1345" s="98"/>
      <c r="AR1345" s="98"/>
      <c r="AS1345" s="98"/>
      <c r="AT1345" s="98"/>
      <c r="AU1345" s="98"/>
      <c r="AV1345" s="98"/>
      <c r="AW1345" s="98"/>
      <c r="AX1345" s="98"/>
      <c r="AY1345" s="98"/>
      <c r="AZ1345" s="98"/>
      <c r="BA1345" s="98"/>
      <c r="BB1345" s="98"/>
      <c r="BC1345" s="98"/>
      <c r="BD1345" s="98"/>
      <c r="BE1345" s="98"/>
      <c r="BF1345" s="98"/>
      <c r="BG1345" s="98"/>
      <c r="BH1345" s="98"/>
      <c r="BI1345" s="98"/>
      <c r="BJ1345" s="98"/>
      <c r="BK1345" s="98"/>
      <c r="BL1345" s="98"/>
      <c r="BM1345" s="98"/>
      <c r="BN1345" s="98"/>
      <c r="BO1345" s="98"/>
      <c r="BP1345" s="98"/>
      <c r="BQ1345" s="98"/>
      <c r="BR1345" s="98"/>
      <c r="BS1345" s="98"/>
      <c r="BT1345" s="98"/>
      <c r="BU1345" s="98"/>
      <c r="BV1345" s="98"/>
      <c r="BW1345" s="98"/>
      <c r="BX1345" s="98"/>
    </row>
    <row r="1346" spans="1:76">
      <c r="A1346" s="98"/>
      <c r="B1346" s="98"/>
      <c r="F1346" s="98"/>
      <c r="I1346" s="229"/>
      <c r="O1346" s="98"/>
      <c r="P1346" s="98"/>
      <c r="Q1346" s="98"/>
      <c r="R1346" s="98"/>
      <c r="S1346" s="98"/>
      <c r="T1346" s="98"/>
      <c r="U1346" s="98"/>
      <c r="V1346" s="98"/>
      <c r="W1346" s="98"/>
      <c r="X1346" s="98"/>
      <c r="Y1346" s="98"/>
      <c r="Z1346" s="98"/>
      <c r="AA1346" s="98"/>
      <c r="AB1346" s="98"/>
      <c r="AC1346" s="98"/>
      <c r="AD1346" s="98"/>
      <c r="AE1346" s="98"/>
      <c r="AF1346" s="98"/>
      <c r="AG1346" s="98"/>
      <c r="AH1346" s="98"/>
      <c r="AI1346" s="98"/>
      <c r="AJ1346" s="98"/>
      <c r="AK1346" s="98"/>
      <c r="AL1346" s="98"/>
      <c r="AM1346" s="98"/>
      <c r="AN1346" s="98"/>
      <c r="AO1346" s="98"/>
      <c r="AP1346" s="98"/>
      <c r="AQ1346" s="98"/>
      <c r="AR1346" s="98"/>
      <c r="AS1346" s="98"/>
      <c r="AT1346" s="98"/>
      <c r="AU1346" s="98"/>
      <c r="AV1346" s="98"/>
      <c r="AW1346" s="98"/>
      <c r="AX1346" s="98"/>
      <c r="AY1346" s="98"/>
      <c r="AZ1346" s="98"/>
      <c r="BA1346" s="98"/>
      <c r="BB1346" s="98"/>
      <c r="BC1346" s="98"/>
      <c r="BD1346" s="98"/>
      <c r="BE1346" s="98"/>
      <c r="BF1346" s="98"/>
      <c r="BG1346" s="98"/>
      <c r="BH1346" s="98"/>
      <c r="BI1346" s="98"/>
      <c r="BJ1346" s="98"/>
      <c r="BK1346" s="98"/>
      <c r="BL1346" s="98"/>
      <c r="BM1346" s="98"/>
      <c r="BN1346" s="98"/>
      <c r="BO1346" s="98"/>
      <c r="BP1346" s="98"/>
      <c r="BQ1346" s="98"/>
      <c r="BR1346" s="98"/>
      <c r="BS1346" s="98"/>
      <c r="BT1346" s="98"/>
      <c r="BU1346" s="98"/>
      <c r="BV1346" s="98"/>
      <c r="BW1346" s="98"/>
      <c r="BX1346" s="98"/>
    </row>
    <row r="1347" spans="1:76">
      <c r="A1347" s="98"/>
      <c r="B1347" s="98"/>
      <c r="F1347" s="98"/>
      <c r="I1347" s="229"/>
      <c r="O1347" s="98"/>
      <c r="P1347" s="98"/>
      <c r="Q1347" s="98"/>
      <c r="R1347" s="98"/>
      <c r="S1347" s="98"/>
      <c r="T1347" s="98"/>
      <c r="U1347" s="98"/>
      <c r="V1347" s="98"/>
      <c r="W1347" s="98"/>
      <c r="X1347" s="98"/>
      <c r="Y1347" s="98"/>
      <c r="Z1347" s="98"/>
      <c r="AA1347" s="98"/>
      <c r="AB1347" s="98"/>
      <c r="AC1347" s="98"/>
      <c r="AD1347" s="98"/>
      <c r="AE1347" s="98"/>
      <c r="AF1347" s="98"/>
      <c r="AG1347" s="98"/>
      <c r="AH1347" s="98"/>
      <c r="AI1347" s="98"/>
      <c r="AJ1347" s="98"/>
      <c r="AK1347" s="98"/>
      <c r="AL1347" s="98"/>
      <c r="AM1347" s="98"/>
      <c r="AN1347" s="98"/>
      <c r="AO1347" s="98"/>
      <c r="AP1347" s="98"/>
      <c r="AQ1347" s="98"/>
      <c r="AR1347" s="98"/>
      <c r="AS1347" s="98"/>
      <c r="AT1347" s="98"/>
      <c r="AU1347" s="98"/>
      <c r="AV1347" s="98"/>
      <c r="AW1347" s="98"/>
      <c r="AX1347" s="98"/>
      <c r="AY1347" s="98"/>
      <c r="AZ1347" s="98"/>
      <c r="BA1347" s="98"/>
      <c r="BB1347" s="98"/>
      <c r="BC1347" s="98"/>
      <c r="BD1347" s="98"/>
      <c r="BE1347" s="98"/>
      <c r="BF1347" s="98"/>
      <c r="BG1347" s="98"/>
      <c r="BH1347" s="98"/>
      <c r="BI1347" s="98"/>
      <c r="BJ1347" s="98"/>
      <c r="BK1347" s="98"/>
      <c r="BL1347" s="98"/>
      <c r="BM1347" s="98"/>
      <c r="BN1347" s="98"/>
      <c r="BO1347" s="98"/>
      <c r="BP1347" s="98"/>
      <c r="BQ1347" s="98"/>
      <c r="BR1347" s="98"/>
      <c r="BS1347" s="98"/>
      <c r="BT1347" s="98"/>
      <c r="BU1347" s="98"/>
      <c r="BV1347" s="98"/>
      <c r="BW1347" s="98"/>
      <c r="BX1347" s="98"/>
    </row>
    <row r="1348" spans="1:76">
      <c r="A1348" s="98"/>
      <c r="B1348" s="98"/>
      <c r="F1348" s="98"/>
      <c r="I1348" s="229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8"/>
      <c r="Z1348" s="98"/>
      <c r="AA1348" s="98"/>
      <c r="AB1348" s="98"/>
      <c r="AC1348" s="98"/>
      <c r="AD1348" s="98"/>
      <c r="AE1348" s="98"/>
      <c r="AF1348" s="98"/>
      <c r="AG1348" s="98"/>
      <c r="AH1348" s="98"/>
      <c r="AI1348" s="98"/>
      <c r="AJ1348" s="98"/>
      <c r="AK1348" s="98"/>
      <c r="AL1348" s="98"/>
      <c r="AM1348" s="98"/>
      <c r="AN1348" s="98"/>
      <c r="AO1348" s="98"/>
      <c r="AP1348" s="98"/>
      <c r="AQ1348" s="98"/>
      <c r="AR1348" s="98"/>
      <c r="AS1348" s="98"/>
      <c r="AT1348" s="98"/>
      <c r="AU1348" s="98"/>
      <c r="AV1348" s="98"/>
      <c r="AW1348" s="98"/>
      <c r="AX1348" s="98"/>
      <c r="AY1348" s="98"/>
      <c r="AZ1348" s="98"/>
      <c r="BA1348" s="98"/>
      <c r="BB1348" s="98"/>
      <c r="BC1348" s="98"/>
      <c r="BD1348" s="98"/>
      <c r="BE1348" s="98"/>
      <c r="BF1348" s="98"/>
      <c r="BG1348" s="98"/>
      <c r="BH1348" s="98"/>
      <c r="BI1348" s="98"/>
      <c r="BJ1348" s="98"/>
      <c r="BK1348" s="98"/>
      <c r="BL1348" s="98"/>
      <c r="BM1348" s="98"/>
      <c r="BN1348" s="98"/>
      <c r="BO1348" s="98"/>
      <c r="BP1348" s="98"/>
      <c r="BQ1348" s="98"/>
      <c r="BR1348" s="98"/>
      <c r="BS1348" s="98"/>
      <c r="BT1348" s="98"/>
      <c r="BU1348" s="98"/>
      <c r="BV1348" s="98"/>
      <c r="BW1348" s="98"/>
      <c r="BX1348" s="98"/>
    </row>
    <row r="1349" spans="1:76">
      <c r="A1349" s="98"/>
      <c r="B1349" s="98"/>
      <c r="F1349" s="98"/>
      <c r="I1349" s="229"/>
      <c r="O1349" s="98"/>
      <c r="P1349" s="98"/>
      <c r="Q1349" s="98"/>
      <c r="R1349" s="98"/>
      <c r="S1349" s="98"/>
      <c r="T1349" s="98"/>
      <c r="U1349" s="98"/>
      <c r="V1349" s="98"/>
      <c r="W1349" s="98"/>
      <c r="X1349" s="98"/>
      <c r="Y1349" s="98"/>
      <c r="Z1349" s="98"/>
      <c r="AA1349" s="98"/>
      <c r="AB1349" s="98"/>
      <c r="AC1349" s="98"/>
      <c r="AD1349" s="98"/>
      <c r="AE1349" s="98"/>
      <c r="AF1349" s="98"/>
      <c r="AG1349" s="98"/>
      <c r="AH1349" s="98"/>
      <c r="AI1349" s="98"/>
      <c r="AJ1349" s="98"/>
      <c r="AK1349" s="98"/>
      <c r="AL1349" s="98"/>
      <c r="AM1349" s="98"/>
      <c r="AN1349" s="98"/>
      <c r="AO1349" s="98"/>
      <c r="AP1349" s="98"/>
      <c r="AQ1349" s="98"/>
      <c r="AR1349" s="98"/>
      <c r="AS1349" s="98"/>
      <c r="AT1349" s="98"/>
      <c r="AU1349" s="98"/>
      <c r="AV1349" s="98"/>
      <c r="AW1349" s="98"/>
      <c r="AX1349" s="98"/>
      <c r="AY1349" s="98"/>
      <c r="AZ1349" s="98"/>
      <c r="BA1349" s="98"/>
      <c r="BB1349" s="98"/>
      <c r="BC1349" s="98"/>
      <c r="BD1349" s="98"/>
      <c r="BE1349" s="98"/>
      <c r="BF1349" s="98"/>
      <c r="BG1349" s="98"/>
      <c r="BH1349" s="98"/>
      <c r="BI1349" s="98"/>
      <c r="BJ1349" s="98"/>
      <c r="BK1349" s="98"/>
      <c r="BL1349" s="98"/>
      <c r="BM1349" s="98"/>
      <c r="BN1349" s="98"/>
      <c r="BO1349" s="98"/>
      <c r="BP1349" s="98"/>
      <c r="BQ1349" s="98"/>
      <c r="BR1349" s="98"/>
      <c r="BS1349" s="98"/>
      <c r="BT1349" s="98"/>
      <c r="BU1349" s="98"/>
      <c r="BV1349" s="98"/>
      <c r="BW1349" s="98"/>
      <c r="BX1349" s="98"/>
    </row>
    <row r="1350" spans="1:76">
      <c r="A1350" s="98"/>
      <c r="B1350" s="98"/>
      <c r="F1350" s="98"/>
      <c r="I1350" s="229"/>
      <c r="O1350" s="98"/>
      <c r="P1350" s="98"/>
      <c r="Q1350" s="98"/>
      <c r="R1350" s="98"/>
      <c r="S1350" s="98"/>
      <c r="T1350" s="98"/>
      <c r="U1350" s="98"/>
      <c r="V1350" s="98"/>
      <c r="W1350" s="98"/>
      <c r="X1350" s="98"/>
      <c r="Y1350" s="98"/>
      <c r="Z1350" s="98"/>
      <c r="AA1350" s="98"/>
      <c r="AB1350" s="98"/>
      <c r="AC1350" s="98"/>
      <c r="AD1350" s="98"/>
      <c r="AE1350" s="98"/>
      <c r="AF1350" s="98"/>
      <c r="AG1350" s="98"/>
      <c r="AH1350" s="98"/>
      <c r="AI1350" s="98"/>
      <c r="AJ1350" s="98"/>
      <c r="AK1350" s="98"/>
      <c r="AL1350" s="98"/>
      <c r="AM1350" s="98"/>
      <c r="AN1350" s="98"/>
      <c r="AO1350" s="98"/>
      <c r="AP1350" s="98"/>
      <c r="AQ1350" s="98"/>
      <c r="AR1350" s="98"/>
      <c r="AS1350" s="98"/>
      <c r="AT1350" s="98"/>
      <c r="AU1350" s="98"/>
      <c r="AV1350" s="98"/>
      <c r="AW1350" s="98"/>
      <c r="AX1350" s="98"/>
      <c r="AY1350" s="98"/>
      <c r="AZ1350" s="98"/>
      <c r="BA1350" s="98"/>
      <c r="BB1350" s="98"/>
      <c r="BC1350" s="98"/>
      <c r="BD1350" s="98"/>
      <c r="BE1350" s="98"/>
      <c r="BF1350" s="98"/>
      <c r="BG1350" s="98"/>
      <c r="BH1350" s="98"/>
      <c r="BI1350" s="98"/>
      <c r="BJ1350" s="98"/>
      <c r="BK1350" s="98"/>
      <c r="BL1350" s="98"/>
      <c r="BM1350" s="98"/>
      <c r="BN1350" s="98"/>
      <c r="BO1350" s="98"/>
      <c r="BP1350" s="98"/>
      <c r="BQ1350" s="98"/>
      <c r="BR1350" s="98"/>
      <c r="BS1350" s="98"/>
      <c r="BT1350" s="98"/>
      <c r="BU1350" s="98"/>
      <c r="BV1350" s="98"/>
      <c r="BW1350" s="98"/>
      <c r="BX1350" s="98"/>
    </row>
    <row r="1351" spans="1:76">
      <c r="A1351" s="98"/>
      <c r="B1351" s="98"/>
      <c r="F1351" s="98"/>
      <c r="I1351" s="229"/>
      <c r="O1351" s="98"/>
      <c r="P1351" s="98"/>
      <c r="Q1351" s="98"/>
      <c r="R1351" s="98"/>
      <c r="S1351" s="98"/>
      <c r="T1351" s="98"/>
      <c r="U1351" s="98"/>
      <c r="V1351" s="98"/>
      <c r="W1351" s="98"/>
      <c r="X1351" s="98"/>
      <c r="Y1351" s="98"/>
      <c r="Z1351" s="98"/>
      <c r="AA1351" s="98"/>
      <c r="AB1351" s="98"/>
      <c r="AC1351" s="98"/>
      <c r="AD1351" s="98"/>
      <c r="AE1351" s="98"/>
      <c r="AF1351" s="98"/>
      <c r="AG1351" s="98"/>
      <c r="AH1351" s="98"/>
      <c r="AI1351" s="98"/>
      <c r="AJ1351" s="98"/>
      <c r="AK1351" s="98"/>
      <c r="AL1351" s="98"/>
      <c r="AM1351" s="98"/>
      <c r="AN1351" s="98"/>
      <c r="AO1351" s="98"/>
      <c r="AP1351" s="98"/>
      <c r="AQ1351" s="98"/>
      <c r="AR1351" s="98"/>
      <c r="AS1351" s="98"/>
      <c r="AT1351" s="98"/>
      <c r="AU1351" s="98"/>
      <c r="AV1351" s="98"/>
      <c r="AW1351" s="98"/>
      <c r="AX1351" s="98"/>
      <c r="AY1351" s="98"/>
      <c r="AZ1351" s="98"/>
      <c r="BA1351" s="98"/>
      <c r="BB1351" s="98"/>
      <c r="BC1351" s="98"/>
      <c r="BD1351" s="98"/>
      <c r="BE1351" s="98"/>
      <c r="BF1351" s="98"/>
      <c r="BG1351" s="98"/>
      <c r="BH1351" s="98"/>
      <c r="BI1351" s="98"/>
      <c r="BJ1351" s="98"/>
      <c r="BK1351" s="98"/>
      <c r="BL1351" s="98"/>
      <c r="BM1351" s="98"/>
      <c r="BN1351" s="98"/>
      <c r="BO1351" s="98"/>
      <c r="BP1351" s="98"/>
      <c r="BQ1351" s="98"/>
      <c r="BR1351" s="98"/>
      <c r="BS1351" s="98"/>
      <c r="BT1351" s="98"/>
      <c r="BU1351" s="98"/>
      <c r="BV1351" s="98"/>
      <c r="BW1351" s="98"/>
      <c r="BX1351" s="98"/>
    </row>
    <row r="1352" spans="1:76">
      <c r="A1352" s="98"/>
      <c r="B1352" s="98"/>
      <c r="F1352" s="98"/>
      <c r="I1352" s="229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8"/>
      <c r="Z1352" s="98"/>
      <c r="AA1352" s="98"/>
      <c r="AB1352" s="98"/>
      <c r="AC1352" s="98"/>
      <c r="AD1352" s="98"/>
      <c r="AE1352" s="98"/>
      <c r="AF1352" s="98"/>
      <c r="AG1352" s="98"/>
      <c r="AH1352" s="98"/>
      <c r="AI1352" s="98"/>
      <c r="AJ1352" s="98"/>
      <c r="AK1352" s="98"/>
      <c r="AL1352" s="98"/>
      <c r="AM1352" s="98"/>
      <c r="AN1352" s="98"/>
      <c r="AO1352" s="98"/>
      <c r="AP1352" s="98"/>
      <c r="AQ1352" s="98"/>
      <c r="AR1352" s="98"/>
      <c r="AS1352" s="98"/>
      <c r="AT1352" s="98"/>
      <c r="AU1352" s="98"/>
      <c r="AV1352" s="98"/>
      <c r="AW1352" s="98"/>
      <c r="AX1352" s="98"/>
      <c r="AY1352" s="98"/>
      <c r="AZ1352" s="98"/>
      <c r="BA1352" s="98"/>
      <c r="BB1352" s="98"/>
      <c r="BC1352" s="98"/>
      <c r="BD1352" s="98"/>
      <c r="BE1352" s="98"/>
      <c r="BF1352" s="98"/>
      <c r="BG1352" s="98"/>
      <c r="BH1352" s="98"/>
      <c r="BI1352" s="98"/>
      <c r="BJ1352" s="98"/>
      <c r="BK1352" s="98"/>
      <c r="BL1352" s="98"/>
      <c r="BM1352" s="98"/>
      <c r="BN1352" s="98"/>
      <c r="BO1352" s="98"/>
      <c r="BP1352" s="98"/>
      <c r="BQ1352" s="98"/>
      <c r="BR1352" s="98"/>
      <c r="BS1352" s="98"/>
      <c r="BT1352" s="98"/>
      <c r="BU1352" s="98"/>
      <c r="BV1352" s="98"/>
      <c r="BW1352" s="98"/>
      <c r="BX1352" s="98"/>
    </row>
    <row r="1353" spans="1:76">
      <c r="A1353" s="98"/>
      <c r="B1353" s="98"/>
      <c r="F1353" s="98"/>
      <c r="I1353" s="229"/>
      <c r="O1353" s="98"/>
      <c r="P1353" s="98"/>
      <c r="Q1353" s="98"/>
      <c r="R1353" s="98"/>
      <c r="S1353" s="98"/>
      <c r="T1353" s="98"/>
      <c r="U1353" s="98"/>
      <c r="V1353" s="98"/>
      <c r="W1353" s="98"/>
      <c r="X1353" s="98"/>
      <c r="Y1353" s="98"/>
      <c r="Z1353" s="98"/>
      <c r="AA1353" s="98"/>
      <c r="AB1353" s="98"/>
      <c r="AC1353" s="98"/>
      <c r="AD1353" s="98"/>
      <c r="AE1353" s="98"/>
      <c r="AF1353" s="98"/>
      <c r="AG1353" s="98"/>
      <c r="AH1353" s="98"/>
      <c r="AI1353" s="98"/>
      <c r="AJ1353" s="98"/>
      <c r="AK1353" s="98"/>
      <c r="AL1353" s="98"/>
      <c r="AM1353" s="98"/>
      <c r="AN1353" s="98"/>
      <c r="AO1353" s="98"/>
      <c r="AP1353" s="98"/>
      <c r="AQ1353" s="98"/>
      <c r="AR1353" s="98"/>
      <c r="AS1353" s="98"/>
      <c r="AT1353" s="98"/>
      <c r="AU1353" s="98"/>
      <c r="AV1353" s="98"/>
      <c r="AW1353" s="98"/>
      <c r="AX1353" s="98"/>
      <c r="AY1353" s="98"/>
      <c r="AZ1353" s="98"/>
      <c r="BA1353" s="98"/>
      <c r="BB1353" s="98"/>
      <c r="BC1353" s="98"/>
      <c r="BD1353" s="98"/>
      <c r="BE1353" s="98"/>
      <c r="BF1353" s="98"/>
      <c r="BG1353" s="98"/>
      <c r="BH1353" s="98"/>
      <c r="BI1353" s="98"/>
      <c r="BJ1353" s="98"/>
      <c r="BK1353" s="98"/>
      <c r="BL1353" s="98"/>
      <c r="BM1353" s="98"/>
      <c r="BN1353" s="98"/>
      <c r="BO1353" s="98"/>
      <c r="BP1353" s="98"/>
      <c r="BQ1353" s="98"/>
      <c r="BR1353" s="98"/>
      <c r="BS1353" s="98"/>
      <c r="BT1353" s="98"/>
      <c r="BU1353" s="98"/>
      <c r="BV1353" s="98"/>
      <c r="BW1353" s="98"/>
      <c r="BX1353" s="98"/>
    </row>
    <row r="1354" spans="1:76">
      <c r="A1354" s="98"/>
      <c r="B1354" s="98"/>
      <c r="F1354" s="98"/>
      <c r="I1354" s="229"/>
      <c r="O1354" s="98"/>
      <c r="P1354" s="98"/>
      <c r="Q1354" s="98"/>
      <c r="R1354" s="98"/>
      <c r="S1354" s="98"/>
      <c r="T1354" s="98"/>
      <c r="U1354" s="98"/>
      <c r="V1354" s="98"/>
      <c r="W1354" s="98"/>
      <c r="X1354" s="98"/>
      <c r="Y1354" s="98"/>
      <c r="Z1354" s="98"/>
      <c r="AA1354" s="98"/>
      <c r="AB1354" s="98"/>
      <c r="AC1354" s="98"/>
      <c r="AD1354" s="98"/>
      <c r="AE1354" s="98"/>
      <c r="AF1354" s="98"/>
      <c r="AG1354" s="98"/>
      <c r="AH1354" s="98"/>
      <c r="AI1354" s="98"/>
      <c r="AJ1354" s="98"/>
      <c r="AK1354" s="98"/>
      <c r="AL1354" s="98"/>
      <c r="AM1354" s="98"/>
      <c r="AN1354" s="98"/>
      <c r="AO1354" s="98"/>
      <c r="AP1354" s="98"/>
      <c r="AQ1354" s="98"/>
      <c r="AR1354" s="98"/>
      <c r="AS1354" s="98"/>
      <c r="AT1354" s="98"/>
      <c r="AU1354" s="98"/>
      <c r="AV1354" s="98"/>
      <c r="AW1354" s="98"/>
      <c r="AX1354" s="98"/>
      <c r="AY1354" s="98"/>
      <c r="AZ1354" s="98"/>
      <c r="BA1354" s="98"/>
      <c r="BB1354" s="98"/>
      <c r="BC1354" s="98"/>
      <c r="BD1354" s="98"/>
      <c r="BE1354" s="98"/>
      <c r="BF1354" s="98"/>
      <c r="BG1354" s="98"/>
      <c r="BH1354" s="98"/>
      <c r="BI1354" s="98"/>
      <c r="BJ1354" s="98"/>
      <c r="BK1354" s="98"/>
      <c r="BL1354" s="98"/>
      <c r="BM1354" s="98"/>
      <c r="BN1354" s="98"/>
      <c r="BO1354" s="98"/>
      <c r="BP1354" s="98"/>
      <c r="BQ1354" s="98"/>
      <c r="BR1354" s="98"/>
      <c r="BS1354" s="98"/>
      <c r="BT1354" s="98"/>
      <c r="BU1354" s="98"/>
      <c r="BV1354" s="98"/>
      <c r="BW1354" s="98"/>
      <c r="BX1354" s="98"/>
    </row>
    <row r="1355" spans="1:76">
      <c r="A1355" s="98"/>
      <c r="B1355" s="98"/>
      <c r="F1355" s="98"/>
      <c r="I1355" s="229"/>
      <c r="O1355" s="98"/>
      <c r="P1355" s="98"/>
      <c r="Q1355" s="98"/>
      <c r="R1355" s="98"/>
      <c r="S1355" s="98"/>
      <c r="T1355" s="98"/>
      <c r="U1355" s="98"/>
      <c r="V1355" s="98"/>
      <c r="W1355" s="98"/>
      <c r="X1355" s="98"/>
      <c r="Y1355" s="98"/>
      <c r="Z1355" s="98"/>
      <c r="AA1355" s="98"/>
      <c r="AB1355" s="98"/>
      <c r="AC1355" s="98"/>
      <c r="AD1355" s="98"/>
      <c r="AE1355" s="98"/>
      <c r="AF1355" s="98"/>
      <c r="AG1355" s="98"/>
      <c r="AH1355" s="98"/>
      <c r="AI1355" s="98"/>
      <c r="AJ1355" s="98"/>
      <c r="AK1355" s="98"/>
      <c r="AL1355" s="98"/>
      <c r="AM1355" s="98"/>
      <c r="AN1355" s="98"/>
      <c r="AO1355" s="98"/>
      <c r="AP1355" s="98"/>
      <c r="AQ1355" s="98"/>
      <c r="AR1355" s="98"/>
      <c r="AS1355" s="98"/>
      <c r="AT1355" s="98"/>
      <c r="AU1355" s="98"/>
      <c r="AV1355" s="98"/>
      <c r="AW1355" s="98"/>
      <c r="AX1355" s="98"/>
      <c r="AY1355" s="98"/>
      <c r="AZ1355" s="98"/>
      <c r="BA1355" s="98"/>
      <c r="BB1355" s="98"/>
      <c r="BC1355" s="98"/>
      <c r="BD1355" s="98"/>
      <c r="BE1355" s="98"/>
      <c r="BF1355" s="98"/>
      <c r="BG1355" s="98"/>
      <c r="BH1355" s="98"/>
      <c r="BI1355" s="98"/>
      <c r="BJ1355" s="98"/>
      <c r="BK1355" s="98"/>
      <c r="BL1355" s="98"/>
      <c r="BM1355" s="98"/>
      <c r="BN1355" s="98"/>
      <c r="BO1355" s="98"/>
      <c r="BP1355" s="98"/>
      <c r="BQ1355" s="98"/>
      <c r="BR1355" s="98"/>
      <c r="BS1355" s="98"/>
      <c r="BT1355" s="98"/>
      <c r="BU1355" s="98"/>
      <c r="BV1355" s="98"/>
      <c r="BW1355" s="98"/>
      <c r="BX1355" s="98"/>
    </row>
    <row r="1356" spans="1:76">
      <c r="A1356" s="98"/>
      <c r="B1356" s="98"/>
      <c r="F1356" s="98"/>
      <c r="I1356" s="229"/>
      <c r="O1356" s="98"/>
      <c r="P1356" s="98"/>
      <c r="Q1356" s="98"/>
      <c r="R1356" s="98"/>
      <c r="S1356" s="98"/>
      <c r="T1356" s="98"/>
      <c r="U1356" s="98"/>
      <c r="V1356" s="98"/>
      <c r="W1356" s="98"/>
      <c r="X1356" s="98"/>
      <c r="Y1356" s="98"/>
      <c r="Z1356" s="98"/>
      <c r="AA1356" s="98"/>
      <c r="AB1356" s="98"/>
      <c r="AC1356" s="98"/>
      <c r="AD1356" s="98"/>
      <c r="AE1356" s="98"/>
      <c r="AF1356" s="98"/>
      <c r="AG1356" s="98"/>
      <c r="AH1356" s="98"/>
      <c r="AI1356" s="98"/>
      <c r="AJ1356" s="98"/>
      <c r="AK1356" s="98"/>
      <c r="AL1356" s="98"/>
      <c r="AM1356" s="98"/>
      <c r="AN1356" s="98"/>
      <c r="AO1356" s="98"/>
      <c r="AP1356" s="98"/>
      <c r="AQ1356" s="98"/>
      <c r="AR1356" s="98"/>
      <c r="AS1356" s="98"/>
      <c r="AT1356" s="98"/>
      <c r="AU1356" s="98"/>
      <c r="AV1356" s="98"/>
      <c r="AW1356" s="98"/>
      <c r="AX1356" s="98"/>
      <c r="AY1356" s="98"/>
      <c r="AZ1356" s="98"/>
      <c r="BA1356" s="98"/>
      <c r="BB1356" s="98"/>
      <c r="BC1356" s="98"/>
      <c r="BD1356" s="98"/>
      <c r="BE1356" s="98"/>
      <c r="BF1356" s="98"/>
      <c r="BG1356" s="98"/>
      <c r="BH1356" s="98"/>
      <c r="BI1356" s="98"/>
      <c r="BJ1356" s="98"/>
      <c r="BK1356" s="98"/>
      <c r="BL1356" s="98"/>
      <c r="BM1356" s="98"/>
      <c r="BN1356" s="98"/>
      <c r="BO1356" s="98"/>
      <c r="BP1356" s="98"/>
      <c r="BQ1356" s="98"/>
      <c r="BR1356" s="98"/>
      <c r="BS1356" s="98"/>
      <c r="BT1356" s="98"/>
      <c r="BU1356" s="98"/>
      <c r="BV1356" s="98"/>
      <c r="BW1356" s="98"/>
      <c r="BX1356" s="98"/>
    </row>
    <row r="1357" spans="1:76">
      <c r="A1357" s="98"/>
      <c r="B1357" s="98"/>
      <c r="F1357" s="98"/>
      <c r="I1357" s="229"/>
      <c r="O1357" s="98"/>
      <c r="P1357" s="98"/>
      <c r="Q1357" s="98"/>
      <c r="R1357" s="98"/>
      <c r="S1357" s="98"/>
      <c r="T1357" s="98"/>
      <c r="U1357" s="98"/>
      <c r="V1357" s="98"/>
      <c r="W1357" s="98"/>
      <c r="X1357" s="98"/>
      <c r="Y1357" s="98"/>
      <c r="Z1357" s="98"/>
      <c r="AA1357" s="98"/>
      <c r="AB1357" s="98"/>
      <c r="AC1357" s="98"/>
      <c r="AD1357" s="98"/>
      <c r="AE1357" s="98"/>
      <c r="AF1357" s="98"/>
      <c r="AG1357" s="98"/>
      <c r="AH1357" s="98"/>
      <c r="AI1357" s="98"/>
      <c r="AJ1357" s="98"/>
      <c r="AK1357" s="98"/>
      <c r="AL1357" s="98"/>
      <c r="AM1357" s="98"/>
      <c r="AN1357" s="98"/>
      <c r="AO1357" s="98"/>
      <c r="AP1357" s="98"/>
      <c r="AQ1357" s="98"/>
      <c r="AR1357" s="98"/>
      <c r="AS1357" s="98"/>
      <c r="AT1357" s="98"/>
      <c r="AU1357" s="98"/>
      <c r="AV1357" s="98"/>
      <c r="AW1357" s="98"/>
      <c r="AX1357" s="98"/>
      <c r="AY1357" s="98"/>
      <c r="AZ1357" s="98"/>
      <c r="BA1357" s="98"/>
      <c r="BB1357" s="98"/>
      <c r="BC1357" s="98"/>
      <c r="BD1357" s="98"/>
      <c r="BE1357" s="98"/>
      <c r="BF1357" s="98"/>
      <c r="BG1357" s="98"/>
      <c r="BH1357" s="98"/>
      <c r="BI1357" s="98"/>
      <c r="BJ1357" s="98"/>
      <c r="BK1357" s="98"/>
      <c r="BL1357" s="98"/>
      <c r="BM1357" s="98"/>
      <c r="BN1357" s="98"/>
      <c r="BO1357" s="98"/>
      <c r="BP1357" s="98"/>
      <c r="BQ1357" s="98"/>
      <c r="BR1357" s="98"/>
      <c r="BS1357" s="98"/>
      <c r="BT1357" s="98"/>
      <c r="BU1357" s="98"/>
      <c r="BV1357" s="98"/>
      <c r="BW1357" s="98"/>
      <c r="BX1357" s="98"/>
    </row>
    <row r="1358" spans="1:76">
      <c r="A1358" s="98"/>
      <c r="B1358" s="98"/>
      <c r="F1358" s="98"/>
      <c r="I1358" s="229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8"/>
      <c r="Z1358" s="98"/>
      <c r="AA1358" s="98"/>
      <c r="AB1358" s="98"/>
      <c r="AC1358" s="98"/>
      <c r="AD1358" s="98"/>
      <c r="AE1358" s="98"/>
      <c r="AF1358" s="98"/>
      <c r="AG1358" s="98"/>
      <c r="AH1358" s="98"/>
      <c r="AI1358" s="98"/>
      <c r="AJ1358" s="98"/>
      <c r="AK1358" s="98"/>
      <c r="AL1358" s="98"/>
      <c r="AM1358" s="98"/>
      <c r="AN1358" s="98"/>
      <c r="AO1358" s="98"/>
      <c r="AP1358" s="98"/>
      <c r="AQ1358" s="98"/>
      <c r="AR1358" s="98"/>
      <c r="AS1358" s="98"/>
      <c r="AT1358" s="98"/>
      <c r="AU1358" s="98"/>
      <c r="AV1358" s="98"/>
      <c r="AW1358" s="98"/>
      <c r="AX1358" s="98"/>
      <c r="AY1358" s="98"/>
      <c r="AZ1358" s="98"/>
      <c r="BA1358" s="98"/>
      <c r="BB1358" s="98"/>
      <c r="BC1358" s="98"/>
      <c r="BD1358" s="98"/>
      <c r="BE1358" s="98"/>
      <c r="BF1358" s="98"/>
      <c r="BG1358" s="98"/>
      <c r="BH1358" s="98"/>
      <c r="BI1358" s="98"/>
      <c r="BJ1358" s="98"/>
      <c r="BK1358" s="98"/>
      <c r="BL1358" s="98"/>
      <c r="BM1358" s="98"/>
      <c r="BN1358" s="98"/>
      <c r="BO1358" s="98"/>
      <c r="BP1358" s="98"/>
      <c r="BQ1358" s="98"/>
      <c r="BR1358" s="98"/>
      <c r="BS1358" s="98"/>
      <c r="BT1358" s="98"/>
      <c r="BU1358" s="98"/>
      <c r="BV1358" s="98"/>
      <c r="BW1358" s="98"/>
      <c r="BX1358" s="98"/>
    </row>
    <row r="1359" spans="1:76">
      <c r="A1359" s="98"/>
      <c r="B1359" s="98"/>
      <c r="F1359" s="98"/>
      <c r="I1359" s="229"/>
      <c r="O1359" s="98"/>
      <c r="P1359" s="98"/>
      <c r="Q1359" s="98"/>
      <c r="R1359" s="98"/>
      <c r="S1359" s="98"/>
      <c r="T1359" s="98"/>
      <c r="U1359" s="98"/>
      <c r="V1359" s="98"/>
      <c r="W1359" s="98"/>
      <c r="X1359" s="98"/>
      <c r="Y1359" s="98"/>
      <c r="Z1359" s="98"/>
      <c r="AA1359" s="98"/>
      <c r="AB1359" s="98"/>
      <c r="AC1359" s="98"/>
      <c r="AD1359" s="98"/>
      <c r="AE1359" s="98"/>
      <c r="AF1359" s="98"/>
      <c r="AG1359" s="98"/>
      <c r="AH1359" s="98"/>
      <c r="AI1359" s="98"/>
      <c r="AJ1359" s="98"/>
      <c r="AK1359" s="98"/>
      <c r="AL1359" s="98"/>
      <c r="AM1359" s="98"/>
      <c r="AN1359" s="98"/>
      <c r="AO1359" s="98"/>
      <c r="AP1359" s="98"/>
      <c r="AQ1359" s="98"/>
      <c r="AR1359" s="98"/>
      <c r="AS1359" s="98"/>
      <c r="AT1359" s="98"/>
      <c r="AU1359" s="98"/>
      <c r="AV1359" s="98"/>
      <c r="AW1359" s="98"/>
      <c r="AX1359" s="98"/>
      <c r="AY1359" s="98"/>
      <c r="AZ1359" s="98"/>
      <c r="BA1359" s="98"/>
      <c r="BB1359" s="98"/>
      <c r="BC1359" s="98"/>
      <c r="BD1359" s="98"/>
      <c r="BE1359" s="98"/>
      <c r="BF1359" s="98"/>
      <c r="BG1359" s="98"/>
      <c r="BH1359" s="98"/>
      <c r="BI1359" s="98"/>
      <c r="BJ1359" s="98"/>
      <c r="BK1359" s="98"/>
      <c r="BL1359" s="98"/>
      <c r="BM1359" s="98"/>
      <c r="BN1359" s="98"/>
      <c r="BO1359" s="98"/>
      <c r="BP1359" s="98"/>
      <c r="BQ1359" s="98"/>
      <c r="BR1359" s="98"/>
      <c r="BS1359" s="98"/>
      <c r="BT1359" s="98"/>
      <c r="BU1359" s="98"/>
      <c r="BV1359" s="98"/>
      <c r="BW1359" s="98"/>
      <c r="BX1359" s="98"/>
    </row>
    <row r="1360" spans="1:76">
      <c r="A1360" s="98"/>
      <c r="B1360" s="98"/>
      <c r="F1360" s="98"/>
      <c r="I1360" s="229"/>
      <c r="O1360" s="98"/>
      <c r="P1360" s="98"/>
      <c r="Q1360" s="98"/>
      <c r="R1360" s="98"/>
      <c r="S1360" s="98"/>
      <c r="T1360" s="98"/>
      <c r="U1360" s="98"/>
      <c r="V1360" s="98"/>
      <c r="W1360" s="98"/>
      <c r="X1360" s="98"/>
      <c r="Y1360" s="98"/>
      <c r="Z1360" s="98"/>
      <c r="AA1360" s="98"/>
      <c r="AB1360" s="98"/>
      <c r="AC1360" s="98"/>
      <c r="AD1360" s="98"/>
      <c r="AE1360" s="98"/>
      <c r="AF1360" s="98"/>
      <c r="AG1360" s="98"/>
      <c r="AH1360" s="98"/>
      <c r="AI1360" s="98"/>
      <c r="AJ1360" s="98"/>
      <c r="AK1360" s="98"/>
      <c r="AL1360" s="98"/>
      <c r="AM1360" s="98"/>
      <c r="AN1360" s="98"/>
      <c r="AO1360" s="98"/>
      <c r="AP1360" s="98"/>
      <c r="AQ1360" s="98"/>
      <c r="AR1360" s="98"/>
      <c r="AS1360" s="98"/>
      <c r="AT1360" s="98"/>
      <c r="AU1360" s="98"/>
      <c r="AV1360" s="98"/>
      <c r="AW1360" s="98"/>
      <c r="AX1360" s="98"/>
      <c r="AY1360" s="98"/>
      <c r="AZ1360" s="98"/>
      <c r="BA1360" s="98"/>
      <c r="BB1360" s="98"/>
      <c r="BC1360" s="98"/>
      <c r="BD1360" s="98"/>
      <c r="BE1360" s="98"/>
      <c r="BF1360" s="98"/>
      <c r="BG1360" s="98"/>
      <c r="BH1360" s="98"/>
      <c r="BI1360" s="98"/>
      <c r="BJ1360" s="98"/>
      <c r="BK1360" s="98"/>
      <c r="BL1360" s="98"/>
      <c r="BM1360" s="98"/>
      <c r="BN1360" s="98"/>
      <c r="BO1360" s="98"/>
      <c r="BP1360" s="98"/>
      <c r="BQ1360" s="98"/>
      <c r="BR1360" s="98"/>
      <c r="BS1360" s="98"/>
      <c r="BT1360" s="98"/>
      <c r="BU1360" s="98"/>
      <c r="BV1360" s="98"/>
      <c r="BW1360" s="98"/>
      <c r="BX1360" s="98"/>
    </row>
    <row r="1361" spans="1:76">
      <c r="A1361" s="98"/>
      <c r="B1361" s="98"/>
      <c r="F1361" s="98"/>
      <c r="I1361" s="229"/>
      <c r="O1361" s="98"/>
      <c r="P1361" s="98"/>
      <c r="Q1361" s="98"/>
      <c r="R1361" s="98"/>
      <c r="S1361" s="98"/>
      <c r="T1361" s="98"/>
      <c r="U1361" s="98"/>
      <c r="V1361" s="98"/>
      <c r="W1361" s="98"/>
      <c r="X1361" s="98"/>
      <c r="Y1361" s="98"/>
      <c r="Z1361" s="98"/>
      <c r="AA1361" s="98"/>
      <c r="AB1361" s="98"/>
      <c r="AC1361" s="98"/>
      <c r="AD1361" s="98"/>
      <c r="AE1361" s="98"/>
      <c r="AF1361" s="98"/>
      <c r="AG1361" s="98"/>
      <c r="AH1361" s="98"/>
      <c r="AI1361" s="98"/>
      <c r="AJ1361" s="98"/>
      <c r="AK1361" s="98"/>
      <c r="AL1361" s="98"/>
      <c r="AM1361" s="98"/>
      <c r="AN1361" s="98"/>
      <c r="AO1361" s="98"/>
      <c r="AP1361" s="98"/>
      <c r="AQ1361" s="98"/>
      <c r="AR1361" s="98"/>
      <c r="AS1361" s="98"/>
      <c r="AT1361" s="98"/>
      <c r="AU1361" s="98"/>
      <c r="AV1361" s="98"/>
      <c r="AW1361" s="98"/>
      <c r="AX1361" s="98"/>
      <c r="AY1361" s="98"/>
      <c r="AZ1361" s="98"/>
      <c r="BA1361" s="98"/>
      <c r="BB1361" s="98"/>
      <c r="BC1361" s="98"/>
      <c r="BD1361" s="98"/>
      <c r="BE1361" s="98"/>
      <c r="BF1361" s="98"/>
      <c r="BG1361" s="98"/>
      <c r="BH1361" s="98"/>
      <c r="BI1361" s="98"/>
      <c r="BJ1361" s="98"/>
      <c r="BK1361" s="98"/>
      <c r="BL1361" s="98"/>
      <c r="BM1361" s="98"/>
      <c r="BN1361" s="98"/>
      <c r="BO1361" s="98"/>
      <c r="BP1361" s="98"/>
      <c r="BQ1361" s="98"/>
      <c r="BR1361" s="98"/>
      <c r="BS1361" s="98"/>
      <c r="BT1361" s="98"/>
      <c r="BU1361" s="98"/>
      <c r="BV1361" s="98"/>
      <c r="BW1361" s="98"/>
      <c r="BX1361" s="98"/>
    </row>
    <row r="1362" spans="1:76">
      <c r="A1362" s="98"/>
      <c r="B1362" s="98"/>
      <c r="F1362" s="98"/>
      <c r="I1362" s="229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8"/>
      <c r="Z1362" s="98"/>
      <c r="AA1362" s="98"/>
      <c r="AB1362" s="98"/>
      <c r="AC1362" s="98"/>
      <c r="AD1362" s="98"/>
      <c r="AE1362" s="98"/>
      <c r="AF1362" s="98"/>
      <c r="AG1362" s="98"/>
      <c r="AH1362" s="98"/>
      <c r="AI1362" s="98"/>
      <c r="AJ1362" s="98"/>
      <c r="AK1362" s="98"/>
      <c r="AL1362" s="98"/>
      <c r="AM1362" s="98"/>
      <c r="AN1362" s="98"/>
      <c r="AO1362" s="98"/>
      <c r="AP1362" s="98"/>
      <c r="AQ1362" s="98"/>
      <c r="AR1362" s="98"/>
      <c r="AS1362" s="98"/>
      <c r="AT1362" s="98"/>
      <c r="AU1362" s="98"/>
      <c r="AV1362" s="98"/>
      <c r="AW1362" s="98"/>
      <c r="AX1362" s="98"/>
      <c r="AY1362" s="98"/>
      <c r="AZ1362" s="98"/>
      <c r="BA1362" s="98"/>
      <c r="BB1362" s="98"/>
      <c r="BC1362" s="98"/>
      <c r="BD1362" s="98"/>
      <c r="BE1362" s="98"/>
      <c r="BF1362" s="98"/>
      <c r="BG1362" s="98"/>
      <c r="BH1362" s="98"/>
      <c r="BI1362" s="98"/>
      <c r="BJ1362" s="98"/>
      <c r="BK1362" s="98"/>
      <c r="BL1362" s="98"/>
      <c r="BM1362" s="98"/>
      <c r="BN1362" s="98"/>
      <c r="BO1362" s="98"/>
      <c r="BP1362" s="98"/>
      <c r="BQ1362" s="98"/>
      <c r="BR1362" s="98"/>
      <c r="BS1362" s="98"/>
      <c r="BT1362" s="98"/>
      <c r="BU1362" s="98"/>
      <c r="BV1362" s="98"/>
      <c r="BW1362" s="98"/>
      <c r="BX1362" s="98"/>
    </row>
    <row r="1363" spans="1:76">
      <c r="A1363" s="98"/>
      <c r="B1363" s="98"/>
      <c r="F1363" s="98"/>
      <c r="I1363" s="229"/>
      <c r="O1363" s="98"/>
      <c r="P1363" s="98"/>
      <c r="Q1363" s="98"/>
      <c r="R1363" s="98"/>
      <c r="S1363" s="98"/>
      <c r="T1363" s="98"/>
      <c r="U1363" s="98"/>
      <c r="V1363" s="98"/>
      <c r="W1363" s="98"/>
      <c r="X1363" s="98"/>
      <c r="Y1363" s="98"/>
      <c r="Z1363" s="98"/>
      <c r="AA1363" s="98"/>
      <c r="AB1363" s="98"/>
      <c r="AC1363" s="98"/>
      <c r="AD1363" s="98"/>
      <c r="AE1363" s="98"/>
      <c r="AF1363" s="98"/>
      <c r="AG1363" s="98"/>
      <c r="AH1363" s="98"/>
      <c r="AI1363" s="98"/>
      <c r="AJ1363" s="98"/>
      <c r="AK1363" s="98"/>
      <c r="AL1363" s="98"/>
      <c r="AM1363" s="98"/>
      <c r="AN1363" s="98"/>
      <c r="AO1363" s="98"/>
      <c r="AP1363" s="98"/>
      <c r="AQ1363" s="98"/>
      <c r="AR1363" s="98"/>
      <c r="AS1363" s="98"/>
      <c r="AT1363" s="98"/>
      <c r="AU1363" s="98"/>
      <c r="AV1363" s="98"/>
      <c r="AW1363" s="98"/>
      <c r="AX1363" s="98"/>
      <c r="AY1363" s="98"/>
      <c r="AZ1363" s="98"/>
      <c r="BA1363" s="98"/>
      <c r="BB1363" s="98"/>
      <c r="BC1363" s="98"/>
      <c r="BD1363" s="98"/>
      <c r="BE1363" s="98"/>
      <c r="BF1363" s="98"/>
      <c r="BG1363" s="98"/>
      <c r="BH1363" s="98"/>
      <c r="BI1363" s="98"/>
      <c r="BJ1363" s="98"/>
      <c r="BK1363" s="98"/>
      <c r="BL1363" s="98"/>
      <c r="BM1363" s="98"/>
      <c r="BN1363" s="98"/>
      <c r="BO1363" s="98"/>
      <c r="BP1363" s="98"/>
      <c r="BQ1363" s="98"/>
      <c r="BR1363" s="98"/>
      <c r="BS1363" s="98"/>
      <c r="BT1363" s="98"/>
      <c r="BU1363" s="98"/>
      <c r="BV1363" s="98"/>
      <c r="BW1363" s="98"/>
      <c r="BX1363" s="98"/>
    </row>
    <row r="1364" spans="1:76">
      <c r="A1364" s="98"/>
      <c r="B1364" s="98"/>
      <c r="F1364" s="98"/>
      <c r="I1364" s="229"/>
      <c r="O1364" s="98"/>
      <c r="P1364" s="98"/>
      <c r="Q1364" s="98"/>
      <c r="R1364" s="98"/>
      <c r="S1364" s="98"/>
      <c r="T1364" s="98"/>
      <c r="U1364" s="98"/>
      <c r="V1364" s="98"/>
      <c r="W1364" s="98"/>
      <c r="X1364" s="98"/>
      <c r="Y1364" s="98"/>
      <c r="Z1364" s="98"/>
      <c r="AA1364" s="98"/>
      <c r="AB1364" s="98"/>
      <c r="AC1364" s="98"/>
      <c r="AD1364" s="98"/>
      <c r="AE1364" s="98"/>
      <c r="AF1364" s="98"/>
      <c r="AG1364" s="98"/>
      <c r="AH1364" s="98"/>
      <c r="AI1364" s="98"/>
      <c r="AJ1364" s="98"/>
      <c r="AK1364" s="98"/>
      <c r="AL1364" s="98"/>
      <c r="AM1364" s="98"/>
      <c r="AN1364" s="98"/>
      <c r="AO1364" s="98"/>
      <c r="AP1364" s="98"/>
      <c r="AQ1364" s="98"/>
      <c r="AR1364" s="98"/>
      <c r="AS1364" s="98"/>
      <c r="AT1364" s="98"/>
      <c r="AU1364" s="98"/>
      <c r="AV1364" s="98"/>
      <c r="AW1364" s="98"/>
      <c r="AX1364" s="98"/>
      <c r="AY1364" s="98"/>
      <c r="AZ1364" s="98"/>
      <c r="BA1364" s="98"/>
      <c r="BB1364" s="98"/>
      <c r="BC1364" s="98"/>
      <c r="BD1364" s="98"/>
      <c r="BE1364" s="98"/>
      <c r="BF1364" s="98"/>
      <c r="BG1364" s="98"/>
      <c r="BH1364" s="98"/>
      <c r="BI1364" s="98"/>
      <c r="BJ1364" s="98"/>
      <c r="BK1364" s="98"/>
      <c r="BL1364" s="98"/>
      <c r="BM1364" s="98"/>
      <c r="BN1364" s="98"/>
      <c r="BO1364" s="98"/>
      <c r="BP1364" s="98"/>
      <c r="BQ1364" s="98"/>
      <c r="BR1364" s="98"/>
      <c r="BS1364" s="98"/>
      <c r="BT1364" s="98"/>
      <c r="BU1364" s="98"/>
      <c r="BV1364" s="98"/>
      <c r="BW1364" s="98"/>
      <c r="BX1364" s="98"/>
    </row>
    <row r="1365" spans="1:76">
      <c r="A1365" s="98"/>
      <c r="B1365" s="98"/>
      <c r="F1365" s="98"/>
      <c r="I1365" s="229"/>
      <c r="O1365" s="98"/>
      <c r="P1365" s="98"/>
      <c r="Q1365" s="98"/>
      <c r="R1365" s="98"/>
      <c r="S1365" s="98"/>
      <c r="T1365" s="98"/>
      <c r="U1365" s="98"/>
      <c r="V1365" s="98"/>
      <c r="W1365" s="98"/>
      <c r="X1365" s="98"/>
      <c r="Y1365" s="98"/>
      <c r="Z1365" s="98"/>
      <c r="AA1365" s="98"/>
      <c r="AB1365" s="98"/>
      <c r="AC1365" s="98"/>
      <c r="AD1365" s="98"/>
      <c r="AE1365" s="98"/>
      <c r="AF1365" s="98"/>
      <c r="AG1365" s="98"/>
      <c r="AH1365" s="98"/>
      <c r="AI1365" s="98"/>
      <c r="AJ1365" s="98"/>
      <c r="AK1365" s="98"/>
      <c r="AL1365" s="98"/>
      <c r="AM1365" s="98"/>
      <c r="AN1365" s="98"/>
      <c r="AO1365" s="98"/>
      <c r="AP1365" s="98"/>
      <c r="AQ1365" s="98"/>
      <c r="AR1365" s="98"/>
      <c r="AS1365" s="98"/>
      <c r="AT1365" s="98"/>
      <c r="AU1365" s="98"/>
      <c r="AV1365" s="98"/>
      <c r="AW1365" s="98"/>
      <c r="AX1365" s="98"/>
      <c r="AY1365" s="98"/>
      <c r="AZ1365" s="98"/>
      <c r="BA1365" s="98"/>
      <c r="BB1365" s="98"/>
      <c r="BC1365" s="98"/>
      <c r="BD1365" s="98"/>
      <c r="BE1365" s="98"/>
      <c r="BF1365" s="98"/>
      <c r="BG1365" s="98"/>
      <c r="BH1365" s="98"/>
      <c r="BI1365" s="98"/>
      <c r="BJ1365" s="98"/>
      <c r="BK1365" s="98"/>
      <c r="BL1365" s="98"/>
      <c r="BM1365" s="98"/>
      <c r="BN1365" s="98"/>
      <c r="BO1365" s="98"/>
      <c r="BP1365" s="98"/>
      <c r="BQ1365" s="98"/>
      <c r="BR1365" s="98"/>
      <c r="BS1365" s="98"/>
      <c r="BT1365" s="98"/>
      <c r="BU1365" s="98"/>
      <c r="BV1365" s="98"/>
      <c r="BW1365" s="98"/>
      <c r="BX1365" s="98"/>
    </row>
    <row r="1366" spans="1:76">
      <c r="A1366" s="98"/>
      <c r="B1366" s="98"/>
      <c r="F1366" s="98"/>
      <c r="I1366" s="229"/>
      <c r="O1366" s="98"/>
      <c r="P1366" s="98"/>
      <c r="Q1366" s="98"/>
      <c r="R1366" s="98"/>
      <c r="S1366" s="98"/>
      <c r="T1366" s="98"/>
      <c r="U1366" s="98"/>
      <c r="V1366" s="98"/>
      <c r="W1366" s="98"/>
      <c r="X1366" s="98"/>
      <c r="Y1366" s="98"/>
      <c r="Z1366" s="98"/>
      <c r="AA1366" s="98"/>
      <c r="AB1366" s="98"/>
      <c r="AC1366" s="98"/>
      <c r="AD1366" s="98"/>
      <c r="AE1366" s="98"/>
      <c r="AF1366" s="98"/>
      <c r="AG1366" s="98"/>
      <c r="AH1366" s="98"/>
      <c r="AI1366" s="98"/>
      <c r="AJ1366" s="98"/>
      <c r="AK1366" s="98"/>
      <c r="AL1366" s="98"/>
      <c r="AM1366" s="98"/>
      <c r="AN1366" s="98"/>
      <c r="AO1366" s="98"/>
      <c r="AP1366" s="98"/>
      <c r="AQ1366" s="98"/>
      <c r="AR1366" s="98"/>
      <c r="AS1366" s="98"/>
      <c r="AT1366" s="98"/>
      <c r="AU1366" s="98"/>
      <c r="AV1366" s="98"/>
      <c r="AW1366" s="98"/>
      <c r="AX1366" s="98"/>
      <c r="AY1366" s="98"/>
      <c r="AZ1366" s="98"/>
      <c r="BA1366" s="98"/>
      <c r="BB1366" s="98"/>
      <c r="BC1366" s="98"/>
      <c r="BD1366" s="98"/>
      <c r="BE1366" s="98"/>
      <c r="BF1366" s="98"/>
      <c r="BG1366" s="98"/>
      <c r="BH1366" s="98"/>
      <c r="BI1366" s="98"/>
      <c r="BJ1366" s="98"/>
      <c r="BK1366" s="98"/>
      <c r="BL1366" s="98"/>
      <c r="BM1366" s="98"/>
      <c r="BN1366" s="98"/>
      <c r="BO1366" s="98"/>
      <c r="BP1366" s="98"/>
      <c r="BQ1366" s="98"/>
      <c r="BR1366" s="98"/>
      <c r="BS1366" s="98"/>
      <c r="BT1366" s="98"/>
      <c r="BU1366" s="98"/>
      <c r="BV1366" s="98"/>
      <c r="BW1366" s="98"/>
      <c r="BX1366" s="98"/>
    </row>
    <row r="1367" spans="1:76">
      <c r="A1367" s="98"/>
      <c r="B1367" s="98"/>
      <c r="F1367" s="98"/>
      <c r="I1367" s="229"/>
      <c r="O1367" s="98"/>
      <c r="P1367" s="98"/>
      <c r="Q1367" s="98"/>
      <c r="R1367" s="98"/>
      <c r="S1367" s="98"/>
      <c r="T1367" s="98"/>
      <c r="U1367" s="98"/>
      <c r="V1367" s="98"/>
      <c r="W1367" s="98"/>
      <c r="X1367" s="98"/>
      <c r="Y1367" s="98"/>
      <c r="Z1367" s="98"/>
      <c r="AA1367" s="98"/>
      <c r="AB1367" s="98"/>
      <c r="AC1367" s="98"/>
      <c r="AD1367" s="98"/>
      <c r="AE1367" s="98"/>
      <c r="AF1367" s="98"/>
      <c r="AG1367" s="98"/>
      <c r="AH1367" s="98"/>
      <c r="AI1367" s="98"/>
      <c r="AJ1367" s="98"/>
      <c r="AK1367" s="98"/>
      <c r="AL1367" s="98"/>
      <c r="AM1367" s="98"/>
      <c r="AN1367" s="98"/>
      <c r="AO1367" s="98"/>
      <c r="AP1367" s="98"/>
      <c r="AQ1367" s="98"/>
      <c r="AR1367" s="98"/>
      <c r="AS1367" s="98"/>
      <c r="AT1367" s="98"/>
      <c r="AU1367" s="98"/>
      <c r="AV1367" s="98"/>
      <c r="AW1367" s="98"/>
      <c r="AX1367" s="98"/>
      <c r="AY1367" s="98"/>
      <c r="AZ1367" s="98"/>
      <c r="BA1367" s="98"/>
      <c r="BB1367" s="98"/>
      <c r="BC1367" s="98"/>
      <c r="BD1367" s="98"/>
      <c r="BE1367" s="98"/>
      <c r="BF1367" s="98"/>
      <c r="BG1367" s="98"/>
      <c r="BH1367" s="98"/>
      <c r="BI1367" s="98"/>
      <c r="BJ1367" s="98"/>
      <c r="BK1367" s="98"/>
      <c r="BL1367" s="98"/>
      <c r="BM1367" s="98"/>
      <c r="BN1367" s="98"/>
      <c r="BO1367" s="98"/>
      <c r="BP1367" s="98"/>
      <c r="BQ1367" s="98"/>
      <c r="BR1367" s="98"/>
      <c r="BS1367" s="98"/>
      <c r="BT1367" s="98"/>
      <c r="BU1367" s="98"/>
      <c r="BV1367" s="98"/>
      <c r="BW1367" s="98"/>
      <c r="BX1367" s="98"/>
    </row>
    <row r="1368" spans="1:76">
      <c r="A1368" s="98"/>
      <c r="B1368" s="98"/>
      <c r="F1368" s="98"/>
      <c r="I1368" s="229"/>
      <c r="O1368" s="98"/>
      <c r="P1368" s="98"/>
      <c r="Q1368" s="98"/>
      <c r="R1368" s="98"/>
      <c r="S1368" s="98"/>
      <c r="T1368" s="98"/>
      <c r="U1368" s="98"/>
      <c r="V1368" s="98"/>
      <c r="W1368" s="98"/>
      <c r="X1368" s="98"/>
      <c r="Y1368" s="98"/>
      <c r="Z1368" s="98"/>
      <c r="AA1368" s="98"/>
      <c r="AB1368" s="98"/>
      <c r="AC1368" s="98"/>
      <c r="AD1368" s="98"/>
      <c r="AE1368" s="98"/>
      <c r="AF1368" s="98"/>
      <c r="AG1368" s="98"/>
      <c r="AH1368" s="98"/>
      <c r="AI1368" s="98"/>
      <c r="AJ1368" s="98"/>
      <c r="AK1368" s="98"/>
      <c r="AL1368" s="98"/>
      <c r="AM1368" s="98"/>
      <c r="AN1368" s="98"/>
      <c r="AO1368" s="98"/>
      <c r="AP1368" s="98"/>
      <c r="AQ1368" s="98"/>
      <c r="AR1368" s="98"/>
      <c r="AS1368" s="98"/>
      <c r="AT1368" s="98"/>
      <c r="AU1368" s="98"/>
      <c r="AV1368" s="98"/>
      <c r="AW1368" s="98"/>
      <c r="AX1368" s="98"/>
      <c r="AY1368" s="98"/>
      <c r="AZ1368" s="98"/>
      <c r="BA1368" s="98"/>
      <c r="BB1368" s="98"/>
      <c r="BC1368" s="98"/>
      <c r="BD1368" s="98"/>
      <c r="BE1368" s="98"/>
      <c r="BF1368" s="98"/>
      <c r="BG1368" s="98"/>
      <c r="BH1368" s="98"/>
      <c r="BI1368" s="98"/>
      <c r="BJ1368" s="98"/>
      <c r="BK1368" s="98"/>
      <c r="BL1368" s="98"/>
      <c r="BM1368" s="98"/>
      <c r="BN1368" s="98"/>
      <c r="BO1368" s="98"/>
      <c r="BP1368" s="98"/>
      <c r="BQ1368" s="98"/>
      <c r="BR1368" s="98"/>
      <c r="BS1368" s="98"/>
      <c r="BT1368" s="98"/>
      <c r="BU1368" s="98"/>
      <c r="BV1368" s="98"/>
      <c r="BW1368" s="98"/>
      <c r="BX1368" s="98"/>
    </row>
    <row r="1369" spans="1:76">
      <c r="A1369" s="98"/>
      <c r="B1369" s="98"/>
      <c r="F1369" s="98"/>
      <c r="I1369" s="229"/>
      <c r="O1369" s="98"/>
      <c r="P1369" s="98"/>
      <c r="Q1369" s="98"/>
      <c r="R1369" s="98"/>
      <c r="S1369" s="98"/>
      <c r="T1369" s="98"/>
      <c r="U1369" s="98"/>
      <c r="V1369" s="98"/>
      <c r="W1369" s="98"/>
      <c r="X1369" s="98"/>
      <c r="Y1369" s="98"/>
      <c r="Z1369" s="98"/>
      <c r="AA1369" s="98"/>
      <c r="AB1369" s="98"/>
      <c r="AC1369" s="98"/>
      <c r="AD1369" s="98"/>
      <c r="AE1369" s="98"/>
      <c r="AF1369" s="98"/>
      <c r="AG1369" s="98"/>
      <c r="AH1369" s="98"/>
      <c r="AI1369" s="98"/>
      <c r="AJ1369" s="98"/>
      <c r="AK1369" s="98"/>
      <c r="AL1369" s="98"/>
      <c r="AM1369" s="98"/>
      <c r="AN1369" s="98"/>
      <c r="AO1369" s="98"/>
      <c r="AP1369" s="98"/>
      <c r="AQ1369" s="98"/>
      <c r="AR1369" s="98"/>
      <c r="AS1369" s="98"/>
      <c r="AT1369" s="98"/>
      <c r="AU1369" s="98"/>
      <c r="AV1369" s="98"/>
      <c r="AW1369" s="98"/>
      <c r="AX1369" s="98"/>
      <c r="AY1369" s="98"/>
      <c r="AZ1369" s="98"/>
      <c r="BA1369" s="98"/>
      <c r="BB1369" s="98"/>
      <c r="BC1369" s="98"/>
      <c r="BD1369" s="98"/>
      <c r="BE1369" s="98"/>
      <c r="BF1369" s="98"/>
      <c r="BG1369" s="98"/>
      <c r="BH1369" s="98"/>
      <c r="BI1369" s="98"/>
      <c r="BJ1369" s="98"/>
      <c r="BK1369" s="98"/>
      <c r="BL1369" s="98"/>
      <c r="BM1369" s="98"/>
      <c r="BN1369" s="98"/>
      <c r="BO1369" s="98"/>
      <c r="BP1369" s="98"/>
      <c r="BQ1369" s="98"/>
      <c r="BR1369" s="98"/>
      <c r="BS1369" s="98"/>
      <c r="BT1369" s="98"/>
      <c r="BU1369" s="98"/>
      <c r="BV1369" s="98"/>
      <c r="BW1369" s="98"/>
      <c r="BX1369" s="98"/>
    </row>
    <row r="1370" spans="1:76">
      <c r="A1370" s="98"/>
      <c r="B1370" s="98"/>
      <c r="F1370" s="98"/>
      <c r="I1370" s="229"/>
      <c r="O1370" s="98"/>
      <c r="P1370" s="98"/>
      <c r="Q1370" s="98"/>
      <c r="R1370" s="98"/>
      <c r="S1370" s="98"/>
      <c r="T1370" s="98"/>
      <c r="U1370" s="98"/>
      <c r="V1370" s="98"/>
      <c r="W1370" s="98"/>
      <c r="X1370" s="98"/>
      <c r="Y1370" s="98"/>
      <c r="Z1370" s="98"/>
      <c r="AA1370" s="98"/>
      <c r="AB1370" s="98"/>
      <c r="AC1370" s="98"/>
      <c r="AD1370" s="98"/>
      <c r="AE1370" s="98"/>
      <c r="AF1370" s="98"/>
      <c r="AG1370" s="98"/>
      <c r="AH1370" s="98"/>
      <c r="AI1370" s="98"/>
      <c r="AJ1370" s="98"/>
      <c r="AK1370" s="98"/>
      <c r="AL1370" s="98"/>
      <c r="AM1370" s="98"/>
      <c r="AN1370" s="98"/>
      <c r="AO1370" s="98"/>
      <c r="AP1370" s="98"/>
      <c r="AQ1370" s="98"/>
      <c r="AR1370" s="98"/>
      <c r="AS1370" s="98"/>
      <c r="AT1370" s="98"/>
      <c r="AU1370" s="98"/>
      <c r="AV1370" s="98"/>
      <c r="AW1370" s="98"/>
      <c r="AX1370" s="98"/>
      <c r="AY1370" s="98"/>
      <c r="AZ1370" s="98"/>
      <c r="BA1370" s="98"/>
      <c r="BB1370" s="98"/>
      <c r="BC1370" s="98"/>
      <c r="BD1370" s="98"/>
      <c r="BE1370" s="98"/>
      <c r="BF1370" s="98"/>
      <c r="BG1370" s="98"/>
      <c r="BH1370" s="98"/>
      <c r="BI1370" s="98"/>
      <c r="BJ1370" s="98"/>
      <c r="BK1370" s="98"/>
      <c r="BL1370" s="98"/>
      <c r="BM1370" s="98"/>
      <c r="BN1370" s="98"/>
      <c r="BO1370" s="98"/>
      <c r="BP1370" s="98"/>
      <c r="BQ1370" s="98"/>
      <c r="BR1370" s="98"/>
      <c r="BS1370" s="98"/>
      <c r="BT1370" s="98"/>
      <c r="BU1370" s="98"/>
      <c r="BV1370" s="98"/>
      <c r="BW1370" s="98"/>
      <c r="BX1370" s="98"/>
    </row>
    <row r="1371" spans="1:76">
      <c r="A1371" s="98"/>
      <c r="B1371" s="98"/>
      <c r="F1371" s="98"/>
      <c r="I1371" s="229"/>
      <c r="O1371" s="98"/>
      <c r="P1371" s="98"/>
      <c r="Q1371" s="98"/>
      <c r="R1371" s="98"/>
      <c r="S1371" s="98"/>
      <c r="T1371" s="98"/>
      <c r="U1371" s="98"/>
      <c r="V1371" s="98"/>
      <c r="W1371" s="98"/>
      <c r="X1371" s="98"/>
      <c r="Y1371" s="98"/>
      <c r="Z1371" s="98"/>
      <c r="AA1371" s="98"/>
      <c r="AB1371" s="98"/>
      <c r="AC1371" s="98"/>
      <c r="AD1371" s="98"/>
      <c r="AE1371" s="98"/>
      <c r="AF1371" s="98"/>
      <c r="AG1371" s="98"/>
      <c r="AH1371" s="98"/>
      <c r="AI1371" s="98"/>
      <c r="AJ1371" s="98"/>
      <c r="AK1371" s="98"/>
      <c r="AL1371" s="98"/>
      <c r="AM1371" s="98"/>
      <c r="AN1371" s="98"/>
      <c r="AO1371" s="98"/>
      <c r="AP1371" s="98"/>
      <c r="AQ1371" s="98"/>
      <c r="AR1371" s="98"/>
      <c r="AS1371" s="98"/>
      <c r="AT1371" s="98"/>
      <c r="AU1371" s="98"/>
      <c r="AV1371" s="98"/>
      <c r="AW1371" s="98"/>
      <c r="AX1371" s="98"/>
      <c r="AY1371" s="98"/>
      <c r="AZ1371" s="98"/>
      <c r="BA1371" s="98"/>
      <c r="BB1371" s="98"/>
      <c r="BC1371" s="98"/>
      <c r="BD1371" s="98"/>
      <c r="BE1371" s="98"/>
      <c r="BF1371" s="98"/>
      <c r="BG1371" s="98"/>
      <c r="BH1371" s="98"/>
      <c r="BI1371" s="98"/>
      <c r="BJ1371" s="98"/>
      <c r="BK1371" s="98"/>
      <c r="BL1371" s="98"/>
      <c r="BM1371" s="98"/>
      <c r="BN1371" s="98"/>
      <c r="BO1371" s="98"/>
      <c r="BP1371" s="98"/>
      <c r="BQ1371" s="98"/>
      <c r="BR1371" s="98"/>
      <c r="BS1371" s="98"/>
      <c r="BT1371" s="98"/>
      <c r="BU1371" s="98"/>
      <c r="BV1371" s="98"/>
      <c r="BW1371" s="98"/>
      <c r="BX1371" s="98"/>
    </row>
    <row r="1372" spans="1:76">
      <c r="A1372" s="98"/>
      <c r="B1372" s="98"/>
      <c r="F1372" s="98"/>
      <c r="I1372" s="229"/>
      <c r="O1372" s="98"/>
      <c r="P1372" s="98"/>
      <c r="Q1372" s="98"/>
      <c r="R1372" s="98"/>
      <c r="S1372" s="98"/>
      <c r="T1372" s="98"/>
      <c r="U1372" s="98"/>
      <c r="V1372" s="98"/>
      <c r="W1372" s="98"/>
      <c r="X1372" s="98"/>
      <c r="Y1372" s="98"/>
      <c r="Z1372" s="98"/>
      <c r="AA1372" s="98"/>
      <c r="AB1372" s="98"/>
      <c r="AC1372" s="98"/>
      <c r="AD1372" s="98"/>
      <c r="AE1372" s="98"/>
      <c r="AF1372" s="98"/>
      <c r="AG1372" s="98"/>
      <c r="AH1372" s="98"/>
      <c r="AI1372" s="98"/>
      <c r="AJ1372" s="98"/>
      <c r="AK1372" s="98"/>
      <c r="AL1372" s="98"/>
      <c r="AM1372" s="98"/>
      <c r="AN1372" s="98"/>
      <c r="AO1372" s="98"/>
      <c r="AP1372" s="98"/>
      <c r="AQ1372" s="98"/>
      <c r="AR1372" s="98"/>
      <c r="AS1372" s="98"/>
      <c r="AT1372" s="98"/>
      <c r="AU1372" s="98"/>
      <c r="AV1372" s="98"/>
      <c r="AW1372" s="98"/>
      <c r="AX1372" s="98"/>
      <c r="AY1372" s="98"/>
      <c r="AZ1372" s="98"/>
      <c r="BA1372" s="98"/>
      <c r="BB1372" s="98"/>
      <c r="BC1372" s="98"/>
      <c r="BD1372" s="98"/>
      <c r="BE1372" s="98"/>
      <c r="BF1372" s="98"/>
      <c r="BG1372" s="98"/>
      <c r="BH1372" s="98"/>
      <c r="BI1372" s="98"/>
      <c r="BJ1372" s="98"/>
      <c r="BK1372" s="98"/>
      <c r="BL1372" s="98"/>
      <c r="BM1372" s="98"/>
      <c r="BN1372" s="98"/>
      <c r="BO1372" s="98"/>
      <c r="BP1372" s="98"/>
      <c r="BQ1372" s="98"/>
      <c r="BR1372" s="98"/>
      <c r="BS1372" s="98"/>
      <c r="BT1372" s="98"/>
      <c r="BU1372" s="98"/>
      <c r="BV1372" s="98"/>
      <c r="BW1372" s="98"/>
      <c r="BX1372" s="98"/>
    </row>
    <row r="1373" spans="1:76">
      <c r="A1373" s="98"/>
      <c r="B1373" s="98"/>
      <c r="F1373" s="98"/>
      <c r="I1373" s="229"/>
      <c r="O1373" s="98"/>
      <c r="P1373" s="98"/>
      <c r="Q1373" s="98"/>
      <c r="R1373" s="98"/>
      <c r="S1373" s="98"/>
      <c r="T1373" s="98"/>
      <c r="U1373" s="98"/>
      <c r="V1373" s="98"/>
      <c r="W1373" s="98"/>
      <c r="X1373" s="98"/>
      <c r="Y1373" s="98"/>
      <c r="Z1373" s="98"/>
      <c r="AA1373" s="98"/>
      <c r="AB1373" s="98"/>
      <c r="AC1373" s="98"/>
      <c r="AD1373" s="98"/>
      <c r="AE1373" s="98"/>
      <c r="AF1373" s="98"/>
      <c r="AG1373" s="98"/>
      <c r="AH1373" s="98"/>
      <c r="AI1373" s="98"/>
      <c r="AJ1373" s="98"/>
      <c r="AK1373" s="98"/>
      <c r="AL1373" s="98"/>
      <c r="AM1373" s="98"/>
      <c r="AN1373" s="98"/>
      <c r="AO1373" s="98"/>
      <c r="AP1373" s="98"/>
      <c r="AQ1373" s="98"/>
      <c r="AR1373" s="98"/>
      <c r="AS1373" s="98"/>
      <c r="AT1373" s="98"/>
      <c r="AU1373" s="98"/>
      <c r="AV1373" s="98"/>
      <c r="AW1373" s="98"/>
      <c r="AX1373" s="98"/>
      <c r="AY1373" s="98"/>
      <c r="AZ1373" s="98"/>
      <c r="BA1373" s="98"/>
      <c r="BB1373" s="98"/>
      <c r="BC1373" s="98"/>
      <c r="BD1373" s="98"/>
      <c r="BE1373" s="98"/>
      <c r="BF1373" s="98"/>
      <c r="BG1373" s="98"/>
      <c r="BH1373" s="98"/>
      <c r="BI1373" s="98"/>
      <c r="BJ1373" s="98"/>
      <c r="BK1373" s="98"/>
      <c r="BL1373" s="98"/>
      <c r="BM1373" s="98"/>
      <c r="BN1373" s="98"/>
      <c r="BO1373" s="98"/>
      <c r="BP1373" s="98"/>
      <c r="BQ1373" s="98"/>
      <c r="BR1373" s="98"/>
      <c r="BS1373" s="98"/>
      <c r="BT1373" s="98"/>
      <c r="BU1373" s="98"/>
      <c r="BV1373" s="98"/>
      <c r="BW1373" s="98"/>
      <c r="BX1373" s="98"/>
    </row>
    <row r="1374" spans="1:76">
      <c r="A1374" s="98"/>
      <c r="B1374" s="98"/>
      <c r="F1374" s="98"/>
      <c r="I1374" s="229"/>
      <c r="O1374" s="98"/>
      <c r="P1374" s="98"/>
      <c r="Q1374" s="98"/>
      <c r="R1374" s="98"/>
      <c r="S1374" s="98"/>
      <c r="T1374" s="98"/>
      <c r="U1374" s="98"/>
      <c r="V1374" s="98"/>
      <c r="W1374" s="98"/>
      <c r="X1374" s="98"/>
      <c r="Y1374" s="98"/>
      <c r="Z1374" s="98"/>
      <c r="AA1374" s="98"/>
      <c r="AB1374" s="98"/>
      <c r="AC1374" s="98"/>
      <c r="AD1374" s="98"/>
      <c r="AE1374" s="98"/>
      <c r="AF1374" s="98"/>
      <c r="AG1374" s="98"/>
      <c r="AH1374" s="98"/>
      <c r="AI1374" s="98"/>
      <c r="AJ1374" s="98"/>
      <c r="AK1374" s="98"/>
      <c r="AL1374" s="98"/>
      <c r="AM1374" s="98"/>
      <c r="AN1374" s="98"/>
      <c r="AO1374" s="98"/>
      <c r="AP1374" s="98"/>
      <c r="AQ1374" s="98"/>
      <c r="AR1374" s="98"/>
      <c r="AS1374" s="98"/>
      <c r="AT1374" s="98"/>
      <c r="AU1374" s="98"/>
      <c r="AV1374" s="98"/>
      <c r="AW1374" s="98"/>
      <c r="AX1374" s="98"/>
      <c r="AY1374" s="98"/>
      <c r="AZ1374" s="98"/>
      <c r="BA1374" s="98"/>
      <c r="BB1374" s="98"/>
      <c r="BC1374" s="98"/>
      <c r="BD1374" s="98"/>
      <c r="BE1374" s="98"/>
      <c r="BF1374" s="98"/>
      <c r="BG1374" s="98"/>
      <c r="BH1374" s="98"/>
      <c r="BI1374" s="98"/>
      <c r="BJ1374" s="98"/>
      <c r="BK1374" s="98"/>
      <c r="BL1374" s="98"/>
      <c r="BM1374" s="98"/>
      <c r="BN1374" s="98"/>
      <c r="BO1374" s="98"/>
      <c r="BP1374" s="98"/>
      <c r="BQ1374" s="98"/>
      <c r="BR1374" s="98"/>
      <c r="BS1374" s="98"/>
      <c r="BT1374" s="98"/>
      <c r="BU1374" s="98"/>
      <c r="BV1374" s="98"/>
      <c r="BW1374" s="98"/>
      <c r="BX1374" s="98"/>
    </row>
    <row r="1375" spans="1:76">
      <c r="A1375" s="98"/>
      <c r="B1375" s="98"/>
      <c r="F1375" s="98"/>
      <c r="I1375" s="229"/>
      <c r="O1375" s="98"/>
      <c r="P1375" s="98"/>
      <c r="Q1375" s="98"/>
      <c r="R1375" s="98"/>
      <c r="S1375" s="98"/>
      <c r="T1375" s="98"/>
      <c r="U1375" s="98"/>
      <c r="V1375" s="98"/>
      <c r="W1375" s="98"/>
      <c r="X1375" s="98"/>
      <c r="Y1375" s="98"/>
      <c r="Z1375" s="98"/>
      <c r="AA1375" s="98"/>
      <c r="AB1375" s="98"/>
      <c r="AC1375" s="98"/>
      <c r="AD1375" s="98"/>
      <c r="AE1375" s="98"/>
      <c r="AF1375" s="98"/>
      <c r="AG1375" s="98"/>
      <c r="AH1375" s="98"/>
      <c r="AI1375" s="98"/>
      <c r="AJ1375" s="98"/>
      <c r="AK1375" s="98"/>
      <c r="AL1375" s="98"/>
      <c r="AM1375" s="98"/>
      <c r="AN1375" s="98"/>
      <c r="AO1375" s="98"/>
      <c r="AP1375" s="98"/>
      <c r="AQ1375" s="98"/>
      <c r="AR1375" s="98"/>
      <c r="AS1375" s="98"/>
      <c r="AT1375" s="98"/>
      <c r="AU1375" s="98"/>
      <c r="AV1375" s="98"/>
      <c r="AW1375" s="98"/>
      <c r="AX1375" s="98"/>
      <c r="AY1375" s="98"/>
      <c r="AZ1375" s="98"/>
      <c r="BA1375" s="98"/>
      <c r="BB1375" s="98"/>
      <c r="BC1375" s="98"/>
      <c r="BD1375" s="98"/>
      <c r="BE1375" s="98"/>
      <c r="BF1375" s="98"/>
      <c r="BG1375" s="98"/>
      <c r="BH1375" s="98"/>
      <c r="BI1375" s="98"/>
      <c r="BJ1375" s="98"/>
      <c r="BK1375" s="98"/>
      <c r="BL1375" s="98"/>
      <c r="BM1375" s="98"/>
      <c r="BN1375" s="98"/>
      <c r="BO1375" s="98"/>
      <c r="BP1375" s="98"/>
      <c r="BQ1375" s="98"/>
      <c r="BR1375" s="98"/>
      <c r="BS1375" s="98"/>
      <c r="BT1375" s="98"/>
      <c r="BU1375" s="98"/>
      <c r="BV1375" s="98"/>
      <c r="BW1375" s="98"/>
      <c r="BX1375" s="98"/>
    </row>
    <row r="1376" spans="1:76">
      <c r="A1376" s="98"/>
      <c r="B1376" s="98"/>
      <c r="F1376" s="98"/>
      <c r="I1376" s="229"/>
      <c r="O1376" s="98"/>
      <c r="P1376" s="98"/>
      <c r="Q1376" s="98"/>
      <c r="R1376" s="98"/>
      <c r="S1376" s="98"/>
      <c r="T1376" s="98"/>
      <c r="U1376" s="98"/>
      <c r="V1376" s="98"/>
      <c r="W1376" s="98"/>
      <c r="X1376" s="98"/>
      <c r="Y1376" s="98"/>
      <c r="Z1376" s="98"/>
      <c r="AA1376" s="98"/>
      <c r="AB1376" s="98"/>
      <c r="AC1376" s="98"/>
      <c r="AD1376" s="98"/>
      <c r="AE1376" s="98"/>
      <c r="AF1376" s="98"/>
      <c r="AG1376" s="98"/>
      <c r="AH1376" s="98"/>
      <c r="AI1376" s="98"/>
      <c r="AJ1376" s="98"/>
      <c r="AK1376" s="98"/>
      <c r="AL1376" s="98"/>
      <c r="AM1376" s="98"/>
      <c r="AN1376" s="98"/>
      <c r="AO1376" s="98"/>
      <c r="AP1376" s="98"/>
      <c r="AQ1376" s="98"/>
      <c r="AR1376" s="98"/>
      <c r="AS1376" s="98"/>
      <c r="AT1376" s="98"/>
      <c r="AU1376" s="98"/>
      <c r="AV1376" s="98"/>
      <c r="AW1376" s="98"/>
      <c r="AX1376" s="98"/>
      <c r="AY1376" s="98"/>
      <c r="AZ1376" s="98"/>
      <c r="BA1376" s="98"/>
      <c r="BB1376" s="98"/>
      <c r="BC1376" s="98"/>
      <c r="BD1376" s="98"/>
      <c r="BE1376" s="98"/>
      <c r="BF1376" s="98"/>
      <c r="BG1376" s="98"/>
      <c r="BH1376" s="98"/>
      <c r="BI1376" s="98"/>
      <c r="BJ1376" s="98"/>
      <c r="BK1376" s="98"/>
      <c r="BL1376" s="98"/>
      <c r="BM1376" s="98"/>
      <c r="BN1376" s="98"/>
      <c r="BO1376" s="98"/>
      <c r="BP1376" s="98"/>
      <c r="BQ1376" s="98"/>
      <c r="BR1376" s="98"/>
      <c r="BS1376" s="98"/>
      <c r="BT1376" s="98"/>
      <c r="BU1376" s="98"/>
      <c r="BV1376" s="98"/>
      <c r="BW1376" s="98"/>
      <c r="BX1376" s="98"/>
    </row>
    <row r="1377" spans="1:76">
      <c r="A1377" s="98"/>
      <c r="B1377" s="98"/>
      <c r="F1377" s="98"/>
      <c r="I1377" s="229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8"/>
      <c r="Z1377" s="98"/>
      <c r="AA1377" s="98"/>
      <c r="AB1377" s="98"/>
      <c r="AC1377" s="98"/>
      <c r="AD1377" s="98"/>
      <c r="AE1377" s="98"/>
      <c r="AF1377" s="98"/>
      <c r="AG1377" s="98"/>
      <c r="AH1377" s="98"/>
      <c r="AI1377" s="98"/>
      <c r="AJ1377" s="98"/>
      <c r="AK1377" s="98"/>
      <c r="AL1377" s="98"/>
      <c r="AM1377" s="98"/>
      <c r="AN1377" s="98"/>
      <c r="AO1377" s="98"/>
      <c r="AP1377" s="98"/>
      <c r="AQ1377" s="98"/>
      <c r="AR1377" s="98"/>
      <c r="AS1377" s="98"/>
      <c r="AT1377" s="98"/>
      <c r="AU1377" s="98"/>
      <c r="AV1377" s="98"/>
      <c r="AW1377" s="98"/>
      <c r="AX1377" s="98"/>
      <c r="AY1377" s="98"/>
      <c r="AZ1377" s="98"/>
      <c r="BA1377" s="98"/>
      <c r="BB1377" s="98"/>
      <c r="BC1377" s="98"/>
      <c r="BD1377" s="98"/>
      <c r="BE1377" s="98"/>
      <c r="BF1377" s="98"/>
      <c r="BG1377" s="98"/>
      <c r="BH1377" s="98"/>
      <c r="BI1377" s="98"/>
      <c r="BJ1377" s="98"/>
      <c r="BK1377" s="98"/>
      <c r="BL1377" s="98"/>
      <c r="BM1377" s="98"/>
      <c r="BN1377" s="98"/>
      <c r="BO1377" s="98"/>
      <c r="BP1377" s="98"/>
      <c r="BQ1377" s="98"/>
      <c r="BR1377" s="98"/>
      <c r="BS1377" s="98"/>
      <c r="BT1377" s="98"/>
      <c r="BU1377" s="98"/>
      <c r="BV1377" s="98"/>
      <c r="BW1377" s="98"/>
      <c r="BX1377" s="98"/>
    </row>
    <row r="1378" spans="1:76">
      <c r="A1378" s="98"/>
      <c r="B1378" s="98"/>
      <c r="F1378" s="98"/>
      <c r="I1378" s="229"/>
      <c r="O1378" s="98"/>
      <c r="P1378" s="98"/>
      <c r="Q1378" s="98"/>
      <c r="R1378" s="98"/>
      <c r="S1378" s="98"/>
      <c r="T1378" s="98"/>
      <c r="U1378" s="98"/>
      <c r="V1378" s="98"/>
      <c r="W1378" s="98"/>
      <c r="X1378" s="98"/>
      <c r="Y1378" s="98"/>
      <c r="Z1378" s="98"/>
      <c r="AA1378" s="98"/>
      <c r="AB1378" s="98"/>
      <c r="AC1378" s="98"/>
      <c r="AD1378" s="98"/>
      <c r="AE1378" s="98"/>
      <c r="AF1378" s="98"/>
      <c r="AG1378" s="98"/>
      <c r="AH1378" s="98"/>
      <c r="AI1378" s="98"/>
      <c r="AJ1378" s="98"/>
      <c r="AK1378" s="98"/>
      <c r="AL1378" s="98"/>
      <c r="AM1378" s="98"/>
      <c r="AN1378" s="98"/>
      <c r="AO1378" s="98"/>
      <c r="AP1378" s="98"/>
      <c r="AQ1378" s="98"/>
      <c r="AR1378" s="98"/>
      <c r="AS1378" s="98"/>
      <c r="AT1378" s="98"/>
      <c r="AU1378" s="98"/>
      <c r="AV1378" s="98"/>
      <c r="AW1378" s="98"/>
      <c r="AX1378" s="98"/>
      <c r="AY1378" s="98"/>
      <c r="AZ1378" s="98"/>
      <c r="BA1378" s="98"/>
      <c r="BB1378" s="98"/>
      <c r="BC1378" s="98"/>
      <c r="BD1378" s="98"/>
      <c r="BE1378" s="98"/>
      <c r="BF1378" s="98"/>
      <c r="BG1378" s="98"/>
      <c r="BH1378" s="98"/>
      <c r="BI1378" s="98"/>
      <c r="BJ1378" s="98"/>
      <c r="BK1378" s="98"/>
      <c r="BL1378" s="98"/>
      <c r="BM1378" s="98"/>
      <c r="BN1378" s="98"/>
      <c r="BO1378" s="98"/>
      <c r="BP1378" s="98"/>
      <c r="BQ1378" s="98"/>
      <c r="BR1378" s="98"/>
      <c r="BS1378" s="98"/>
      <c r="BT1378" s="98"/>
      <c r="BU1378" s="98"/>
      <c r="BV1378" s="98"/>
      <c r="BW1378" s="98"/>
      <c r="BX1378" s="98"/>
    </row>
    <row r="1379" spans="1:76">
      <c r="A1379" s="98"/>
      <c r="B1379" s="98"/>
      <c r="F1379" s="98"/>
      <c r="I1379" s="229"/>
      <c r="O1379" s="98"/>
      <c r="P1379" s="98"/>
      <c r="Q1379" s="98"/>
      <c r="R1379" s="98"/>
      <c r="S1379" s="98"/>
      <c r="T1379" s="98"/>
      <c r="U1379" s="98"/>
      <c r="V1379" s="98"/>
      <c r="W1379" s="98"/>
      <c r="X1379" s="98"/>
      <c r="Y1379" s="98"/>
      <c r="Z1379" s="98"/>
      <c r="AA1379" s="98"/>
      <c r="AB1379" s="98"/>
      <c r="AC1379" s="98"/>
      <c r="AD1379" s="98"/>
      <c r="AE1379" s="98"/>
      <c r="AF1379" s="98"/>
      <c r="AG1379" s="98"/>
      <c r="AH1379" s="98"/>
      <c r="AI1379" s="98"/>
      <c r="AJ1379" s="98"/>
      <c r="AK1379" s="98"/>
      <c r="AL1379" s="98"/>
      <c r="AM1379" s="98"/>
      <c r="AN1379" s="98"/>
      <c r="AO1379" s="98"/>
      <c r="AP1379" s="98"/>
      <c r="AQ1379" s="98"/>
      <c r="AR1379" s="98"/>
      <c r="AS1379" s="98"/>
      <c r="AT1379" s="98"/>
      <c r="AU1379" s="98"/>
      <c r="AV1379" s="98"/>
      <c r="AW1379" s="98"/>
      <c r="AX1379" s="98"/>
      <c r="AY1379" s="98"/>
      <c r="AZ1379" s="98"/>
      <c r="BA1379" s="98"/>
      <c r="BB1379" s="98"/>
      <c r="BC1379" s="98"/>
      <c r="BD1379" s="98"/>
      <c r="BE1379" s="98"/>
      <c r="BF1379" s="98"/>
      <c r="BG1379" s="98"/>
      <c r="BH1379" s="98"/>
      <c r="BI1379" s="98"/>
      <c r="BJ1379" s="98"/>
      <c r="BK1379" s="98"/>
      <c r="BL1379" s="98"/>
      <c r="BM1379" s="98"/>
      <c r="BN1379" s="98"/>
      <c r="BO1379" s="98"/>
      <c r="BP1379" s="98"/>
      <c r="BQ1379" s="98"/>
      <c r="BR1379" s="98"/>
      <c r="BS1379" s="98"/>
      <c r="BT1379" s="98"/>
      <c r="BU1379" s="98"/>
      <c r="BV1379" s="98"/>
      <c r="BW1379" s="98"/>
      <c r="BX1379" s="98"/>
    </row>
    <row r="1380" spans="1:76">
      <c r="A1380" s="98"/>
      <c r="B1380" s="98"/>
      <c r="F1380" s="98"/>
      <c r="I1380" s="229"/>
      <c r="O1380" s="98"/>
      <c r="P1380" s="98"/>
      <c r="Q1380" s="98"/>
      <c r="R1380" s="98"/>
      <c r="S1380" s="98"/>
      <c r="T1380" s="98"/>
      <c r="U1380" s="98"/>
      <c r="V1380" s="98"/>
      <c r="W1380" s="98"/>
      <c r="X1380" s="98"/>
      <c r="Y1380" s="98"/>
      <c r="Z1380" s="98"/>
      <c r="AA1380" s="98"/>
      <c r="AB1380" s="98"/>
      <c r="AC1380" s="98"/>
      <c r="AD1380" s="98"/>
      <c r="AE1380" s="98"/>
      <c r="AF1380" s="98"/>
      <c r="AG1380" s="98"/>
      <c r="AH1380" s="98"/>
      <c r="AI1380" s="98"/>
      <c r="AJ1380" s="98"/>
      <c r="AK1380" s="98"/>
      <c r="AL1380" s="98"/>
      <c r="AM1380" s="98"/>
      <c r="AN1380" s="98"/>
      <c r="AO1380" s="98"/>
      <c r="AP1380" s="98"/>
      <c r="AQ1380" s="98"/>
      <c r="AR1380" s="98"/>
      <c r="AS1380" s="98"/>
      <c r="AT1380" s="98"/>
      <c r="AU1380" s="98"/>
      <c r="AV1380" s="98"/>
      <c r="AW1380" s="98"/>
      <c r="AX1380" s="98"/>
      <c r="AY1380" s="98"/>
      <c r="AZ1380" s="98"/>
      <c r="BA1380" s="98"/>
      <c r="BB1380" s="98"/>
      <c r="BC1380" s="98"/>
      <c r="BD1380" s="98"/>
      <c r="BE1380" s="98"/>
      <c r="BF1380" s="98"/>
      <c r="BG1380" s="98"/>
      <c r="BH1380" s="98"/>
      <c r="BI1380" s="98"/>
      <c r="BJ1380" s="98"/>
      <c r="BK1380" s="98"/>
      <c r="BL1380" s="98"/>
      <c r="BM1380" s="98"/>
      <c r="BN1380" s="98"/>
      <c r="BO1380" s="98"/>
      <c r="BP1380" s="98"/>
      <c r="BQ1380" s="98"/>
      <c r="BR1380" s="98"/>
      <c r="BS1380" s="98"/>
      <c r="BT1380" s="98"/>
      <c r="BU1380" s="98"/>
      <c r="BV1380" s="98"/>
      <c r="BW1380" s="98"/>
      <c r="BX1380" s="98"/>
    </row>
    <row r="1381" spans="1:76">
      <c r="A1381" s="98"/>
      <c r="B1381" s="98"/>
      <c r="F1381" s="98"/>
      <c r="I1381" s="229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8"/>
      <c r="Z1381" s="98"/>
      <c r="AA1381" s="98"/>
      <c r="AB1381" s="98"/>
      <c r="AC1381" s="98"/>
      <c r="AD1381" s="98"/>
      <c r="AE1381" s="98"/>
      <c r="AF1381" s="98"/>
      <c r="AG1381" s="98"/>
      <c r="AH1381" s="98"/>
      <c r="AI1381" s="98"/>
      <c r="AJ1381" s="98"/>
      <c r="AK1381" s="98"/>
      <c r="AL1381" s="98"/>
      <c r="AM1381" s="98"/>
      <c r="AN1381" s="98"/>
      <c r="AO1381" s="98"/>
      <c r="AP1381" s="98"/>
      <c r="AQ1381" s="98"/>
      <c r="AR1381" s="98"/>
      <c r="AS1381" s="98"/>
      <c r="AT1381" s="98"/>
      <c r="AU1381" s="98"/>
      <c r="AV1381" s="98"/>
      <c r="AW1381" s="98"/>
      <c r="AX1381" s="98"/>
      <c r="AY1381" s="98"/>
      <c r="AZ1381" s="98"/>
      <c r="BA1381" s="98"/>
      <c r="BB1381" s="98"/>
      <c r="BC1381" s="98"/>
      <c r="BD1381" s="98"/>
      <c r="BE1381" s="98"/>
      <c r="BF1381" s="98"/>
      <c r="BG1381" s="98"/>
      <c r="BH1381" s="98"/>
      <c r="BI1381" s="98"/>
      <c r="BJ1381" s="98"/>
      <c r="BK1381" s="98"/>
      <c r="BL1381" s="98"/>
      <c r="BM1381" s="98"/>
      <c r="BN1381" s="98"/>
      <c r="BO1381" s="98"/>
      <c r="BP1381" s="98"/>
      <c r="BQ1381" s="98"/>
      <c r="BR1381" s="98"/>
      <c r="BS1381" s="98"/>
      <c r="BT1381" s="98"/>
      <c r="BU1381" s="98"/>
      <c r="BV1381" s="98"/>
      <c r="BW1381" s="98"/>
      <c r="BX1381" s="98"/>
    </row>
    <row r="1382" spans="1:76">
      <c r="A1382" s="98"/>
      <c r="B1382" s="98"/>
      <c r="F1382" s="98"/>
      <c r="I1382" s="229"/>
      <c r="O1382" s="98"/>
      <c r="P1382" s="98"/>
      <c r="Q1382" s="98"/>
      <c r="R1382" s="98"/>
      <c r="S1382" s="98"/>
      <c r="T1382" s="98"/>
      <c r="U1382" s="98"/>
      <c r="V1382" s="98"/>
      <c r="W1382" s="98"/>
      <c r="X1382" s="98"/>
      <c r="Y1382" s="98"/>
      <c r="Z1382" s="98"/>
      <c r="AA1382" s="98"/>
      <c r="AB1382" s="98"/>
      <c r="AC1382" s="98"/>
      <c r="AD1382" s="98"/>
      <c r="AE1382" s="98"/>
      <c r="AF1382" s="98"/>
      <c r="AG1382" s="98"/>
      <c r="AH1382" s="98"/>
      <c r="AI1382" s="98"/>
      <c r="AJ1382" s="98"/>
      <c r="AK1382" s="98"/>
      <c r="AL1382" s="98"/>
      <c r="AM1382" s="98"/>
      <c r="AN1382" s="98"/>
      <c r="AO1382" s="98"/>
      <c r="AP1382" s="98"/>
      <c r="AQ1382" s="98"/>
      <c r="AR1382" s="98"/>
      <c r="AS1382" s="98"/>
      <c r="AT1382" s="98"/>
      <c r="AU1382" s="98"/>
      <c r="AV1382" s="98"/>
      <c r="AW1382" s="98"/>
      <c r="AX1382" s="98"/>
      <c r="AY1382" s="98"/>
      <c r="AZ1382" s="98"/>
      <c r="BA1382" s="98"/>
      <c r="BB1382" s="98"/>
      <c r="BC1382" s="98"/>
      <c r="BD1382" s="98"/>
      <c r="BE1382" s="98"/>
      <c r="BF1382" s="98"/>
      <c r="BG1382" s="98"/>
      <c r="BH1382" s="98"/>
      <c r="BI1382" s="98"/>
      <c r="BJ1382" s="98"/>
      <c r="BK1382" s="98"/>
      <c r="BL1382" s="98"/>
      <c r="BM1382" s="98"/>
      <c r="BN1382" s="98"/>
      <c r="BO1382" s="98"/>
      <c r="BP1382" s="98"/>
      <c r="BQ1382" s="98"/>
      <c r="BR1382" s="98"/>
      <c r="BS1382" s="98"/>
      <c r="BT1382" s="98"/>
      <c r="BU1382" s="98"/>
      <c r="BV1382" s="98"/>
      <c r="BW1382" s="98"/>
      <c r="BX1382" s="98"/>
    </row>
    <row r="1383" spans="1:76">
      <c r="A1383" s="98"/>
      <c r="B1383" s="98"/>
      <c r="F1383" s="98"/>
      <c r="I1383" s="229"/>
      <c r="O1383" s="98"/>
      <c r="P1383" s="98"/>
      <c r="Q1383" s="98"/>
      <c r="R1383" s="98"/>
      <c r="S1383" s="98"/>
      <c r="T1383" s="98"/>
      <c r="U1383" s="98"/>
      <c r="V1383" s="98"/>
      <c r="W1383" s="98"/>
      <c r="X1383" s="98"/>
      <c r="Y1383" s="98"/>
      <c r="Z1383" s="98"/>
      <c r="AA1383" s="98"/>
      <c r="AB1383" s="98"/>
      <c r="AC1383" s="98"/>
      <c r="AD1383" s="98"/>
      <c r="AE1383" s="98"/>
      <c r="AF1383" s="98"/>
      <c r="AG1383" s="98"/>
      <c r="AH1383" s="98"/>
      <c r="AI1383" s="98"/>
      <c r="AJ1383" s="98"/>
      <c r="AK1383" s="98"/>
      <c r="AL1383" s="98"/>
      <c r="AM1383" s="98"/>
      <c r="AN1383" s="98"/>
      <c r="AO1383" s="98"/>
      <c r="AP1383" s="98"/>
      <c r="AQ1383" s="98"/>
      <c r="AR1383" s="98"/>
      <c r="AS1383" s="98"/>
      <c r="AT1383" s="98"/>
      <c r="AU1383" s="98"/>
      <c r="AV1383" s="98"/>
      <c r="AW1383" s="98"/>
      <c r="AX1383" s="98"/>
      <c r="AY1383" s="98"/>
      <c r="AZ1383" s="98"/>
      <c r="BA1383" s="98"/>
      <c r="BB1383" s="98"/>
      <c r="BC1383" s="98"/>
      <c r="BD1383" s="98"/>
      <c r="BE1383" s="98"/>
      <c r="BF1383" s="98"/>
      <c r="BG1383" s="98"/>
      <c r="BH1383" s="98"/>
      <c r="BI1383" s="98"/>
      <c r="BJ1383" s="98"/>
      <c r="BK1383" s="98"/>
      <c r="BL1383" s="98"/>
      <c r="BM1383" s="98"/>
      <c r="BN1383" s="98"/>
      <c r="BO1383" s="98"/>
      <c r="BP1383" s="98"/>
      <c r="BQ1383" s="98"/>
      <c r="BR1383" s="98"/>
      <c r="BS1383" s="98"/>
      <c r="BT1383" s="98"/>
      <c r="BU1383" s="98"/>
      <c r="BV1383" s="98"/>
      <c r="BW1383" s="98"/>
      <c r="BX1383" s="98"/>
    </row>
    <row r="1384" spans="1:76">
      <c r="A1384" s="98"/>
      <c r="B1384" s="98"/>
      <c r="F1384" s="98"/>
      <c r="I1384" s="229"/>
      <c r="O1384" s="98"/>
      <c r="P1384" s="98"/>
      <c r="Q1384" s="98"/>
      <c r="R1384" s="98"/>
      <c r="S1384" s="98"/>
      <c r="T1384" s="98"/>
      <c r="U1384" s="98"/>
      <c r="V1384" s="98"/>
      <c r="W1384" s="98"/>
      <c r="X1384" s="98"/>
      <c r="Y1384" s="98"/>
      <c r="Z1384" s="98"/>
      <c r="AA1384" s="98"/>
      <c r="AB1384" s="98"/>
      <c r="AC1384" s="98"/>
      <c r="AD1384" s="98"/>
      <c r="AE1384" s="98"/>
      <c r="AF1384" s="98"/>
      <c r="AG1384" s="98"/>
      <c r="AH1384" s="98"/>
      <c r="AI1384" s="98"/>
      <c r="AJ1384" s="98"/>
      <c r="AK1384" s="98"/>
      <c r="AL1384" s="98"/>
      <c r="AM1384" s="98"/>
      <c r="AN1384" s="98"/>
      <c r="AO1384" s="98"/>
      <c r="AP1384" s="98"/>
      <c r="AQ1384" s="98"/>
      <c r="AR1384" s="98"/>
      <c r="AS1384" s="98"/>
      <c r="AT1384" s="98"/>
      <c r="AU1384" s="98"/>
      <c r="AV1384" s="98"/>
      <c r="AW1384" s="98"/>
      <c r="AX1384" s="98"/>
      <c r="AY1384" s="98"/>
      <c r="AZ1384" s="98"/>
      <c r="BA1384" s="98"/>
      <c r="BB1384" s="98"/>
      <c r="BC1384" s="98"/>
      <c r="BD1384" s="98"/>
      <c r="BE1384" s="98"/>
      <c r="BF1384" s="98"/>
      <c r="BG1384" s="98"/>
      <c r="BH1384" s="98"/>
      <c r="BI1384" s="98"/>
      <c r="BJ1384" s="98"/>
      <c r="BK1384" s="98"/>
      <c r="BL1384" s="98"/>
      <c r="BM1384" s="98"/>
      <c r="BN1384" s="98"/>
      <c r="BO1384" s="98"/>
      <c r="BP1384" s="98"/>
      <c r="BQ1384" s="98"/>
      <c r="BR1384" s="98"/>
      <c r="BS1384" s="98"/>
      <c r="BT1384" s="98"/>
      <c r="BU1384" s="98"/>
      <c r="BV1384" s="98"/>
      <c r="BW1384" s="98"/>
      <c r="BX1384" s="98"/>
    </row>
    <row r="1385" spans="1:76">
      <c r="A1385" s="98"/>
      <c r="B1385" s="98"/>
      <c r="F1385" s="98"/>
      <c r="I1385" s="229"/>
      <c r="O1385" s="98"/>
      <c r="P1385" s="98"/>
      <c r="Q1385" s="98"/>
      <c r="R1385" s="98"/>
      <c r="S1385" s="98"/>
      <c r="T1385" s="98"/>
      <c r="U1385" s="98"/>
      <c r="V1385" s="98"/>
      <c r="W1385" s="98"/>
      <c r="X1385" s="98"/>
      <c r="Y1385" s="98"/>
      <c r="Z1385" s="98"/>
      <c r="AA1385" s="98"/>
      <c r="AB1385" s="98"/>
      <c r="AC1385" s="98"/>
      <c r="AD1385" s="98"/>
      <c r="AE1385" s="98"/>
      <c r="AF1385" s="98"/>
      <c r="AG1385" s="98"/>
      <c r="AH1385" s="98"/>
      <c r="AI1385" s="98"/>
      <c r="AJ1385" s="98"/>
      <c r="AK1385" s="98"/>
      <c r="AL1385" s="98"/>
      <c r="AM1385" s="98"/>
      <c r="AN1385" s="98"/>
      <c r="AO1385" s="98"/>
      <c r="AP1385" s="98"/>
      <c r="AQ1385" s="98"/>
      <c r="AR1385" s="98"/>
      <c r="AS1385" s="98"/>
      <c r="AT1385" s="98"/>
      <c r="AU1385" s="98"/>
      <c r="AV1385" s="98"/>
      <c r="AW1385" s="98"/>
      <c r="AX1385" s="98"/>
      <c r="AY1385" s="98"/>
      <c r="AZ1385" s="98"/>
      <c r="BA1385" s="98"/>
      <c r="BB1385" s="98"/>
      <c r="BC1385" s="98"/>
      <c r="BD1385" s="98"/>
      <c r="BE1385" s="98"/>
      <c r="BF1385" s="98"/>
      <c r="BG1385" s="98"/>
      <c r="BH1385" s="98"/>
      <c r="BI1385" s="98"/>
      <c r="BJ1385" s="98"/>
      <c r="BK1385" s="98"/>
      <c r="BL1385" s="98"/>
      <c r="BM1385" s="98"/>
      <c r="BN1385" s="98"/>
      <c r="BO1385" s="98"/>
      <c r="BP1385" s="98"/>
      <c r="BQ1385" s="98"/>
      <c r="BR1385" s="98"/>
      <c r="BS1385" s="98"/>
      <c r="BT1385" s="98"/>
      <c r="BU1385" s="98"/>
      <c r="BV1385" s="98"/>
      <c r="BW1385" s="98"/>
      <c r="BX1385" s="98"/>
    </row>
    <row r="1386" spans="1:76">
      <c r="A1386" s="98"/>
      <c r="B1386" s="98"/>
      <c r="F1386" s="98"/>
      <c r="I1386" s="229"/>
      <c r="O1386" s="98"/>
      <c r="P1386" s="98"/>
      <c r="Q1386" s="98"/>
      <c r="R1386" s="98"/>
      <c r="S1386" s="98"/>
      <c r="T1386" s="98"/>
      <c r="U1386" s="98"/>
      <c r="V1386" s="98"/>
      <c r="W1386" s="98"/>
      <c r="X1386" s="98"/>
      <c r="Y1386" s="98"/>
      <c r="Z1386" s="98"/>
      <c r="AA1386" s="98"/>
      <c r="AB1386" s="98"/>
      <c r="AC1386" s="98"/>
      <c r="AD1386" s="98"/>
      <c r="AE1386" s="98"/>
      <c r="AF1386" s="98"/>
      <c r="AG1386" s="98"/>
      <c r="AH1386" s="98"/>
      <c r="AI1386" s="98"/>
      <c r="AJ1386" s="98"/>
      <c r="AK1386" s="98"/>
      <c r="AL1386" s="98"/>
      <c r="AM1386" s="98"/>
      <c r="AN1386" s="98"/>
      <c r="AO1386" s="98"/>
      <c r="AP1386" s="98"/>
      <c r="AQ1386" s="98"/>
      <c r="AR1386" s="98"/>
      <c r="AS1386" s="98"/>
      <c r="AT1386" s="98"/>
      <c r="AU1386" s="98"/>
      <c r="AV1386" s="98"/>
      <c r="AW1386" s="98"/>
      <c r="AX1386" s="98"/>
      <c r="AY1386" s="98"/>
      <c r="AZ1386" s="98"/>
      <c r="BA1386" s="98"/>
      <c r="BB1386" s="98"/>
      <c r="BC1386" s="98"/>
      <c r="BD1386" s="98"/>
      <c r="BE1386" s="98"/>
      <c r="BF1386" s="98"/>
      <c r="BG1386" s="98"/>
      <c r="BH1386" s="98"/>
      <c r="BI1386" s="98"/>
      <c r="BJ1386" s="98"/>
      <c r="BK1386" s="98"/>
      <c r="BL1386" s="98"/>
      <c r="BM1386" s="98"/>
      <c r="BN1386" s="98"/>
      <c r="BO1386" s="98"/>
      <c r="BP1386" s="98"/>
      <c r="BQ1386" s="98"/>
      <c r="BR1386" s="98"/>
      <c r="BS1386" s="98"/>
      <c r="BT1386" s="98"/>
      <c r="BU1386" s="98"/>
      <c r="BV1386" s="98"/>
      <c r="BW1386" s="98"/>
      <c r="BX1386" s="98"/>
    </row>
    <row r="1387" spans="1:76">
      <c r="A1387" s="98"/>
      <c r="B1387" s="98"/>
      <c r="F1387" s="98"/>
      <c r="I1387" s="229"/>
      <c r="O1387" s="98"/>
      <c r="P1387" s="98"/>
      <c r="Q1387" s="98"/>
      <c r="R1387" s="98"/>
      <c r="S1387" s="98"/>
      <c r="T1387" s="98"/>
      <c r="U1387" s="98"/>
      <c r="V1387" s="98"/>
      <c r="W1387" s="98"/>
      <c r="X1387" s="98"/>
      <c r="Y1387" s="98"/>
      <c r="Z1387" s="98"/>
      <c r="AA1387" s="98"/>
      <c r="AB1387" s="98"/>
      <c r="AC1387" s="98"/>
      <c r="AD1387" s="98"/>
      <c r="AE1387" s="98"/>
      <c r="AF1387" s="98"/>
      <c r="AG1387" s="98"/>
      <c r="AH1387" s="98"/>
      <c r="AI1387" s="98"/>
      <c r="AJ1387" s="98"/>
      <c r="AK1387" s="98"/>
      <c r="AL1387" s="98"/>
      <c r="AM1387" s="98"/>
      <c r="AN1387" s="98"/>
      <c r="AO1387" s="98"/>
      <c r="AP1387" s="98"/>
      <c r="AQ1387" s="98"/>
      <c r="AR1387" s="98"/>
      <c r="AS1387" s="98"/>
      <c r="AT1387" s="98"/>
      <c r="AU1387" s="98"/>
      <c r="AV1387" s="98"/>
      <c r="AW1387" s="98"/>
      <c r="AX1387" s="98"/>
      <c r="AY1387" s="98"/>
      <c r="AZ1387" s="98"/>
      <c r="BA1387" s="98"/>
      <c r="BB1387" s="98"/>
      <c r="BC1387" s="98"/>
      <c r="BD1387" s="98"/>
      <c r="BE1387" s="98"/>
      <c r="BF1387" s="98"/>
      <c r="BG1387" s="98"/>
      <c r="BH1387" s="98"/>
      <c r="BI1387" s="98"/>
      <c r="BJ1387" s="98"/>
      <c r="BK1387" s="98"/>
      <c r="BL1387" s="98"/>
      <c r="BM1387" s="98"/>
      <c r="BN1387" s="98"/>
      <c r="BO1387" s="98"/>
      <c r="BP1387" s="98"/>
      <c r="BQ1387" s="98"/>
      <c r="BR1387" s="98"/>
      <c r="BS1387" s="98"/>
      <c r="BT1387" s="98"/>
      <c r="BU1387" s="98"/>
      <c r="BV1387" s="98"/>
      <c r="BW1387" s="98"/>
      <c r="BX1387" s="98"/>
    </row>
    <row r="1388" spans="1:76">
      <c r="A1388" s="98"/>
      <c r="B1388" s="98"/>
      <c r="F1388" s="98"/>
      <c r="I1388" s="229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8"/>
      <c r="Z1388" s="98"/>
      <c r="AA1388" s="98"/>
      <c r="AB1388" s="98"/>
      <c r="AC1388" s="98"/>
      <c r="AD1388" s="98"/>
      <c r="AE1388" s="98"/>
      <c r="AF1388" s="98"/>
      <c r="AG1388" s="98"/>
      <c r="AH1388" s="98"/>
      <c r="AI1388" s="98"/>
      <c r="AJ1388" s="98"/>
      <c r="AK1388" s="98"/>
      <c r="AL1388" s="98"/>
      <c r="AM1388" s="98"/>
      <c r="AN1388" s="98"/>
      <c r="AO1388" s="98"/>
      <c r="AP1388" s="98"/>
      <c r="AQ1388" s="98"/>
      <c r="AR1388" s="98"/>
      <c r="AS1388" s="98"/>
      <c r="AT1388" s="98"/>
      <c r="AU1388" s="98"/>
      <c r="AV1388" s="98"/>
      <c r="AW1388" s="98"/>
      <c r="AX1388" s="98"/>
      <c r="AY1388" s="98"/>
      <c r="AZ1388" s="98"/>
      <c r="BA1388" s="98"/>
      <c r="BB1388" s="98"/>
      <c r="BC1388" s="98"/>
      <c r="BD1388" s="98"/>
      <c r="BE1388" s="98"/>
      <c r="BF1388" s="98"/>
      <c r="BG1388" s="98"/>
      <c r="BH1388" s="98"/>
      <c r="BI1388" s="98"/>
      <c r="BJ1388" s="98"/>
      <c r="BK1388" s="98"/>
      <c r="BL1388" s="98"/>
      <c r="BM1388" s="98"/>
      <c r="BN1388" s="98"/>
      <c r="BO1388" s="98"/>
      <c r="BP1388" s="98"/>
      <c r="BQ1388" s="98"/>
      <c r="BR1388" s="98"/>
      <c r="BS1388" s="98"/>
      <c r="BT1388" s="98"/>
      <c r="BU1388" s="98"/>
      <c r="BV1388" s="98"/>
      <c r="BW1388" s="98"/>
      <c r="BX1388" s="98"/>
    </row>
    <row r="1389" spans="1:76">
      <c r="A1389" s="98"/>
      <c r="B1389" s="98"/>
      <c r="F1389" s="98"/>
      <c r="I1389" s="229"/>
      <c r="O1389" s="98"/>
      <c r="P1389" s="98"/>
      <c r="Q1389" s="98"/>
      <c r="R1389" s="98"/>
      <c r="S1389" s="98"/>
      <c r="T1389" s="98"/>
      <c r="U1389" s="98"/>
      <c r="V1389" s="98"/>
      <c r="W1389" s="98"/>
      <c r="X1389" s="98"/>
      <c r="Y1389" s="98"/>
      <c r="Z1389" s="98"/>
      <c r="AA1389" s="98"/>
      <c r="AB1389" s="98"/>
      <c r="AC1389" s="98"/>
      <c r="AD1389" s="98"/>
      <c r="AE1389" s="98"/>
      <c r="AF1389" s="98"/>
      <c r="AG1389" s="98"/>
      <c r="AH1389" s="98"/>
      <c r="AI1389" s="98"/>
      <c r="AJ1389" s="98"/>
      <c r="AK1389" s="98"/>
      <c r="AL1389" s="98"/>
      <c r="AM1389" s="98"/>
      <c r="AN1389" s="98"/>
      <c r="AO1389" s="98"/>
      <c r="AP1389" s="98"/>
      <c r="AQ1389" s="98"/>
      <c r="AR1389" s="98"/>
      <c r="AS1389" s="98"/>
      <c r="AT1389" s="98"/>
      <c r="AU1389" s="98"/>
      <c r="AV1389" s="98"/>
      <c r="AW1389" s="98"/>
      <c r="AX1389" s="98"/>
      <c r="AY1389" s="98"/>
      <c r="AZ1389" s="98"/>
      <c r="BA1389" s="98"/>
      <c r="BB1389" s="98"/>
      <c r="BC1389" s="98"/>
      <c r="BD1389" s="98"/>
      <c r="BE1389" s="98"/>
      <c r="BF1389" s="98"/>
      <c r="BG1389" s="98"/>
      <c r="BH1389" s="98"/>
      <c r="BI1389" s="98"/>
      <c r="BJ1389" s="98"/>
      <c r="BK1389" s="98"/>
      <c r="BL1389" s="98"/>
      <c r="BM1389" s="98"/>
      <c r="BN1389" s="98"/>
      <c r="BO1389" s="98"/>
      <c r="BP1389" s="98"/>
      <c r="BQ1389" s="98"/>
      <c r="BR1389" s="98"/>
      <c r="BS1389" s="98"/>
      <c r="BT1389" s="98"/>
      <c r="BU1389" s="98"/>
      <c r="BV1389" s="98"/>
      <c r="BW1389" s="98"/>
      <c r="BX1389" s="98"/>
    </row>
    <row r="1390" spans="1:76">
      <c r="A1390" s="98"/>
      <c r="B1390" s="98"/>
      <c r="F1390" s="98"/>
      <c r="I1390" s="229"/>
      <c r="O1390" s="98"/>
      <c r="P1390" s="98"/>
      <c r="Q1390" s="98"/>
      <c r="R1390" s="98"/>
      <c r="S1390" s="98"/>
      <c r="T1390" s="98"/>
      <c r="U1390" s="98"/>
      <c r="V1390" s="98"/>
      <c r="W1390" s="98"/>
      <c r="X1390" s="98"/>
      <c r="Y1390" s="98"/>
      <c r="Z1390" s="98"/>
      <c r="AA1390" s="98"/>
      <c r="AB1390" s="98"/>
      <c r="AC1390" s="98"/>
      <c r="AD1390" s="98"/>
      <c r="AE1390" s="98"/>
      <c r="AF1390" s="98"/>
      <c r="AG1390" s="98"/>
      <c r="AH1390" s="98"/>
      <c r="AI1390" s="98"/>
      <c r="AJ1390" s="98"/>
      <c r="AK1390" s="98"/>
      <c r="AL1390" s="98"/>
      <c r="AM1390" s="98"/>
      <c r="AN1390" s="98"/>
      <c r="AO1390" s="98"/>
      <c r="AP1390" s="98"/>
      <c r="AQ1390" s="98"/>
      <c r="AR1390" s="98"/>
      <c r="AS1390" s="98"/>
      <c r="AT1390" s="98"/>
      <c r="AU1390" s="98"/>
      <c r="AV1390" s="98"/>
      <c r="AW1390" s="98"/>
      <c r="AX1390" s="98"/>
      <c r="AY1390" s="98"/>
      <c r="AZ1390" s="98"/>
      <c r="BA1390" s="98"/>
      <c r="BB1390" s="98"/>
      <c r="BC1390" s="98"/>
      <c r="BD1390" s="98"/>
      <c r="BE1390" s="98"/>
      <c r="BF1390" s="98"/>
      <c r="BG1390" s="98"/>
      <c r="BH1390" s="98"/>
      <c r="BI1390" s="98"/>
      <c r="BJ1390" s="98"/>
      <c r="BK1390" s="98"/>
      <c r="BL1390" s="98"/>
      <c r="BM1390" s="98"/>
      <c r="BN1390" s="98"/>
      <c r="BO1390" s="98"/>
      <c r="BP1390" s="98"/>
      <c r="BQ1390" s="98"/>
      <c r="BR1390" s="98"/>
      <c r="BS1390" s="98"/>
      <c r="BT1390" s="98"/>
      <c r="BU1390" s="98"/>
      <c r="BV1390" s="98"/>
      <c r="BW1390" s="98"/>
      <c r="BX1390" s="98"/>
    </row>
    <row r="1391" spans="1:76">
      <c r="A1391" s="98"/>
      <c r="B1391" s="98"/>
      <c r="F1391" s="98"/>
      <c r="I1391" s="229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8"/>
      <c r="Z1391" s="98"/>
      <c r="AA1391" s="98"/>
      <c r="AB1391" s="98"/>
      <c r="AC1391" s="98"/>
      <c r="AD1391" s="98"/>
      <c r="AE1391" s="98"/>
      <c r="AF1391" s="98"/>
      <c r="AG1391" s="98"/>
      <c r="AH1391" s="98"/>
      <c r="AI1391" s="98"/>
      <c r="AJ1391" s="98"/>
      <c r="AK1391" s="98"/>
      <c r="AL1391" s="98"/>
      <c r="AM1391" s="98"/>
      <c r="AN1391" s="98"/>
      <c r="AO1391" s="98"/>
      <c r="AP1391" s="98"/>
      <c r="AQ1391" s="98"/>
      <c r="AR1391" s="98"/>
      <c r="AS1391" s="98"/>
      <c r="AT1391" s="98"/>
      <c r="AU1391" s="98"/>
      <c r="AV1391" s="98"/>
      <c r="AW1391" s="98"/>
      <c r="AX1391" s="98"/>
      <c r="AY1391" s="98"/>
      <c r="AZ1391" s="98"/>
      <c r="BA1391" s="98"/>
      <c r="BB1391" s="98"/>
      <c r="BC1391" s="98"/>
      <c r="BD1391" s="98"/>
      <c r="BE1391" s="98"/>
      <c r="BF1391" s="98"/>
      <c r="BG1391" s="98"/>
      <c r="BH1391" s="98"/>
      <c r="BI1391" s="98"/>
      <c r="BJ1391" s="98"/>
      <c r="BK1391" s="98"/>
      <c r="BL1391" s="98"/>
      <c r="BM1391" s="98"/>
      <c r="BN1391" s="98"/>
      <c r="BO1391" s="98"/>
      <c r="BP1391" s="98"/>
      <c r="BQ1391" s="98"/>
      <c r="BR1391" s="98"/>
      <c r="BS1391" s="98"/>
      <c r="BT1391" s="98"/>
      <c r="BU1391" s="98"/>
      <c r="BV1391" s="98"/>
      <c r="BW1391" s="98"/>
      <c r="BX1391" s="98"/>
    </row>
    <row r="1392" spans="1:76">
      <c r="A1392" s="98"/>
      <c r="B1392" s="98"/>
      <c r="F1392" s="98"/>
      <c r="I1392" s="229"/>
      <c r="O1392" s="98"/>
      <c r="P1392" s="98"/>
      <c r="Q1392" s="98"/>
      <c r="R1392" s="98"/>
      <c r="S1392" s="98"/>
      <c r="T1392" s="98"/>
      <c r="U1392" s="98"/>
      <c r="V1392" s="98"/>
      <c r="W1392" s="98"/>
      <c r="X1392" s="98"/>
      <c r="Y1392" s="98"/>
      <c r="Z1392" s="98"/>
      <c r="AA1392" s="98"/>
      <c r="AB1392" s="98"/>
      <c r="AC1392" s="98"/>
      <c r="AD1392" s="98"/>
      <c r="AE1392" s="98"/>
      <c r="AF1392" s="98"/>
      <c r="AG1392" s="98"/>
      <c r="AH1392" s="98"/>
      <c r="AI1392" s="98"/>
      <c r="AJ1392" s="98"/>
      <c r="AK1392" s="98"/>
      <c r="AL1392" s="98"/>
      <c r="AM1392" s="98"/>
      <c r="AN1392" s="98"/>
      <c r="AO1392" s="98"/>
      <c r="AP1392" s="98"/>
      <c r="AQ1392" s="98"/>
      <c r="AR1392" s="98"/>
      <c r="AS1392" s="98"/>
      <c r="AT1392" s="98"/>
      <c r="AU1392" s="98"/>
      <c r="AV1392" s="98"/>
      <c r="AW1392" s="98"/>
      <c r="AX1392" s="98"/>
      <c r="AY1392" s="98"/>
      <c r="AZ1392" s="98"/>
      <c r="BA1392" s="98"/>
      <c r="BB1392" s="98"/>
      <c r="BC1392" s="98"/>
      <c r="BD1392" s="98"/>
      <c r="BE1392" s="98"/>
      <c r="BF1392" s="98"/>
      <c r="BG1392" s="98"/>
      <c r="BH1392" s="98"/>
      <c r="BI1392" s="98"/>
      <c r="BJ1392" s="98"/>
      <c r="BK1392" s="98"/>
      <c r="BL1392" s="98"/>
      <c r="BM1392" s="98"/>
      <c r="BN1392" s="98"/>
      <c r="BO1392" s="98"/>
      <c r="BP1392" s="98"/>
      <c r="BQ1392" s="98"/>
      <c r="BR1392" s="98"/>
      <c r="BS1392" s="98"/>
      <c r="BT1392" s="98"/>
      <c r="BU1392" s="98"/>
      <c r="BV1392" s="98"/>
      <c r="BW1392" s="98"/>
      <c r="BX1392" s="98"/>
    </row>
    <row r="1393" spans="1:76">
      <c r="A1393" s="98"/>
      <c r="B1393" s="98"/>
      <c r="F1393" s="98"/>
      <c r="I1393" s="229"/>
      <c r="O1393" s="98"/>
      <c r="P1393" s="98"/>
      <c r="Q1393" s="98"/>
      <c r="R1393" s="98"/>
      <c r="S1393" s="98"/>
      <c r="T1393" s="98"/>
      <c r="U1393" s="98"/>
      <c r="V1393" s="98"/>
      <c r="W1393" s="98"/>
      <c r="X1393" s="98"/>
      <c r="Y1393" s="98"/>
      <c r="Z1393" s="98"/>
      <c r="AA1393" s="98"/>
      <c r="AB1393" s="98"/>
      <c r="AC1393" s="98"/>
      <c r="AD1393" s="98"/>
      <c r="AE1393" s="98"/>
      <c r="AF1393" s="98"/>
      <c r="AG1393" s="98"/>
      <c r="AH1393" s="98"/>
      <c r="AI1393" s="98"/>
      <c r="AJ1393" s="98"/>
      <c r="AK1393" s="98"/>
      <c r="AL1393" s="98"/>
      <c r="AM1393" s="98"/>
      <c r="AN1393" s="98"/>
      <c r="AO1393" s="98"/>
      <c r="AP1393" s="98"/>
      <c r="AQ1393" s="98"/>
      <c r="AR1393" s="98"/>
      <c r="AS1393" s="98"/>
      <c r="AT1393" s="98"/>
      <c r="AU1393" s="98"/>
      <c r="AV1393" s="98"/>
      <c r="AW1393" s="98"/>
      <c r="AX1393" s="98"/>
      <c r="AY1393" s="98"/>
      <c r="AZ1393" s="98"/>
      <c r="BA1393" s="98"/>
      <c r="BB1393" s="98"/>
      <c r="BC1393" s="98"/>
      <c r="BD1393" s="98"/>
      <c r="BE1393" s="98"/>
      <c r="BF1393" s="98"/>
      <c r="BG1393" s="98"/>
      <c r="BH1393" s="98"/>
      <c r="BI1393" s="98"/>
      <c r="BJ1393" s="98"/>
      <c r="BK1393" s="98"/>
      <c r="BL1393" s="98"/>
      <c r="BM1393" s="98"/>
      <c r="BN1393" s="98"/>
      <c r="BO1393" s="98"/>
      <c r="BP1393" s="98"/>
      <c r="BQ1393" s="98"/>
      <c r="BR1393" s="98"/>
      <c r="BS1393" s="98"/>
      <c r="BT1393" s="98"/>
      <c r="BU1393" s="98"/>
      <c r="BV1393" s="98"/>
      <c r="BW1393" s="98"/>
      <c r="BX1393" s="98"/>
    </row>
    <row r="1394" spans="1:76">
      <c r="A1394" s="98"/>
      <c r="B1394" s="98"/>
      <c r="F1394" s="98"/>
      <c r="I1394" s="229"/>
      <c r="O1394" s="98"/>
      <c r="P1394" s="98"/>
      <c r="Q1394" s="98"/>
      <c r="R1394" s="98"/>
      <c r="S1394" s="98"/>
      <c r="T1394" s="98"/>
      <c r="U1394" s="98"/>
      <c r="V1394" s="98"/>
      <c r="W1394" s="98"/>
      <c r="X1394" s="98"/>
      <c r="Y1394" s="98"/>
      <c r="Z1394" s="98"/>
      <c r="AA1394" s="98"/>
      <c r="AB1394" s="98"/>
      <c r="AC1394" s="98"/>
      <c r="AD1394" s="98"/>
      <c r="AE1394" s="98"/>
      <c r="AF1394" s="98"/>
      <c r="AG1394" s="98"/>
      <c r="AH1394" s="98"/>
      <c r="AI1394" s="98"/>
      <c r="AJ1394" s="98"/>
      <c r="AK1394" s="98"/>
      <c r="AL1394" s="98"/>
      <c r="AM1394" s="98"/>
      <c r="AN1394" s="98"/>
      <c r="AO1394" s="98"/>
      <c r="AP1394" s="98"/>
      <c r="AQ1394" s="98"/>
      <c r="AR1394" s="98"/>
      <c r="AS1394" s="98"/>
      <c r="AT1394" s="98"/>
      <c r="AU1394" s="98"/>
      <c r="AV1394" s="98"/>
      <c r="AW1394" s="98"/>
      <c r="AX1394" s="98"/>
      <c r="AY1394" s="98"/>
      <c r="AZ1394" s="98"/>
      <c r="BA1394" s="98"/>
      <c r="BB1394" s="98"/>
      <c r="BC1394" s="98"/>
      <c r="BD1394" s="98"/>
      <c r="BE1394" s="98"/>
      <c r="BF1394" s="98"/>
      <c r="BG1394" s="98"/>
      <c r="BH1394" s="98"/>
      <c r="BI1394" s="98"/>
      <c r="BJ1394" s="98"/>
      <c r="BK1394" s="98"/>
      <c r="BL1394" s="98"/>
      <c r="BM1394" s="98"/>
      <c r="BN1394" s="98"/>
      <c r="BO1394" s="98"/>
      <c r="BP1394" s="98"/>
      <c r="BQ1394" s="98"/>
      <c r="BR1394" s="98"/>
      <c r="BS1394" s="98"/>
      <c r="BT1394" s="98"/>
      <c r="BU1394" s="98"/>
      <c r="BV1394" s="98"/>
      <c r="BW1394" s="98"/>
      <c r="BX1394" s="98"/>
    </row>
    <row r="1395" spans="1:76">
      <c r="A1395" s="98"/>
      <c r="B1395" s="98"/>
      <c r="F1395" s="98"/>
      <c r="I1395" s="229"/>
      <c r="O1395" s="98"/>
      <c r="P1395" s="98"/>
      <c r="Q1395" s="98"/>
      <c r="R1395" s="98"/>
      <c r="S1395" s="98"/>
      <c r="T1395" s="98"/>
      <c r="U1395" s="98"/>
      <c r="V1395" s="98"/>
      <c r="W1395" s="98"/>
      <c r="X1395" s="98"/>
      <c r="Y1395" s="98"/>
      <c r="Z1395" s="98"/>
      <c r="AA1395" s="98"/>
      <c r="AB1395" s="98"/>
      <c r="AC1395" s="98"/>
      <c r="AD1395" s="98"/>
      <c r="AE1395" s="98"/>
      <c r="AF1395" s="98"/>
      <c r="AG1395" s="98"/>
      <c r="AH1395" s="98"/>
      <c r="AI1395" s="98"/>
      <c r="AJ1395" s="98"/>
      <c r="AK1395" s="98"/>
      <c r="AL1395" s="98"/>
      <c r="AM1395" s="98"/>
      <c r="AN1395" s="98"/>
      <c r="AO1395" s="98"/>
      <c r="AP1395" s="98"/>
      <c r="AQ1395" s="98"/>
      <c r="AR1395" s="98"/>
      <c r="AS1395" s="98"/>
      <c r="AT1395" s="98"/>
      <c r="AU1395" s="98"/>
      <c r="AV1395" s="98"/>
      <c r="AW1395" s="98"/>
      <c r="AX1395" s="98"/>
      <c r="AY1395" s="98"/>
      <c r="AZ1395" s="98"/>
      <c r="BA1395" s="98"/>
      <c r="BB1395" s="98"/>
      <c r="BC1395" s="98"/>
      <c r="BD1395" s="98"/>
      <c r="BE1395" s="98"/>
      <c r="BF1395" s="98"/>
      <c r="BG1395" s="98"/>
      <c r="BH1395" s="98"/>
      <c r="BI1395" s="98"/>
      <c r="BJ1395" s="98"/>
      <c r="BK1395" s="98"/>
      <c r="BL1395" s="98"/>
      <c r="BM1395" s="98"/>
      <c r="BN1395" s="98"/>
      <c r="BO1395" s="98"/>
      <c r="BP1395" s="98"/>
      <c r="BQ1395" s="98"/>
      <c r="BR1395" s="98"/>
      <c r="BS1395" s="98"/>
      <c r="BT1395" s="98"/>
      <c r="BU1395" s="98"/>
      <c r="BV1395" s="98"/>
      <c r="BW1395" s="98"/>
      <c r="BX1395" s="98"/>
    </row>
    <row r="1396" spans="1:76">
      <c r="A1396" s="98"/>
      <c r="B1396" s="98"/>
      <c r="F1396" s="98"/>
      <c r="I1396" s="229"/>
      <c r="O1396" s="98"/>
      <c r="P1396" s="98"/>
      <c r="Q1396" s="98"/>
      <c r="R1396" s="98"/>
      <c r="S1396" s="98"/>
      <c r="T1396" s="98"/>
      <c r="U1396" s="98"/>
      <c r="V1396" s="98"/>
      <c r="W1396" s="98"/>
      <c r="X1396" s="98"/>
      <c r="Y1396" s="98"/>
      <c r="Z1396" s="98"/>
      <c r="AA1396" s="98"/>
      <c r="AB1396" s="98"/>
      <c r="AC1396" s="98"/>
      <c r="AD1396" s="98"/>
      <c r="AE1396" s="98"/>
      <c r="AF1396" s="98"/>
      <c r="AG1396" s="98"/>
      <c r="AH1396" s="98"/>
      <c r="AI1396" s="98"/>
      <c r="AJ1396" s="98"/>
      <c r="AK1396" s="98"/>
      <c r="AL1396" s="98"/>
      <c r="AM1396" s="98"/>
      <c r="AN1396" s="98"/>
      <c r="AO1396" s="98"/>
      <c r="AP1396" s="98"/>
      <c r="AQ1396" s="98"/>
      <c r="AR1396" s="98"/>
      <c r="AS1396" s="98"/>
      <c r="AT1396" s="98"/>
      <c r="AU1396" s="98"/>
      <c r="AV1396" s="98"/>
      <c r="AW1396" s="98"/>
      <c r="AX1396" s="98"/>
      <c r="AY1396" s="98"/>
      <c r="AZ1396" s="98"/>
      <c r="BA1396" s="98"/>
      <c r="BB1396" s="98"/>
      <c r="BC1396" s="98"/>
      <c r="BD1396" s="98"/>
      <c r="BE1396" s="98"/>
      <c r="BF1396" s="98"/>
      <c r="BG1396" s="98"/>
      <c r="BH1396" s="98"/>
      <c r="BI1396" s="98"/>
      <c r="BJ1396" s="98"/>
      <c r="BK1396" s="98"/>
      <c r="BL1396" s="98"/>
      <c r="BM1396" s="98"/>
      <c r="BN1396" s="98"/>
      <c r="BO1396" s="98"/>
      <c r="BP1396" s="98"/>
      <c r="BQ1396" s="98"/>
      <c r="BR1396" s="98"/>
      <c r="BS1396" s="98"/>
      <c r="BT1396" s="98"/>
      <c r="BU1396" s="98"/>
      <c r="BV1396" s="98"/>
      <c r="BW1396" s="98"/>
      <c r="BX1396" s="98"/>
    </row>
    <row r="1397" spans="1:76">
      <c r="A1397" s="98"/>
      <c r="B1397" s="98"/>
      <c r="F1397" s="98"/>
      <c r="I1397" s="229"/>
      <c r="O1397" s="98"/>
      <c r="P1397" s="98"/>
      <c r="Q1397" s="98"/>
      <c r="R1397" s="98"/>
      <c r="S1397" s="98"/>
      <c r="T1397" s="98"/>
      <c r="U1397" s="98"/>
      <c r="V1397" s="98"/>
      <c r="W1397" s="98"/>
      <c r="X1397" s="98"/>
      <c r="Y1397" s="98"/>
      <c r="Z1397" s="98"/>
      <c r="AA1397" s="98"/>
      <c r="AB1397" s="98"/>
      <c r="AC1397" s="98"/>
      <c r="AD1397" s="98"/>
      <c r="AE1397" s="98"/>
      <c r="AF1397" s="98"/>
      <c r="AG1397" s="98"/>
      <c r="AH1397" s="98"/>
      <c r="AI1397" s="98"/>
      <c r="AJ1397" s="98"/>
      <c r="AK1397" s="98"/>
      <c r="AL1397" s="98"/>
      <c r="AM1397" s="98"/>
      <c r="AN1397" s="98"/>
      <c r="AO1397" s="98"/>
      <c r="AP1397" s="98"/>
      <c r="AQ1397" s="98"/>
      <c r="AR1397" s="98"/>
      <c r="AS1397" s="98"/>
      <c r="AT1397" s="98"/>
      <c r="AU1397" s="98"/>
      <c r="AV1397" s="98"/>
      <c r="AW1397" s="98"/>
      <c r="AX1397" s="98"/>
      <c r="AY1397" s="98"/>
      <c r="AZ1397" s="98"/>
      <c r="BA1397" s="98"/>
      <c r="BB1397" s="98"/>
      <c r="BC1397" s="98"/>
      <c r="BD1397" s="98"/>
      <c r="BE1397" s="98"/>
      <c r="BF1397" s="98"/>
      <c r="BG1397" s="98"/>
      <c r="BH1397" s="98"/>
      <c r="BI1397" s="98"/>
      <c r="BJ1397" s="98"/>
      <c r="BK1397" s="98"/>
      <c r="BL1397" s="98"/>
      <c r="BM1397" s="98"/>
      <c r="BN1397" s="98"/>
      <c r="BO1397" s="98"/>
      <c r="BP1397" s="98"/>
      <c r="BQ1397" s="98"/>
      <c r="BR1397" s="98"/>
      <c r="BS1397" s="98"/>
      <c r="BT1397" s="98"/>
      <c r="BU1397" s="98"/>
      <c r="BV1397" s="98"/>
      <c r="BW1397" s="98"/>
      <c r="BX1397" s="98"/>
    </row>
    <row r="1398" spans="1:76">
      <c r="A1398" s="98"/>
      <c r="B1398" s="98"/>
      <c r="F1398" s="98"/>
      <c r="I1398" s="229"/>
      <c r="O1398" s="98"/>
      <c r="P1398" s="98"/>
      <c r="Q1398" s="98"/>
      <c r="R1398" s="98"/>
      <c r="S1398" s="98"/>
      <c r="T1398" s="98"/>
      <c r="U1398" s="98"/>
      <c r="V1398" s="98"/>
      <c r="W1398" s="98"/>
      <c r="X1398" s="98"/>
      <c r="Y1398" s="98"/>
      <c r="Z1398" s="98"/>
      <c r="AA1398" s="98"/>
      <c r="AB1398" s="98"/>
      <c r="AC1398" s="98"/>
      <c r="AD1398" s="98"/>
      <c r="AE1398" s="98"/>
      <c r="AF1398" s="98"/>
      <c r="AG1398" s="98"/>
      <c r="AH1398" s="98"/>
      <c r="AI1398" s="98"/>
      <c r="AJ1398" s="98"/>
      <c r="AK1398" s="98"/>
      <c r="AL1398" s="98"/>
      <c r="AM1398" s="98"/>
      <c r="AN1398" s="98"/>
      <c r="AO1398" s="98"/>
      <c r="AP1398" s="98"/>
      <c r="AQ1398" s="98"/>
      <c r="AR1398" s="98"/>
      <c r="AS1398" s="98"/>
      <c r="AT1398" s="98"/>
      <c r="AU1398" s="98"/>
      <c r="AV1398" s="98"/>
      <c r="AW1398" s="98"/>
      <c r="AX1398" s="98"/>
      <c r="AY1398" s="98"/>
      <c r="AZ1398" s="98"/>
      <c r="BA1398" s="98"/>
      <c r="BB1398" s="98"/>
      <c r="BC1398" s="98"/>
      <c r="BD1398" s="98"/>
      <c r="BE1398" s="98"/>
      <c r="BF1398" s="98"/>
      <c r="BG1398" s="98"/>
      <c r="BH1398" s="98"/>
      <c r="BI1398" s="98"/>
      <c r="BJ1398" s="98"/>
      <c r="BK1398" s="98"/>
      <c r="BL1398" s="98"/>
      <c r="BM1398" s="98"/>
      <c r="BN1398" s="98"/>
      <c r="BO1398" s="98"/>
      <c r="BP1398" s="98"/>
      <c r="BQ1398" s="98"/>
      <c r="BR1398" s="98"/>
      <c r="BS1398" s="98"/>
      <c r="BT1398" s="98"/>
      <c r="BU1398" s="98"/>
      <c r="BV1398" s="98"/>
      <c r="BW1398" s="98"/>
      <c r="BX1398" s="98"/>
    </row>
    <row r="1399" spans="1:76">
      <c r="A1399" s="98"/>
      <c r="B1399" s="98"/>
      <c r="F1399" s="98"/>
      <c r="I1399" s="229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8"/>
      <c r="Z1399" s="98"/>
      <c r="AA1399" s="98"/>
      <c r="AB1399" s="98"/>
      <c r="AC1399" s="98"/>
      <c r="AD1399" s="98"/>
      <c r="AE1399" s="98"/>
      <c r="AF1399" s="98"/>
      <c r="AG1399" s="98"/>
      <c r="AH1399" s="98"/>
      <c r="AI1399" s="98"/>
      <c r="AJ1399" s="98"/>
      <c r="AK1399" s="98"/>
      <c r="AL1399" s="98"/>
      <c r="AM1399" s="98"/>
      <c r="AN1399" s="98"/>
      <c r="AO1399" s="98"/>
      <c r="AP1399" s="98"/>
      <c r="AQ1399" s="98"/>
      <c r="AR1399" s="98"/>
      <c r="AS1399" s="98"/>
      <c r="AT1399" s="98"/>
      <c r="AU1399" s="98"/>
      <c r="AV1399" s="98"/>
      <c r="AW1399" s="98"/>
      <c r="AX1399" s="98"/>
      <c r="AY1399" s="98"/>
      <c r="AZ1399" s="98"/>
      <c r="BA1399" s="98"/>
      <c r="BB1399" s="98"/>
      <c r="BC1399" s="98"/>
      <c r="BD1399" s="98"/>
      <c r="BE1399" s="98"/>
      <c r="BF1399" s="98"/>
      <c r="BG1399" s="98"/>
      <c r="BH1399" s="98"/>
      <c r="BI1399" s="98"/>
      <c r="BJ1399" s="98"/>
      <c r="BK1399" s="98"/>
      <c r="BL1399" s="98"/>
      <c r="BM1399" s="98"/>
      <c r="BN1399" s="98"/>
      <c r="BO1399" s="98"/>
      <c r="BP1399" s="98"/>
      <c r="BQ1399" s="98"/>
      <c r="BR1399" s="98"/>
      <c r="BS1399" s="98"/>
      <c r="BT1399" s="98"/>
      <c r="BU1399" s="98"/>
      <c r="BV1399" s="98"/>
      <c r="BW1399" s="98"/>
      <c r="BX1399" s="98"/>
    </row>
    <row r="1400" spans="1:76">
      <c r="A1400" s="98"/>
      <c r="B1400" s="98"/>
      <c r="F1400" s="98"/>
      <c r="I1400" s="229"/>
      <c r="O1400" s="98"/>
      <c r="P1400" s="98"/>
      <c r="Q1400" s="98"/>
      <c r="R1400" s="98"/>
      <c r="S1400" s="98"/>
      <c r="T1400" s="98"/>
      <c r="U1400" s="98"/>
      <c r="V1400" s="98"/>
      <c r="W1400" s="98"/>
      <c r="X1400" s="98"/>
      <c r="Y1400" s="98"/>
      <c r="Z1400" s="98"/>
      <c r="AA1400" s="98"/>
      <c r="AB1400" s="98"/>
      <c r="AC1400" s="98"/>
      <c r="AD1400" s="98"/>
      <c r="AE1400" s="98"/>
      <c r="AF1400" s="98"/>
      <c r="AG1400" s="98"/>
      <c r="AH1400" s="98"/>
      <c r="AI1400" s="98"/>
      <c r="AJ1400" s="98"/>
      <c r="AK1400" s="98"/>
      <c r="AL1400" s="98"/>
      <c r="AM1400" s="98"/>
      <c r="AN1400" s="98"/>
      <c r="AO1400" s="98"/>
      <c r="AP1400" s="98"/>
      <c r="AQ1400" s="98"/>
      <c r="AR1400" s="98"/>
      <c r="AS1400" s="98"/>
      <c r="AT1400" s="98"/>
      <c r="AU1400" s="98"/>
      <c r="AV1400" s="98"/>
      <c r="AW1400" s="98"/>
      <c r="AX1400" s="98"/>
      <c r="AY1400" s="98"/>
      <c r="AZ1400" s="98"/>
      <c r="BA1400" s="98"/>
      <c r="BB1400" s="98"/>
      <c r="BC1400" s="98"/>
      <c r="BD1400" s="98"/>
      <c r="BE1400" s="98"/>
      <c r="BF1400" s="98"/>
      <c r="BG1400" s="98"/>
      <c r="BH1400" s="98"/>
      <c r="BI1400" s="98"/>
      <c r="BJ1400" s="98"/>
      <c r="BK1400" s="98"/>
      <c r="BL1400" s="98"/>
      <c r="BM1400" s="98"/>
      <c r="BN1400" s="98"/>
      <c r="BO1400" s="98"/>
      <c r="BP1400" s="98"/>
      <c r="BQ1400" s="98"/>
      <c r="BR1400" s="98"/>
      <c r="BS1400" s="98"/>
      <c r="BT1400" s="98"/>
      <c r="BU1400" s="98"/>
      <c r="BV1400" s="98"/>
      <c r="BW1400" s="98"/>
      <c r="BX1400" s="98"/>
    </row>
    <row r="1401" spans="1:76">
      <c r="A1401" s="98"/>
      <c r="B1401" s="98"/>
      <c r="F1401" s="98"/>
      <c r="I1401" s="229"/>
      <c r="O1401" s="98"/>
      <c r="P1401" s="98"/>
      <c r="Q1401" s="98"/>
      <c r="R1401" s="98"/>
      <c r="S1401" s="98"/>
      <c r="T1401" s="98"/>
      <c r="U1401" s="98"/>
      <c r="V1401" s="98"/>
      <c r="W1401" s="98"/>
      <c r="X1401" s="98"/>
      <c r="Y1401" s="98"/>
      <c r="Z1401" s="98"/>
      <c r="AA1401" s="98"/>
      <c r="AB1401" s="98"/>
      <c r="AC1401" s="98"/>
      <c r="AD1401" s="98"/>
      <c r="AE1401" s="98"/>
      <c r="AF1401" s="98"/>
      <c r="AG1401" s="98"/>
      <c r="AH1401" s="98"/>
      <c r="AI1401" s="98"/>
      <c r="AJ1401" s="98"/>
      <c r="AK1401" s="98"/>
      <c r="AL1401" s="98"/>
      <c r="AM1401" s="98"/>
      <c r="AN1401" s="98"/>
      <c r="AO1401" s="98"/>
      <c r="AP1401" s="98"/>
      <c r="AQ1401" s="98"/>
      <c r="AR1401" s="98"/>
      <c r="AS1401" s="98"/>
      <c r="AT1401" s="98"/>
      <c r="AU1401" s="98"/>
      <c r="AV1401" s="98"/>
      <c r="AW1401" s="98"/>
      <c r="AX1401" s="98"/>
      <c r="AY1401" s="98"/>
      <c r="AZ1401" s="98"/>
      <c r="BA1401" s="98"/>
      <c r="BB1401" s="98"/>
      <c r="BC1401" s="98"/>
      <c r="BD1401" s="98"/>
      <c r="BE1401" s="98"/>
      <c r="BF1401" s="98"/>
      <c r="BG1401" s="98"/>
      <c r="BH1401" s="98"/>
      <c r="BI1401" s="98"/>
      <c r="BJ1401" s="98"/>
      <c r="BK1401" s="98"/>
      <c r="BL1401" s="98"/>
      <c r="BM1401" s="98"/>
      <c r="BN1401" s="98"/>
      <c r="BO1401" s="98"/>
      <c r="BP1401" s="98"/>
      <c r="BQ1401" s="98"/>
      <c r="BR1401" s="98"/>
      <c r="BS1401" s="98"/>
      <c r="BT1401" s="98"/>
      <c r="BU1401" s="98"/>
      <c r="BV1401" s="98"/>
      <c r="BW1401" s="98"/>
      <c r="BX1401" s="98"/>
    </row>
    <row r="1402" spans="1:76">
      <c r="A1402" s="98"/>
      <c r="B1402" s="98"/>
      <c r="F1402" s="98"/>
      <c r="I1402" s="229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8"/>
      <c r="Z1402" s="98"/>
      <c r="AA1402" s="98"/>
      <c r="AB1402" s="98"/>
      <c r="AC1402" s="98"/>
      <c r="AD1402" s="98"/>
      <c r="AE1402" s="98"/>
      <c r="AF1402" s="98"/>
      <c r="AG1402" s="98"/>
      <c r="AH1402" s="98"/>
      <c r="AI1402" s="98"/>
      <c r="AJ1402" s="98"/>
      <c r="AK1402" s="98"/>
      <c r="AL1402" s="98"/>
      <c r="AM1402" s="98"/>
      <c r="AN1402" s="98"/>
      <c r="AO1402" s="98"/>
      <c r="AP1402" s="98"/>
      <c r="AQ1402" s="98"/>
      <c r="AR1402" s="98"/>
      <c r="AS1402" s="98"/>
      <c r="AT1402" s="98"/>
      <c r="AU1402" s="98"/>
      <c r="AV1402" s="98"/>
      <c r="AW1402" s="98"/>
      <c r="AX1402" s="98"/>
      <c r="AY1402" s="98"/>
      <c r="AZ1402" s="98"/>
      <c r="BA1402" s="98"/>
      <c r="BB1402" s="98"/>
      <c r="BC1402" s="98"/>
      <c r="BD1402" s="98"/>
      <c r="BE1402" s="98"/>
      <c r="BF1402" s="98"/>
      <c r="BG1402" s="98"/>
      <c r="BH1402" s="98"/>
      <c r="BI1402" s="98"/>
      <c r="BJ1402" s="98"/>
      <c r="BK1402" s="98"/>
      <c r="BL1402" s="98"/>
      <c r="BM1402" s="98"/>
      <c r="BN1402" s="98"/>
      <c r="BO1402" s="98"/>
      <c r="BP1402" s="98"/>
      <c r="BQ1402" s="98"/>
      <c r="BR1402" s="98"/>
      <c r="BS1402" s="98"/>
      <c r="BT1402" s="98"/>
      <c r="BU1402" s="98"/>
      <c r="BV1402" s="98"/>
      <c r="BW1402" s="98"/>
      <c r="BX1402" s="98"/>
    </row>
    <row r="1403" spans="1:76">
      <c r="A1403" s="98"/>
      <c r="B1403" s="98"/>
      <c r="F1403" s="98"/>
      <c r="I1403" s="229"/>
      <c r="O1403" s="98"/>
      <c r="P1403" s="98"/>
      <c r="Q1403" s="98"/>
      <c r="R1403" s="98"/>
      <c r="S1403" s="98"/>
      <c r="T1403" s="98"/>
      <c r="U1403" s="98"/>
      <c r="V1403" s="98"/>
      <c r="W1403" s="98"/>
      <c r="X1403" s="98"/>
      <c r="Y1403" s="98"/>
      <c r="Z1403" s="98"/>
      <c r="AA1403" s="98"/>
      <c r="AB1403" s="98"/>
      <c r="AC1403" s="98"/>
      <c r="AD1403" s="98"/>
      <c r="AE1403" s="98"/>
      <c r="AF1403" s="98"/>
      <c r="AG1403" s="98"/>
      <c r="AH1403" s="98"/>
      <c r="AI1403" s="98"/>
      <c r="AJ1403" s="98"/>
      <c r="AK1403" s="98"/>
      <c r="AL1403" s="98"/>
      <c r="AM1403" s="98"/>
      <c r="AN1403" s="98"/>
      <c r="AO1403" s="98"/>
      <c r="AP1403" s="98"/>
      <c r="AQ1403" s="98"/>
      <c r="AR1403" s="98"/>
      <c r="AS1403" s="98"/>
      <c r="AT1403" s="98"/>
      <c r="AU1403" s="98"/>
      <c r="AV1403" s="98"/>
      <c r="AW1403" s="98"/>
      <c r="AX1403" s="98"/>
      <c r="AY1403" s="98"/>
      <c r="AZ1403" s="98"/>
      <c r="BA1403" s="98"/>
      <c r="BB1403" s="98"/>
      <c r="BC1403" s="98"/>
      <c r="BD1403" s="98"/>
      <c r="BE1403" s="98"/>
      <c r="BF1403" s="98"/>
      <c r="BG1403" s="98"/>
      <c r="BH1403" s="98"/>
      <c r="BI1403" s="98"/>
      <c r="BJ1403" s="98"/>
      <c r="BK1403" s="98"/>
      <c r="BL1403" s="98"/>
      <c r="BM1403" s="98"/>
      <c r="BN1403" s="98"/>
      <c r="BO1403" s="98"/>
      <c r="BP1403" s="98"/>
      <c r="BQ1403" s="98"/>
      <c r="BR1403" s="98"/>
      <c r="BS1403" s="98"/>
      <c r="BT1403" s="98"/>
      <c r="BU1403" s="98"/>
      <c r="BV1403" s="98"/>
      <c r="BW1403" s="98"/>
      <c r="BX1403" s="98"/>
    </row>
    <row r="1404" spans="1:76">
      <c r="A1404" s="98"/>
      <c r="B1404" s="98"/>
      <c r="F1404" s="98"/>
      <c r="I1404" s="229"/>
      <c r="O1404" s="98"/>
      <c r="P1404" s="98"/>
      <c r="Q1404" s="98"/>
      <c r="R1404" s="98"/>
      <c r="S1404" s="98"/>
      <c r="T1404" s="98"/>
      <c r="U1404" s="98"/>
      <c r="V1404" s="98"/>
      <c r="W1404" s="98"/>
      <c r="X1404" s="98"/>
      <c r="Y1404" s="98"/>
      <c r="Z1404" s="98"/>
      <c r="AA1404" s="98"/>
      <c r="AB1404" s="98"/>
      <c r="AC1404" s="98"/>
      <c r="AD1404" s="98"/>
      <c r="AE1404" s="98"/>
      <c r="AF1404" s="98"/>
      <c r="AG1404" s="98"/>
      <c r="AH1404" s="98"/>
      <c r="AI1404" s="98"/>
      <c r="AJ1404" s="98"/>
      <c r="AK1404" s="98"/>
      <c r="AL1404" s="98"/>
      <c r="AM1404" s="98"/>
      <c r="AN1404" s="98"/>
      <c r="AO1404" s="98"/>
      <c r="AP1404" s="98"/>
      <c r="AQ1404" s="98"/>
      <c r="AR1404" s="98"/>
      <c r="AS1404" s="98"/>
      <c r="AT1404" s="98"/>
      <c r="AU1404" s="98"/>
      <c r="AV1404" s="98"/>
      <c r="AW1404" s="98"/>
      <c r="AX1404" s="98"/>
      <c r="AY1404" s="98"/>
      <c r="AZ1404" s="98"/>
      <c r="BA1404" s="98"/>
      <c r="BB1404" s="98"/>
      <c r="BC1404" s="98"/>
      <c r="BD1404" s="98"/>
      <c r="BE1404" s="98"/>
      <c r="BF1404" s="98"/>
      <c r="BG1404" s="98"/>
      <c r="BH1404" s="98"/>
      <c r="BI1404" s="98"/>
      <c r="BJ1404" s="98"/>
      <c r="BK1404" s="98"/>
      <c r="BL1404" s="98"/>
      <c r="BM1404" s="98"/>
      <c r="BN1404" s="98"/>
      <c r="BO1404" s="98"/>
      <c r="BP1404" s="98"/>
      <c r="BQ1404" s="98"/>
      <c r="BR1404" s="98"/>
      <c r="BS1404" s="98"/>
      <c r="BT1404" s="98"/>
      <c r="BU1404" s="98"/>
      <c r="BV1404" s="98"/>
      <c r="BW1404" s="98"/>
      <c r="BX1404" s="98"/>
    </row>
    <row r="1405" spans="1:76">
      <c r="A1405" s="98"/>
      <c r="B1405" s="98"/>
      <c r="F1405" s="98"/>
      <c r="I1405" s="229"/>
      <c r="O1405" s="98"/>
      <c r="P1405" s="98"/>
      <c r="Q1405" s="98"/>
      <c r="R1405" s="98"/>
      <c r="S1405" s="98"/>
      <c r="T1405" s="98"/>
      <c r="U1405" s="98"/>
      <c r="V1405" s="98"/>
      <c r="W1405" s="98"/>
      <c r="X1405" s="98"/>
      <c r="Y1405" s="98"/>
      <c r="Z1405" s="98"/>
      <c r="AA1405" s="98"/>
      <c r="AB1405" s="98"/>
      <c r="AC1405" s="98"/>
      <c r="AD1405" s="98"/>
      <c r="AE1405" s="98"/>
      <c r="AF1405" s="98"/>
      <c r="AG1405" s="98"/>
      <c r="AH1405" s="98"/>
      <c r="AI1405" s="98"/>
      <c r="AJ1405" s="98"/>
      <c r="AK1405" s="98"/>
      <c r="AL1405" s="98"/>
      <c r="AM1405" s="98"/>
      <c r="AN1405" s="98"/>
      <c r="AO1405" s="98"/>
      <c r="AP1405" s="98"/>
      <c r="AQ1405" s="98"/>
      <c r="AR1405" s="98"/>
      <c r="AS1405" s="98"/>
      <c r="AT1405" s="98"/>
      <c r="AU1405" s="98"/>
      <c r="AV1405" s="98"/>
      <c r="AW1405" s="98"/>
      <c r="AX1405" s="98"/>
      <c r="AY1405" s="98"/>
      <c r="AZ1405" s="98"/>
      <c r="BA1405" s="98"/>
      <c r="BB1405" s="98"/>
      <c r="BC1405" s="98"/>
      <c r="BD1405" s="98"/>
      <c r="BE1405" s="98"/>
      <c r="BF1405" s="98"/>
      <c r="BG1405" s="98"/>
      <c r="BH1405" s="98"/>
      <c r="BI1405" s="98"/>
      <c r="BJ1405" s="98"/>
      <c r="BK1405" s="98"/>
      <c r="BL1405" s="98"/>
      <c r="BM1405" s="98"/>
      <c r="BN1405" s="98"/>
      <c r="BO1405" s="98"/>
      <c r="BP1405" s="98"/>
      <c r="BQ1405" s="98"/>
      <c r="BR1405" s="98"/>
      <c r="BS1405" s="98"/>
      <c r="BT1405" s="98"/>
      <c r="BU1405" s="98"/>
      <c r="BV1405" s="98"/>
      <c r="BW1405" s="98"/>
      <c r="BX1405" s="98"/>
    </row>
    <row r="1406" spans="1:76">
      <c r="A1406" s="98"/>
      <c r="B1406" s="98"/>
      <c r="F1406" s="98"/>
      <c r="I1406" s="229"/>
      <c r="O1406" s="98"/>
      <c r="P1406" s="98"/>
      <c r="Q1406" s="98"/>
      <c r="R1406" s="98"/>
      <c r="S1406" s="98"/>
      <c r="T1406" s="98"/>
      <c r="U1406" s="98"/>
      <c r="V1406" s="98"/>
      <c r="W1406" s="98"/>
      <c r="X1406" s="98"/>
      <c r="Y1406" s="98"/>
      <c r="Z1406" s="98"/>
      <c r="AA1406" s="98"/>
      <c r="AB1406" s="98"/>
      <c r="AC1406" s="98"/>
      <c r="AD1406" s="98"/>
      <c r="AE1406" s="98"/>
      <c r="AF1406" s="98"/>
      <c r="AG1406" s="98"/>
      <c r="AH1406" s="98"/>
      <c r="AI1406" s="98"/>
      <c r="AJ1406" s="98"/>
      <c r="AK1406" s="98"/>
      <c r="AL1406" s="98"/>
      <c r="AM1406" s="98"/>
      <c r="AN1406" s="98"/>
      <c r="AO1406" s="98"/>
      <c r="AP1406" s="98"/>
      <c r="AQ1406" s="98"/>
      <c r="AR1406" s="98"/>
      <c r="AS1406" s="98"/>
      <c r="AT1406" s="98"/>
      <c r="AU1406" s="98"/>
      <c r="AV1406" s="98"/>
      <c r="AW1406" s="98"/>
      <c r="AX1406" s="98"/>
      <c r="AY1406" s="98"/>
      <c r="AZ1406" s="98"/>
      <c r="BA1406" s="98"/>
      <c r="BB1406" s="98"/>
      <c r="BC1406" s="98"/>
      <c r="BD1406" s="98"/>
      <c r="BE1406" s="98"/>
      <c r="BF1406" s="98"/>
      <c r="BG1406" s="98"/>
      <c r="BH1406" s="98"/>
      <c r="BI1406" s="98"/>
      <c r="BJ1406" s="98"/>
      <c r="BK1406" s="98"/>
      <c r="BL1406" s="98"/>
      <c r="BM1406" s="98"/>
      <c r="BN1406" s="98"/>
      <c r="BO1406" s="98"/>
      <c r="BP1406" s="98"/>
      <c r="BQ1406" s="98"/>
      <c r="BR1406" s="98"/>
      <c r="BS1406" s="98"/>
      <c r="BT1406" s="98"/>
      <c r="BU1406" s="98"/>
      <c r="BV1406" s="98"/>
      <c r="BW1406" s="98"/>
      <c r="BX1406" s="98"/>
    </row>
    <row r="1407" spans="1:76">
      <c r="A1407" s="98"/>
      <c r="B1407" s="98"/>
      <c r="F1407" s="98"/>
      <c r="I1407" s="229"/>
      <c r="O1407" s="98"/>
      <c r="P1407" s="98"/>
      <c r="Q1407" s="98"/>
      <c r="R1407" s="98"/>
      <c r="S1407" s="98"/>
      <c r="T1407" s="98"/>
      <c r="U1407" s="98"/>
      <c r="V1407" s="98"/>
      <c r="W1407" s="98"/>
      <c r="X1407" s="98"/>
      <c r="Y1407" s="98"/>
      <c r="Z1407" s="98"/>
      <c r="AA1407" s="98"/>
      <c r="AB1407" s="98"/>
      <c r="AC1407" s="98"/>
      <c r="AD1407" s="98"/>
      <c r="AE1407" s="98"/>
      <c r="AF1407" s="98"/>
      <c r="AG1407" s="98"/>
      <c r="AH1407" s="98"/>
      <c r="AI1407" s="98"/>
      <c r="AJ1407" s="98"/>
      <c r="AK1407" s="98"/>
      <c r="AL1407" s="98"/>
      <c r="AM1407" s="98"/>
      <c r="AN1407" s="98"/>
      <c r="AO1407" s="98"/>
      <c r="AP1407" s="98"/>
      <c r="AQ1407" s="98"/>
      <c r="AR1407" s="98"/>
      <c r="AS1407" s="98"/>
      <c r="AT1407" s="98"/>
      <c r="AU1407" s="98"/>
      <c r="AV1407" s="98"/>
      <c r="AW1407" s="98"/>
      <c r="AX1407" s="98"/>
      <c r="AY1407" s="98"/>
      <c r="AZ1407" s="98"/>
      <c r="BA1407" s="98"/>
      <c r="BB1407" s="98"/>
      <c r="BC1407" s="98"/>
      <c r="BD1407" s="98"/>
      <c r="BE1407" s="98"/>
      <c r="BF1407" s="98"/>
      <c r="BG1407" s="98"/>
      <c r="BH1407" s="98"/>
      <c r="BI1407" s="98"/>
      <c r="BJ1407" s="98"/>
      <c r="BK1407" s="98"/>
      <c r="BL1407" s="98"/>
      <c r="BM1407" s="98"/>
      <c r="BN1407" s="98"/>
      <c r="BO1407" s="98"/>
      <c r="BP1407" s="98"/>
      <c r="BQ1407" s="98"/>
      <c r="BR1407" s="98"/>
      <c r="BS1407" s="98"/>
      <c r="BT1407" s="98"/>
      <c r="BU1407" s="98"/>
      <c r="BV1407" s="98"/>
      <c r="BW1407" s="98"/>
      <c r="BX1407" s="98"/>
    </row>
    <row r="1408" spans="1:76">
      <c r="A1408" s="98"/>
      <c r="B1408" s="98"/>
      <c r="F1408" s="98"/>
      <c r="I1408" s="229"/>
      <c r="O1408" s="98"/>
      <c r="P1408" s="98"/>
      <c r="Q1408" s="98"/>
      <c r="R1408" s="98"/>
      <c r="S1408" s="98"/>
      <c r="T1408" s="98"/>
      <c r="U1408" s="98"/>
      <c r="V1408" s="98"/>
      <c r="W1408" s="98"/>
      <c r="X1408" s="98"/>
      <c r="Y1408" s="98"/>
      <c r="Z1408" s="98"/>
      <c r="AA1408" s="98"/>
      <c r="AB1408" s="98"/>
      <c r="AC1408" s="98"/>
      <c r="AD1408" s="98"/>
      <c r="AE1408" s="98"/>
      <c r="AF1408" s="98"/>
      <c r="AG1408" s="98"/>
      <c r="AH1408" s="98"/>
      <c r="AI1408" s="98"/>
      <c r="AJ1408" s="98"/>
      <c r="AK1408" s="98"/>
      <c r="AL1408" s="98"/>
      <c r="AM1408" s="98"/>
      <c r="AN1408" s="98"/>
      <c r="AO1408" s="98"/>
      <c r="AP1408" s="98"/>
      <c r="AQ1408" s="98"/>
      <c r="AR1408" s="98"/>
      <c r="AS1408" s="98"/>
      <c r="AT1408" s="98"/>
      <c r="AU1408" s="98"/>
      <c r="AV1408" s="98"/>
      <c r="AW1408" s="98"/>
      <c r="AX1408" s="98"/>
      <c r="AY1408" s="98"/>
      <c r="AZ1408" s="98"/>
      <c r="BA1408" s="98"/>
      <c r="BB1408" s="98"/>
      <c r="BC1408" s="98"/>
      <c r="BD1408" s="98"/>
      <c r="BE1408" s="98"/>
      <c r="BF1408" s="98"/>
      <c r="BG1408" s="98"/>
      <c r="BH1408" s="98"/>
      <c r="BI1408" s="98"/>
      <c r="BJ1408" s="98"/>
      <c r="BK1408" s="98"/>
      <c r="BL1408" s="98"/>
      <c r="BM1408" s="98"/>
      <c r="BN1408" s="98"/>
      <c r="BO1408" s="98"/>
      <c r="BP1408" s="98"/>
      <c r="BQ1408" s="98"/>
      <c r="BR1408" s="98"/>
      <c r="BS1408" s="98"/>
      <c r="BT1408" s="98"/>
      <c r="BU1408" s="98"/>
      <c r="BV1408" s="98"/>
      <c r="BW1408" s="98"/>
      <c r="BX1408" s="98"/>
    </row>
    <row r="1409" spans="1:76">
      <c r="A1409" s="98"/>
      <c r="B1409" s="98"/>
      <c r="F1409" s="98"/>
      <c r="I1409" s="229"/>
      <c r="O1409" s="98"/>
      <c r="P1409" s="98"/>
      <c r="Q1409" s="98"/>
      <c r="R1409" s="98"/>
      <c r="S1409" s="98"/>
      <c r="T1409" s="98"/>
      <c r="U1409" s="98"/>
      <c r="V1409" s="98"/>
      <c r="W1409" s="98"/>
      <c r="X1409" s="98"/>
      <c r="Y1409" s="98"/>
      <c r="Z1409" s="98"/>
      <c r="AA1409" s="98"/>
      <c r="AB1409" s="98"/>
      <c r="AC1409" s="98"/>
      <c r="AD1409" s="98"/>
      <c r="AE1409" s="98"/>
      <c r="AF1409" s="98"/>
      <c r="AG1409" s="98"/>
      <c r="AH1409" s="98"/>
      <c r="AI1409" s="98"/>
      <c r="AJ1409" s="98"/>
      <c r="AK1409" s="98"/>
      <c r="AL1409" s="98"/>
      <c r="AM1409" s="98"/>
      <c r="AN1409" s="98"/>
      <c r="AO1409" s="98"/>
      <c r="AP1409" s="98"/>
      <c r="AQ1409" s="98"/>
      <c r="AR1409" s="98"/>
      <c r="AS1409" s="98"/>
      <c r="AT1409" s="98"/>
      <c r="AU1409" s="98"/>
      <c r="AV1409" s="98"/>
      <c r="AW1409" s="98"/>
      <c r="AX1409" s="98"/>
      <c r="AY1409" s="98"/>
      <c r="AZ1409" s="98"/>
      <c r="BA1409" s="98"/>
      <c r="BB1409" s="98"/>
      <c r="BC1409" s="98"/>
      <c r="BD1409" s="98"/>
      <c r="BE1409" s="98"/>
      <c r="BF1409" s="98"/>
      <c r="BG1409" s="98"/>
      <c r="BH1409" s="98"/>
      <c r="BI1409" s="98"/>
      <c r="BJ1409" s="98"/>
      <c r="BK1409" s="98"/>
      <c r="BL1409" s="98"/>
      <c r="BM1409" s="98"/>
      <c r="BN1409" s="98"/>
      <c r="BO1409" s="98"/>
      <c r="BP1409" s="98"/>
      <c r="BQ1409" s="98"/>
      <c r="BR1409" s="98"/>
      <c r="BS1409" s="98"/>
      <c r="BT1409" s="98"/>
      <c r="BU1409" s="98"/>
      <c r="BV1409" s="98"/>
      <c r="BW1409" s="98"/>
      <c r="BX1409" s="98"/>
    </row>
    <row r="1410" spans="1:76">
      <c r="A1410" s="98"/>
      <c r="B1410" s="98"/>
      <c r="F1410" s="98"/>
      <c r="I1410" s="229"/>
      <c r="O1410" s="98"/>
      <c r="P1410" s="98"/>
      <c r="Q1410" s="98"/>
      <c r="R1410" s="98"/>
      <c r="S1410" s="98"/>
      <c r="T1410" s="98"/>
      <c r="U1410" s="98"/>
      <c r="V1410" s="98"/>
      <c r="W1410" s="98"/>
      <c r="X1410" s="98"/>
      <c r="Y1410" s="98"/>
      <c r="Z1410" s="98"/>
      <c r="AA1410" s="98"/>
      <c r="AB1410" s="98"/>
      <c r="AC1410" s="98"/>
      <c r="AD1410" s="98"/>
      <c r="AE1410" s="98"/>
      <c r="AF1410" s="98"/>
      <c r="AG1410" s="98"/>
      <c r="AH1410" s="98"/>
      <c r="AI1410" s="98"/>
      <c r="AJ1410" s="98"/>
      <c r="AK1410" s="98"/>
      <c r="AL1410" s="98"/>
      <c r="AM1410" s="98"/>
      <c r="AN1410" s="98"/>
      <c r="AO1410" s="98"/>
      <c r="AP1410" s="98"/>
      <c r="AQ1410" s="98"/>
      <c r="AR1410" s="98"/>
      <c r="AS1410" s="98"/>
      <c r="AT1410" s="98"/>
      <c r="AU1410" s="98"/>
      <c r="AV1410" s="98"/>
      <c r="AW1410" s="98"/>
      <c r="AX1410" s="98"/>
      <c r="AY1410" s="98"/>
      <c r="AZ1410" s="98"/>
      <c r="BA1410" s="98"/>
      <c r="BB1410" s="98"/>
      <c r="BC1410" s="98"/>
      <c r="BD1410" s="98"/>
      <c r="BE1410" s="98"/>
      <c r="BF1410" s="98"/>
      <c r="BG1410" s="98"/>
      <c r="BH1410" s="98"/>
      <c r="BI1410" s="98"/>
      <c r="BJ1410" s="98"/>
      <c r="BK1410" s="98"/>
      <c r="BL1410" s="98"/>
      <c r="BM1410" s="98"/>
      <c r="BN1410" s="98"/>
      <c r="BO1410" s="98"/>
      <c r="BP1410" s="98"/>
      <c r="BQ1410" s="98"/>
      <c r="BR1410" s="98"/>
      <c r="BS1410" s="98"/>
      <c r="BT1410" s="98"/>
      <c r="BU1410" s="98"/>
      <c r="BV1410" s="98"/>
      <c r="BW1410" s="98"/>
      <c r="BX1410" s="98"/>
    </row>
    <row r="1411" spans="1:76">
      <c r="A1411" s="98"/>
      <c r="B1411" s="98"/>
      <c r="F1411" s="98"/>
      <c r="I1411" s="229"/>
      <c r="O1411" s="98"/>
      <c r="P1411" s="98"/>
      <c r="Q1411" s="98"/>
      <c r="R1411" s="98"/>
      <c r="S1411" s="98"/>
      <c r="T1411" s="98"/>
      <c r="U1411" s="98"/>
      <c r="V1411" s="98"/>
      <c r="W1411" s="98"/>
      <c r="X1411" s="98"/>
      <c r="Y1411" s="98"/>
      <c r="Z1411" s="98"/>
      <c r="AA1411" s="98"/>
      <c r="AB1411" s="98"/>
      <c r="AC1411" s="98"/>
      <c r="AD1411" s="98"/>
      <c r="AE1411" s="98"/>
      <c r="AF1411" s="98"/>
      <c r="AG1411" s="98"/>
      <c r="AH1411" s="98"/>
      <c r="AI1411" s="98"/>
      <c r="AJ1411" s="98"/>
      <c r="AK1411" s="98"/>
      <c r="AL1411" s="98"/>
      <c r="AM1411" s="98"/>
      <c r="AN1411" s="98"/>
      <c r="AO1411" s="98"/>
      <c r="AP1411" s="98"/>
      <c r="AQ1411" s="98"/>
      <c r="AR1411" s="98"/>
      <c r="AS1411" s="98"/>
      <c r="AT1411" s="98"/>
      <c r="AU1411" s="98"/>
      <c r="AV1411" s="98"/>
      <c r="AW1411" s="98"/>
      <c r="AX1411" s="98"/>
      <c r="AY1411" s="98"/>
      <c r="AZ1411" s="98"/>
      <c r="BA1411" s="98"/>
      <c r="BB1411" s="98"/>
      <c r="BC1411" s="98"/>
      <c r="BD1411" s="98"/>
      <c r="BE1411" s="98"/>
      <c r="BF1411" s="98"/>
      <c r="BG1411" s="98"/>
      <c r="BH1411" s="98"/>
      <c r="BI1411" s="98"/>
      <c r="BJ1411" s="98"/>
      <c r="BK1411" s="98"/>
      <c r="BL1411" s="98"/>
      <c r="BM1411" s="98"/>
      <c r="BN1411" s="98"/>
      <c r="BO1411" s="98"/>
      <c r="BP1411" s="98"/>
      <c r="BQ1411" s="98"/>
      <c r="BR1411" s="98"/>
      <c r="BS1411" s="98"/>
      <c r="BT1411" s="98"/>
      <c r="BU1411" s="98"/>
      <c r="BV1411" s="98"/>
      <c r="BW1411" s="98"/>
      <c r="BX1411" s="98"/>
    </row>
    <row r="1412" spans="1:76">
      <c r="A1412" s="98"/>
      <c r="B1412" s="98"/>
      <c r="F1412" s="98"/>
      <c r="I1412" s="229"/>
      <c r="O1412" s="98"/>
      <c r="P1412" s="98"/>
      <c r="Q1412" s="98"/>
      <c r="R1412" s="98"/>
      <c r="S1412" s="98"/>
      <c r="T1412" s="98"/>
      <c r="U1412" s="98"/>
      <c r="V1412" s="98"/>
      <c r="W1412" s="98"/>
      <c r="X1412" s="98"/>
      <c r="Y1412" s="98"/>
      <c r="Z1412" s="98"/>
      <c r="AA1412" s="98"/>
      <c r="AB1412" s="98"/>
      <c r="AC1412" s="98"/>
      <c r="AD1412" s="98"/>
      <c r="AE1412" s="98"/>
      <c r="AF1412" s="98"/>
      <c r="AG1412" s="98"/>
      <c r="AH1412" s="98"/>
      <c r="AI1412" s="98"/>
      <c r="AJ1412" s="98"/>
      <c r="AK1412" s="98"/>
      <c r="AL1412" s="98"/>
      <c r="AM1412" s="98"/>
      <c r="AN1412" s="98"/>
      <c r="AO1412" s="98"/>
      <c r="AP1412" s="98"/>
      <c r="AQ1412" s="98"/>
      <c r="AR1412" s="98"/>
      <c r="AS1412" s="98"/>
      <c r="AT1412" s="98"/>
      <c r="AU1412" s="98"/>
      <c r="AV1412" s="98"/>
      <c r="AW1412" s="98"/>
      <c r="AX1412" s="98"/>
      <c r="AY1412" s="98"/>
      <c r="AZ1412" s="98"/>
      <c r="BA1412" s="98"/>
      <c r="BB1412" s="98"/>
      <c r="BC1412" s="98"/>
      <c r="BD1412" s="98"/>
      <c r="BE1412" s="98"/>
      <c r="BF1412" s="98"/>
      <c r="BG1412" s="98"/>
      <c r="BH1412" s="98"/>
      <c r="BI1412" s="98"/>
      <c r="BJ1412" s="98"/>
      <c r="BK1412" s="98"/>
      <c r="BL1412" s="98"/>
      <c r="BM1412" s="98"/>
      <c r="BN1412" s="98"/>
      <c r="BO1412" s="98"/>
      <c r="BP1412" s="98"/>
      <c r="BQ1412" s="98"/>
      <c r="BR1412" s="98"/>
      <c r="BS1412" s="98"/>
      <c r="BT1412" s="98"/>
      <c r="BU1412" s="98"/>
      <c r="BV1412" s="98"/>
      <c r="BW1412" s="98"/>
      <c r="BX1412" s="98"/>
    </row>
    <row r="1413" spans="1:76">
      <c r="A1413" s="98"/>
      <c r="B1413" s="98"/>
      <c r="F1413" s="98"/>
      <c r="I1413" s="229"/>
      <c r="O1413" s="98"/>
      <c r="P1413" s="98"/>
      <c r="Q1413" s="98"/>
      <c r="R1413" s="98"/>
      <c r="S1413" s="98"/>
      <c r="T1413" s="98"/>
      <c r="U1413" s="98"/>
      <c r="V1413" s="98"/>
      <c r="W1413" s="98"/>
      <c r="X1413" s="98"/>
      <c r="Y1413" s="98"/>
      <c r="Z1413" s="98"/>
      <c r="AA1413" s="98"/>
      <c r="AB1413" s="98"/>
      <c r="AC1413" s="98"/>
      <c r="AD1413" s="98"/>
      <c r="AE1413" s="98"/>
      <c r="AF1413" s="98"/>
      <c r="AG1413" s="98"/>
      <c r="AH1413" s="98"/>
      <c r="AI1413" s="98"/>
      <c r="AJ1413" s="98"/>
      <c r="AK1413" s="98"/>
      <c r="AL1413" s="98"/>
      <c r="AM1413" s="98"/>
      <c r="AN1413" s="98"/>
      <c r="AO1413" s="98"/>
      <c r="AP1413" s="98"/>
      <c r="AQ1413" s="98"/>
      <c r="AR1413" s="98"/>
      <c r="AS1413" s="98"/>
      <c r="AT1413" s="98"/>
      <c r="AU1413" s="98"/>
      <c r="AV1413" s="98"/>
      <c r="AW1413" s="98"/>
      <c r="AX1413" s="98"/>
      <c r="AY1413" s="98"/>
      <c r="AZ1413" s="98"/>
      <c r="BA1413" s="98"/>
      <c r="BB1413" s="98"/>
      <c r="BC1413" s="98"/>
      <c r="BD1413" s="98"/>
      <c r="BE1413" s="98"/>
      <c r="BF1413" s="98"/>
      <c r="BG1413" s="98"/>
      <c r="BH1413" s="98"/>
      <c r="BI1413" s="98"/>
      <c r="BJ1413" s="98"/>
      <c r="BK1413" s="98"/>
      <c r="BL1413" s="98"/>
      <c r="BM1413" s="98"/>
      <c r="BN1413" s="98"/>
      <c r="BO1413" s="98"/>
      <c r="BP1413" s="98"/>
      <c r="BQ1413" s="98"/>
      <c r="BR1413" s="98"/>
      <c r="BS1413" s="98"/>
      <c r="BT1413" s="98"/>
      <c r="BU1413" s="98"/>
      <c r="BV1413" s="98"/>
      <c r="BW1413" s="98"/>
      <c r="BX1413" s="98"/>
    </row>
    <row r="1414" spans="1:76">
      <c r="A1414" s="98"/>
      <c r="B1414" s="98"/>
      <c r="F1414" s="98"/>
      <c r="I1414" s="229"/>
      <c r="O1414" s="98"/>
      <c r="P1414" s="98"/>
      <c r="Q1414" s="98"/>
      <c r="R1414" s="98"/>
      <c r="S1414" s="98"/>
      <c r="T1414" s="98"/>
      <c r="U1414" s="98"/>
      <c r="V1414" s="98"/>
      <c r="W1414" s="98"/>
      <c r="X1414" s="98"/>
      <c r="Y1414" s="98"/>
      <c r="Z1414" s="98"/>
      <c r="AA1414" s="98"/>
      <c r="AB1414" s="98"/>
      <c r="AC1414" s="98"/>
      <c r="AD1414" s="98"/>
      <c r="AE1414" s="98"/>
      <c r="AF1414" s="98"/>
      <c r="AG1414" s="98"/>
      <c r="AH1414" s="98"/>
      <c r="AI1414" s="98"/>
      <c r="AJ1414" s="98"/>
      <c r="AK1414" s="98"/>
      <c r="AL1414" s="98"/>
      <c r="AM1414" s="98"/>
      <c r="AN1414" s="98"/>
      <c r="AO1414" s="98"/>
      <c r="AP1414" s="98"/>
      <c r="AQ1414" s="98"/>
      <c r="AR1414" s="98"/>
      <c r="AS1414" s="98"/>
      <c r="AT1414" s="98"/>
      <c r="AU1414" s="98"/>
      <c r="AV1414" s="98"/>
      <c r="AW1414" s="98"/>
      <c r="AX1414" s="98"/>
      <c r="AY1414" s="98"/>
      <c r="AZ1414" s="98"/>
      <c r="BA1414" s="98"/>
      <c r="BB1414" s="98"/>
      <c r="BC1414" s="98"/>
      <c r="BD1414" s="98"/>
      <c r="BE1414" s="98"/>
      <c r="BF1414" s="98"/>
      <c r="BG1414" s="98"/>
      <c r="BH1414" s="98"/>
      <c r="BI1414" s="98"/>
      <c r="BJ1414" s="98"/>
      <c r="BK1414" s="98"/>
      <c r="BL1414" s="98"/>
      <c r="BM1414" s="98"/>
      <c r="BN1414" s="98"/>
      <c r="BO1414" s="98"/>
      <c r="BP1414" s="98"/>
      <c r="BQ1414" s="98"/>
      <c r="BR1414" s="98"/>
      <c r="BS1414" s="98"/>
      <c r="BT1414" s="98"/>
      <c r="BU1414" s="98"/>
      <c r="BV1414" s="98"/>
      <c r="BW1414" s="98"/>
      <c r="BX1414" s="98"/>
    </row>
    <row r="1415" spans="1:76">
      <c r="A1415" s="98"/>
      <c r="B1415" s="98"/>
      <c r="F1415" s="98"/>
      <c r="I1415" s="229"/>
      <c r="O1415" s="98"/>
      <c r="P1415" s="98"/>
      <c r="Q1415" s="98"/>
      <c r="R1415" s="98"/>
      <c r="S1415" s="98"/>
      <c r="T1415" s="98"/>
      <c r="U1415" s="98"/>
      <c r="V1415" s="98"/>
      <c r="W1415" s="98"/>
      <c r="X1415" s="98"/>
      <c r="Y1415" s="98"/>
      <c r="Z1415" s="98"/>
      <c r="AA1415" s="98"/>
      <c r="AB1415" s="98"/>
      <c r="AC1415" s="98"/>
      <c r="AD1415" s="98"/>
      <c r="AE1415" s="98"/>
      <c r="AF1415" s="98"/>
      <c r="AG1415" s="98"/>
      <c r="AH1415" s="98"/>
      <c r="AI1415" s="98"/>
      <c r="AJ1415" s="98"/>
      <c r="AK1415" s="98"/>
      <c r="AL1415" s="98"/>
      <c r="AM1415" s="98"/>
      <c r="AN1415" s="98"/>
      <c r="AO1415" s="98"/>
      <c r="AP1415" s="98"/>
      <c r="AQ1415" s="98"/>
      <c r="AR1415" s="98"/>
      <c r="AS1415" s="98"/>
      <c r="AT1415" s="98"/>
      <c r="AU1415" s="98"/>
      <c r="AV1415" s="98"/>
      <c r="AW1415" s="98"/>
      <c r="AX1415" s="98"/>
      <c r="AY1415" s="98"/>
      <c r="AZ1415" s="98"/>
      <c r="BA1415" s="98"/>
      <c r="BB1415" s="98"/>
      <c r="BC1415" s="98"/>
      <c r="BD1415" s="98"/>
      <c r="BE1415" s="98"/>
      <c r="BF1415" s="98"/>
      <c r="BG1415" s="98"/>
      <c r="BH1415" s="98"/>
      <c r="BI1415" s="98"/>
      <c r="BJ1415" s="98"/>
      <c r="BK1415" s="98"/>
      <c r="BL1415" s="98"/>
      <c r="BM1415" s="98"/>
      <c r="BN1415" s="98"/>
      <c r="BO1415" s="98"/>
      <c r="BP1415" s="98"/>
      <c r="BQ1415" s="98"/>
      <c r="BR1415" s="98"/>
      <c r="BS1415" s="98"/>
      <c r="BT1415" s="98"/>
      <c r="BU1415" s="98"/>
      <c r="BV1415" s="98"/>
      <c r="BW1415" s="98"/>
      <c r="BX1415" s="98"/>
    </row>
    <row r="1416" spans="1:76">
      <c r="A1416" s="98"/>
      <c r="B1416" s="98"/>
      <c r="F1416" s="98"/>
      <c r="I1416" s="229"/>
      <c r="O1416" s="98"/>
      <c r="P1416" s="98"/>
      <c r="Q1416" s="98"/>
      <c r="R1416" s="98"/>
      <c r="S1416" s="98"/>
      <c r="T1416" s="98"/>
      <c r="U1416" s="98"/>
      <c r="V1416" s="98"/>
      <c r="W1416" s="98"/>
      <c r="X1416" s="98"/>
      <c r="Y1416" s="98"/>
      <c r="Z1416" s="98"/>
      <c r="AA1416" s="98"/>
      <c r="AB1416" s="98"/>
      <c r="AC1416" s="98"/>
      <c r="AD1416" s="98"/>
      <c r="AE1416" s="98"/>
      <c r="AF1416" s="98"/>
      <c r="AG1416" s="98"/>
      <c r="AH1416" s="98"/>
      <c r="AI1416" s="98"/>
      <c r="AJ1416" s="98"/>
      <c r="AK1416" s="98"/>
      <c r="AL1416" s="98"/>
      <c r="AM1416" s="98"/>
      <c r="AN1416" s="98"/>
      <c r="AO1416" s="98"/>
      <c r="AP1416" s="98"/>
      <c r="AQ1416" s="98"/>
      <c r="AR1416" s="98"/>
      <c r="AS1416" s="98"/>
      <c r="AT1416" s="98"/>
      <c r="AU1416" s="98"/>
      <c r="AV1416" s="98"/>
      <c r="AW1416" s="98"/>
      <c r="AX1416" s="98"/>
      <c r="AY1416" s="98"/>
      <c r="AZ1416" s="98"/>
      <c r="BA1416" s="98"/>
      <c r="BB1416" s="98"/>
      <c r="BC1416" s="98"/>
      <c r="BD1416" s="98"/>
      <c r="BE1416" s="98"/>
      <c r="BF1416" s="98"/>
      <c r="BG1416" s="98"/>
      <c r="BH1416" s="98"/>
      <c r="BI1416" s="98"/>
      <c r="BJ1416" s="98"/>
      <c r="BK1416" s="98"/>
      <c r="BL1416" s="98"/>
      <c r="BM1416" s="98"/>
      <c r="BN1416" s="98"/>
      <c r="BO1416" s="98"/>
      <c r="BP1416" s="98"/>
      <c r="BQ1416" s="98"/>
      <c r="BR1416" s="98"/>
      <c r="BS1416" s="98"/>
      <c r="BT1416" s="98"/>
      <c r="BU1416" s="98"/>
      <c r="BV1416" s="98"/>
      <c r="BW1416" s="98"/>
      <c r="BX1416" s="98"/>
    </row>
    <row r="1417" spans="1:76">
      <c r="A1417" s="98"/>
      <c r="B1417" s="98"/>
      <c r="F1417" s="98"/>
      <c r="I1417" s="229"/>
      <c r="O1417" s="98"/>
      <c r="P1417" s="98"/>
      <c r="Q1417" s="98"/>
      <c r="R1417" s="98"/>
      <c r="S1417" s="98"/>
      <c r="T1417" s="98"/>
      <c r="U1417" s="98"/>
      <c r="V1417" s="98"/>
      <c r="W1417" s="98"/>
      <c r="X1417" s="98"/>
      <c r="Y1417" s="98"/>
      <c r="Z1417" s="98"/>
      <c r="AA1417" s="98"/>
      <c r="AB1417" s="98"/>
      <c r="AC1417" s="98"/>
      <c r="AD1417" s="98"/>
      <c r="AE1417" s="98"/>
      <c r="AF1417" s="98"/>
      <c r="AG1417" s="98"/>
      <c r="AH1417" s="98"/>
      <c r="AI1417" s="98"/>
      <c r="AJ1417" s="98"/>
      <c r="AK1417" s="98"/>
      <c r="AL1417" s="98"/>
      <c r="AM1417" s="98"/>
      <c r="AN1417" s="98"/>
      <c r="AO1417" s="98"/>
      <c r="AP1417" s="98"/>
      <c r="AQ1417" s="98"/>
      <c r="AR1417" s="98"/>
      <c r="AS1417" s="98"/>
      <c r="AT1417" s="98"/>
      <c r="AU1417" s="98"/>
      <c r="AV1417" s="98"/>
      <c r="AW1417" s="98"/>
      <c r="AX1417" s="98"/>
      <c r="AY1417" s="98"/>
      <c r="AZ1417" s="98"/>
      <c r="BA1417" s="98"/>
      <c r="BB1417" s="98"/>
      <c r="BC1417" s="98"/>
      <c r="BD1417" s="98"/>
      <c r="BE1417" s="98"/>
      <c r="BF1417" s="98"/>
      <c r="BG1417" s="98"/>
      <c r="BH1417" s="98"/>
      <c r="BI1417" s="98"/>
      <c r="BJ1417" s="98"/>
      <c r="BK1417" s="98"/>
      <c r="BL1417" s="98"/>
      <c r="BM1417" s="98"/>
      <c r="BN1417" s="98"/>
      <c r="BO1417" s="98"/>
      <c r="BP1417" s="98"/>
      <c r="BQ1417" s="98"/>
      <c r="BR1417" s="98"/>
      <c r="BS1417" s="98"/>
      <c r="BT1417" s="98"/>
      <c r="BU1417" s="98"/>
      <c r="BV1417" s="98"/>
      <c r="BW1417" s="98"/>
      <c r="BX1417" s="98"/>
    </row>
    <row r="1418" spans="1:76">
      <c r="A1418" s="98"/>
      <c r="B1418" s="98"/>
      <c r="F1418" s="98"/>
      <c r="I1418" s="229"/>
      <c r="O1418" s="98"/>
      <c r="P1418" s="98"/>
      <c r="Q1418" s="98"/>
      <c r="R1418" s="98"/>
      <c r="S1418" s="98"/>
      <c r="T1418" s="98"/>
      <c r="U1418" s="98"/>
      <c r="V1418" s="98"/>
      <c r="W1418" s="98"/>
      <c r="X1418" s="98"/>
      <c r="Y1418" s="98"/>
      <c r="Z1418" s="98"/>
      <c r="AA1418" s="98"/>
      <c r="AB1418" s="98"/>
      <c r="AC1418" s="98"/>
      <c r="AD1418" s="98"/>
      <c r="AE1418" s="98"/>
      <c r="AF1418" s="98"/>
      <c r="AG1418" s="98"/>
      <c r="AH1418" s="98"/>
      <c r="AI1418" s="98"/>
      <c r="AJ1418" s="98"/>
      <c r="AK1418" s="98"/>
      <c r="AL1418" s="98"/>
      <c r="AM1418" s="98"/>
      <c r="AN1418" s="98"/>
      <c r="AO1418" s="98"/>
      <c r="AP1418" s="98"/>
      <c r="AQ1418" s="98"/>
      <c r="AR1418" s="98"/>
      <c r="AS1418" s="98"/>
      <c r="AT1418" s="98"/>
      <c r="AU1418" s="98"/>
      <c r="AV1418" s="98"/>
      <c r="AW1418" s="98"/>
      <c r="AX1418" s="98"/>
      <c r="AY1418" s="98"/>
      <c r="AZ1418" s="98"/>
      <c r="BA1418" s="98"/>
      <c r="BB1418" s="98"/>
      <c r="BC1418" s="98"/>
      <c r="BD1418" s="98"/>
      <c r="BE1418" s="98"/>
      <c r="BF1418" s="98"/>
      <c r="BG1418" s="98"/>
      <c r="BH1418" s="98"/>
      <c r="BI1418" s="98"/>
      <c r="BJ1418" s="98"/>
      <c r="BK1418" s="98"/>
      <c r="BL1418" s="98"/>
      <c r="BM1418" s="98"/>
      <c r="BN1418" s="98"/>
      <c r="BO1418" s="98"/>
      <c r="BP1418" s="98"/>
      <c r="BQ1418" s="98"/>
      <c r="BR1418" s="98"/>
      <c r="BS1418" s="98"/>
      <c r="BT1418" s="98"/>
      <c r="BU1418" s="98"/>
      <c r="BV1418" s="98"/>
      <c r="BW1418" s="98"/>
      <c r="BX1418" s="98"/>
    </row>
    <row r="1419" spans="1:76">
      <c r="A1419" s="98"/>
      <c r="B1419" s="98"/>
      <c r="F1419" s="98"/>
      <c r="I1419" s="229"/>
      <c r="O1419" s="98"/>
      <c r="P1419" s="98"/>
      <c r="Q1419" s="98"/>
      <c r="R1419" s="98"/>
      <c r="S1419" s="98"/>
      <c r="T1419" s="98"/>
      <c r="U1419" s="98"/>
      <c r="V1419" s="98"/>
      <c r="W1419" s="98"/>
      <c r="X1419" s="98"/>
      <c r="Y1419" s="98"/>
      <c r="Z1419" s="98"/>
      <c r="AA1419" s="98"/>
      <c r="AB1419" s="98"/>
      <c r="AC1419" s="98"/>
      <c r="AD1419" s="98"/>
      <c r="AE1419" s="98"/>
      <c r="AF1419" s="98"/>
      <c r="AG1419" s="98"/>
      <c r="AH1419" s="98"/>
      <c r="AI1419" s="98"/>
      <c r="AJ1419" s="98"/>
      <c r="AK1419" s="98"/>
      <c r="AL1419" s="98"/>
      <c r="AM1419" s="98"/>
      <c r="AN1419" s="98"/>
      <c r="AO1419" s="98"/>
      <c r="AP1419" s="98"/>
      <c r="AQ1419" s="98"/>
      <c r="AR1419" s="98"/>
      <c r="AS1419" s="98"/>
      <c r="AT1419" s="98"/>
      <c r="AU1419" s="98"/>
      <c r="AV1419" s="98"/>
      <c r="AW1419" s="98"/>
      <c r="AX1419" s="98"/>
      <c r="AY1419" s="98"/>
      <c r="AZ1419" s="98"/>
      <c r="BA1419" s="98"/>
      <c r="BB1419" s="98"/>
      <c r="BC1419" s="98"/>
      <c r="BD1419" s="98"/>
      <c r="BE1419" s="98"/>
      <c r="BF1419" s="98"/>
      <c r="BG1419" s="98"/>
      <c r="BH1419" s="98"/>
      <c r="BI1419" s="98"/>
      <c r="BJ1419" s="98"/>
      <c r="BK1419" s="98"/>
      <c r="BL1419" s="98"/>
      <c r="BM1419" s="98"/>
      <c r="BN1419" s="98"/>
      <c r="BO1419" s="98"/>
      <c r="BP1419" s="98"/>
      <c r="BQ1419" s="98"/>
      <c r="BR1419" s="98"/>
      <c r="BS1419" s="98"/>
      <c r="BT1419" s="98"/>
      <c r="BU1419" s="98"/>
      <c r="BV1419" s="98"/>
      <c r="BW1419" s="98"/>
      <c r="BX1419" s="98"/>
    </row>
    <row r="1420" spans="1:76">
      <c r="A1420" s="98"/>
      <c r="B1420" s="98"/>
      <c r="F1420" s="98"/>
      <c r="I1420" s="229"/>
      <c r="O1420" s="98"/>
      <c r="P1420" s="98"/>
      <c r="Q1420" s="98"/>
      <c r="R1420" s="98"/>
      <c r="S1420" s="98"/>
      <c r="T1420" s="98"/>
      <c r="U1420" s="98"/>
      <c r="V1420" s="98"/>
      <c r="W1420" s="98"/>
      <c r="X1420" s="98"/>
      <c r="Y1420" s="98"/>
      <c r="Z1420" s="98"/>
      <c r="AA1420" s="98"/>
      <c r="AB1420" s="98"/>
      <c r="AC1420" s="98"/>
      <c r="AD1420" s="98"/>
      <c r="AE1420" s="98"/>
      <c r="AF1420" s="98"/>
      <c r="AG1420" s="98"/>
      <c r="AH1420" s="98"/>
      <c r="AI1420" s="98"/>
      <c r="AJ1420" s="98"/>
      <c r="AK1420" s="98"/>
      <c r="AL1420" s="98"/>
      <c r="AM1420" s="98"/>
      <c r="AN1420" s="98"/>
      <c r="AO1420" s="98"/>
      <c r="AP1420" s="98"/>
      <c r="AQ1420" s="98"/>
      <c r="AR1420" s="98"/>
      <c r="AS1420" s="98"/>
      <c r="AT1420" s="98"/>
      <c r="AU1420" s="98"/>
      <c r="AV1420" s="98"/>
      <c r="AW1420" s="98"/>
      <c r="AX1420" s="98"/>
      <c r="AY1420" s="98"/>
      <c r="AZ1420" s="98"/>
      <c r="BA1420" s="98"/>
      <c r="BB1420" s="98"/>
      <c r="BC1420" s="98"/>
      <c r="BD1420" s="98"/>
      <c r="BE1420" s="98"/>
      <c r="BF1420" s="98"/>
      <c r="BG1420" s="98"/>
      <c r="BH1420" s="98"/>
      <c r="BI1420" s="98"/>
      <c r="BJ1420" s="98"/>
      <c r="BK1420" s="98"/>
      <c r="BL1420" s="98"/>
      <c r="BM1420" s="98"/>
      <c r="BN1420" s="98"/>
      <c r="BO1420" s="98"/>
      <c r="BP1420" s="98"/>
      <c r="BQ1420" s="98"/>
      <c r="BR1420" s="98"/>
      <c r="BS1420" s="98"/>
      <c r="BT1420" s="98"/>
      <c r="BU1420" s="98"/>
      <c r="BV1420" s="98"/>
      <c r="BW1420" s="98"/>
      <c r="BX1420" s="98"/>
    </row>
    <row r="1421" spans="1:76">
      <c r="A1421" s="98"/>
      <c r="B1421" s="98"/>
      <c r="F1421" s="98"/>
      <c r="I1421" s="229"/>
      <c r="O1421" s="98"/>
      <c r="P1421" s="98"/>
      <c r="Q1421" s="98"/>
      <c r="R1421" s="98"/>
      <c r="S1421" s="98"/>
      <c r="T1421" s="98"/>
      <c r="U1421" s="98"/>
      <c r="V1421" s="98"/>
      <c r="W1421" s="98"/>
      <c r="X1421" s="98"/>
      <c r="Y1421" s="98"/>
      <c r="Z1421" s="98"/>
      <c r="AA1421" s="98"/>
      <c r="AB1421" s="98"/>
      <c r="AC1421" s="98"/>
      <c r="AD1421" s="98"/>
      <c r="AE1421" s="98"/>
      <c r="AF1421" s="98"/>
      <c r="AG1421" s="98"/>
      <c r="AH1421" s="98"/>
      <c r="AI1421" s="98"/>
      <c r="AJ1421" s="98"/>
      <c r="AK1421" s="98"/>
      <c r="AL1421" s="98"/>
      <c r="AM1421" s="98"/>
      <c r="AN1421" s="98"/>
      <c r="AO1421" s="98"/>
      <c r="AP1421" s="98"/>
      <c r="AQ1421" s="98"/>
      <c r="AR1421" s="98"/>
      <c r="AS1421" s="98"/>
      <c r="AT1421" s="98"/>
      <c r="AU1421" s="98"/>
      <c r="AV1421" s="98"/>
      <c r="AW1421" s="98"/>
      <c r="AX1421" s="98"/>
      <c r="AY1421" s="98"/>
      <c r="AZ1421" s="98"/>
      <c r="BA1421" s="98"/>
      <c r="BB1421" s="98"/>
      <c r="BC1421" s="98"/>
      <c r="BD1421" s="98"/>
      <c r="BE1421" s="98"/>
      <c r="BF1421" s="98"/>
      <c r="BG1421" s="98"/>
      <c r="BH1421" s="98"/>
      <c r="BI1421" s="98"/>
      <c r="BJ1421" s="98"/>
      <c r="BK1421" s="98"/>
      <c r="BL1421" s="98"/>
      <c r="BM1421" s="98"/>
      <c r="BN1421" s="98"/>
      <c r="BO1421" s="98"/>
      <c r="BP1421" s="98"/>
      <c r="BQ1421" s="98"/>
      <c r="BR1421" s="98"/>
      <c r="BS1421" s="98"/>
      <c r="BT1421" s="98"/>
      <c r="BU1421" s="98"/>
      <c r="BV1421" s="98"/>
      <c r="BW1421" s="98"/>
      <c r="BX1421" s="98"/>
    </row>
    <row r="1422" spans="1:76">
      <c r="A1422" s="98"/>
      <c r="B1422" s="98"/>
      <c r="F1422" s="98"/>
      <c r="I1422" s="229"/>
      <c r="O1422" s="98"/>
      <c r="P1422" s="98"/>
      <c r="Q1422" s="98"/>
      <c r="R1422" s="98"/>
      <c r="S1422" s="98"/>
      <c r="T1422" s="98"/>
      <c r="U1422" s="98"/>
      <c r="V1422" s="98"/>
      <c r="W1422" s="98"/>
      <c r="X1422" s="98"/>
      <c r="Y1422" s="98"/>
      <c r="Z1422" s="98"/>
      <c r="AA1422" s="98"/>
      <c r="AB1422" s="98"/>
      <c r="AC1422" s="98"/>
      <c r="AD1422" s="98"/>
      <c r="AE1422" s="98"/>
      <c r="AF1422" s="98"/>
      <c r="AG1422" s="98"/>
      <c r="AH1422" s="98"/>
      <c r="AI1422" s="98"/>
      <c r="AJ1422" s="98"/>
      <c r="AK1422" s="98"/>
      <c r="AL1422" s="98"/>
      <c r="AM1422" s="98"/>
      <c r="AN1422" s="98"/>
      <c r="AO1422" s="98"/>
      <c r="AP1422" s="98"/>
      <c r="AQ1422" s="98"/>
      <c r="AR1422" s="98"/>
      <c r="AS1422" s="98"/>
      <c r="AT1422" s="98"/>
      <c r="AU1422" s="98"/>
      <c r="AV1422" s="98"/>
      <c r="AW1422" s="98"/>
      <c r="AX1422" s="98"/>
      <c r="AY1422" s="98"/>
      <c r="AZ1422" s="98"/>
      <c r="BA1422" s="98"/>
      <c r="BB1422" s="98"/>
      <c r="BC1422" s="98"/>
      <c r="BD1422" s="98"/>
      <c r="BE1422" s="98"/>
      <c r="BF1422" s="98"/>
      <c r="BG1422" s="98"/>
      <c r="BH1422" s="98"/>
      <c r="BI1422" s="98"/>
      <c r="BJ1422" s="98"/>
      <c r="BK1422" s="98"/>
      <c r="BL1422" s="98"/>
      <c r="BM1422" s="98"/>
      <c r="BN1422" s="98"/>
      <c r="BO1422" s="98"/>
      <c r="BP1422" s="98"/>
      <c r="BQ1422" s="98"/>
      <c r="BR1422" s="98"/>
      <c r="BS1422" s="98"/>
      <c r="BT1422" s="98"/>
      <c r="BU1422" s="98"/>
      <c r="BV1422" s="98"/>
      <c r="BW1422" s="98"/>
      <c r="BX1422" s="98"/>
    </row>
    <row r="1423" spans="1:76">
      <c r="A1423" s="98"/>
      <c r="B1423" s="98"/>
      <c r="F1423" s="98"/>
      <c r="I1423" s="229"/>
      <c r="O1423" s="98"/>
      <c r="P1423" s="98"/>
      <c r="Q1423" s="98"/>
      <c r="R1423" s="98"/>
      <c r="S1423" s="98"/>
      <c r="T1423" s="98"/>
      <c r="U1423" s="98"/>
      <c r="V1423" s="98"/>
      <c r="W1423" s="98"/>
      <c r="X1423" s="98"/>
      <c r="Y1423" s="98"/>
      <c r="Z1423" s="98"/>
      <c r="AA1423" s="98"/>
      <c r="AB1423" s="98"/>
      <c r="AC1423" s="98"/>
      <c r="AD1423" s="98"/>
      <c r="AE1423" s="98"/>
      <c r="AF1423" s="98"/>
      <c r="AG1423" s="98"/>
      <c r="AH1423" s="98"/>
      <c r="AI1423" s="98"/>
      <c r="AJ1423" s="98"/>
      <c r="AK1423" s="98"/>
      <c r="AL1423" s="98"/>
      <c r="AM1423" s="98"/>
      <c r="AN1423" s="98"/>
      <c r="AO1423" s="98"/>
      <c r="AP1423" s="98"/>
      <c r="AQ1423" s="98"/>
      <c r="AR1423" s="98"/>
      <c r="AS1423" s="98"/>
      <c r="AT1423" s="98"/>
      <c r="AU1423" s="98"/>
      <c r="AV1423" s="98"/>
      <c r="AW1423" s="98"/>
      <c r="AX1423" s="98"/>
      <c r="AY1423" s="98"/>
      <c r="AZ1423" s="98"/>
      <c r="BA1423" s="98"/>
      <c r="BB1423" s="98"/>
      <c r="BC1423" s="98"/>
      <c r="BD1423" s="98"/>
      <c r="BE1423" s="98"/>
      <c r="BF1423" s="98"/>
      <c r="BG1423" s="98"/>
      <c r="BH1423" s="98"/>
      <c r="BI1423" s="98"/>
      <c r="BJ1423" s="98"/>
      <c r="BK1423" s="98"/>
      <c r="BL1423" s="98"/>
      <c r="BM1423" s="98"/>
      <c r="BN1423" s="98"/>
      <c r="BO1423" s="98"/>
      <c r="BP1423" s="98"/>
      <c r="BQ1423" s="98"/>
      <c r="BR1423" s="98"/>
      <c r="BS1423" s="98"/>
      <c r="BT1423" s="98"/>
      <c r="BU1423" s="98"/>
      <c r="BV1423" s="98"/>
      <c r="BW1423" s="98"/>
      <c r="BX1423" s="98"/>
    </row>
    <row r="1424" spans="1:76">
      <c r="A1424" s="98"/>
      <c r="B1424" s="98"/>
      <c r="F1424" s="98"/>
      <c r="I1424" s="229"/>
      <c r="O1424" s="98"/>
      <c r="P1424" s="98"/>
      <c r="Q1424" s="98"/>
      <c r="R1424" s="98"/>
      <c r="S1424" s="98"/>
      <c r="T1424" s="98"/>
      <c r="U1424" s="98"/>
      <c r="V1424" s="98"/>
      <c r="W1424" s="98"/>
      <c r="X1424" s="98"/>
      <c r="Y1424" s="98"/>
      <c r="Z1424" s="98"/>
      <c r="AA1424" s="98"/>
      <c r="AB1424" s="98"/>
      <c r="AC1424" s="98"/>
      <c r="AD1424" s="98"/>
      <c r="AE1424" s="98"/>
      <c r="AF1424" s="98"/>
      <c r="AG1424" s="98"/>
      <c r="AH1424" s="98"/>
      <c r="AI1424" s="98"/>
      <c r="AJ1424" s="98"/>
      <c r="AK1424" s="98"/>
      <c r="AL1424" s="98"/>
      <c r="AM1424" s="98"/>
      <c r="AN1424" s="98"/>
      <c r="AO1424" s="98"/>
      <c r="AP1424" s="98"/>
      <c r="AQ1424" s="98"/>
      <c r="AR1424" s="98"/>
      <c r="AS1424" s="98"/>
      <c r="AT1424" s="98"/>
      <c r="AU1424" s="98"/>
      <c r="AV1424" s="98"/>
      <c r="AW1424" s="98"/>
      <c r="AX1424" s="98"/>
      <c r="AY1424" s="98"/>
      <c r="AZ1424" s="98"/>
      <c r="BA1424" s="98"/>
      <c r="BB1424" s="98"/>
      <c r="BC1424" s="98"/>
      <c r="BD1424" s="98"/>
      <c r="BE1424" s="98"/>
      <c r="BF1424" s="98"/>
      <c r="BG1424" s="98"/>
      <c r="BH1424" s="98"/>
      <c r="BI1424" s="98"/>
      <c r="BJ1424" s="98"/>
      <c r="BK1424" s="98"/>
      <c r="BL1424" s="98"/>
      <c r="BM1424" s="98"/>
      <c r="BN1424" s="98"/>
      <c r="BO1424" s="98"/>
      <c r="BP1424" s="98"/>
      <c r="BQ1424" s="98"/>
      <c r="BR1424" s="98"/>
      <c r="BS1424" s="98"/>
      <c r="BT1424" s="98"/>
      <c r="BU1424" s="98"/>
      <c r="BV1424" s="98"/>
      <c r="BW1424" s="98"/>
      <c r="BX1424" s="98"/>
    </row>
    <row r="1425" spans="1:76">
      <c r="A1425" s="98"/>
      <c r="B1425" s="98"/>
      <c r="F1425" s="98"/>
      <c r="I1425" s="229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8"/>
      <c r="Z1425" s="98"/>
      <c r="AA1425" s="98"/>
      <c r="AB1425" s="98"/>
      <c r="AC1425" s="98"/>
      <c r="AD1425" s="98"/>
      <c r="AE1425" s="98"/>
      <c r="AF1425" s="98"/>
      <c r="AG1425" s="98"/>
      <c r="AH1425" s="98"/>
      <c r="AI1425" s="98"/>
      <c r="AJ1425" s="98"/>
      <c r="AK1425" s="98"/>
      <c r="AL1425" s="98"/>
      <c r="AM1425" s="98"/>
      <c r="AN1425" s="98"/>
      <c r="AO1425" s="98"/>
      <c r="AP1425" s="98"/>
      <c r="AQ1425" s="98"/>
      <c r="AR1425" s="98"/>
      <c r="AS1425" s="98"/>
      <c r="AT1425" s="98"/>
      <c r="AU1425" s="98"/>
      <c r="AV1425" s="98"/>
      <c r="AW1425" s="98"/>
      <c r="AX1425" s="98"/>
      <c r="AY1425" s="98"/>
      <c r="AZ1425" s="98"/>
      <c r="BA1425" s="98"/>
      <c r="BB1425" s="98"/>
      <c r="BC1425" s="98"/>
      <c r="BD1425" s="98"/>
      <c r="BE1425" s="98"/>
      <c r="BF1425" s="98"/>
      <c r="BG1425" s="98"/>
      <c r="BH1425" s="98"/>
      <c r="BI1425" s="98"/>
      <c r="BJ1425" s="98"/>
      <c r="BK1425" s="98"/>
      <c r="BL1425" s="98"/>
      <c r="BM1425" s="98"/>
      <c r="BN1425" s="98"/>
      <c r="BO1425" s="98"/>
      <c r="BP1425" s="98"/>
      <c r="BQ1425" s="98"/>
      <c r="BR1425" s="98"/>
      <c r="BS1425" s="98"/>
      <c r="BT1425" s="98"/>
      <c r="BU1425" s="98"/>
      <c r="BV1425" s="98"/>
      <c r="BW1425" s="98"/>
      <c r="BX1425" s="98"/>
    </row>
    <row r="1426" spans="1:76">
      <c r="A1426" s="98"/>
      <c r="B1426" s="98"/>
      <c r="F1426" s="98"/>
      <c r="I1426" s="229"/>
      <c r="O1426" s="98"/>
      <c r="P1426" s="98"/>
      <c r="Q1426" s="98"/>
      <c r="R1426" s="98"/>
      <c r="S1426" s="98"/>
      <c r="T1426" s="98"/>
      <c r="U1426" s="98"/>
      <c r="V1426" s="98"/>
      <c r="W1426" s="98"/>
      <c r="X1426" s="98"/>
      <c r="Y1426" s="98"/>
      <c r="Z1426" s="98"/>
      <c r="AA1426" s="98"/>
      <c r="AB1426" s="98"/>
      <c r="AC1426" s="98"/>
      <c r="AD1426" s="98"/>
      <c r="AE1426" s="98"/>
      <c r="AF1426" s="98"/>
      <c r="AG1426" s="98"/>
      <c r="AH1426" s="98"/>
      <c r="AI1426" s="98"/>
      <c r="AJ1426" s="98"/>
      <c r="AK1426" s="98"/>
      <c r="AL1426" s="98"/>
      <c r="AM1426" s="98"/>
      <c r="AN1426" s="98"/>
      <c r="AO1426" s="98"/>
      <c r="AP1426" s="98"/>
      <c r="AQ1426" s="98"/>
      <c r="AR1426" s="98"/>
      <c r="AS1426" s="98"/>
      <c r="AT1426" s="98"/>
      <c r="AU1426" s="98"/>
      <c r="AV1426" s="98"/>
      <c r="AW1426" s="98"/>
      <c r="AX1426" s="98"/>
      <c r="AY1426" s="98"/>
      <c r="AZ1426" s="98"/>
      <c r="BA1426" s="98"/>
      <c r="BB1426" s="98"/>
      <c r="BC1426" s="98"/>
      <c r="BD1426" s="98"/>
      <c r="BE1426" s="98"/>
      <c r="BF1426" s="98"/>
      <c r="BG1426" s="98"/>
      <c r="BH1426" s="98"/>
      <c r="BI1426" s="98"/>
      <c r="BJ1426" s="98"/>
      <c r="BK1426" s="98"/>
      <c r="BL1426" s="98"/>
      <c r="BM1426" s="98"/>
      <c r="BN1426" s="98"/>
      <c r="BO1426" s="98"/>
      <c r="BP1426" s="98"/>
      <c r="BQ1426" s="98"/>
      <c r="BR1426" s="98"/>
      <c r="BS1426" s="98"/>
      <c r="BT1426" s="98"/>
      <c r="BU1426" s="98"/>
      <c r="BV1426" s="98"/>
      <c r="BW1426" s="98"/>
      <c r="BX1426" s="98"/>
    </row>
    <row r="1427" spans="1:76">
      <c r="A1427" s="98"/>
      <c r="B1427" s="98"/>
      <c r="F1427" s="98"/>
      <c r="I1427" s="229"/>
      <c r="O1427" s="98"/>
      <c r="P1427" s="98"/>
      <c r="Q1427" s="98"/>
      <c r="R1427" s="98"/>
      <c r="S1427" s="98"/>
      <c r="T1427" s="98"/>
      <c r="U1427" s="98"/>
      <c r="V1427" s="98"/>
      <c r="W1427" s="98"/>
      <c r="X1427" s="98"/>
      <c r="Y1427" s="98"/>
      <c r="Z1427" s="98"/>
      <c r="AA1427" s="98"/>
      <c r="AB1427" s="98"/>
      <c r="AC1427" s="98"/>
      <c r="AD1427" s="98"/>
      <c r="AE1427" s="98"/>
      <c r="AF1427" s="98"/>
      <c r="AG1427" s="98"/>
      <c r="AH1427" s="98"/>
      <c r="AI1427" s="98"/>
      <c r="AJ1427" s="98"/>
      <c r="AK1427" s="98"/>
      <c r="AL1427" s="98"/>
      <c r="AM1427" s="98"/>
      <c r="AN1427" s="98"/>
      <c r="AO1427" s="98"/>
      <c r="AP1427" s="98"/>
      <c r="AQ1427" s="98"/>
      <c r="AR1427" s="98"/>
      <c r="AS1427" s="98"/>
      <c r="AT1427" s="98"/>
      <c r="AU1427" s="98"/>
      <c r="AV1427" s="98"/>
      <c r="AW1427" s="98"/>
      <c r="AX1427" s="98"/>
      <c r="AY1427" s="98"/>
      <c r="AZ1427" s="98"/>
      <c r="BA1427" s="98"/>
      <c r="BB1427" s="98"/>
      <c r="BC1427" s="98"/>
      <c r="BD1427" s="98"/>
      <c r="BE1427" s="98"/>
      <c r="BF1427" s="98"/>
      <c r="BG1427" s="98"/>
      <c r="BH1427" s="98"/>
      <c r="BI1427" s="98"/>
      <c r="BJ1427" s="98"/>
      <c r="BK1427" s="98"/>
      <c r="BL1427" s="98"/>
      <c r="BM1427" s="98"/>
      <c r="BN1427" s="98"/>
      <c r="BO1427" s="98"/>
      <c r="BP1427" s="98"/>
      <c r="BQ1427" s="98"/>
      <c r="BR1427" s="98"/>
      <c r="BS1427" s="98"/>
      <c r="BT1427" s="98"/>
      <c r="BU1427" s="98"/>
      <c r="BV1427" s="98"/>
      <c r="BW1427" s="98"/>
      <c r="BX1427" s="98"/>
    </row>
    <row r="1428" spans="1:76">
      <c r="A1428" s="98"/>
      <c r="B1428" s="98"/>
      <c r="F1428" s="98"/>
      <c r="I1428" s="229"/>
      <c r="O1428" s="98"/>
      <c r="P1428" s="98"/>
      <c r="Q1428" s="98"/>
      <c r="R1428" s="98"/>
      <c r="S1428" s="98"/>
      <c r="T1428" s="98"/>
      <c r="U1428" s="98"/>
      <c r="V1428" s="98"/>
      <c r="W1428" s="98"/>
      <c r="X1428" s="98"/>
      <c r="Y1428" s="98"/>
      <c r="Z1428" s="98"/>
      <c r="AA1428" s="98"/>
      <c r="AB1428" s="98"/>
      <c r="AC1428" s="98"/>
      <c r="AD1428" s="98"/>
      <c r="AE1428" s="98"/>
      <c r="AF1428" s="98"/>
      <c r="AG1428" s="98"/>
      <c r="AH1428" s="98"/>
      <c r="AI1428" s="98"/>
      <c r="AJ1428" s="98"/>
      <c r="AK1428" s="98"/>
      <c r="AL1428" s="98"/>
      <c r="AM1428" s="98"/>
      <c r="AN1428" s="98"/>
      <c r="AO1428" s="98"/>
      <c r="AP1428" s="98"/>
      <c r="AQ1428" s="98"/>
      <c r="AR1428" s="98"/>
      <c r="AS1428" s="98"/>
      <c r="AT1428" s="98"/>
      <c r="AU1428" s="98"/>
      <c r="AV1428" s="98"/>
      <c r="AW1428" s="98"/>
      <c r="AX1428" s="98"/>
      <c r="AY1428" s="98"/>
      <c r="AZ1428" s="98"/>
      <c r="BA1428" s="98"/>
      <c r="BB1428" s="98"/>
      <c r="BC1428" s="98"/>
      <c r="BD1428" s="98"/>
      <c r="BE1428" s="98"/>
      <c r="BF1428" s="98"/>
      <c r="BG1428" s="98"/>
      <c r="BH1428" s="98"/>
      <c r="BI1428" s="98"/>
      <c r="BJ1428" s="98"/>
      <c r="BK1428" s="98"/>
      <c r="BL1428" s="98"/>
      <c r="BM1428" s="98"/>
      <c r="BN1428" s="98"/>
      <c r="BO1428" s="98"/>
      <c r="BP1428" s="98"/>
      <c r="BQ1428" s="98"/>
      <c r="BR1428" s="98"/>
      <c r="BS1428" s="98"/>
      <c r="BT1428" s="98"/>
      <c r="BU1428" s="98"/>
      <c r="BV1428" s="98"/>
      <c r="BW1428" s="98"/>
      <c r="BX1428" s="98"/>
    </row>
    <row r="1429" spans="1:76">
      <c r="A1429" s="98"/>
      <c r="B1429" s="98"/>
      <c r="F1429" s="98"/>
      <c r="I1429" s="229"/>
      <c r="O1429" s="98"/>
      <c r="P1429" s="98"/>
      <c r="Q1429" s="98"/>
      <c r="R1429" s="98"/>
      <c r="S1429" s="98"/>
      <c r="T1429" s="98"/>
      <c r="U1429" s="98"/>
      <c r="V1429" s="98"/>
      <c r="W1429" s="98"/>
      <c r="X1429" s="98"/>
      <c r="Y1429" s="98"/>
      <c r="Z1429" s="98"/>
      <c r="AA1429" s="98"/>
      <c r="AB1429" s="98"/>
      <c r="AC1429" s="98"/>
      <c r="AD1429" s="98"/>
      <c r="AE1429" s="98"/>
      <c r="AF1429" s="98"/>
      <c r="AG1429" s="98"/>
      <c r="AH1429" s="98"/>
      <c r="AI1429" s="98"/>
      <c r="AJ1429" s="98"/>
      <c r="AK1429" s="98"/>
      <c r="AL1429" s="98"/>
      <c r="AM1429" s="98"/>
      <c r="AN1429" s="98"/>
      <c r="AO1429" s="98"/>
      <c r="AP1429" s="98"/>
      <c r="AQ1429" s="98"/>
      <c r="AR1429" s="98"/>
      <c r="AS1429" s="98"/>
      <c r="AT1429" s="98"/>
      <c r="AU1429" s="98"/>
      <c r="AV1429" s="98"/>
      <c r="AW1429" s="98"/>
      <c r="AX1429" s="98"/>
      <c r="AY1429" s="98"/>
      <c r="AZ1429" s="98"/>
      <c r="BA1429" s="98"/>
      <c r="BB1429" s="98"/>
      <c r="BC1429" s="98"/>
      <c r="BD1429" s="98"/>
      <c r="BE1429" s="98"/>
      <c r="BF1429" s="98"/>
      <c r="BG1429" s="98"/>
      <c r="BH1429" s="98"/>
      <c r="BI1429" s="98"/>
      <c r="BJ1429" s="98"/>
      <c r="BK1429" s="98"/>
      <c r="BL1429" s="98"/>
      <c r="BM1429" s="98"/>
      <c r="BN1429" s="98"/>
      <c r="BO1429" s="98"/>
      <c r="BP1429" s="98"/>
      <c r="BQ1429" s="98"/>
      <c r="BR1429" s="98"/>
      <c r="BS1429" s="98"/>
      <c r="BT1429" s="98"/>
      <c r="BU1429" s="98"/>
      <c r="BV1429" s="98"/>
      <c r="BW1429" s="98"/>
      <c r="BX1429" s="98"/>
    </row>
    <row r="1430" spans="1:76">
      <c r="A1430" s="98"/>
      <c r="B1430" s="98"/>
      <c r="F1430" s="98"/>
      <c r="I1430" s="229"/>
      <c r="O1430" s="98"/>
      <c r="P1430" s="98"/>
      <c r="Q1430" s="98"/>
      <c r="R1430" s="98"/>
      <c r="S1430" s="98"/>
      <c r="T1430" s="98"/>
      <c r="U1430" s="98"/>
      <c r="V1430" s="98"/>
      <c r="W1430" s="98"/>
      <c r="X1430" s="98"/>
      <c r="Y1430" s="98"/>
      <c r="Z1430" s="98"/>
      <c r="AA1430" s="98"/>
      <c r="AB1430" s="98"/>
      <c r="AC1430" s="98"/>
      <c r="AD1430" s="98"/>
      <c r="AE1430" s="98"/>
      <c r="AF1430" s="98"/>
      <c r="AG1430" s="98"/>
      <c r="AH1430" s="98"/>
      <c r="AI1430" s="98"/>
      <c r="AJ1430" s="98"/>
      <c r="AK1430" s="98"/>
      <c r="AL1430" s="98"/>
      <c r="AM1430" s="98"/>
      <c r="AN1430" s="98"/>
      <c r="AO1430" s="98"/>
      <c r="AP1430" s="98"/>
      <c r="AQ1430" s="98"/>
      <c r="AR1430" s="98"/>
      <c r="AS1430" s="98"/>
      <c r="AT1430" s="98"/>
      <c r="AU1430" s="98"/>
      <c r="AV1430" s="98"/>
      <c r="AW1430" s="98"/>
      <c r="AX1430" s="98"/>
      <c r="AY1430" s="98"/>
      <c r="AZ1430" s="98"/>
      <c r="BA1430" s="98"/>
      <c r="BB1430" s="98"/>
      <c r="BC1430" s="98"/>
      <c r="BD1430" s="98"/>
      <c r="BE1430" s="98"/>
      <c r="BF1430" s="98"/>
      <c r="BG1430" s="98"/>
      <c r="BH1430" s="98"/>
      <c r="BI1430" s="98"/>
      <c r="BJ1430" s="98"/>
      <c r="BK1430" s="98"/>
      <c r="BL1430" s="98"/>
      <c r="BM1430" s="98"/>
      <c r="BN1430" s="98"/>
      <c r="BO1430" s="98"/>
      <c r="BP1430" s="98"/>
      <c r="BQ1430" s="98"/>
      <c r="BR1430" s="98"/>
      <c r="BS1430" s="98"/>
      <c r="BT1430" s="98"/>
      <c r="BU1430" s="98"/>
      <c r="BV1430" s="98"/>
      <c r="BW1430" s="98"/>
      <c r="BX1430" s="98"/>
    </row>
    <row r="1431" spans="1:76">
      <c r="A1431" s="98"/>
      <c r="B1431" s="98"/>
      <c r="F1431" s="98"/>
      <c r="I1431" s="229"/>
      <c r="O1431" s="98"/>
      <c r="P1431" s="98"/>
      <c r="Q1431" s="98"/>
      <c r="R1431" s="98"/>
      <c r="S1431" s="98"/>
      <c r="T1431" s="98"/>
      <c r="U1431" s="98"/>
      <c r="V1431" s="98"/>
      <c r="W1431" s="98"/>
      <c r="X1431" s="98"/>
      <c r="Y1431" s="98"/>
      <c r="Z1431" s="98"/>
      <c r="AA1431" s="98"/>
      <c r="AB1431" s="98"/>
      <c r="AC1431" s="98"/>
      <c r="AD1431" s="98"/>
      <c r="AE1431" s="98"/>
      <c r="AF1431" s="98"/>
      <c r="AG1431" s="98"/>
      <c r="AH1431" s="98"/>
      <c r="AI1431" s="98"/>
      <c r="AJ1431" s="98"/>
      <c r="AK1431" s="98"/>
      <c r="AL1431" s="98"/>
      <c r="AM1431" s="98"/>
      <c r="AN1431" s="98"/>
      <c r="AO1431" s="98"/>
      <c r="AP1431" s="98"/>
      <c r="AQ1431" s="98"/>
      <c r="AR1431" s="98"/>
      <c r="AS1431" s="98"/>
      <c r="AT1431" s="98"/>
      <c r="AU1431" s="98"/>
      <c r="AV1431" s="98"/>
      <c r="AW1431" s="98"/>
      <c r="AX1431" s="98"/>
      <c r="AY1431" s="98"/>
      <c r="AZ1431" s="98"/>
      <c r="BA1431" s="98"/>
      <c r="BB1431" s="98"/>
      <c r="BC1431" s="98"/>
      <c r="BD1431" s="98"/>
      <c r="BE1431" s="98"/>
      <c r="BF1431" s="98"/>
      <c r="BG1431" s="98"/>
      <c r="BH1431" s="98"/>
      <c r="BI1431" s="98"/>
      <c r="BJ1431" s="98"/>
      <c r="BK1431" s="98"/>
      <c r="BL1431" s="98"/>
      <c r="BM1431" s="98"/>
      <c r="BN1431" s="98"/>
      <c r="BO1431" s="98"/>
      <c r="BP1431" s="98"/>
      <c r="BQ1431" s="98"/>
      <c r="BR1431" s="98"/>
      <c r="BS1431" s="98"/>
      <c r="BT1431" s="98"/>
      <c r="BU1431" s="98"/>
      <c r="BV1431" s="98"/>
      <c r="BW1431" s="98"/>
      <c r="BX1431" s="98"/>
    </row>
    <row r="1432" spans="1:76">
      <c r="A1432" s="98"/>
      <c r="B1432" s="98"/>
      <c r="F1432" s="98"/>
      <c r="I1432" s="229"/>
      <c r="O1432" s="98"/>
      <c r="P1432" s="98"/>
      <c r="Q1432" s="98"/>
      <c r="R1432" s="98"/>
      <c r="S1432" s="98"/>
      <c r="T1432" s="98"/>
      <c r="U1432" s="98"/>
      <c r="V1432" s="98"/>
      <c r="W1432" s="98"/>
      <c r="X1432" s="98"/>
      <c r="Y1432" s="98"/>
      <c r="Z1432" s="98"/>
      <c r="AA1432" s="98"/>
      <c r="AB1432" s="98"/>
      <c r="AC1432" s="98"/>
      <c r="AD1432" s="98"/>
      <c r="AE1432" s="98"/>
      <c r="AF1432" s="98"/>
      <c r="AG1432" s="98"/>
      <c r="AH1432" s="98"/>
      <c r="AI1432" s="98"/>
      <c r="AJ1432" s="98"/>
      <c r="AK1432" s="98"/>
      <c r="AL1432" s="98"/>
      <c r="AM1432" s="98"/>
      <c r="AN1432" s="98"/>
      <c r="AO1432" s="98"/>
      <c r="AP1432" s="98"/>
      <c r="AQ1432" s="98"/>
      <c r="AR1432" s="98"/>
      <c r="AS1432" s="98"/>
      <c r="AT1432" s="98"/>
      <c r="AU1432" s="98"/>
      <c r="AV1432" s="98"/>
      <c r="AW1432" s="98"/>
      <c r="AX1432" s="98"/>
      <c r="AY1432" s="98"/>
      <c r="AZ1432" s="98"/>
      <c r="BA1432" s="98"/>
      <c r="BB1432" s="98"/>
      <c r="BC1432" s="98"/>
      <c r="BD1432" s="98"/>
      <c r="BE1432" s="98"/>
      <c r="BF1432" s="98"/>
      <c r="BG1432" s="98"/>
      <c r="BH1432" s="98"/>
      <c r="BI1432" s="98"/>
      <c r="BJ1432" s="98"/>
      <c r="BK1432" s="98"/>
      <c r="BL1432" s="98"/>
      <c r="BM1432" s="98"/>
      <c r="BN1432" s="98"/>
      <c r="BO1432" s="98"/>
      <c r="BP1432" s="98"/>
      <c r="BQ1432" s="98"/>
      <c r="BR1432" s="98"/>
      <c r="BS1432" s="98"/>
      <c r="BT1432" s="98"/>
      <c r="BU1432" s="98"/>
      <c r="BV1432" s="98"/>
      <c r="BW1432" s="98"/>
      <c r="BX1432" s="98"/>
    </row>
    <row r="1433" spans="1:76">
      <c r="A1433" s="98"/>
      <c r="B1433" s="98"/>
      <c r="F1433" s="98"/>
      <c r="I1433" s="229"/>
      <c r="O1433" s="98"/>
      <c r="P1433" s="98"/>
      <c r="Q1433" s="98"/>
      <c r="R1433" s="98"/>
      <c r="S1433" s="98"/>
      <c r="T1433" s="98"/>
      <c r="U1433" s="98"/>
      <c r="V1433" s="98"/>
      <c r="W1433" s="98"/>
      <c r="X1433" s="98"/>
      <c r="Y1433" s="98"/>
      <c r="Z1433" s="98"/>
      <c r="AA1433" s="98"/>
      <c r="AB1433" s="98"/>
      <c r="AC1433" s="98"/>
      <c r="AD1433" s="98"/>
      <c r="AE1433" s="98"/>
      <c r="AF1433" s="98"/>
      <c r="AG1433" s="98"/>
      <c r="AH1433" s="98"/>
      <c r="AI1433" s="98"/>
      <c r="AJ1433" s="98"/>
      <c r="AK1433" s="98"/>
      <c r="AL1433" s="98"/>
      <c r="AM1433" s="98"/>
      <c r="AN1433" s="98"/>
      <c r="AO1433" s="98"/>
      <c r="AP1433" s="98"/>
      <c r="AQ1433" s="98"/>
      <c r="AR1433" s="98"/>
      <c r="AS1433" s="98"/>
      <c r="AT1433" s="98"/>
      <c r="AU1433" s="98"/>
      <c r="AV1433" s="98"/>
      <c r="AW1433" s="98"/>
      <c r="AX1433" s="98"/>
      <c r="AY1433" s="98"/>
      <c r="AZ1433" s="98"/>
      <c r="BA1433" s="98"/>
      <c r="BB1433" s="98"/>
      <c r="BC1433" s="98"/>
      <c r="BD1433" s="98"/>
      <c r="BE1433" s="98"/>
      <c r="BF1433" s="98"/>
      <c r="BG1433" s="98"/>
      <c r="BH1433" s="98"/>
      <c r="BI1433" s="98"/>
      <c r="BJ1433" s="98"/>
      <c r="BK1433" s="98"/>
      <c r="BL1433" s="98"/>
      <c r="BM1433" s="98"/>
      <c r="BN1433" s="98"/>
      <c r="BO1433" s="98"/>
      <c r="BP1433" s="98"/>
      <c r="BQ1433" s="98"/>
      <c r="BR1433" s="98"/>
      <c r="BS1433" s="98"/>
      <c r="BT1433" s="98"/>
      <c r="BU1433" s="98"/>
      <c r="BV1433" s="98"/>
      <c r="BW1433" s="98"/>
      <c r="BX1433" s="98"/>
    </row>
    <row r="1434" spans="1:76">
      <c r="A1434" s="98"/>
      <c r="B1434" s="98"/>
      <c r="F1434" s="98"/>
      <c r="I1434" s="229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8"/>
      <c r="Z1434" s="98"/>
      <c r="AA1434" s="98"/>
      <c r="AB1434" s="98"/>
      <c r="AC1434" s="98"/>
      <c r="AD1434" s="98"/>
      <c r="AE1434" s="98"/>
      <c r="AF1434" s="98"/>
      <c r="AG1434" s="98"/>
      <c r="AH1434" s="98"/>
      <c r="AI1434" s="98"/>
      <c r="AJ1434" s="98"/>
      <c r="AK1434" s="98"/>
      <c r="AL1434" s="98"/>
      <c r="AM1434" s="98"/>
      <c r="AN1434" s="98"/>
      <c r="AO1434" s="98"/>
      <c r="AP1434" s="98"/>
      <c r="AQ1434" s="98"/>
      <c r="AR1434" s="98"/>
      <c r="AS1434" s="98"/>
      <c r="AT1434" s="98"/>
      <c r="AU1434" s="98"/>
      <c r="AV1434" s="98"/>
      <c r="AW1434" s="98"/>
      <c r="AX1434" s="98"/>
      <c r="AY1434" s="98"/>
      <c r="AZ1434" s="98"/>
      <c r="BA1434" s="98"/>
      <c r="BB1434" s="98"/>
      <c r="BC1434" s="98"/>
      <c r="BD1434" s="98"/>
      <c r="BE1434" s="98"/>
      <c r="BF1434" s="98"/>
      <c r="BG1434" s="98"/>
      <c r="BH1434" s="98"/>
      <c r="BI1434" s="98"/>
      <c r="BJ1434" s="98"/>
      <c r="BK1434" s="98"/>
      <c r="BL1434" s="98"/>
      <c r="BM1434" s="98"/>
      <c r="BN1434" s="98"/>
      <c r="BO1434" s="98"/>
      <c r="BP1434" s="98"/>
      <c r="BQ1434" s="98"/>
      <c r="BR1434" s="98"/>
      <c r="BS1434" s="98"/>
      <c r="BT1434" s="98"/>
      <c r="BU1434" s="98"/>
      <c r="BV1434" s="98"/>
      <c r="BW1434" s="98"/>
      <c r="BX1434" s="98"/>
    </row>
    <row r="1435" spans="1:76">
      <c r="A1435" s="98"/>
      <c r="B1435" s="98"/>
      <c r="F1435" s="98"/>
      <c r="I1435" s="229"/>
      <c r="O1435" s="98"/>
      <c r="P1435" s="98"/>
      <c r="Q1435" s="98"/>
      <c r="R1435" s="98"/>
      <c r="S1435" s="98"/>
      <c r="T1435" s="98"/>
      <c r="U1435" s="98"/>
      <c r="V1435" s="98"/>
      <c r="W1435" s="98"/>
      <c r="X1435" s="98"/>
      <c r="Y1435" s="98"/>
      <c r="Z1435" s="98"/>
      <c r="AA1435" s="98"/>
      <c r="AB1435" s="98"/>
      <c r="AC1435" s="98"/>
      <c r="AD1435" s="98"/>
      <c r="AE1435" s="98"/>
      <c r="AF1435" s="98"/>
      <c r="AG1435" s="98"/>
      <c r="AH1435" s="98"/>
      <c r="AI1435" s="98"/>
      <c r="AJ1435" s="98"/>
      <c r="AK1435" s="98"/>
      <c r="AL1435" s="98"/>
      <c r="AM1435" s="98"/>
      <c r="AN1435" s="98"/>
      <c r="AO1435" s="98"/>
      <c r="AP1435" s="98"/>
      <c r="AQ1435" s="98"/>
      <c r="AR1435" s="98"/>
      <c r="AS1435" s="98"/>
      <c r="AT1435" s="98"/>
      <c r="AU1435" s="98"/>
      <c r="AV1435" s="98"/>
      <c r="AW1435" s="98"/>
      <c r="AX1435" s="98"/>
      <c r="AY1435" s="98"/>
      <c r="AZ1435" s="98"/>
      <c r="BA1435" s="98"/>
      <c r="BB1435" s="98"/>
      <c r="BC1435" s="98"/>
      <c r="BD1435" s="98"/>
      <c r="BE1435" s="98"/>
      <c r="BF1435" s="98"/>
      <c r="BG1435" s="98"/>
      <c r="BH1435" s="98"/>
      <c r="BI1435" s="98"/>
      <c r="BJ1435" s="98"/>
      <c r="BK1435" s="98"/>
      <c r="BL1435" s="98"/>
      <c r="BM1435" s="98"/>
      <c r="BN1435" s="98"/>
      <c r="BO1435" s="98"/>
      <c r="BP1435" s="98"/>
      <c r="BQ1435" s="98"/>
      <c r="BR1435" s="98"/>
      <c r="BS1435" s="98"/>
      <c r="BT1435" s="98"/>
      <c r="BU1435" s="98"/>
      <c r="BV1435" s="98"/>
      <c r="BW1435" s="98"/>
      <c r="BX1435" s="98"/>
    </row>
    <row r="1436" spans="1:76">
      <c r="A1436" s="98"/>
      <c r="B1436" s="98"/>
      <c r="F1436" s="98"/>
      <c r="I1436" s="229"/>
      <c r="O1436" s="98"/>
      <c r="P1436" s="98"/>
      <c r="Q1436" s="98"/>
      <c r="R1436" s="98"/>
      <c r="S1436" s="98"/>
      <c r="T1436" s="98"/>
      <c r="U1436" s="98"/>
      <c r="V1436" s="98"/>
      <c r="W1436" s="98"/>
      <c r="X1436" s="98"/>
      <c r="Y1436" s="98"/>
      <c r="Z1436" s="98"/>
      <c r="AA1436" s="98"/>
      <c r="AB1436" s="98"/>
      <c r="AC1436" s="98"/>
      <c r="AD1436" s="98"/>
      <c r="AE1436" s="98"/>
      <c r="AF1436" s="98"/>
      <c r="AG1436" s="98"/>
      <c r="AH1436" s="98"/>
      <c r="AI1436" s="98"/>
      <c r="AJ1436" s="98"/>
      <c r="AK1436" s="98"/>
      <c r="AL1436" s="98"/>
      <c r="AM1436" s="98"/>
      <c r="AN1436" s="98"/>
      <c r="AO1436" s="98"/>
      <c r="AP1436" s="98"/>
      <c r="AQ1436" s="98"/>
      <c r="AR1436" s="98"/>
      <c r="AS1436" s="98"/>
      <c r="AT1436" s="98"/>
      <c r="AU1436" s="98"/>
      <c r="AV1436" s="98"/>
      <c r="AW1436" s="98"/>
      <c r="AX1436" s="98"/>
      <c r="AY1436" s="98"/>
      <c r="AZ1436" s="98"/>
      <c r="BA1436" s="98"/>
      <c r="BB1436" s="98"/>
      <c r="BC1436" s="98"/>
      <c r="BD1436" s="98"/>
      <c r="BE1436" s="98"/>
      <c r="BF1436" s="98"/>
      <c r="BG1436" s="98"/>
      <c r="BH1436" s="98"/>
      <c r="BI1436" s="98"/>
      <c r="BJ1436" s="98"/>
      <c r="BK1436" s="98"/>
      <c r="BL1436" s="98"/>
      <c r="BM1436" s="98"/>
      <c r="BN1436" s="98"/>
      <c r="BO1436" s="98"/>
      <c r="BP1436" s="98"/>
      <c r="BQ1436" s="98"/>
      <c r="BR1436" s="98"/>
      <c r="BS1436" s="98"/>
      <c r="BT1436" s="98"/>
      <c r="BU1436" s="98"/>
      <c r="BV1436" s="98"/>
      <c r="BW1436" s="98"/>
      <c r="BX1436" s="98"/>
    </row>
    <row r="1437" spans="1:76">
      <c r="A1437" s="98"/>
      <c r="B1437" s="98"/>
      <c r="F1437" s="98"/>
      <c r="I1437" s="229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8"/>
      <c r="Z1437" s="98"/>
      <c r="AA1437" s="98"/>
      <c r="AB1437" s="98"/>
      <c r="AC1437" s="98"/>
      <c r="AD1437" s="98"/>
      <c r="AE1437" s="98"/>
      <c r="AF1437" s="98"/>
      <c r="AG1437" s="98"/>
      <c r="AH1437" s="98"/>
      <c r="AI1437" s="98"/>
      <c r="AJ1437" s="98"/>
      <c r="AK1437" s="98"/>
      <c r="AL1437" s="98"/>
      <c r="AM1437" s="98"/>
      <c r="AN1437" s="98"/>
      <c r="AO1437" s="98"/>
      <c r="AP1437" s="98"/>
      <c r="AQ1437" s="98"/>
      <c r="AR1437" s="98"/>
      <c r="AS1437" s="98"/>
      <c r="AT1437" s="98"/>
      <c r="AU1437" s="98"/>
      <c r="AV1437" s="98"/>
      <c r="AW1437" s="98"/>
      <c r="AX1437" s="98"/>
      <c r="AY1437" s="98"/>
      <c r="AZ1437" s="98"/>
      <c r="BA1437" s="98"/>
      <c r="BB1437" s="98"/>
      <c r="BC1437" s="98"/>
      <c r="BD1437" s="98"/>
      <c r="BE1437" s="98"/>
      <c r="BF1437" s="98"/>
      <c r="BG1437" s="98"/>
      <c r="BH1437" s="98"/>
      <c r="BI1437" s="98"/>
      <c r="BJ1437" s="98"/>
      <c r="BK1437" s="98"/>
      <c r="BL1437" s="98"/>
      <c r="BM1437" s="98"/>
      <c r="BN1437" s="98"/>
      <c r="BO1437" s="98"/>
      <c r="BP1437" s="98"/>
      <c r="BQ1437" s="98"/>
      <c r="BR1437" s="98"/>
      <c r="BS1437" s="98"/>
      <c r="BT1437" s="98"/>
      <c r="BU1437" s="98"/>
      <c r="BV1437" s="98"/>
      <c r="BW1437" s="98"/>
      <c r="BX1437" s="98"/>
    </row>
    <row r="1438" spans="1:76">
      <c r="A1438" s="98"/>
      <c r="B1438" s="98"/>
      <c r="F1438" s="98"/>
      <c r="I1438" s="229"/>
      <c r="O1438" s="98"/>
      <c r="P1438" s="98"/>
      <c r="Q1438" s="98"/>
      <c r="R1438" s="98"/>
      <c r="S1438" s="98"/>
      <c r="T1438" s="98"/>
      <c r="U1438" s="98"/>
      <c r="V1438" s="98"/>
      <c r="W1438" s="98"/>
      <c r="X1438" s="98"/>
      <c r="Y1438" s="98"/>
      <c r="Z1438" s="98"/>
      <c r="AA1438" s="98"/>
      <c r="AB1438" s="98"/>
      <c r="AC1438" s="98"/>
      <c r="AD1438" s="98"/>
      <c r="AE1438" s="98"/>
      <c r="AF1438" s="98"/>
      <c r="AG1438" s="98"/>
      <c r="AH1438" s="98"/>
      <c r="AI1438" s="98"/>
      <c r="AJ1438" s="98"/>
      <c r="AK1438" s="98"/>
      <c r="AL1438" s="98"/>
      <c r="AM1438" s="98"/>
      <c r="AN1438" s="98"/>
      <c r="AO1438" s="98"/>
      <c r="AP1438" s="98"/>
      <c r="AQ1438" s="98"/>
      <c r="AR1438" s="98"/>
      <c r="AS1438" s="98"/>
      <c r="AT1438" s="98"/>
      <c r="AU1438" s="98"/>
      <c r="AV1438" s="98"/>
      <c r="AW1438" s="98"/>
      <c r="AX1438" s="98"/>
      <c r="AY1438" s="98"/>
      <c r="AZ1438" s="98"/>
      <c r="BA1438" s="98"/>
      <c r="BB1438" s="98"/>
      <c r="BC1438" s="98"/>
      <c r="BD1438" s="98"/>
      <c r="BE1438" s="98"/>
      <c r="BF1438" s="98"/>
      <c r="BG1438" s="98"/>
      <c r="BH1438" s="98"/>
      <c r="BI1438" s="98"/>
      <c r="BJ1438" s="98"/>
      <c r="BK1438" s="98"/>
      <c r="BL1438" s="98"/>
      <c r="BM1438" s="98"/>
      <c r="BN1438" s="98"/>
      <c r="BO1438" s="98"/>
      <c r="BP1438" s="98"/>
      <c r="BQ1438" s="98"/>
      <c r="BR1438" s="98"/>
      <c r="BS1438" s="98"/>
      <c r="BT1438" s="98"/>
      <c r="BU1438" s="98"/>
      <c r="BV1438" s="98"/>
      <c r="BW1438" s="98"/>
      <c r="BX1438" s="98"/>
    </row>
    <row r="1439" spans="1:76">
      <c r="A1439" s="98"/>
      <c r="B1439" s="98"/>
      <c r="F1439" s="98"/>
      <c r="I1439" s="229"/>
      <c r="O1439" s="98"/>
      <c r="P1439" s="98"/>
      <c r="Q1439" s="98"/>
      <c r="R1439" s="98"/>
      <c r="S1439" s="98"/>
      <c r="T1439" s="98"/>
      <c r="U1439" s="98"/>
      <c r="V1439" s="98"/>
      <c r="W1439" s="98"/>
      <c r="X1439" s="98"/>
      <c r="Y1439" s="98"/>
      <c r="Z1439" s="98"/>
      <c r="AA1439" s="98"/>
      <c r="AB1439" s="98"/>
      <c r="AC1439" s="98"/>
      <c r="AD1439" s="98"/>
      <c r="AE1439" s="98"/>
      <c r="AF1439" s="98"/>
      <c r="AG1439" s="98"/>
      <c r="AH1439" s="98"/>
      <c r="AI1439" s="98"/>
      <c r="AJ1439" s="98"/>
      <c r="AK1439" s="98"/>
      <c r="AL1439" s="98"/>
      <c r="AM1439" s="98"/>
      <c r="AN1439" s="98"/>
      <c r="AO1439" s="98"/>
      <c r="AP1439" s="98"/>
      <c r="AQ1439" s="98"/>
      <c r="AR1439" s="98"/>
      <c r="AS1439" s="98"/>
      <c r="AT1439" s="98"/>
      <c r="AU1439" s="98"/>
      <c r="AV1439" s="98"/>
      <c r="AW1439" s="98"/>
      <c r="AX1439" s="98"/>
      <c r="AY1439" s="98"/>
      <c r="AZ1439" s="98"/>
      <c r="BA1439" s="98"/>
      <c r="BB1439" s="98"/>
      <c r="BC1439" s="98"/>
      <c r="BD1439" s="98"/>
      <c r="BE1439" s="98"/>
      <c r="BF1439" s="98"/>
      <c r="BG1439" s="98"/>
      <c r="BH1439" s="98"/>
      <c r="BI1439" s="98"/>
      <c r="BJ1439" s="98"/>
      <c r="BK1439" s="98"/>
      <c r="BL1439" s="98"/>
      <c r="BM1439" s="98"/>
      <c r="BN1439" s="98"/>
      <c r="BO1439" s="98"/>
      <c r="BP1439" s="98"/>
      <c r="BQ1439" s="98"/>
      <c r="BR1439" s="98"/>
      <c r="BS1439" s="98"/>
      <c r="BT1439" s="98"/>
      <c r="BU1439" s="98"/>
      <c r="BV1439" s="98"/>
      <c r="BW1439" s="98"/>
      <c r="BX1439" s="98"/>
    </row>
    <row r="1440" spans="1:76">
      <c r="A1440" s="98"/>
      <c r="B1440" s="98"/>
      <c r="F1440" s="98"/>
      <c r="I1440" s="229"/>
      <c r="O1440" s="98"/>
      <c r="P1440" s="98"/>
      <c r="Q1440" s="98"/>
      <c r="R1440" s="98"/>
      <c r="S1440" s="98"/>
      <c r="T1440" s="98"/>
      <c r="U1440" s="98"/>
      <c r="V1440" s="98"/>
      <c r="W1440" s="98"/>
      <c r="X1440" s="98"/>
      <c r="Y1440" s="98"/>
      <c r="Z1440" s="98"/>
      <c r="AA1440" s="98"/>
      <c r="AB1440" s="98"/>
      <c r="AC1440" s="98"/>
      <c r="AD1440" s="98"/>
      <c r="AE1440" s="98"/>
      <c r="AF1440" s="98"/>
      <c r="AG1440" s="98"/>
      <c r="AH1440" s="98"/>
      <c r="AI1440" s="98"/>
      <c r="AJ1440" s="98"/>
      <c r="AK1440" s="98"/>
      <c r="AL1440" s="98"/>
      <c r="AM1440" s="98"/>
      <c r="AN1440" s="98"/>
      <c r="AO1440" s="98"/>
      <c r="AP1440" s="98"/>
      <c r="AQ1440" s="98"/>
      <c r="AR1440" s="98"/>
      <c r="AS1440" s="98"/>
      <c r="AT1440" s="98"/>
      <c r="AU1440" s="98"/>
      <c r="AV1440" s="98"/>
      <c r="AW1440" s="98"/>
      <c r="AX1440" s="98"/>
      <c r="AY1440" s="98"/>
      <c r="AZ1440" s="98"/>
      <c r="BA1440" s="98"/>
      <c r="BB1440" s="98"/>
      <c r="BC1440" s="98"/>
      <c r="BD1440" s="98"/>
      <c r="BE1440" s="98"/>
      <c r="BF1440" s="98"/>
      <c r="BG1440" s="98"/>
      <c r="BH1440" s="98"/>
      <c r="BI1440" s="98"/>
      <c r="BJ1440" s="98"/>
      <c r="BK1440" s="98"/>
      <c r="BL1440" s="98"/>
      <c r="BM1440" s="98"/>
      <c r="BN1440" s="98"/>
      <c r="BO1440" s="98"/>
      <c r="BP1440" s="98"/>
      <c r="BQ1440" s="98"/>
      <c r="BR1440" s="98"/>
      <c r="BS1440" s="98"/>
      <c r="BT1440" s="98"/>
      <c r="BU1440" s="98"/>
      <c r="BV1440" s="98"/>
      <c r="BW1440" s="98"/>
      <c r="BX1440" s="98"/>
    </row>
    <row r="1441" spans="1:76">
      <c r="A1441" s="98"/>
      <c r="B1441" s="98"/>
      <c r="F1441" s="98"/>
      <c r="I1441" s="229"/>
      <c r="O1441" s="98"/>
      <c r="P1441" s="98"/>
      <c r="Q1441" s="98"/>
      <c r="R1441" s="98"/>
      <c r="S1441" s="98"/>
      <c r="T1441" s="98"/>
      <c r="U1441" s="98"/>
      <c r="V1441" s="98"/>
      <c r="W1441" s="98"/>
      <c r="X1441" s="98"/>
      <c r="Y1441" s="98"/>
      <c r="Z1441" s="98"/>
      <c r="AA1441" s="98"/>
      <c r="AB1441" s="98"/>
      <c r="AC1441" s="98"/>
      <c r="AD1441" s="98"/>
      <c r="AE1441" s="98"/>
      <c r="AF1441" s="98"/>
      <c r="AG1441" s="98"/>
      <c r="AH1441" s="98"/>
      <c r="AI1441" s="98"/>
      <c r="AJ1441" s="98"/>
      <c r="AK1441" s="98"/>
      <c r="AL1441" s="98"/>
      <c r="AM1441" s="98"/>
      <c r="AN1441" s="98"/>
      <c r="AO1441" s="98"/>
      <c r="AP1441" s="98"/>
      <c r="AQ1441" s="98"/>
      <c r="AR1441" s="98"/>
      <c r="AS1441" s="98"/>
      <c r="AT1441" s="98"/>
      <c r="AU1441" s="98"/>
      <c r="AV1441" s="98"/>
      <c r="AW1441" s="98"/>
      <c r="AX1441" s="98"/>
      <c r="AY1441" s="98"/>
      <c r="AZ1441" s="98"/>
      <c r="BA1441" s="98"/>
      <c r="BB1441" s="98"/>
      <c r="BC1441" s="98"/>
      <c r="BD1441" s="98"/>
      <c r="BE1441" s="98"/>
      <c r="BF1441" s="98"/>
      <c r="BG1441" s="98"/>
      <c r="BH1441" s="98"/>
      <c r="BI1441" s="98"/>
      <c r="BJ1441" s="98"/>
      <c r="BK1441" s="98"/>
      <c r="BL1441" s="98"/>
      <c r="BM1441" s="98"/>
      <c r="BN1441" s="98"/>
      <c r="BO1441" s="98"/>
      <c r="BP1441" s="98"/>
      <c r="BQ1441" s="98"/>
      <c r="BR1441" s="98"/>
      <c r="BS1441" s="98"/>
      <c r="BT1441" s="98"/>
      <c r="BU1441" s="98"/>
      <c r="BV1441" s="98"/>
      <c r="BW1441" s="98"/>
      <c r="BX1441" s="98"/>
    </row>
    <row r="1442" spans="1:76">
      <c r="A1442" s="98"/>
      <c r="B1442" s="98"/>
      <c r="F1442" s="98"/>
      <c r="I1442" s="229"/>
      <c r="O1442" s="98"/>
      <c r="P1442" s="98"/>
      <c r="Q1442" s="98"/>
      <c r="R1442" s="98"/>
      <c r="S1442" s="98"/>
      <c r="T1442" s="98"/>
      <c r="U1442" s="98"/>
      <c r="V1442" s="98"/>
      <c r="W1442" s="98"/>
      <c r="X1442" s="98"/>
      <c r="Y1442" s="98"/>
      <c r="Z1442" s="98"/>
      <c r="AA1442" s="98"/>
      <c r="AB1442" s="98"/>
      <c r="AC1442" s="98"/>
      <c r="AD1442" s="98"/>
      <c r="AE1442" s="98"/>
      <c r="AF1442" s="98"/>
      <c r="AG1442" s="98"/>
      <c r="AH1442" s="98"/>
      <c r="AI1442" s="98"/>
      <c r="AJ1442" s="98"/>
      <c r="AK1442" s="98"/>
      <c r="AL1442" s="98"/>
      <c r="AM1442" s="98"/>
      <c r="AN1442" s="98"/>
      <c r="AO1442" s="98"/>
      <c r="AP1442" s="98"/>
      <c r="AQ1442" s="98"/>
      <c r="AR1442" s="98"/>
      <c r="AS1442" s="98"/>
      <c r="AT1442" s="98"/>
      <c r="AU1442" s="98"/>
      <c r="AV1442" s="98"/>
      <c r="AW1442" s="98"/>
      <c r="AX1442" s="98"/>
      <c r="AY1442" s="98"/>
      <c r="AZ1442" s="98"/>
      <c r="BA1442" s="98"/>
      <c r="BB1442" s="98"/>
      <c r="BC1442" s="98"/>
      <c r="BD1442" s="98"/>
      <c r="BE1442" s="98"/>
      <c r="BF1442" s="98"/>
      <c r="BG1442" s="98"/>
      <c r="BH1442" s="98"/>
      <c r="BI1442" s="98"/>
      <c r="BJ1442" s="98"/>
      <c r="BK1442" s="98"/>
      <c r="BL1442" s="98"/>
      <c r="BM1442" s="98"/>
      <c r="BN1442" s="98"/>
      <c r="BO1442" s="98"/>
      <c r="BP1442" s="98"/>
      <c r="BQ1442" s="98"/>
      <c r="BR1442" s="98"/>
      <c r="BS1442" s="98"/>
      <c r="BT1442" s="98"/>
      <c r="BU1442" s="98"/>
      <c r="BV1442" s="98"/>
      <c r="BW1442" s="98"/>
      <c r="BX1442" s="98"/>
    </row>
    <row r="1443" spans="1:76">
      <c r="A1443" s="98"/>
      <c r="B1443" s="98"/>
      <c r="F1443" s="98"/>
      <c r="I1443" s="229"/>
      <c r="O1443" s="98"/>
      <c r="P1443" s="98"/>
      <c r="Q1443" s="98"/>
      <c r="R1443" s="98"/>
      <c r="S1443" s="98"/>
      <c r="T1443" s="98"/>
      <c r="U1443" s="98"/>
      <c r="V1443" s="98"/>
      <c r="W1443" s="98"/>
      <c r="X1443" s="98"/>
      <c r="Y1443" s="98"/>
      <c r="Z1443" s="98"/>
      <c r="AA1443" s="98"/>
      <c r="AB1443" s="98"/>
      <c r="AC1443" s="98"/>
      <c r="AD1443" s="98"/>
      <c r="AE1443" s="98"/>
      <c r="AF1443" s="98"/>
      <c r="AG1443" s="98"/>
      <c r="AH1443" s="98"/>
      <c r="AI1443" s="98"/>
      <c r="AJ1443" s="98"/>
      <c r="AK1443" s="98"/>
      <c r="AL1443" s="98"/>
      <c r="AM1443" s="98"/>
      <c r="AN1443" s="98"/>
      <c r="AO1443" s="98"/>
      <c r="AP1443" s="98"/>
      <c r="AQ1443" s="98"/>
      <c r="AR1443" s="98"/>
      <c r="AS1443" s="98"/>
      <c r="AT1443" s="98"/>
      <c r="AU1443" s="98"/>
      <c r="AV1443" s="98"/>
      <c r="AW1443" s="98"/>
      <c r="AX1443" s="98"/>
      <c r="AY1443" s="98"/>
      <c r="AZ1443" s="98"/>
      <c r="BA1443" s="98"/>
      <c r="BB1443" s="98"/>
      <c r="BC1443" s="98"/>
      <c r="BD1443" s="98"/>
      <c r="BE1443" s="98"/>
      <c r="BF1443" s="98"/>
      <c r="BG1443" s="98"/>
      <c r="BH1443" s="98"/>
      <c r="BI1443" s="98"/>
      <c r="BJ1443" s="98"/>
      <c r="BK1443" s="98"/>
      <c r="BL1443" s="98"/>
      <c r="BM1443" s="98"/>
      <c r="BN1443" s="98"/>
      <c r="BO1443" s="98"/>
      <c r="BP1443" s="98"/>
      <c r="BQ1443" s="98"/>
      <c r="BR1443" s="98"/>
      <c r="BS1443" s="98"/>
      <c r="BT1443" s="98"/>
      <c r="BU1443" s="98"/>
      <c r="BV1443" s="98"/>
      <c r="BW1443" s="98"/>
      <c r="BX1443" s="98"/>
    </row>
    <row r="1444" spans="1:76">
      <c r="A1444" s="98"/>
      <c r="B1444" s="98"/>
      <c r="F1444" s="98"/>
      <c r="I1444" s="229"/>
      <c r="O1444" s="98"/>
      <c r="P1444" s="98"/>
      <c r="Q1444" s="98"/>
      <c r="R1444" s="98"/>
      <c r="S1444" s="98"/>
      <c r="T1444" s="98"/>
      <c r="U1444" s="98"/>
      <c r="V1444" s="98"/>
      <c r="W1444" s="98"/>
      <c r="X1444" s="98"/>
      <c r="Y1444" s="98"/>
      <c r="Z1444" s="98"/>
      <c r="AA1444" s="98"/>
      <c r="AB1444" s="98"/>
      <c r="AC1444" s="98"/>
      <c r="AD1444" s="98"/>
      <c r="AE1444" s="98"/>
      <c r="AF1444" s="98"/>
      <c r="AG1444" s="98"/>
      <c r="AH1444" s="98"/>
      <c r="AI1444" s="98"/>
      <c r="AJ1444" s="98"/>
      <c r="AK1444" s="98"/>
      <c r="AL1444" s="98"/>
      <c r="AM1444" s="98"/>
      <c r="AN1444" s="98"/>
      <c r="AO1444" s="98"/>
      <c r="AP1444" s="98"/>
      <c r="AQ1444" s="98"/>
      <c r="AR1444" s="98"/>
      <c r="AS1444" s="98"/>
      <c r="AT1444" s="98"/>
      <c r="AU1444" s="98"/>
      <c r="AV1444" s="98"/>
      <c r="AW1444" s="98"/>
      <c r="AX1444" s="98"/>
      <c r="AY1444" s="98"/>
      <c r="AZ1444" s="98"/>
      <c r="BA1444" s="98"/>
      <c r="BB1444" s="98"/>
      <c r="BC1444" s="98"/>
      <c r="BD1444" s="98"/>
      <c r="BE1444" s="98"/>
      <c r="BF1444" s="98"/>
      <c r="BG1444" s="98"/>
      <c r="BH1444" s="98"/>
      <c r="BI1444" s="98"/>
      <c r="BJ1444" s="98"/>
      <c r="BK1444" s="98"/>
      <c r="BL1444" s="98"/>
      <c r="BM1444" s="98"/>
      <c r="BN1444" s="98"/>
      <c r="BO1444" s="98"/>
      <c r="BP1444" s="98"/>
      <c r="BQ1444" s="98"/>
      <c r="BR1444" s="98"/>
      <c r="BS1444" s="98"/>
      <c r="BT1444" s="98"/>
      <c r="BU1444" s="98"/>
      <c r="BV1444" s="98"/>
      <c r="BW1444" s="98"/>
      <c r="BX1444" s="98"/>
    </row>
    <row r="1445" spans="1:76">
      <c r="A1445" s="98"/>
      <c r="B1445" s="98"/>
      <c r="F1445" s="98"/>
      <c r="I1445" s="229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8"/>
      <c r="AA1445" s="98"/>
      <c r="AB1445" s="98"/>
      <c r="AC1445" s="98"/>
      <c r="AD1445" s="98"/>
      <c r="AE1445" s="98"/>
      <c r="AF1445" s="98"/>
      <c r="AG1445" s="98"/>
      <c r="AH1445" s="98"/>
      <c r="AI1445" s="98"/>
      <c r="AJ1445" s="98"/>
      <c r="AK1445" s="98"/>
      <c r="AL1445" s="98"/>
      <c r="AM1445" s="98"/>
      <c r="AN1445" s="98"/>
      <c r="AO1445" s="98"/>
      <c r="AP1445" s="98"/>
      <c r="AQ1445" s="98"/>
      <c r="AR1445" s="98"/>
      <c r="AS1445" s="98"/>
      <c r="AT1445" s="98"/>
      <c r="AU1445" s="98"/>
      <c r="AV1445" s="98"/>
      <c r="AW1445" s="98"/>
      <c r="AX1445" s="98"/>
      <c r="AY1445" s="98"/>
      <c r="AZ1445" s="98"/>
      <c r="BA1445" s="98"/>
      <c r="BB1445" s="98"/>
      <c r="BC1445" s="98"/>
      <c r="BD1445" s="98"/>
      <c r="BE1445" s="98"/>
      <c r="BF1445" s="98"/>
      <c r="BG1445" s="98"/>
      <c r="BH1445" s="98"/>
      <c r="BI1445" s="98"/>
      <c r="BJ1445" s="98"/>
      <c r="BK1445" s="98"/>
      <c r="BL1445" s="98"/>
      <c r="BM1445" s="98"/>
      <c r="BN1445" s="98"/>
      <c r="BO1445" s="98"/>
      <c r="BP1445" s="98"/>
      <c r="BQ1445" s="98"/>
      <c r="BR1445" s="98"/>
      <c r="BS1445" s="98"/>
      <c r="BT1445" s="98"/>
      <c r="BU1445" s="98"/>
      <c r="BV1445" s="98"/>
      <c r="BW1445" s="98"/>
      <c r="BX1445" s="98"/>
    </row>
    <row r="1446" spans="1:76">
      <c r="A1446" s="98"/>
      <c r="B1446" s="98"/>
      <c r="F1446" s="98"/>
      <c r="I1446" s="229"/>
      <c r="O1446" s="98"/>
      <c r="P1446" s="98"/>
      <c r="Q1446" s="98"/>
      <c r="R1446" s="98"/>
      <c r="S1446" s="98"/>
      <c r="T1446" s="98"/>
      <c r="U1446" s="98"/>
      <c r="V1446" s="98"/>
      <c r="W1446" s="98"/>
      <c r="X1446" s="98"/>
      <c r="Y1446" s="98"/>
      <c r="Z1446" s="98"/>
      <c r="AA1446" s="98"/>
      <c r="AB1446" s="98"/>
      <c r="AC1446" s="98"/>
      <c r="AD1446" s="98"/>
      <c r="AE1446" s="98"/>
      <c r="AF1446" s="98"/>
      <c r="AG1446" s="98"/>
      <c r="AH1446" s="98"/>
      <c r="AI1446" s="98"/>
      <c r="AJ1446" s="98"/>
      <c r="AK1446" s="98"/>
      <c r="AL1446" s="98"/>
      <c r="AM1446" s="98"/>
      <c r="AN1446" s="98"/>
      <c r="AO1446" s="98"/>
      <c r="AP1446" s="98"/>
      <c r="AQ1446" s="98"/>
      <c r="AR1446" s="98"/>
      <c r="AS1446" s="98"/>
      <c r="AT1446" s="98"/>
      <c r="AU1446" s="98"/>
      <c r="AV1446" s="98"/>
      <c r="AW1446" s="98"/>
      <c r="AX1446" s="98"/>
      <c r="AY1446" s="98"/>
      <c r="AZ1446" s="98"/>
      <c r="BA1446" s="98"/>
      <c r="BB1446" s="98"/>
      <c r="BC1446" s="98"/>
      <c r="BD1446" s="98"/>
      <c r="BE1446" s="98"/>
      <c r="BF1446" s="98"/>
      <c r="BG1446" s="98"/>
      <c r="BH1446" s="98"/>
      <c r="BI1446" s="98"/>
      <c r="BJ1446" s="98"/>
      <c r="BK1446" s="98"/>
      <c r="BL1446" s="98"/>
      <c r="BM1446" s="98"/>
      <c r="BN1446" s="98"/>
      <c r="BO1446" s="98"/>
      <c r="BP1446" s="98"/>
      <c r="BQ1446" s="98"/>
      <c r="BR1446" s="98"/>
      <c r="BS1446" s="98"/>
      <c r="BT1446" s="98"/>
      <c r="BU1446" s="98"/>
      <c r="BV1446" s="98"/>
      <c r="BW1446" s="98"/>
      <c r="BX1446" s="98"/>
    </row>
    <row r="1447" spans="1:76">
      <c r="A1447" s="98"/>
      <c r="B1447" s="98"/>
      <c r="F1447" s="98"/>
      <c r="I1447" s="229"/>
      <c r="O1447" s="98"/>
      <c r="P1447" s="98"/>
      <c r="Q1447" s="98"/>
      <c r="R1447" s="98"/>
      <c r="S1447" s="98"/>
      <c r="T1447" s="98"/>
      <c r="U1447" s="98"/>
      <c r="V1447" s="98"/>
      <c r="W1447" s="98"/>
      <c r="X1447" s="98"/>
      <c r="Y1447" s="98"/>
      <c r="Z1447" s="98"/>
      <c r="AA1447" s="98"/>
      <c r="AB1447" s="98"/>
      <c r="AC1447" s="98"/>
      <c r="AD1447" s="98"/>
      <c r="AE1447" s="98"/>
      <c r="AF1447" s="98"/>
      <c r="AG1447" s="98"/>
      <c r="AH1447" s="98"/>
      <c r="AI1447" s="98"/>
      <c r="AJ1447" s="98"/>
      <c r="AK1447" s="98"/>
      <c r="AL1447" s="98"/>
      <c r="AM1447" s="98"/>
      <c r="AN1447" s="98"/>
      <c r="AO1447" s="98"/>
      <c r="AP1447" s="98"/>
      <c r="AQ1447" s="98"/>
      <c r="AR1447" s="98"/>
      <c r="AS1447" s="98"/>
      <c r="AT1447" s="98"/>
      <c r="AU1447" s="98"/>
      <c r="AV1447" s="98"/>
      <c r="AW1447" s="98"/>
      <c r="AX1447" s="98"/>
      <c r="AY1447" s="98"/>
      <c r="AZ1447" s="98"/>
      <c r="BA1447" s="98"/>
      <c r="BB1447" s="98"/>
      <c r="BC1447" s="98"/>
      <c r="BD1447" s="98"/>
      <c r="BE1447" s="98"/>
      <c r="BF1447" s="98"/>
      <c r="BG1447" s="98"/>
      <c r="BH1447" s="98"/>
      <c r="BI1447" s="98"/>
      <c r="BJ1447" s="98"/>
      <c r="BK1447" s="98"/>
      <c r="BL1447" s="98"/>
      <c r="BM1447" s="98"/>
      <c r="BN1447" s="98"/>
      <c r="BO1447" s="98"/>
      <c r="BP1447" s="98"/>
      <c r="BQ1447" s="98"/>
      <c r="BR1447" s="98"/>
      <c r="BS1447" s="98"/>
      <c r="BT1447" s="98"/>
      <c r="BU1447" s="98"/>
      <c r="BV1447" s="98"/>
      <c r="BW1447" s="98"/>
      <c r="BX1447" s="98"/>
    </row>
    <row r="1448" spans="1:76">
      <c r="A1448" s="98"/>
      <c r="B1448" s="98"/>
      <c r="F1448" s="98"/>
      <c r="I1448" s="229"/>
      <c r="O1448" s="98"/>
      <c r="P1448" s="98"/>
      <c r="Q1448" s="98"/>
      <c r="R1448" s="98"/>
      <c r="S1448" s="98"/>
      <c r="T1448" s="98"/>
      <c r="U1448" s="98"/>
      <c r="V1448" s="98"/>
      <c r="W1448" s="98"/>
      <c r="X1448" s="98"/>
      <c r="Y1448" s="98"/>
      <c r="Z1448" s="98"/>
      <c r="AA1448" s="98"/>
      <c r="AB1448" s="98"/>
      <c r="AC1448" s="98"/>
      <c r="AD1448" s="98"/>
      <c r="AE1448" s="98"/>
      <c r="AF1448" s="98"/>
      <c r="AG1448" s="98"/>
      <c r="AH1448" s="98"/>
      <c r="AI1448" s="98"/>
      <c r="AJ1448" s="98"/>
      <c r="AK1448" s="98"/>
      <c r="AL1448" s="98"/>
      <c r="AM1448" s="98"/>
      <c r="AN1448" s="98"/>
      <c r="AO1448" s="98"/>
      <c r="AP1448" s="98"/>
      <c r="AQ1448" s="98"/>
      <c r="AR1448" s="98"/>
      <c r="AS1448" s="98"/>
      <c r="AT1448" s="98"/>
      <c r="AU1448" s="98"/>
      <c r="AV1448" s="98"/>
      <c r="AW1448" s="98"/>
      <c r="AX1448" s="98"/>
      <c r="AY1448" s="98"/>
      <c r="AZ1448" s="98"/>
      <c r="BA1448" s="98"/>
      <c r="BB1448" s="98"/>
      <c r="BC1448" s="98"/>
      <c r="BD1448" s="98"/>
      <c r="BE1448" s="98"/>
      <c r="BF1448" s="98"/>
      <c r="BG1448" s="98"/>
      <c r="BH1448" s="98"/>
      <c r="BI1448" s="98"/>
      <c r="BJ1448" s="98"/>
      <c r="BK1448" s="98"/>
      <c r="BL1448" s="98"/>
      <c r="BM1448" s="98"/>
      <c r="BN1448" s="98"/>
      <c r="BO1448" s="98"/>
      <c r="BP1448" s="98"/>
      <c r="BQ1448" s="98"/>
      <c r="BR1448" s="98"/>
      <c r="BS1448" s="98"/>
      <c r="BT1448" s="98"/>
      <c r="BU1448" s="98"/>
      <c r="BV1448" s="98"/>
      <c r="BW1448" s="98"/>
      <c r="BX1448" s="98"/>
    </row>
    <row r="1449" spans="1:76">
      <c r="A1449" s="98"/>
      <c r="B1449" s="98"/>
      <c r="F1449" s="98"/>
      <c r="I1449" s="229"/>
      <c r="O1449" s="98"/>
      <c r="P1449" s="98"/>
      <c r="Q1449" s="98"/>
      <c r="R1449" s="98"/>
      <c r="S1449" s="98"/>
      <c r="T1449" s="98"/>
      <c r="U1449" s="98"/>
      <c r="V1449" s="98"/>
      <c r="W1449" s="98"/>
      <c r="X1449" s="98"/>
      <c r="Y1449" s="98"/>
      <c r="Z1449" s="98"/>
      <c r="AA1449" s="98"/>
      <c r="AB1449" s="98"/>
      <c r="AC1449" s="98"/>
      <c r="AD1449" s="98"/>
      <c r="AE1449" s="98"/>
      <c r="AF1449" s="98"/>
      <c r="AG1449" s="98"/>
      <c r="AH1449" s="98"/>
      <c r="AI1449" s="98"/>
      <c r="AJ1449" s="98"/>
      <c r="AK1449" s="98"/>
      <c r="AL1449" s="98"/>
      <c r="AM1449" s="98"/>
      <c r="AN1449" s="98"/>
      <c r="AO1449" s="98"/>
      <c r="AP1449" s="98"/>
      <c r="AQ1449" s="98"/>
      <c r="AR1449" s="98"/>
      <c r="AS1449" s="98"/>
      <c r="AT1449" s="98"/>
      <c r="AU1449" s="98"/>
      <c r="AV1449" s="98"/>
      <c r="AW1449" s="98"/>
      <c r="AX1449" s="98"/>
      <c r="AY1449" s="98"/>
      <c r="AZ1449" s="98"/>
      <c r="BA1449" s="98"/>
      <c r="BB1449" s="98"/>
      <c r="BC1449" s="98"/>
      <c r="BD1449" s="98"/>
      <c r="BE1449" s="98"/>
      <c r="BF1449" s="98"/>
      <c r="BG1449" s="98"/>
      <c r="BH1449" s="98"/>
      <c r="BI1449" s="98"/>
      <c r="BJ1449" s="98"/>
      <c r="BK1449" s="98"/>
      <c r="BL1449" s="98"/>
      <c r="BM1449" s="98"/>
      <c r="BN1449" s="98"/>
      <c r="BO1449" s="98"/>
      <c r="BP1449" s="98"/>
      <c r="BQ1449" s="98"/>
      <c r="BR1449" s="98"/>
      <c r="BS1449" s="98"/>
      <c r="BT1449" s="98"/>
      <c r="BU1449" s="98"/>
      <c r="BV1449" s="98"/>
      <c r="BW1449" s="98"/>
      <c r="BX1449" s="98"/>
    </row>
    <row r="1450" spans="1:76">
      <c r="A1450" s="98"/>
      <c r="B1450" s="98"/>
      <c r="F1450" s="98"/>
      <c r="I1450" s="229"/>
      <c r="O1450" s="98"/>
      <c r="P1450" s="98"/>
      <c r="Q1450" s="98"/>
      <c r="R1450" s="98"/>
      <c r="S1450" s="98"/>
      <c r="T1450" s="98"/>
      <c r="U1450" s="98"/>
      <c r="V1450" s="98"/>
      <c r="W1450" s="98"/>
      <c r="X1450" s="98"/>
      <c r="Y1450" s="98"/>
      <c r="Z1450" s="98"/>
      <c r="AA1450" s="98"/>
      <c r="AB1450" s="98"/>
      <c r="AC1450" s="98"/>
      <c r="AD1450" s="98"/>
      <c r="AE1450" s="98"/>
      <c r="AF1450" s="98"/>
      <c r="AG1450" s="98"/>
      <c r="AH1450" s="98"/>
      <c r="AI1450" s="98"/>
      <c r="AJ1450" s="98"/>
      <c r="AK1450" s="98"/>
      <c r="AL1450" s="98"/>
      <c r="AM1450" s="98"/>
      <c r="AN1450" s="98"/>
      <c r="AO1450" s="98"/>
      <c r="AP1450" s="98"/>
      <c r="AQ1450" s="98"/>
      <c r="AR1450" s="98"/>
      <c r="AS1450" s="98"/>
      <c r="AT1450" s="98"/>
      <c r="AU1450" s="98"/>
      <c r="AV1450" s="98"/>
      <c r="AW1450" s="98"/>
      <c r="AX1450" s="98"/>
      <c r="AY1450" s="98"/>
      <c r="AZ1450" s="98"/>
      <c r="BA1450" s="98"/>
      <c r="BB1450" s="98"/>
      <c r="BC1450" s="98"/>
      <c r="BD1450" s="98"/>
      <c r="BE1450" s="98"/>
      <c r="BF1450" s="98"/>
      <c r="BG1450" s="98"/>
      <c r="BH1450" s="98"/>
      <c r="BI1450" s="98"/>
      <c r="BJ1450" s="98"/>
      <c r="BK1450" s="98"/>
      <c r="BL1450" s="98"/>
      <c r="BM1450" s="98"/>
      <c r="BN1450" s="98"/>
      <c r="BO1450" s="98"/>
      <c r="BP1450" s="98"/>
      <c r="BQ1450" s="98"/>
      <c r="BR1450" s="98"/>
      <c r="BS1450" s="98"/>
      <c r="BT1450" s="98"/>
      <c r="BU1450" s="98"/>
      <c r="BV1450" s="98"/>
      <c r="BW1450" s="98"/>
      <c r="BX1450" s="98"/>
    </row>
    <row r="1451" spans="1:76">
      <c r="A1451" s="98"/>
      <c r="B1451" s="98"/>
      <c r="F1451" s="98"/>
      <c r="I1451" s="229"/>
      <c r="O1451" s="98"/>
      <c r="P1451" s="98"/>
      <c r="Q1451" s="98"/>
      <c r="R1451" s="98"/>
      <c r="S1451" s="98"/>
      <c r="T1451" s="98"/>
      <c r="U1451" s="98"/>
      <c r="V1451" s="98"/>
      <c r="W1451" s="98"/>
      <c r="X1451" s="98"/>
      <c r="Y1451" s="98"/>
      <c r="Z1451" s="98"/>
      <c r="AA1451" s="98"/>
      <c r="AB1451" s="98"/>
      <c r="AC1451" s="98"/>
      <c r="AD1451" s="98"/>
      <c r="AE1451" s="98"/>
      <c r="AF1451" s="98"/>
      <c r="AG1451" s="98"/>
      <c r="AH1451" s="98"/>
      <c r="AI1451" s="98"/>
      <c r="AJ1451" s="98"/>
      <c r="AK1451" s="98"/>
      <c r="AL1451" s="98"/>
      <c r="AM1451" s="98"/>
      <c r="AN1451" s="98"/>
      <c r="AO1451" s="98"/>
      <c r="AP1451" s="98"/>
      <c r="AQ1451" s="98"/>
      <c r="AR1451" s="98"/>
      <c r="AS1451" s="98"/>
      <c r="AT1451" s="98"/>
      <c r="AU1451" s="98"/>
      <c r="AV1451" s="98"/>
      <c r="AW1451" s="98"/>
      <c r="AX1451" s="98"/>
      <c r="AY1451" s="98"/>
      <c r="AZ1451" s="98"/>
      <c r="BA1451" s="98"/>
      <c r="BB1451" s="98"/>
      <c r="BC1451" s="98"/>
      <c r="BD1451" s="98"/>
      <c r="BE1451" s="98"/>
      <c r="BF1451" s="98"/>
      <c r="BG1451" s="98"/>
      <c r="BH1451" s="98"/>
      <c r="BI1451" s="98"/>
      <c r="BJ1451" s="98"/>
      <c r="BK1451" s="98"/>
      <c r="BL1451" s="98"/>
      <c r="BM1451" s="98"/>
      <c r="BN1451" s="98"/>
      <c r="BO1451" s="98"/>
      <c r="BP1451" s="98"/>
      <c r="BQ1451" s="98"/>
      <c r="BR1451" s="98"/>
      <c r="BS1451" s="98"/>
      <c r="BT1451" s="98"/>
      <c r="BU1451" s="98"/>
      <c r="BV1451" s="98"/>
      <c r="BW1451" s="98"/>
      <c r="BX1451" s="98"/>
    </row>
    <row r="1452" spans="1:76">
      <c r="A1452" s="98"/>
      <c r="B1452" s="98"/>
      <c r="F1452" s="98"/>
      <c r="I1452" s="229"/>
      <c r="O1452" s="98"/>
      <c r="P1452" s="98"/>
      <c r="Q1452" s="98"/>
      <c r="R1452" s="98"/>
      <c r="S1452" s="98"/>
      <c r="T1452" s="98"/>
      <c r="U1452" s="98"/>
      <c r="V1452" s="98"/>
      <c r="W1452" s="98"/>
      <c r="X1452" s="98"/>
      <c r="Y1452" s="98"/>
      <c r="Z1452" s="98"/>
      <c r="AA1452" s="98"/>
      <c r="AB1452" s="98"/>
      <c r="AC1452" s="98"/>
      <c r="AD1452" s="98"/>
      <c r="AE1452" s="98"/>
      <c r="AF1452" s="98"/>
      <c r="AG1452" s="98"/>
      <c r="AH1452" s="98"/>
      <c r="AI1452" s="98"/>
      <c r="AJ1452" s="98"/>
      <c r="AK1452" s="98"/>
      <c r="AL1452" s="98"/>
      <c r="AM1452" s="98"/>
      <c r="AN1452" s="98"/>
      <c r="AO1452" s="98"/>
      <c r="AP1452" s="98"/>
      <c r="AQ1452" s="98"/>
      <c r="AR1452" s="98"/>
      <c r="AS1452" s="98"/>
      <c r="AT1452" s="98"/>
      <c r="AU1452" s="98"/>
      <c r="AV1452" s="98"/>
      <c r="AW1452" s="98"/>
      <c r="AX1452" s="98"/>
      <c r="AY1452" s="98"/>
      <c r="AZ1452" s="98"/>
      <c r="BA1452" s="98"/>
      <c r="BB1452" s="98"/>
      <c r="BC1452" s="98"/>
      <c r="BD1452" s="98"/>
      <c r="BE1452" s="98"/>
      <c r="BF1452" s="98"/>
      <c r="BG1452" s="98"/>
      <c r="BH1452" s="98"/>
      <c r="BI1452" s="98"/>
      <c r="BJ1452" s="98"/>
      <c r="BK1452" s="98"/>
      <c r="BL1452" s="98"/>
      <c r="BM1452" s="98"/>
      <c r="BN1452" s="98"/>
      <c r="BO1452" s="98"/>
      <c r="BP1452" s="98"/>
      <c r="BQ1452" s="98"/>
      <c r="BR1452" s="98"/>
      <c r="BS1452" s="98"/>
      <c r="BT1452" s="98"/>
      <c r="BU1452" s="98"/>
      <c r="BV1452" s="98"/>
      <c r="BW1452" s="98"/>
      <c r="BX1452" s="98"/>
    </row>
    <row r="1453" spans="1:76">
      <c r="A1453" s="98"/>
      <c r="B1453" s="98"/>
      <c r="F1453" s="98"/>
      <c r="I1453" s="229"/>
      <c r="O1453" s="98"/>
      <c r="P1453" s="98"/>
      <c r="Q1453" s="98"/>
      <c r="R1453" s="98"/>
      <c r="S1453" s="98"/>
      <c r="T1453" s="98"/>
      <c r="U1453" s="98"/>
      <c r="V1453" s="98"/>
      <c r="W1453" s="98"/>
      <c r="X1453" s="98"/>
      <c r="Y1453" s="98"/>
      <c r="Z1453" s="98"/>
      <c r="AA1453" s="98"/>
      <c r="AB1453" s="98"/>
      <c r="AC1453" s="98"/>
      <c r="AD1453" s="98"/>
      <c r="AE1453" s="98"/>
      <c r="AF1453" s="98"/>
      <c r="AG1453" s="98"/>
      <c r="AH1453" s="98"/>
      <c r="AI1453" s="98"/>
      <c r="AJ1453" s="98"/>
      <c r="AK1453" s="98"/>
      <c r="AL1453" s="98"/>
      <c r="AM1453" s="98"/>
      <c r="AN1453" s="98"/>
      <c r="AO1453" s="98"/>
      <c r="AP1453" s="98"/>
      <c r="AQ1453" s="98"/>
      <c r="AR1453" s="98"/>
      <c r="AS1453" s="98"/>
      <c r="AT1453" s="98"/>
      <c r="AU1453" s="98"/>
      <c r="AV1453" s="98"/>
      <c r="AW1453" s="98"/>
      <c r="AX1453" s="98"/>
      <c r="AY1453" s="98"/>
      <c r="AZ1453" s="98"/>
      <c r="BA1453" s="98"/>
      <c r="BB1453" s="98"/>
      <c r="BC1453" s="98"/>
      <c r="BD1453" s="98"/>
      <c r="BE1453" s="98"/>
      <c r="BF1453" s="98"/>
      <c r="BG1453" s="98"/>
      <c r="BH1453" s="98"/>
      <c r="BI1453" s="98"/>
      <c r="BJ1453" s="98"/>
      <c r="BK1453" s="98"/>
      <c r="BL1453" s="98"/>
      <c r="BM1453" s="98"/>
      <c r="BN1453" s="98"/>
      <c r="BO1453" s="98"/>
      <c r="BP1453" s="98"/>
      <c r="BQ1453" s="98"/>
      <c r="BR1453" s="98"/>
      <c r="BS1453" s="98"/>
      <c r="BT1453" s="98"/>
      <c r="BU1453" s="98"/>
      <c r="BV1453" s="98"/>
      <c r="BW1453" s="98"/>
      <c r="BX1453" s="98"/>
    </row>
    <row r="1454" spans="1:76">
      <c r="A1454" s="98"/>
      <c r="B1454" s="98"/>
      <c r="F1454" s="98"/>
      <c r="I1454" s="229"/>
      <c r="O1454" s="98"/>
      <c r="P1454" s="98"/>
      <c r="Q1454" s="98"/>
      <c r="R1454" s="98"/>
      <c r="S1454" s="98"/>
      <c r="T1454" s="98"/>
      <c r="U1454" s="98"/>
      <c r="V1454" s="98"/>
      <c r="W1454" s="98"/>
      <c r="X1454" s="98"/>
      <c r="Y1454" s="98"/>
      <c r="Z1454" s="98"/>
      <c r="AA1454" s="98"/>
      <c r="AB1454" s="98"/>
      <c r="AC1454" s="98"/>
      <c r="AD1454" s="98"/>
      <c r="AE1454" s="98"/>
      <c r="AF1454" s="98"/>
      <c r="AG1454" s="98"/>
      <c r="AH1454" s="98"/>
      <c r="AI1454" s="98"/>
      <c r="AJ1454" s="98"/>
      <c r="AK1454" s="98"/>
      <c r="AL1454" s="98"/>
      <c r="AM1454" s="98"/>
      <c r="AN1454" s="98"/>
      <c r="AO1454" s="98"/>
      <c r="AP1454" s="98"/>
      <c r="AQ1454" s="98"/>
      <c r="AR1454" s="98"/>
      <c r="AS1454" s="98"/>
      <c r="AT1454" s="98"/>
      <c r="AU1454" s="98"/>
      <c r="AV1454" s="98"/>
      <c r="AW1454" s="98"/>
      <c r="AX1454" s="98"/>
      <c r="AY1454" s="98"/>
      <c r="AZ1454" s="98"/>
      <c r="BA1454" s="98"/>
      <c r="BB1454" s="98"/>
      <c r="BC1454" s="98"/>
      <c r="BD1454" s="98"/>
      <c r="BE1454" s="98"/>
      <c r="BF1454" s="98"/>
      <c r="BG1454" s="98"/>
      <c r="BH1454" s="98"/>
      <c r="BI1454" s="98"/>
      <c r="BJ1454" s="98"/>
      <c r="BK1454" s="98"/>
      <c r="BL1454" s="98"/>
      <c r="BM1454" s="98"/>
      <c r="BN1454" s="98"/>
      <c r="BO1454" s="98"/>
      <c r="BP1454" s="98"/>
      <c r="BQ1454" s="98"/>
      <c r="BR1454" s="98"/>
      <c r="BS1454" s="98"/>
      <c r="BT1454" s="98"/>
      <c r="BU1454" s="98"/>
      <c r="BV1454" s="98"/>
      <c r="BW1454" s="98"/>
      <c r="BX1454" s="98"/>
    </row>
    <row r="1455" spans="1:76">
      <c r="A1455" s="98"/>
      <c r="B1455" s="98"/>
      <c r="F1455" s="98"/>
      <c r="I1455" s="229"/>
      <c r="O1455" s="98"/>
      <c r="P1455" s="98"/>
      <c r="Q1455" s="98"/>
      <c r="R1455" s="98"/>
      <c r="S1455" s="98"/>
      <c r="T1455" s="98"/>
      <c r="U1455" s="98"/>
      <c r="V1455" s="98"/>
      <c r="W1455" s="98"/>
      <c r="X1455" s="98"/>
      <c r="Y1455" s="98"/>
      <c r="Z1455" s="98"/>
      <c r="AA1455" s="98"/>
      <c r="AB1455" s="98"/>
      <c r="AC1455" s="98"/>
      <c r="AD1455" s="98"/>
      <c r="AE1455" s="98"/>
      <c r="AF1455" s="98"/>
      <c r="AG1455" s="98"/>
      <c r="AH1455" s="98"/>
      <c r="AI1455" s="98"/>
      <c r="AJ1455" s="98"/>
      <c r="AK1455" s="98"/>
      <c r="AL1455" s="98"/>
      <c r="AM1455" s="98"/>
      <c r="AN1455" s="98"/>
      <c r="AO1455" s="98"/>
      <c r="AP1455" s="98"/>
      <c r="AQ1455" s="98"/>
      <c r="AR1455" s="98"/>
      <c r="AS1455" s="98"/>
      <c r="AT1455" s="98"/>
      <c r="AU1455" s="98"/>
      <c r="AV1455" s="98"/>
      <c r="AW1455" s="98"/>
      <c r="AX1455" s="98"/>
      <c r="AY1455" s="98"/>
      <c r="AZ1455" s="98"/>
      <c r="BA1455" s="98"/>
      <c r="BB1455" s="98"/>
      <c r="BC1455" s="98"/>
      <c r="BD1455" s="98"/>
      <c r="BE1455" s="98"/>
      <c r="BF1455" s="98"/>
      <c r="BG1455" s="98"/>
      <c r="BH1455" s="98"/>
      <c r="BI1455" s="98"/>
      <c r="BJ1455" s="98"/>
      <c r="BK1455" s="98"/>
      <c r="BL1455" s="98"/>
      <c r="BM1455" s="98"/>
      <c r="BN1455" s="98"/>
      <c r="BO1455" s="98"/>
      <c r="BP1455" s="98"/>
      <c r="BQ1455" s="98"/>
      <c r="BR1455" s="98"/>
      <c r="BS1455" s="98"/>
      <c r="BT1455" s="98"/>
      <c r="BU1455" s="98"/>
      <c r="BV1455" s="98"/>
      <c r="BW1455" s="98"/>
      <c r="BX1455" s="98"/>
    </row>
    <row r="1456" spans="1:76">
      <c r="A1456" s="98"/>
      <c r="B1456" s="98"/>
      <c r="F1456" s="98"/>
      <c r="I1456" s="229"/>
      <c r="O1456" s="98"/>
      <c r="P1456" s="98"/>
      <c r="Q1456" s="98"/>
      <c r="R1456" s="98"/>
      <c r="S1456" s="98"/>
      <c r="T1456" s="98"/>
      <c r="U1456" s="98"/>
      <c r="V1456" s="98"/>
      <c r="W1456" s="98"/>
      <c r="X1456" s="98"/>
      <c r="Y1456" s="98"/>
      <c r="Z1456" s="98"/>
      <c r="AA1456" s="98"/>
      <c r="AB1456" s="98"/>
      <c r="AC1456" s="98"/>
      <c r="AD1456" s="98"/>
      <c r="AE1456" s="98"/>
      <c r="AF1456" s="98"/>
      <c r="AG1456" s="98"/>
      <c r="AH1456" s="98"/>
      <c r="AI1456" s="98"/>
      <c r="AJ1456" s="98"/>
      <c r="AK1456" s="98"/>
      <c r="AL1456" s="98"/>
      <c r="AM1456" s="98"/>
      <c r="AN1456" s="98"/>
      <c r="AO1456" s="98"/>
      <c r="AP1456" s="98"/>
      <c r="AQ1456" s="98"/>
      <c r="AR1456" s="98"/>
      <c r="AS1456" s="98"/>
      <c r="AT1456" s="98"/>
      <c r="AU1456" s="98"/>
      <c r="AV1456" s="98"/>
      <c r="AW1456" s="98"/>
      <c r="AX1456" s="98"/>
      <c r="AY1456" s="98"/>
      <c r="AZ1456" s="98"/>
      <c r="BA1456" s="98"/>
      <c r="BB1456" s="98"/>
      <c r="BC1456" s="98"/>
      <c r="BD1456" s="98"/>
      <c r="BE1456" s="98"/>
      <c r="BF1456" s="98"/>
      <c r="BG1456" s="98"/>
      <c r="BH1456" s="98"/>
      <c r="BI1456" s="98"/>
      <c r="BJ1456" s="98"/>
      <c r="BK1456" s="98"/>
      <c r="BL1456" s="98"/>
      <c r="BM1456" s="98"/>
      <c r="BN1456" s="98"/>
      <c r="BO1456" s="98"/>
      <c r="BP1456" s="98"/>
      <c r="BQ1456" s="98"/>
      <c r="BR1456" s="98"/>
      <c r="BS1456" s="98"/>
      <c r="BT1456" s="98"/>
      <c r="BU1456" s="98"/>
      <c r="BV1456" s="98"/>
      <c r="BW1456" s="98"/>
      <c r="BX1456" s="98"/>
    </row>
    <row r="1457" spans="1:76">
      <c r="A1457" s="98"/>
      <c r="B1457" s="98"/>
      <c r="F1457" s="98"/>
      <c r="I1457" s="229"/>
      <c r="O1457" s="98"/>
      <c r="P1457" s="98"/>
      <c r="Q1457" s="98"/>
      <c r="R1457" s="98"/>
      <c r="S1457" s="98"/>
      <c r="T1457" s="98"/>
      <c r="U1457" s="98"/>
      <c r="V1457" s="98"/>
      <c r="W1457" s="98"/>
      <c r="X1457" s="98"/>
      <c r="Y1457" s="98"/>
      <c r="Z1457" s="98"/>
      <c r="AA1457" s="98"/>
      <c r="AB1457" s="98"/>
      <c r="AC1457" s="98"/>
      <c r="AD1457" s="98"/>
      <c r="AE1457" s="98"/>
      <c r="AF1457" s="98"/>
      <c r="AG1457" s="98"/>
      <c r="AH1457" s="98"/>
      <c r="AI1457" s="98"/>
      <c r="AJ1457" s="98"/>
      <c r="AK1457" s="98"/>
      <c r="AL1457" s="98"/>
      <c r="AM1457" s="98"/>
      <c r="AN1457" s="98"/>
      <c r="AO1457" s="98"/>
      <c r="AP1457" s="98"/>
      <c r="AQ1457" s="98"/>
      <c r="AR1457" s="98"/>
      <c r="AS1457" s="98"/>
      <c r="AT1457" s="98"/>
      <c r="AU1457" s="98"/>
      <c r="AV1457" s="98"/>
      <c r="AW1457" s="98"/>
      <c r="AX1457" s="98"/>
      <c r="AY1457" s="98"/>
      <c r="AZ1457" s="98"/>
      <c r="BA1457" s="98"/>
      <c r="BB1457" s="98"/>
      <c r="BC1457" s="98"/>
      <c r="BD1457" s="98"/>
      <c r="BE1457" s="98"/>
      <c r="BF1457" s="98"/>
      <c r="BG1457" s="98"/>
      <c r="BH1457" s="98"/>
      <c r="BI1457" s="98"/>
      <c r="BJ1457" s="98"/>
      <c r="BK1457" s="98"/>
      <c r="BL1457" s="98"/>
      <c r="BM1457" s="98"/>
      <c r="BN1457" s="98"/>
      <c r="BO1457" s="98"/>
      <c r="BP1457" s="98"/>
      <c r="BQ1457" s="98"/>
      <c r="BR1457" s="98"/>
      <c r="BS1457" s="98"/>
      <c r="BT1457" s="98"/>
      <c r="BU1457" s="98"/>
      <c r="BV1457" s="98"/>
      <c r="BW1457" s="98"/>
      <c r="BX1457" s="98"/>
    </row>
    <row r="1458" spans="1:76">
      <c r="A1458" s="98"/>
      <c r="B1458" s="98"/>
      <c r="F1458" s="98"/>
      <c r="I1458" s="229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8"/>
      <c r="Z1458" s="98"/>
      <c r="AA1458" s="98"/>
      <c r="AB1458" s="98"/>
      <c r="AC1458" s="98"/>
      <c r="AD1458" s="98"/>
      <c r="AE1458" s="98"/>
      <c r="AF1458" s="98"/>
      <c r="AG1458" s="98"/>
      <c r="AH1458" s="98"/>
      <c r="AI1458" s="98"/>
      <c r="AJ1458" s="98"/>
      <c r="AK1458" s="98"/>
      <c r="AL1458" s="98"/>
      <c r="AM1458" s="98"/>
      <c r="AN1458" s="98"/>
      <c r="AO1458" s="98"/>
      <c r="AP1458" s="98"/>
      <c r="AQ1458" s="98"/>
      <c r="AR1458" s="98"/>
      <c r="AS1458" s="98"/>
      <c r="AT1458" s="98"/>
      <c r="AU1458" s="98"/>
      <c r="AV1458" s="98"/>
      <c r="AW1458" s="98"/>
      <c r="AX1458" s="98"/>
      <c r="AY1458" s="98"/>
      <c r="AZ1458" s="98"/>
      <c r="BA1458" s="98"/>
      <c r="BB1458" s="98"/>
      <c r="BC1458" s="98"/>
      <c r="BD1458" s="98"/>
      <c r="BE1458" s="98"/>
      <c r="BF1458" s="98"/>
      <c r="BG1458" s="98"/>
      <c r="BH1458" s="98"/>
      <c r="BI1458" s="98"/>
      <c r="BJ1458" s="98"/>
      <c r="BK1458" s="98"/>
      <c r="BL1458" s="98"/>
      <c r="BM1458" s="98"/>
      <c r="BN1458" s="98"/>
      <c r="BO1458" s="98"/>
      <c r="BP1458" s="98"/>
      <c r="BQ1458" s="98"/>
      <c r="BR1458" s="98"/>
      <c r="BS1458" s="98"/>
      <c r="BT1458" s="98"/>
      <c r="BU1458" s="98"/>
      <c r="BV1458" s="98"/>
      <c r="BW1458" s="98"/>
      <c r="BX1458" s="98"/>
    </row>
    <row r="1459" spans="1:76">
      <c r="A1459" s="98"/>
      <c r="B1459" s="98"/>
      <c r="F1459" s="98"/>
      <c r="I1459" s="229"/>
      <c r="O1459" s="98"/>
      <c r="P1459" s="98"/>
      <c r="Q1459" s="98"/>
      <c r="R1459" s="98"/>
      <c r="S1459" s="98"/>
      <c r="T1459" s="98"/>
      <c r="U1459" s="98"/>
      <c r="V1459" s="98"/>
      <c r="W1459" s="98"/>
      <c r="X1459" s="98"/>
      <c r="Y1459" s="98"/>
      <c r="Z1459" s="98"/>
      <c r="AA1459" s="98"/>
      <c r="AB1459" s="98"/>
      <c r="AC1459" s="98"/>
      <c r="AD1459" s="98"/>
      <c r="AE1459" s="98"/>
      <c r="AF1459" s="98"/>
      <c r="AG1459" s="98"/>
      <c r="AH1459" s="98"/>
      <c r="AI1459" s="98"/>
      <c r="AJ1459" s="98"/>
      <c r="AK1459" s="98"/>
      <c r="AL1459" s="98"/>
      <c r="AM1459" s="98"/>
      <c r="AN1459" s="98"/>
      <c r="AO1459" s="98"/>
      <c r="AP1459" s="98"/>
      <c r="AQ1459" s="98"/>
      <c r="AR1459" s="98"/>
      <c r="AS1459" s="98"/>
      <c r="AT1459" s="98"/>
      <c r="AU1459" s="98"/>
      <c r="AV1459" s="98"/>
      <c r="AW1459" s="98"/>
      <c r="AX1459" s="98"/>
      <c r="AY1459" s="98"/>
      <c r="AZ1459" s="98"/>
      <c r="BA1459" s="98"/>
      <c r="BB1459" s="98"/>
      <c r="BC1459" s="98"/>
      <c r="BD1459" s="98"/>
      <c r="BE1459" s="98"/>
      <c r="BF1459" s="98"/>
      <c r="BG1459" s="98"/>
      <c r="BH1459" s="98"/>
      <c r="BI1459" s="98"/>
      <c r="BJ1459" s="98"/>
      <c r="BK1459" s="98"/>
      <c r="BL1459" s="98"/>
      <c r="BM1459" s="98"/>
      <c r="BN1459" s="98"/>
      <c r="BO1459" s="98"/>
      <c r="BP1459" s="98"/>
      <c r="BQ1459" s="98"/>
      <c r="BR1459" s="98"/>
      <c r="BS1459" s="98"/>
      <c r="BT1459" s="98"/>
      <c r="BU1459" s="98"/>
      <c r="BV1459" s="98"/>
      <c r="BW1459" s="98"/>
      <c r="BX1459" s="98"/>
    </row>
    <row r="1460" spans="1:76">
      <c r="A1460" s="98"/>
      <c r="B1460" s="98"/>
      <c r="F1460" s="98"/>
      <c r="I1460" s="229"/>
      <c r="O1460" s="98"/>
      <c r="P1460" s="98"/>
      <c r="Q1460" s="98"/>
      <c r="R1460" s="98"/>
      <c r="S1460" s="98"/>
      <c r="T1460" s="98"/>
      <c r="U1460" s="98"/>
      <c r="V1460" s="98"/>
      <c r="W1460" s="98"/>
      <c r="X1460" s="98"/>
      <c r="Y1460" s="98"/>
      <c r="Z1460" s="98"/>
      <c r="AA1460" s="98"/>
      <c r="AB1460" s="98"/>
      <c r="AC1460" s="98"/>
      <c r="AD1460" s="98"/>
      <c r="AE1460" s="98"/>
      <c r="AF1460" s="98"/>
      <c r="AG1460" s="98"/>
      <c r="AH1460" s="98"/>
      <c r="AI1460" s="98"/>
      <c r="AJ1460" s="98"/>
      <c r="AK1460" s="98"/>
      <c r="AL1460" s="98"/>
      <c r="AM1460" s="98"/>
      <c r="AN1460" s="98"/>
      <c r="AO1460" s="98"/>
      <c r="AP1460" s="98"/>
      <c r="AQ1460" s="98"/>
      <c r="AR1460" s="98"/>
      <c r="AS1460" s="98"/>
      <c r="AT1460" s="98"/>
      <c r="AU1460" s="98"/>
      <c r="AV1460" s="98"/>
      <c r="AW1460" s="98"/>
      <c r="AX1460" s="98"/>
      <c r="AY1460" s="98"/>
      <c r="AZ1460" s="98"/>
      <c r="BA1460" s="98"/>
      <c r="BB1460" s="98"/>
      <c r="BC1460" s="98"/>
      <c r="BD1460" s="98"/>
      <c r="BE1460" s="98"/>
      <c r="BF1460" s="98"/>
      <c r="BG1460" s="98"/>
      <c r="BH1460" s="98"/>
      <c r="BI1460" s="98"/>
      <c r="BJ1460" s="98"/>
      <c r="BK1460" s="98"/>
      <c r="BL1460" s="98"/>
      <c r="BM1460" s="98"/>
      <c r="BN1460" s="98"/>
      <c r="BO1460" s="98"/>
      <c r="BP1460" s="98"/>
      <c r="BQ1460" s="98"/>
      <c r="BR1460" s="98"/>
      <c r="BS1460" s="98"/>
      <c r="BT1460" s="98"/>
      <c r="BU1460" s="98"/>
      <c r="BV1460" s="98"/>
      <c r="BW1460" s="98"/>
      <c r="BX1460" s="98"/>
    </row>
    <row r="1461" spans="1:76">
      <c r="A1461" s="98"/>
      <c r="B1461" s="98"/>
      <c r="F1461" s="98"/>
      <c r="I1461" s="229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8"/>
      <c r="Z1461" s="98"/>
      <c r="AA1461" s="98"/>
      <c r="AB1461" s="98"/>
      <c r="AC1461" s="98"/>
      <c r="AD1461" s="98"/>
      <c r="AE1461" s="98"/>
      <c r="AF1461" s="98"/>
      <c r="AG1461" s="98"/>
      <c r="AH1461" s="98"/>
      <c r="AI1461" s="98"/>
      <c r="AJ1461" s="98"/>
      <c r="AK1461" s="98"/>
      <c r="AL1461" s="98"/>
      <c r="AM1461" s="98"/>
      <c r="AN1461" s="98"/>
      <c r="AO1461" s="98"/>
      <c r="AP1461" s="98"/>
      <c r="AQ1461" s="98"/>
      <c r="AR1461" s="98"/>
      <c r="AS1461" s="98"/>
      <c r="AT1461" s="98"/>
      <c r="AU1461" s="98"/>
      <c r="AV1461" s="98"/>
      <c r="AW1461" s="98"/>
      <c r="AX1461" s="98"/>
      <c r="AY1461" s="98"/>
      <c r="AZ1461" s="98"/>
      <c r="BA1461" s="98"/>
      <c r="BB1461" s="98"/>
      <c r="BC1461" s="98"/>
      <c r="BD1461" s="98"/>
      <c r="BE1461" s="98"/>
      <c r="BF1461" s="98"/>
      <c r="BG1461" s="98"/>
      <c r="BH1461" s="98"/>
      <c r="BI1461" s="98"/>
      <c r="BJ1461" s="98"/>
      <c r="BK1461" s="98"/>
      <c r="BL1461" s="98"/>
      <c r="BM1461" s="98"/>
      <c r="BN1461" s="98"/>
      <c r="BO1461" s="98"/>
      <c r="BP1461" s="98"/>
      <c r="BQ1461" s="98"/>
      <c r="BR1461" s="98"/>
      <c r="BS1461" s="98"/>
      <c r="BT1461" s="98"/>
      <c r="BU1461" s="98"/>
      <c r="BV1461" s="98"/>
      <c r="BW1461" s="98"/>
      <c r="BX1461" s="98"/>
    </row>
    <row r="1462" spans="1:76">
      <c r="A1462" s="98"/>
      <c r="B1462" s="98"/>
      <c r="F1462" s="98"/>
      <c r="I1462" s="229"/>
      <c r="O1462" s="98"/>
      <c r="P1462" s="98"/>
      <c r="Q1462" s="98"/>
      <c r="R1462" s="98"/>
      <c r="S1462" s="98"/>
      <c r="T1462" s="98"/>
      <c r="U1462" s="98"/>
      <c r="V1462" s="98"/>
      <c r="W1462" s="98"/>
      <c r="X1462" s="98"/>
      <c r="Y1462" s="98"/>
      <c r="Z1462" s="98"/>
      <c r="AA1462" s="98"/>
      <c r="AB1462" s="98"/>
      <c r="AC1462" s="98"/>
      <c r="AD1462" s="98"/>
      <c r="AE1462" s="98"/>
      <c r="AF1462" s="98"/>
      <c r="AG1462" s="98"/>
      <c r="AH1462" s="98"/>
      <c r="AI1462" s="98"/>
      <c r="AJ1462" s="98"/>
      <c r="AK1462" s="98"/>
      <c r="AL1462" s="98"/>
      <c r="AM1462" s="98"/>
      <c r="AN1462" s="98"/>
      <c r="AO1462" s="98"/>
      <c r="AP1462" s="98"/>
      <c r="AQ1462" s="98"/>
      <c r="AR1462" s="98"/>
      <c r="AS1462" s="98"/>
      <c r="AT1462" s="98"/>
      <c r="AU1462" s="98"/>
      <c r="AV1462" s="98"/>
      <c r="AW1462" s="98"/>
      <c r="AX1462" s="98"/>
      <c r="AY1462" s="98"/>
      <c r="AZ1462" s="98"/>
      <c r="BA1462" s="98"/>
      <c r="BB1462" s="98"/>
      <c r="BC1462" s="98"/>
      <c r="BD1462" s="98"/>
      <c r="BE1462" s="98"/>
      <c r="BF1462" s="98"/>
      <c r="BG1462" s="98"/>
      <c r="BH1462" s="98"/>
      <c r="BI1462" s="98"/>
      <c r="BJ1462" s="98"/>
      <c r="BK1462" s="98"/>
      <c r="BL1462" s="98"/>
      <c r="BM1462" s="98"/>
      <c r="BN1462" s="98"/>
      <c r="BO1462" s="98"/>
      <c r="BP1462" s="98"/>
      <c r="BQ1462" s="98"/>
      <c r="BR1462" s="98"/>
      <c r="BS1462" s="98"/>
      <c r="BT1462" s="98"/>
      <c r="BU1462" s="98"/>
      <c r="BV1462" s="98"/>
      <c r="BW1462" s="98"/>
      <c r="BX1462" s="98"/>
    </row>
    <row r="1463" spans="1:76">
      <c r="A1463" s="98"/>
      <c r="B1463" s="98"/>
      <c r="F1463" s="98"/>
      <c r="I1463" s="229"/>
      <c r="O1463" s="98"/>
      <c r="P1463" s="98"/>
      <c r="Q1463" s="98"/>
      <c r="R1463" s="98"/>
      <c r="S1463" s="98"/>
      <c r="T1463" s="98"/>
      <c r="U1463" s="98"/>
      <c r="V1463" s="98"/>
      <c r="W1463" s="98"/>
      <c r="X1463" s="98"/>
      <c r="Y1463" s="98"/>
      <c r="Z1463" s="98"/>
      <c r="AA1463" s="98"/>
      <c r="AB1463" s="98"/>
      <c r="AC1463" s="98"/>
      <c r="AD1463" s="98"/>
      <c r="AE1463" s="98"/>
      <c r="AF1463" s="98"/>
      <c r="AG1463" s="98"/>
      <c r="AH1463" s="98"/>
      <c r="AI1463" s="98"/>
      <c r="AJ1463" s="98"/>
      <c r="AK1463" s="98"/>
      <c r="AL1463" s="98"/>
      <c r="AM1463" s="98"/>
      <c r="AN1463" s="98"/>
      <c r="AO1463" s="98"/>
      <c r="AP1463" s="98"/>
      <c r="AQ1463" s="98"/>
      <c r="AR1463" s="98"/>
      <c r="AS1463" s="98"/>
      <c r="AT1463" s="98"/>
      <c r="AU1463" s="98"/>
      <c r="AV1463" s="98"/>
      <c r="AW1463" s="98"/>
      <c r="AX1463" s="98"/>
      <c r="AY1463" s="98"/>
      <c r="AZ1463" s="98"/>
      <c r="BA1463" s="98"/>
      <c r="BB1463" s="98"/>
      <c r="BC1463" s="98"/>
      <c r="BD1463" s="98"/>
      <c r="BE1463" s="98"/>
      <c r="BF1463" s="98"/>
      <c r="BG1463" s="98"/>
      <c r="BH1463" s="98"/>
      <c r="BI1463" s="98"/>
      <c r="BJ1463" s="98"/>
      <c r="BK1463" s="98"/>
      <c r="BL1463" s="98"/>
      <c r="BM1463" s="98"/>
      <c r="BN1463" s="98"/>
      <c r="BO1463" s="98"/>
      <c r="BP1463" s="98"/>
      <c r="BQ1463" s="98"/>
      <c r="BR1463" s="98"/>
      <c r="BS1463" s="98"/>
      <c r="BT1463" s="98"/>
      <c r="BU1463" s="98"/>
      <c r="BV1463" s="98"/>
      <c r="BW1463" s="98"/>
      <c r="BX1463" s="98"/>
    </row>
    <row r="1464" spans="1:76">
      <c r="A1464" s="98"/>
      <c r="B1464" s="98"/>
      <c r="F1464" s="98"/>
      <c r="I1464" s="229"/>
      <c r="O1464" s="98"/>
      <c r="P1464" s="98"/>
      <c r="Q1464" s="98"/>
      <c r="R1464" s="98"/>
      <c r="S1464" s="98"/>
      <c r="T1464" s="98"/>
      <c r="U1464" s="98"/>
      <c r="V1464" s="98"/>
      <c r="W1464" s="98"/>
      <c r="X1464" s="98"/>
      <c r="Y1464" s="98"/>
      <c r="Z1464" s="98"/>
      <c r="AA1464" s="98"/>
      <c r="AB1464" s="98"/>
      <c r="AC1464" s="98"/>
      <c r="AD1464" s="98"/>
      <c r="AE1464" s="98"/>
      <c r="AF1464" s="98"/>
      <c r="AG1464" s="98"/>
      <c r="AH1464" s="98"/>
      <c r="AI1464" s="98"/>
      <c r="AJ1464" s="98"/>
      <c r="AK1464" s="98"/>
      <c r="AL1464" s="98"/>
      <c r="AM1464" s="98"/>
      <c r="AN1464" s="98"/>
      <c r="AO1464" s="98"/>
      <c r="AP1464" s="98"/>
      <c r="AQ1464" s="98"/>
      <c r="AR1464" s="98"/>
      <c r="AS1464" s="98"/>
      <c r="AT1464" s="98"/>
      <c r="AU1464" s="98"/>
      <c r="AV1464" s="98"/>
      <c r="AW1464" s="98"/>
      <c r="AX1464" s="98"/>
      <c r="AY1464" s="98"/>
      <c r="AZ1464" s="98"/>
      <c r="BA1464" s="98"/>
      <c r="BB1464" s="98"/>
      <c r="BC1464" s="98"/>
      <c r="BD1464" s="98"/>
      <c r="BE1464" s="98"/>
      <c r="BF1464" s="98"/>
      <c r="BG1464" s="98"/>
      <c r="BH1464" s="98"/>
      <c r="BI1464" s="98"/>
      <c r="BJ1464" s="98"/>
      <c r="BK1464" s="98"/>
      <c r="BL1464" s="98"/>
      <c r="BM1464" s="98"/>
      <c r="BN1464" s="98"/>
      <c r="BO1464" s="98"/>
      <c r="BP1464" s="98"/>
      <c r="BQ1464" s="98"/>
      <c r="BR1464" s="98"/>
      <c r="BS1464" s="98"/>
      <c r="BT1464" s="98"/>
      <c r="BU1464" s="98"/>
      <c r="BV1464" s="98"/>
      <c r="BW1464" s="98"/>
      <c r="BX1464" s="98"/>
    </row>
    <row r="1465" spans="1:76">
      <c r="A1465" s="98"/>
      <c r="B1465" s="98"/>
      <c r="F1465" s="98"/>
      <c r="I1465" s="229"/>
      <c r="O1465" s="98"/>
      <c r="P1465" s="98"/>
      <c r="Q1465" s="98"/>
      <c r="R1465" s="98"/>
      <c r="S1465" s="98"/>
      <c r="T1465" s="98"/>
      <c r="U1465" s="98"/>
      <c r="V1465" s="98"/>
      <c r="W1465" s="98"/>
      <c r="X1465" s="98"/>
      <c r="Y1465" s="98"/>
      <c r="Z1465" s="98"/>
      <c r="AA1465" s="98"/>
      <c r="AB1465" s="98"/>
      <c r="AC1465" s="98"/>
      <c r="AD1465" s="98"/>
      <c r="AE1465" s="98"/>
      <c r="AF1465" s="98"/>
      <c r="AG1465" s="98"/>
      <c r="AH1465" s="98"/>
      <c r="AI1465" s="98"/>
      <c r="AJ1465" s="98"/>
      <c r="AK1465" s="98"/>
      <c r="AL1465" s="98"/>
      <c r="AM1465" s="98"/>
      <c r="AN1465" s="98"/>
      <c r="AO1465" s="98"/>
      <c r="AP1465" s="98"/>
      <c r="AQ1465" s="98"/>
      <c r="AR1465" s="98"/>
      <c r="AS1465" s="98"/>
      <c r="AT1465" s="98"/>
      <c r="AU1465" s="98"/>
      <c r="AV1465" s="98"/>
      <c r="AW1465" s="98"/>
      <c r="AX1465" s="98"/>
      <c r="AY1465" s="98"/>
      <c r="AZ1465" s="98"/>
      <c r="BA1465" s="98"/>
      <c r="BB1465" s="98"/>
      <c r="BC1465" s="98"/>
      <c r="BD1465" s="98"/>
      <c r="BE1465" s="98"/>
      <c r="BF1465" s="98"/>
      <c r="BG1465" s="98"/>
      <c r="BH1465" s="98"/>
      <c r="BI1465" s="98"/>
      <c r="BJ1465" s="98"/>
      <c r="BK1465" s="98"/>
      <c r="BL1465" s="98"/>
      <c r="BM1465" s="98"/>
      <c r="BN1465" s="98"/>
      <c r="BO1465" s="98"/>
      <c r="BP1465" s="98"/>
      <c r="BQ1465" s="98"/>
      <c r="BR1465" s="98"/>
      <c r="BS1465" s="98"/>
      <c r="BT1465" s="98"/>
      <c r="BU1465" s="98"/>
      <c r="BV1465" s="98"/>
      <c r="BW1465" s="98"/>
      <c r="BX1465" s="98"/>
    </row>
    <row r="1466" spans="1:76">
      <c r="A1466" s="98"/>
      <c r="B1466" s="98"/>
      <c r="F1466" s="98"/>
      <c r="I1466" s="229"/>
      <c r="O1466" s="98"/>
      <c r="P1466" s="98"/>
      <c r="Q1466" s="98"/>
      <c r="R1466" s="98"/>
      <c r="S1466" s="98"/>
      <c r="T1466" s="98"/>
      <c r="U1466" s="98"/>
      <c r="V1466" s="98"/>
      <c r="W1466" s="98"/>
      <c r="X1466" s="98"/>
      <c r="Y1466" s="98"/>
      <c r="Z1466" s="98"/>
      <c r="AA1466" s="98"/>
      <c r="AB1466" s="98"/>
      <c r="AC1466" s="98"/>
      <c r="AD1466" s="98"/>
      <c r="AE1466" s="98"/>
      <c r="AF1466" s="98"/>
      <c r="AG1466" s="98"/>
      <c r="AH1466" s="98"/>
      <c r="AI1466" s="98"/>
      <c r="AJ1466" s="98"/>
      <c r="AK1466" s="98"/>
      <c r="AL1466" s="98"/>
      <c r="AM1466" s="98"/>
      <c r="AN1466" s="98"/>
      <c r="AO1466" s="98"/>
      <c r="AP1466" s="98"/>
      <c r="AQ1466" s="98"/>
      <c r="AR1466" s="98"/>
      <c r="AS1466" s="98"/>
      <c r="AT1466" s="98"/>
      <c r="AU1466" s="98"/>
      <c r="AV1466" s="98"/>
      <c r="AW1466" s="98"/>
      <c r="AX1466" s="98"/>
      <c r="AY1466" s="98"/>
      <c r="AZ1466" s="98"/>
      <c r="BA1466" s="98"/>
      <c r="BB1466" s="98"/>
      <c r="BC1466" s="98"/>
      <c r="BD1466" s="98"/>
      <c r="BE1466" s="98"/>
      <c r="BF1466" s="98"/>
      <c r="BG1466" s="98"/>
      <c r="BH1466" s="98"/>
      <c r="BI1466" s="98"/>
      <c r="BJ1466" s="98"/>
      <c r="BK1466" s="98"/>
      <c r="BL1466" s="98"/>
      <c r="BM1466" s="98"/>
      <c r="BN1466" s="98"/>
      <c r="BO1466" s="98"/>
      <c r="BP1466" s="98"/>
      <c r="BQ1466" s="98"/>
      <c r="BR1466" s="98"/>
      <c r="BS1466" s="98"/>
      <c r="BT1466" s="98"/>
      <c r="BU1466" s="98"/>
      <c r="BV1466" s="98"/>
      <c r="BW1466" s="98"/>
      <c r="BX1466" s="98"/>
    </row>
    <row r="1467" spans="1:76">
      <c r="A1467" s="98"/>
      <c r="B1467" s="98"/>
      <c r="F1467" s="98"/>
      <c r="I1467" s="229"/>
      <c r="O1467" s="98"/>
      <c r="P1467" s="98"/>
      <c r="Q1467" s="98"/>
      <c r="R1467" s="98"/>
      <c r="S1467" s="98"/>
      <c r="T1467" s="98"/>
      <c r="U1467" s="98"/>
      <c r="V1467" s="98"/>
      <c r="W1467" s="98"/>
      <c r="X1467" s="98"/>
      <c r="Y1467" s="98"/>
      <c r="Z1467" s="98"/>
      <c r="AA1467" s="98"/>
      <c r="AB1467" s="98"/>
      <c r="AC1467" s="98"/>
      <c r="AD1467" s="98"/>
      <c r="AE1467" s="98"/>
      <c r="AF1467" s="98"/>
      <c r="AG1467" s="98"/>
      <c r="AH1467" s="98"/>
      <c r="AI1467" s="98"/>
      <c r="AJ1467" s="98"/>
      <c r="AK1467" s="98"/>
      <c r="AL1467" s="98"/>
      <c r="AM1467" s="98"/>
      <c r="AN1467" s="98"/>
      <c r="AO1467" s="98"/>
      <c r="AP1467" s="98"/>
      <c r="AQ1467" s="98"/>
      <c r="AR1467" s="98"/>
      <c r="AS1467" s="98"/>
      <c r="AT1467" s="98"/>
      <c r="AU1467" s="98"/>
      <c r="AV1467" s="98"/>
      <c r="AW1467" s="98"/>
      <c r="AX1467" s="98"/>
      <c r="AY1467" s="98"/>
      <c r="AZ1467" s="98"/>
      <c r="BA1467" s="98"/>
      <c r="BB1467" s="98"/>
      <c r="BC1467" s="98"/>
      <c r="BD1467" s="98"/>
      <c r="BE1467" s="98"/>
      <c r="BF1467" s="98"/>
      <c r="BG1467" s="98"/>
      <c r="BH1467" s="98"/>
      <c r="BI1467" s="98"/>
      <c r="BJ1467" s="98"/>
      <c r="BK1467" s="98"/>
      <c r="BL1467" s="98"/>
      <c r="BM1467" s="98"/>
      <c r="BN1467" s="98"/>
      <c r="BO1467" s="98"/>
      <c r="BP1467" s="98"/>
      <c r="BQ1467" s="98"/>
      <c r="BR1467" s="98"/>
      <c r="BS1467" s="98"/>
      <c r="BT1467" s="98"/>
      <c r="BU1467" s="98"/>
      <c r="BV1467" s="98"/>
      <c r="BW1467" s="98"/>
      <c r="BX1467" s="98"/>
    </row>
    <row r="1468" spans="1:76">
      <c r="A1468" s="98"/>
      <c r="B1468" s="98"/>
      <c r="F1468" s="98"/>
      <c r="I1468" s="229"/>
      <c r="O1468" s="98"/>
      <c r="P1468" s="98"/>
      <c r="Q1468" s="98"/>
      <c r="R1468" s="98"/>
      <c r="S1468" s="98"/>
      <c r="T1468" s="98"/>
      <c r="U1468" s="98"/>
      <c r="V1468" s="98"/>
      <c r="W1468" s="98"/>
      <c r="X1468" s="98"/>
      <c r="Y1468" s="98"/>
      <c r="Z1468" s="98"/>
      <c r="AA1468" s="98"/>
      <c r="AB1468" s="98"/>
      <c r="AC1468" s="98"/>
      <c r="AD1468" s="98"/>
      <c r="AE1468" s="98"/>
      <c r="AF1468" s="98"/>
      <c r="AG1468" s="98"/>
      <c r="AH1468" s="98"/>
      <c r="AI1468" s="98"/>
      <c r="AJ1468" s="98"/>
      <c r="AK1468" s="98"/>
      <c r="AL1468" s="98"/>
      <c r="AM1468" s="98"/>
      <c r="AN1468" s="98"/>
      <c r="AO1468" s="98"/>
      <c r="AP1468" s="98"/>
      <c r="AQ1468" s="98"/>
      <c r="AR1468" s="98"/>
      <c r="AS1468" s="98"/>
      <c r="AT1468" s="98"/>
      <c r="AU1468" s="98"/>
      <c r="AV1468" s="98"/>
      <c r="AW1468" s="98"/>
      <c r="AX1468" s="98"/>
      <c r="AY1468" s="98"/>
      <c r="AZ1468" s="98"/>
      <c r="BA1468" s="98"/>
      <c r="BB1468" s="98"/>
      <c r="BC1468" s="98"/>
      <c r="BD1468" s="98"/>
      <c r="BE1468" s="98"/>
      <c r="BF1468" s="98"/>
      <c r="BG1468" s="98"/>
      <c r="BH1468" s="98"/>
      <c r="BI1468" s="98"/>
      <c r="BJ1468" s="98"/>
      <c r="BK1468" s="98"/>
      <c r="BL1468" s="98"/>
      <c r="BM1468" s="98"/>
      <c r="BN1468" s="98"/>
      <c r="BO1468" s="98"/>
      <c r="BP1468" s="98"/>
      <c r="BQ1468" s="98"/>
      <c r="BR1468" s="98"/>
      <c r="BS1468" s="98"/>
      <c r="BT1468" s="98"/>
      <c r="BU1468" s="98"/>
      <c r="BV1468" s="98"/>
      <c r="BW1468" s="98"/>
      <c r="BX1468" s="98"/>
    </row>
    <row r="1469" spans="1:76">
      <c r="A1469" s="98"/>
      <c r="B1469" s="98"/>
      <c r="F1469" s="98"/>
      <c r="I1469" s="229"/>
      <c r="O1469" s="98"/>
      <c r="P1469" s="98"/>
      <c r="Q1469" s="98"/>
      <c r="R1469" s="98"/>
      <c r="S1469" s="98"/>
      <c r="T1469" s="98"/>
      <c r="U1469" s="98"/>
      <c r="V1469" s="98"/>
      <c r="W1469" s="98"/>
      <c r="X1469" s="98"/>
      <c r="Y1469" s="98"/>
      <c r="Z1469" s="98"/>
      <c r="AA1469" s="98"/>
      <c r="AB1469" s="98"/>
      <c r="AC1469" s="98"/>
      <c r="AD1469" s="98"/>
      <c r="AE1469" s="98"/>
      <c r="AF1469" s="98"/>
      <c r="AG1469" s="98"/>
      <c r="AH1469" s="98"/>
      <c r="AI1469" s="98"/>
      <c r="AJ1469" s="98"/>
      <c r="AK1469" s="98"/>
      <c r="AL1469" s="98"/>
      <c r="AM1469" s="98"/>
      <c r="AN1469" s="98"/>
      <c r="AO1469" s="98"/>
      <c r="AP1469" s="98"/>
      <c r="AQ1469" s="98"/>
      <c r="AR1469" s="98"/>
      <c r="AS1469" s="98"/>
      <c r="AT1469" s="98"/>
      <c r="AU1469" s="98"/>
      <c r="AV1469" s="98"/>
      <c r="AW1469" s="98"/>
      <c r="AX1469" s="98"/>
      <c r="AY1469" s="98"/>
      <c r="AZ1469" s="98"/>
      <c r="BA1469" s="98"/>
      <c r="BB1469" s="98"/>
      <c r="BC1469" s="98"/>
      <c r="BD1469" s="98"/>
      <c r="BE1469" s="98"/>
      <c r="BF1469" s="98"/>
      <c r="BG1469" s="98"/>
      <c r="BH1469" s="98"/>
      <c r="BI1469" s="98"/>
      <c r="BJ1469" s="98"/>
      <c r="BK1469" s="98"/>
      <c r="BL1469" s="98"/>
      <c r="BM1469" s="98"/>
      <c r="BN1469" s="98"/>
      <c r="BO1469" s="98"/>
      <c r="BP1469" s="98"/>
      <c r="BQ1469" s="98"/>
      <c r="BR1469" s="98"/>
      <c r="BS1469" s="98"/>
      <c r="BT1469" s="98"/>
      <c r="BU1469" s="98"/>
      <c r="BV1469" s="98"/>
      <c r="BW1469" s="98"/>
      <c r="BX1469" s="98"/>
    </row>
    <row r="1470" spans="1:76">
      <c r="A1470" s="98"/>
      <c r="B1470" s="98"/>
      <c r="F1470" s="98"/>
      <c r="I1470" s="229"/>
      <c r="O1470" s="98"/>
      <c r="P1470" s="98"/>
      <c r="Q1470" s="98"/>
      <c r="R1470" s="98"/>
      <c r="S1470" s="98"/>
      <c r="T1470" s="98"/>
      <c r="U1470" s="98"/>
      <c r="V1470" s="98"/>
      <c r="W1470" s="98"/>
      <c r="X1470" s="98"/>
      <c r="Y1470" s="98"/>
      <c r="Z1470" s="98"/>
      <c r="AA1470" s="98"/>
      <c r="AB1470" s="98"/>
      <c r="AC1470" s="98"/>
      <c r="AD1470" s="98"/>
      <c r="AE1470" s="98"/>
      <c r="AF1470" s="98"/>
      <c r="AG1470" s="98"/>
      <c r="AH1470" s="98"/>
      <c r="AI1470" s="98"/>
      <c r="AJ1470" s="98"/>
      <c r="AK1470" s="98"/>
      <c r="AL1470" s="98"/>
      <c r="AM1470" s="98"/>
      <c r="AN1470" s="98"/>
      <c r="AO1470" s="98"/>
      <c r="AP1470" s="98"/>
      <c r="AQ1470" s="98"/>
      <c r="AR1470" s="98"/>
      <c r="AS1470" s="98"/>
      <c r="AT1470" s="98"/>
      <c r="AU1470" s="98"/>
      <c r="AV1470" s="98"/>
      <c r="AW1470" s="98"/>
      <c r="AX1470" s="98"/>
      <c r="AY1470" s="98"/>
      <c r="AZ1470" s="98"/>
      <c r="BA1470" s="98"/>
      <c r="BB1470" s="98"/>
      <c r="BC1470" s="98"/>
      <c r="BD1470" s="98"/>
      <c r="BE1470" s="98"/>
      <c r="BF1470" s="98"/>
      <c r="BG1470" s="98"/>
      <c r="BH1470" s="98"/>
      <c r="BI1470" s="98"/>
      <c r="BJ1470" s="98"/>
      <c r="BK1470" s="98"/>
      <c r="BL1470" s="98"/>
      <c r="BM1470" s="98"/>
      <c r="BN1470" s="98"/>
      <c r="BO1470" s="98"/>
      <c r="BP1470" s="98"/>
      <c r="BQ1470" s="98"/>
      <c r="BR1470" s="98"/>
      <c r="BS1470" s="98"/>
      <c r="BT1470" s="98"/>
      <c r="BU1470" s="98"/>
      <c r="BV1470" s="98"/>
      <c r="BW1470" s="98"/>
      <c r="BX1470" s="98"/>
    </row>
    <row r="1471" spans="1:76">
      <c r="A1471" s="98"/>
      <c r="B1471" s="98"/>
      <c r="F1471" s="98"/>
      <c r="I1471" s="229"/>
      <c r="O1471" s="98"/>
      <c r="P1471" s="98"/>
      <c r="Q1471" s="98"/>
      <c r="R1471" s="98"/>
      <c r="S1471" s="98"/>
      <c r="T1471" s="98"/>
      <c r="U1471" s="98"/>
      <c r="V1471" s="98"/>
      <c r="W1471" s="98"/>
      <c r="X1471" s="98"/>
      <c r="Y1471" s="98"/>
      <c r="Z1471" s="98"/>
      <c r="AA1471" s="98"/>
      <c r="AB1471" s="98"/>
      <c r="AC1471" s="98"/>
      <c r="AD1471" s="98"/>
      <c r="AE1471" s="98"/>
      <c r="AF1471" s="98"/>
      <c r="AG1471" s="98"/>
      <c r="AH1471" s="98"/>
      <c r="AI1471" s="98"/>
      <c r="AJ1471" s="98"/>
      <c r="AK1471" s="98"/>
      <c r="AL1471" s="98"/>
      <c r="AM1471" s="98"/>
      <c r="AN1471" s="98"/>
      <c r="AO1471" s="98"/>
      <c r="AP1471" s="98"/>
      <c r="AQ1471" s="98"/>
      <c r="AR1471" s="98"/>
      <c r="AS1471" s="98"/>
      <c r="AT1471" s="98"/>
      <c r="AU1471" s="98"/>
      <c r="AV1471" s="98"/>
      <c r="AW1471" s="98"/>
      <c r="AX1471" s="98"/>
      <c r="AY1471" s="98"/>
      <c r="AZ1471" s="98"/>
      <c r="BA1471" s="98"/>
      <c r="BB1471" s="98"/>
      <c r="BC1471" s="98"/>
      <c r="BD1471" s="98"/>
      <c r="BE1471" s="98"/>
      <c r="BF1471" s="98"/>
      <c r="BG1471" s="98"/>
      <c r="BH1471" s="98"/>
      <c r="BI1471" s="98"/>
      <c r="BJ1471" s="98"/>
      <c r="BK1471" s="98"/>
      <c r="BL1471" s="98"/>
      <c r="BM1471" s="98"/>
      <c r="BN1471" s="98"/>
      <c r="BO1471" s="98"/>
      <c r="BP1471" s="98"/>
      <c r="BQ1471" s="98"/>
      <c r="BR1471" s="98"/>
      <c r="BS1471" s="98"/>
      <c r="BT1471" s="98"/>
      <c r="BU1471" s="98"/>
      <c r="BV1471" s="98"/>
      <c r="BW1471" s="98"/>
      <c r="BX1471" s="98"/>
    </row>
    <row r="1472" spans="1:76">
      <c r="A1472" s="98"/>
      <c r="B1472" s="98"/>
      <c r="F1472" s="98"/>
      <c r="I1472" s="229"/>
      <c r="O1472" s="98"/>
      <c r="P1472" s="98"/>
      <c r="Q1472" s="98"/>
      <c r="R1472" s="98"/>
      <c r="S1472" s="98"/>
      <c r="T1472" s="98"/>
      <c r="U1472" s="98"/>
      <c r="V1472" s="98"/>
      <c r="W1472" s="98"/>
      <c r="X1472" s="98"/>
      <c r="Y1472" s="98"/>
      <c r="Z1472" s="98"/>
      <c r="AA1472" s="98"/>
      <c r="AB1472" s="98"/>
      <c r="AC1472" s="98"/>
      <c r="AD1472" s="98"/>
      <c r="AE1472" s="98"/>
      <c r="AF1472" s="98"/>
      <c r="AG1472" s="98"/>
      <c r="AH1472" s="98"/>
      <c r="AI1472" s="98"/>
      <c r="AJ1472" s="98"/>
      <c r="AK1472" s="98"/>
      <c r="AL1472" s="98"/>
      <c r="AM1472" s="98"/>
      <c r="AN1472" s="98"/>
      <c r="AO1472" s="98"/>
      <c r="AP1472" s="98"/>
      <c r="AQ1472" s="98"/>
      <c r="AR1472" s="98"/>
      <c r="AS1472" s="98"/>
      <c r="AT1472" s="98"/>
      <c r="AU1472" s="98"/>
      <c r="AV1472" s="98"/>
      <c r="AW1472" s="98"/>
      <c r="AX1472" s="98"/>
      <c r="AY1472" s="98"/>
      <c r="AZ1472" s="98"/>
      <c r="BA1472" s="98"/>
      <c r="BB1472" s="98"/>
      <c r="BC1472" s="98"/>
      <c r="BD1472" s="98"/>
      <c r="BE1472" s="98"/>
      <c r="BF1472" s="98"/>
      <c r="BG1472" s="98"/>
      <c r="BH1472" s="98"/>
      <c r="BI1472" s="98"/>
      <c r="BJ1472" s="98"/>
      <c r="BK1472" s="98"/>
      <c r="BL1472" s="98"/>
      <c r="BM1472" s="98"/>
      <c r="BN1472" s="98"/>
      <c r="BO1472" s="98"/>
      <c r="BP1472" s="98"/>
      <c r="BQ1472" s="98"/>
      <c r="BR1472" s="98"/>
      <c r="BS1472" s="98"/>
      <c r="BT1472" s="98"/>
      <c r="BU1472" s="98"/>
      <c r="BV1472" s="98"/>
      <c r="BW1472" s="98"/>
      <c r="BX1472" s="98"/>
    </row>
    <row r="1473" spans="1:76">
      <c r="A1473" s="98"/>
      <c r="B1473" s="98"/>
      <c r="F1473" s="98"/>
      <c r="I1473" s="229"/>
      <c r="O1473" s="98"/>
      <c r="P1473" s="98"/>
      <c r="Q1473" s="98"/>
      <c r="R1473" s="98"/>
      <c r="S1473" s="98"/>
      <c r="T1473" s="98"/>
      <c r="U1473" s="98"/>
      <c r="V1473" s="98"/>
      <c r="W1473" s="98"/>
      <c r="X1473" s="98"/>
      <c r="Y1473" s="98"/>
      <c r="Z1473" s="98"/>
      <c r="AA1473" s="98"/>
      <c r="AB1473" s="98"/>
      <c r="AC1473" s="98"/>
      <c r="AD1473" s="98"/>
      <c r="AE1473" s="98"/>
      <c r="AF1473" s="98"/>
      <c r="AG1473" s="98"/>
      <c r="AH1473" s="98"/>
      <c r="AI1473" s="98"/>
      <c r="AJ1473" s="98"/>
      <c r="AK1473" s="98"/>
      <c r="AL1473" s="98"/>
      <c r="AM1473" s="98"/>
      <c r="AN1473" s="98"/>
      <c r="AO1473" s="98"/>
      <c r="AP1473" s="98"/>
      <c r="AQ1473" s="98"/>
      <c r="AR1473" s="98"/>
      <c r="AS1473" s="98"/>
      <c r="AT1473" s="98"/>
      <c r="AU1473" s="98"/>
      <c r="AV1473" s="98"/>
      <c r="AW1473" s="98"/>
      <c r="AX1473" s="98"/>
      <c r="AY1473" s="98"/>
      <c r="AZ1473" s="98"/>
      <c r="BA1473" s="98"/>
      <c r="BB1473" s="98"/>
      <c r="BC1473" s="98"/>
      <c r="BD1473" s="98"/>
      <c r="BE1473" s="98"/>
      <c r="BF1473" s="98"/>
      <c r="BG1473" s="98"/>
      <c r="BH1473" s="98"/>
      <c r="BI1473" s="98"/>
      <c r="BJ1473" s="98"/>
      <c r="BK1473" s="98"/>
      <c r="BL1473" s="98"/>
      <c r="BM1473" s="98"/>
      <c r="BN1473" s="98"/>
      <c r="BO1473" s="98"/>
      <c r="BP1473" s="98"/>
      <c r="BQ1473" s="98"/>
      <c r="BR1473" s="98"/>
      <c r="BS1473" s="98"/>
      <c r="BT1473" s="98"/>
      <c r="BU1473" s="98"/>
      <c r="BV1473" s="98"/>
      <c r="BW1473" s="98"/>
      <c r="BX1473" s="98"/>
    </row>
    <row r="1474" spans="1:76">
      <c r="A1474" s="98"/>
      <c r="B1474" s="98"/>
      <c r="F1474" s="98"/>
      <c r="I1474" s="229"/>
      <c r="O1474" s="98"/>
      <c r="P1474" s="98"/>
      <c r="Q1474" s="98"/>
      <c r="R1474" s="98"/>
      <c r="S1474" s="98"/>
      <c r="T1474" s="98"/>
      <c r="U1474" s="98"/>
      <c r="V1474" s="98"/>
      <c r="W1474" s="98"/>
      <c r="X1474" s="98"/>
      <c r="Y1474" s="98"/>
      <c r="Z1474" s="98"/>
      <c r="AA1474" s="98"/>
      <c r="AB1474" s="98"/>
      <c r="AC1474" s="98"/>
      <c r="AD1474" s="98"/>
      <c r="AE1474" s="98"/>
      <c r="AF1474" s="98"/>
      <c r="AG1474" s="98"/>
      <c r="AH1474" s="98"/>
      <c r="AI1474" s="98"/>
      <c r="AJ1474" s="98"/>
      <c r="AK1474" s="98"/>
      <c r="AL1474" s="98"/>
      <c r="AM1474" s="98"/>
      <c r="AN1474" s="98"/>
      <c r="AO1474" s="98"/>
      <c r="AP1474" s="98"/>
      <c r="AQ1474" s="98"/>
      <c r="AR1474" s="98"/>
      <c r="AS1474" s="98"/>
      <c r="AT1474" s="98"/>
      <c r="AU1474" s="98"/>
      <c r="AV1474" s="98"/>
      <c r="AW1474" s="98"/>
      <c r="AX1474" s="98"/>
      <c r="AY1474" s="98"/>
      <c r="AZ1474" s="98"/>
      <c r="BA1474" s="98"/>
      <c r="BB1474" s="98"/>
      <c r="BC1474" s="98"/>
      <c r="BD1474" s="98"/>
      <c r="BE1474" s="98"/>
      <c r="BF1474" s="98"/>
      <c r="BG1474" s="98"/>
      <c r="BH1474" s="98"/>
      <c r="BI1474" s="98"/>
      <c r="BJ1474" s="98"/>
      <c r="BK1474" s="98"/>
      <c r="BL1474" s="98"/>
      <c r="BM1474" s="98"/>
      <c r="BN1474" s="98"/>
      <c r="BO1474" s="98"/>
      <c r="BP1474" s="98"/>
      <c r="BQ1474" s="98"/>
      <c r="BR1474" s="98"/>
      <c r="BS1474" s="98"/>
      <c r="BT1474" s="98"/>
      <c r="BU1474" s="98"/>
      <c r="BV1474" s="98"/>
      <c r="BW1474" s="98"/>
      <c r="BX1474" s="98"/>
    </row>
    <row r="1475" spans="1:76">
      <c r="A1475" s="98"/>
      <c r="B1475" s="98"/>
      <c r="F1475" s="98"/>
      <c r="I1475" s="229"/>
      <c r="O1475" s="98"/>
      <c r="P1475" s="98"/>
      <c r="Q1475" s="98"/>
      <c r="R1475" s="98"/>
      <c r="S1475" s="98"/>
      <c r="T1475" s="98"/>
      <c r="U1475" s="98"/>
      <c r="V1475" s="98"/>
      <c r="W1475" s="98"/>
      <c r="X1475" s="98"/>
      <c r="Y1475" s="98"/>
      <c r="Z1475" s="98"/>
      <c r="AA1475" s="98"/>
      <c r="AB1475" s="98"/>
      <c r="AC1475" s="98"/>
      <c r="AD1475" s="98"/>
      <c r="AE1475" s="98"/>
      <c r="AF1475" s="98"/>
      <c r="AG1475" s="98"/>
      <c r="AH1475" s="98"/>
      <c r="AI1475" s="98"/>
      <c r="AJ1475" s="98"/>
      <c r="AK1475" s="98"/>
      <c r="AL1475" s="98"/>
      <c r="AM1475" s="98"/>
      <c r="AN1475" s="98"/>
      <c r="AO1475" s="98"/>
      <c r="AP1475" s="98"/>
      <c r="AQ1475" s="98"/>
      <c r="AR1475" s="98"/>
      <c r="AS1475" s="98"/>
      <c r="AT1475" s="98"/>
      <c r="AU1475" s="98"/>
      <c r="AV1475" s="98"/>
      <c r="AW1475" s="98"/>
      <c r="AX1475" s="98"/>
      <c r="AY1475" s="98"/>
      <c r="AZ1475" s="98"/>
      <c r="BA1475" s="98"/>
      <c r="BB1475" s="98"/>
      <c r="BC1475" s="98"/>
      <c r="BD1475" s="98"/>
      <c r="BE1475" s="98"/>
      <c r="BF1475" s="98"/>
      <c r="BG1475" s="98"/>
      <c r="BH1475" s="98"/>
      <c r="BI1475" s="98"/>
      <c r="BJ1475" s="98"/>
      <c r="BK1475" s="98"/>
      <c r="BL1475" s="98"/>
      <c r="BM1475" s="98"/>
      <c r="BN1475" s="98"/>
      <c r="BO1475" s="98"/>
      <c r="BP1475" s="98"/>
      <c r="BQ1475" s="98"/>
      <c r="BR1475" s="98"/>
      <c r="BS1475" s="98"/>
      <c r="BT1475" s="98"/>
      <c r="BU1475" s="98"/>
      <c r="BV1475" s="98"/>
      <c r="BW1475" s="98"/>
      <c r="BX1475" s="98"/>
    </row>
    <row r="1476" spans="1:76">
      <c r="A1476" s="98"/>
      <c r="B1476" s="98"/>
      <c r="F1476" s="98"/>
      <c r="I1476" s="229"/>
      <c r="O1476" s="98"/>
      <c r="P1476" s="98"/>
      <c r="Q1476" s="98"/>
      <c r="R1476" s="98"/>
      <c r="S1476" s="98"/>
      <c r="T1476" s="98"/>
      <c r="U1476" s="98"/>
      <c r="V1476" s="98"/>
      <c r="W1476" s="98"/>
      <c r="X1476" s="98"/>
      <c r="Y1476" s="98"/>
      <c r="Z1476" s="98"/>
      <c r="AA1476" s="98"/>
      <c r="AB1476" s="98"/>
      <c r="AC1476" s="98"/>
      <c r="AD1476" s="98"/>
      <c r="AE1476" s="98"/>
      <c r="AF1476" s="98"/>
      <c r="AG1476" s="98"/>
      <c r="AH1476" s="98"/>
      <c r="AI1476" s="98"/>
      <c r="AJ1476" s="98"/>
      <c r="AK1476" s="98"/>
      <c r="AL1476" s="98"/>
      <c r="AM1476" s="98"/>
      <c r="AN1476" s="98"/>
      <c r="AO1476" s="98"/>
      <c r="AP1476" s="98"/>
      <c r="AQ1476" s="98"/>
      <c r="AR1476" s="98"/>
      <c r="AS1476" s="98"/>
      <c r="AT1476" s="98"/>
      <c r="AU1476" s="98"/>
      <c r="AV1476" s="98"/>
      <c r="AW1476" s="98"/>
      <c r="AX1476" s="98"/>
      <c r="AY1476" s="98"/>
      <c r="AZ1476" s="98"/>
      <c r="BA1476" s="98"/>
      <c r="BB1476" s="98"/>
      <c r="BC1476" s="98"/>
      <c r="BD1476" s="98"/>
      <c r="BE1476" s="98"/>
      <c r="BF1476" s="98"/>
      <c r="BG1476" s="98"/>
      <c r="BH1476" s="98"/>
      <c r="BI1476" s="98"/>
      <c r="BJ1476" s="98"/>
      <c r="BK1476" s="98"/>
      <c r="BL1476" s="98"/>
      <c r="BM1476" s="98"/>
      <c r="BN1476" s="98"/>
      <c r="BO1476" s="98"/>
      <c r="BP1476" s="98"/>
      <c r="BQ1476" s="98"/>
      <c r="BR1476" s="98"/>
      <c r="BS1476" s="98"/>
      <c r="BT1476" s="98"/>
      <c r="BU1476" s="98"/>
      <c r="BV1476" s="98"/>
      <c r="BW1476" s="98"/>
      <c r="BX1476" s="98"/>
    </row>
    <row r="1477" spans="1:76">
      <c r="A1477" s="98"/>
      <c r="B1477" s="98"/>
      <c r="F1477" s="98"/>
      <c r="I1477" s="229"/>
      <c r="O1477" s="98"/>
      <c r="P1477" s="98"/>
      <c r="Q1477" s="98"/>
      <c r="R1477" s="98"/>
      <c r="S1477" s="98"/>
      <c r="T1477" s="98"/>
      <c r="U1477" s="98"/>
      <c r="V1477" s="98"/>
      <c r="W1477" s="98"/>
      <c r="X1477" s="98"/>
      <c r="Y1477" s="98"/>
      <c r="Z1477" s="98"/>
      <c r="AA1477" s="98"/>
      <c r="AB1477" s="98"/>
      <c r="AC1477" s="98"/>
      <c r="AD1477" s="98"/>
      <c r="AE1477" s="98"/>
      <c r="AF1477" s="98"/>
      <c r="AG1477" s="98"/>
      <c r="AH1477" s="98"/>
      <c r="AI1477" s="98"/>
      <c r="AJ1477" s="98"/>
      <c r="AK1477" s="98"/>
      <c r="AL1477" s="98"/>
      <c r="AM1477" s="98"/>
      <c r="AN1477" s="98"/>
      <c r="AO1477" s="98"/>
      <c r="AP1477" s="98"/>
      <c r="AQ1477" s="98"/>
      <c r="AR1477" s="98"/>
      <c r="AS1477" s="98"/>
      <c r="AT1477" s="98"/>
      <c r="AU1477" s="98"/>
      <c r="AV1477" s="98"/>
      <c r="AW1477" s="98"/>
      <c r="AX1477" s="98"/>
      <c r="AY1477" s="98"/>
      <c r="AZ1477" s="98"/>
      <c r="BA1477" s="98"/>
      <c r="BB1477" s="98"/>
      <c r="BC1477" s="98"/>
      <c r="BD1477" s="98"/>
      <c r="BE1477" s="98"/>
      <c r="BF1477" s="98"/>
      <c r="BG1477" s="98"/>
      <c r="BH1477" s="98"/>
      <c r="BI1477" s="98"/>
      <c r="BJ1477" s="98"/>
      <c r="BK1477" s="98"/>
      <c r="BL1477" s="98"/>
      <c r="BM1477" s="98"/>
      <c r="BN1477" s="98"/>
      <c r="BO1477" s="98"/>
      <c r="BP1477" s="98"/>
      <c r="BQ1477" s="98"/>
      <c r="BR1477" s="98"/>
      <c r="BS1477" s="98"/>
      <c r="BT1477" s="98"/>
      <c r="BU1477" s="98"/>
      <c r="BV1477" s="98"/>
      <c r="BW1477" s="98"/>
      <c r="BX1477" s="98"/>
    </row>
    <row r="1478" spans="1:76">
      <c r="A1478" s="98"/>
      <c r="B1478" s="98"/>
      <c r="F1478" s="98"/>
      <c r="I1478" s="229"/>
      <c r="O1478" s="98"/>
      <c r="P1478" s="98"/>
      <c r="Q1478" s="98"/>
      <c r="R1478" s="98"/>
      <c r="S1478" s="98"/>
      <c r="T1478" s="98"/>
      <c r="U1478" s="98"/>
      <c r="V1478" s="98"/>
      <c r="W1478" s="98"/>
      <c r="X1478" s="98"/>
      <c r="Y1478" s="98"/>
      <c r="Z1478" s="98"/>
      <c r="AA1478" s="98"/>
      <c r="AB1478" s="98"/>
      <c r="AC1478" s="98"/>
      <c r="AD1478" s="98"/>
      <c r="AE1478" s="98"/>
      <c r="AF1478" s="98"/>
      <c r="AG1478" s="98"/>
      <c r="AH1478" s="98"/>
      <c r="AI1478" s="98"/>
      <c r="AJ1478" s="98"/>
      <c r="AK1478" s="98"/>
      <c r="AL1478" s="98"/>
      <c r="AM1478" s="98"/>
      <c r="AN1478" s="98"/>
      <c r="AO1478" s="98"/>
      <c r="AP1478" s="98"/>
      <c r="AQ1478" s="98"/>
      <c r="AR1478" s="98"/>
      <c r="AS1478" s="98"/>
      <c r="AT1478" s="98"/>
      <c r="AU1478" s="98"/>
      <c r="AV1478" s="98"/>
      <c r="AW1478" s="98"/>
      <c r="AX1478" s="98"/>
      <c r="AY1478" s="98"/>
      <c r="AZ1478" s="98"/>
      <c r="BA1478" s="98"/>
      <c r="BB1478" s="98"/>
      <c r="BC1478" s="98"/>
      <c r="BD1478" s="98"/>
      <c r="BE1478" s="98"/>
      <c r="BF1478" s="98"/>
      <c r="BG1478" s="98"/>
      <c r="BH1478" s="98"/>
      <c r="BI1478" s="98"/>
      <c r="BJ1478" s="98"/>
      <c r="BK1478" s="98"/>
      <c r="BL1478" s="98"/>
      <c r="BM1478" s="98"/>
      <c r="BN1478" s="98"/>
      <c r="BO1478" s="98"/>
      <c r="BP1478" s="98"/>
      <c r="BQ1478" s="98"/>
      <c r="BR1478" s="98"/>
      <c r="BS1478" s="98"/>
      <c r="BT1478" s="98"/>
      <c r="BU1478" s="98"/>
      <c r="BV1478" s="98"/>
      <c r="BW1478" s="98"/>
      <c r="BX1478" s="98"/>
    </row>
    <row r="1479" spans="1:76">
      <c r="A1479" s="98"/>
      <c r="B1479" s="98"/>
      <c r="F1479" s="98"/>
      <c r="I1479" s="229"/>
      <c r="O1479" s="98"/>
      <c r="P1479" s="98"/>
      <c r="Q1479" s="98"/>
      <c r="R1479" s="98"/>
      <c r="S1479" s="98"/>
      <c r="T1479" s="98"/>
      <c r="U1479" s="98"/>
      <c r="V1479" s="98"/>
      <c r="W1479" s="98"/>
      <c r="X1479" s="98"/>
      <c r="Y1479" s="98"/>
      <c r="Z1479" s="98"/>
      <c r="AA1479" s="98"/>
      <c r="AB1479" s="98"/>
      <c r="AC1479" s="98"/>
      <c r="AD1479" s="98"/>
      <c r="AE1479" s="98"/>
      <c r="AF1479" s="98"/>
      <c r="AG1479" s="98"/>
      <c r="AH1479" s="98"/>
      <c r="AI1479" s="98"/>
      <c r="AJ1479" s="98"/>
      <c r="AK1479" s="98"/>
      <c r="AL1479" s="98"/>
      <c r="AM1479" s="98"/>
      <c r="AN1479" s="98"/>
      <c r="AO1479" s="98"/>
      <c r="AP1479" s="98"/>
      <c r="AQ1479" s="98"/>
      <c r="AR1479" s="98"/>
      <c r="AS1479" s="98"/>
      <c r="AT1479" s="98"/>
      <c r="AU1479" s="98"/>
      <c r="AV1479" s="98"/>
      <c r="AW1479" s="98"/>
      <c r="AX1479" s="98"/>
      <c r="AY1479" s="98"/>
      <c r="AZ1479" s="98"/>
      <c r="BA1479" s="98"/>
      <c r="BB1479" s="98"/>
      <c r="BC1479" s="98"/>
      <c r="BD1479" s="98"/>
      <c r="BE1479" s="98"/>
      <c r="BF1479" s="98"/>
      <c r="BG1479" s="98"/>
      <c r="BH1479" s="98"/>
      <c r="BI1479" s="98"/>
      <c r="BJ1479" s="98"/>
      <c r="BK1479" s="98"/>
      <c r="BL1479" s="98"/>
      <c r="BM1479" s="98"/>
      <c r="BN1479" s="98"/>
      <c r="BO1479" s="98"/>
      <c r="BP1479" s="98"/>
      <c r="BQ1479" s="98"/>
      <c r="BR1479" s="98"/>
      <c r="BS1479" s="98"/>
      <c r="BT1479" s="98"/>
      <c r="BU1479" s="98"/>
      <c r="BV1479" s="98"/>
      <c r="BW1479" s="98"/>
      <c r="BX1479" s="98"/>
    </row>
    <row r="1480" spans="1:76">
      <c r="A1480" s="98"/>
      <c r="B1480" s="98"/>
      <c r="F1480" s="98"/>
      <c r="I1480" s="229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8"/>
      <c r="Z1480" s="98"/>
      <c r="AA1480" s="98"/>
      <c r="AB1480" s="98"/>
      <c r="AC1480" s="98"/>
      <c r="AD1480" s="98"/>
      <c r="AE1480" s="98"/>
      <c r="AF1480" s="98"/>
      <c r="AG1480" s="98"/>
      <c r="AH1480" s="98"/>
      <c r="AI1480" s="98"/>
      <c r="AJ1480" s="98"/>
      <c r="AK1480" s="98"/>
      <c r="AL1480" s="98"/>
      <c r="AM1480" s="98"/>
      <c r="AN1480" s="98"/>
      <c r="AO1480" s="98"/>
      <c r="AP1480" s="98"/>
      <c r="AQ1480" s="98"/>
      <c r="AR1480" s="98"/>
      <c r="AS1480" s="98"/>
      <c r="AT1480" s="98"/>
      <c r="AU1480" s="98"/>
      <c r="AV1480" s="98"/>
      <c r="AW1480" s="98"/>
      <c r="AX1480" s="98"/>
      <c r="AY1480" s="98"/>
      <c r="AZ1480" s="98"/>
      <c r="BA1480" s="98"/>
      <c r="BB1480" s="98"/>
      <c r="BC1480" s="98"/>
      <c r="BD1480" s="98"/>
      <c r="BE1480" s="98"/>
      <c r="BF1480" s="98"/>
      <c r="BG1480" s="98"/>
      <c r="BH1480" s="98"/>
      <c r="BI1480" s="98"/>
      <c r="BJ1480" s="98"/>
      <c r="BK1480" s="98"/>
      <c r="BL1480" s="98"/>
      <c r="BM1480" s="98"/>
      <c r="BN1480" s="98"/>
      <c r="BO1480" s="98"/>
      <c r="BP1480" s="98"/>
      <c r="BQ1480" s="98"/>
      <c r="BR1480" s="98"/>
      <c r="BS1480" s="98"/>
      <c r="BT1480" s="98"/>
      <c r="BU1480" s="98"/>
      <c r="BV1480" s="98"/>
      <c r="BW1480" s="98"/>
      <c r="BX1480" s="98"/>
    </row>
    <row r="1481" spans="1:76">
      <c r="A1481" s="98"/>
      <c r="B1481" s="98"/>
      <c r="F1481" s="98"/>
      <c r="I1481" s="229"/>
      <c r="O1481" s="98"/>
      <c r="P1481" s="98"/>
      <c r="Q1481" s="98"/>
      <c r="R1481" s="98"/>
      <c r="S1481" s="98"/>
      <c r="T1481" s="98"/>
      <c r="U1481" s="98"/>
      <c r="V1481" s="98"/>
      <c r="W1481" s="98"/>
      <c r="X1481" s="98"/>
      <c r="Y1481" s="98"/>
      <c r="Z1481" s="98"/>
      <c r="AA1481" s="98"/>
      <c r="AB1481" s="98"/>
      <c r="AC1481" s="98"/>
      <c r="AD1481" s="98"/>
      <c r="AE1481" s="98"/>
      <c r="AF1481" s="98"/>
      <c r="AG1481" s="98"/>
      <c r="AH1481" s="98"/>
      <c r="AI1481" s="98"/>
      <c r="AJ1481" s="98"/>
      <c r="AK1481" s="98"/>
      <c r="AL1481" s="98"/>
      <c r="AM1481" s="98"/>
      <c r="AN1481" s="98"/>
      <c r="AO1481" s="98"/>
      <c r="AP1481" s="98"/>
      <c r="AQ1481" s="98"/>
      <c r="AR1481" s="98"/>
      <c r="AS1481" s="98"/>
      <c r="AT1481" s="98"/>
      <c r="AU1481" s="98"/>
      <c r="AV1481" s="98"/>
      <c r="AW1481" s="98"/>
      <c r="AX1481" s="98"/>
      <c r="AY1481" s="98"/>
      <c r="AZ1481" s="98"/>
      <c r="BA1481" s="98"/>
      <c r="BB1481" s="98"/>
      <c r="BC1481" s="98"/>
      <c r="BD1481" s="98"/>
      <c r="BE1481" s="98"/>
      <c r="BF1481" s="98"/>
      <c r="BG1481" s="98"/>
      <c r="BH1481" s="98"/>
      <c r="BI1481" s="98"/>
      <c r="BJ1481" s="98"/>
      <c r="BK1481" s="98"/>
      <c r="BL1481" s="98"/>
      <c r="BM1481" s="98"/>
      <c r="BN1481" s="98"/>
      <c r="BO1481" s="98"/>
      <c r="BP1481" s="98"/>
      <c r="BQ1481" s="98"/>
      <c r="BR1481" s="98"/>
      <c r="BS1481" s="98"/>
      <c r="BT1481" s="98"/>
      <c r="BU1481" s="98"/>
      <c r="BV1481" s="98"/>
      <c r="BW1481" s="98"/>
      <c r="BX1481" s="98"/>
    </row>
    <row r="1482" spans="1:76">
      <c r="A1482" s="98"/>
      <c r="B1482" s="98"/>
      <c r="F1482" s="98"/>
      <c r="I1482" s="229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8"/>
      <c r="AA1482" s="98"/>
      <c r="AB1482" s="98"/>
      <c r="AC1482" s="98"/>
      <c r="AD1482" s="98"/>
      <c r="AE1482" s="98"/>
      <c r="AF1482" s="98"/>
      <c r="AG1482" s="98"/>
      <c r="AH1482" s="98"/>
      <c r="AI1482" s="98"/>
      <c r="AJ1482" s="98"/>
      <c r="AK1482" s="98"/>
      <c r="AL1482" s="98"/>
      <c r="AM1482" s="98"/>
      <c r="AN1482" s="98"/>
      <c r="AO1482" s="98"/>
      <c r="AP1482" s="98"/>
      <c r="AQ1482" s="98"/>
      <c r="AR1482" s="98"/>
      <c r="AS1482" s="98"/>
      <c r="AT1482" s="98"/>
      <c r="AU1482" s="98"/>
      <c r="AV1482" s="98"/>
      <c r="AW1482" s="98"/>
      <c r="AX1482" s="98"/>
      <c r="AY1482" s="98"/>
      <c r="AZ1482" s="98"/>
      <c r="BA1482" s="98"/>
      <c r="BB1482" s="98"/>
      <c r="BC1482" s="98"/>
      <c r="BD1482" s="98"/>
      <c r="BE1482" s="98"/>
      <c r="BF1482" s="98"/>
      <c r="BG1482" s="98"/>
      <c r="BH1482" s="98"/>
      <c r="BI1482" s="98"/>
      <c r="BJ1482" s="98"/>
      <c r="BK1482" s="98"/>
      <c r="BL1482" s="98"/>
      <c r="BM1482" s="98"/>
      <c r="BN1482" s="98"/>
      <c r="BO1482" s="98"/>
      <c r="BP1482" s="98"/>
      <c r="BQ1482" s="98"/>
      <c r="BR1482" s="98"/>
      <c r="BS1482" s="98"/>
      <c r="BT1482" s="98"/>
      <c r="BU1482" s="98"/>
      <c r="BV1482" s="98"/>
      <c r="BW1482" s="98"/>
      <c r="BX1482" s="98"/>
    </row>
    <row r="1483" spans="1:76">
      <c r="A1483" s="98"/>
      <c r="B1483" s="98"/>
      <c r="F1483" s="98"/>
      <c r="I1483" s="229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8"/>
      <c r="Z1483" s="98"/>
      <c r="AA1483" s="98"/>
      <c r="AB1483" s="98"/>
      <c r="AC1483" s="98"/>
      <c r="AD1483" s="98"/>
      <c r="AE1483" s="98"/>
      <c r="AF1483" s="98"/>
      <c r="AG1483" s="98"/>
      <c r="AH1483" s="98"/>
      <c r="AI1483" s="98"/>
      <c r="AJ1483" s="98"/>
      <c r="AK1483" s="98"/>
      <c r="AL1483" s="98"/>
      <c r="AM1483" s="98"/>
      <c r="AN1483" s="98"/>
      <c r="AO1483" s="98"/>
      <c r="AP1483" s="98"/>
      <c r="AQ1483" s="98"/>
      <c r="AR1483" s="98"/>
      <c r="AS1483" s="98"/>
      <c r="AT1483" s="98"/>
      <c r="AU1483" s="98"/>
      <c r="AV1483" s="98"/>
      <c r="AW1483" s="98"/>
      <c r="AX1483" s="98"/>
      <c r="AY1483" s="98"/>
      <c r="AZ1483" s="98"/>
      <c r="BA1483" s="98"/>
      <c r="BB1483" s="98"/>
      <c r="BC1483" s="98"/>
      <c r="BD1483" s="98"/>
      <c r="BE1483" s="98"/>
      <c r="BF1483" s="98"/>
      <c r="BG1483" s="98"/>
      <c r="BH1483" s="98"/>
      <c r="BI1483" s="98"/>
      <c r="BJ1483" s="98"/>
      <c r="BK1483" s="98"/>
      <c r="BL1483" s="98"/>
      <c r="BM1483" s="98"/>
      <c r="BN1483" s="98"/>
      <c r="BO1483" s="98"/>
      <c r="BP1483" s="98"/>
      <c r="BQ1483" s="98"/>
      <c r="BR1483" s="98"/>
      <c r="BS1483" s="98"/>
      <c r="BT1483" s="98"/>
      <c r="BU1483" s="98"/>
      <c r="BV1483" s="98"/>
      <c r="BW1483" s="98"/>
      <c r="BX1483" s="98"/>
    </row>
    <row r="1484" spans="1:76">
      <c r="A1484" s="98"/>
      <c r="B1484" s="98"/>
      <c r="F1484" s="98"/>
      <c r="I1484" s="229"/>
      <c r="O1484" s="98"/>
      <c r="P1484" s="98"/>
      <c r="Q1484" s="98"/>
      <c r="R1484" s="98"/>
      <c r="S1484" s="98"/>
      <c r="T1484" s="98"/>
      <c r="U1484" s="98"/>
      <c r="V1484" s="98"/>
      <c r="W1484" s="98"/>
      <c r="X1484" s="98"/>
      <c r="Y1484" s="98"/>
      <c r="Z1484" s="98"/>
      <c r="AA1484" s="98"/>
      <c r="AB1484" s="98"/>
      <c r="AC1484" s="98"/>
      <c r="AD1484" s="98"/>
      <c r="AE1484" s="98"/>
      <c r="AF1484" s="98"/>
      <c r="AG1484" s="98"/>
      <c r="AH1484" s="98"/>
      <c r="AI1484" s="98"/>
      <c r="AJ1484" s="98"/>
      <c r="AK1484" s="98"/>
      <c r="AL1484" s="98"/>
      <c r="AM1484" s="98"/>
      <c r="AN1484" s="98"/>
      <c r="AO1484" s="98"/>
      <c r="AP1484" s="98"/>
      <c r="AQ1484" s="98"/>
      <c r="AR1484" s="98"/>
      <c r="AS1484" s="98"/>
      <c r="AT1484" s="98"/>
      <c r="AU1484" s="98"/>
      <c r="AV1484" s="98"/>
      <c r="AW1484" s="98"/>
      <c r="AX1484" s="98"/>
      <c r="AY1484" s="98"/>
      <c r="AZ1484" s="98"/>
      <c r="BA1484" s="98"/>
      <c r="BB1484" s="98"/>
      <c r="BC1484" s="98"/>
      <c r="BD1484" s="98"/>
      <c r="BE1484" s="98"/>
      <c r="BF1484" s="98"/>
      <c r="BG1484" s="98"/>
      <c r="BH1484" s="98"/>
      <c r="BI1484" s="98"/>
      <c r="BJ1484" s="98"/>
      <c r="BK1484" s="98"/>
      <c r="BL1484" s="98"/>
      <c r="BM1484" s="98"/>
      <c r="BN1484" s="98"/>
      <c r="BO1484" s="98"/>
      <c r="BP1484" s="98"/>
      <c r="BQ1484" s="98"/>
      <c r="BR1484" s="98"/>
      <c r="BS1484" s="98"/>
      <c r="BT1484" s="98"/>
      <c r="BU1484" s="98"/>
      <c r="BV1484" s="98"/>
      <c r="BW1484" s="98"/>
      <c r="BX1484" s="98"/>
    </row>
    <row r="1485" spans="1:76">
      <c r="A1485" s="98"/>
      <c r="B1485" s="98"/>
      <c r="F1485" s="98"/>
      <c r="I1485" s="229"/>
      <c r="O1485" s="98"/>
      <c r="P1485" s="98"/>
      <c r="Q1485" s="98"/>
      <c r="R1485" s="98"/>
      <c r="S1485" s="98"/>
      <c r="T1485" s="98"/>
      <c r="U1485" s="98"/>
      <c r="V1485" s="98"/>
      <c r="W1485" s="98"/>
      <c r="X1485" s="98"/>
      <c r="Y1485" s="98"/>
      <c r="Z1485" s="98"/>
      <c r="AA1485" s="98"/>
      <c r="AB1485" s="98"/>
      <c r="AC1485" s="98"/>
      <c r="AD1485" s="98"/>
      <c r="AE1485" s="98"/>
      <c r="AF1485" s="98"/>
      <c r="AG1485" s="98"/>
      <c r="AH1485" s="98"/>
      <c r="AI1485" s="98"/>
      <c r="AJ1485" s="98"/>
      <c r="AK1485" s="98"/>
      <c r="AL1485" s="98"/>
      <c r="AM1485" s="98"/>
      <c r="AN1485" s="98"/>
      <c r="AO1485" s="98"/>
      <c r="AP1485" s="98"/>
      <c r="AQ1485" s="98"/>
      <c r="AR1485" s="98"/>
      <c r="AS1485" s="98"/>
      <c r="AT1485" s="98"/>
      <c r="AU1485" s="98"/>
      <c r="AV1485" s="98"/>
      <c r="AW1485" s="98"/>
      <c r="AX1485" s="98"/>
      <c r="AY1485" s="98"/>
      <c r="AZ1485" s="98"/>
      <c r="BA1485" s="98"/>
      <c r="BB1485" s="98"/>
      <c r="BC1485" s="98"/>
      <c r="BD1485" s="98"/>
      <c r="BE1485" s="98"/>
      <c r="BF1485" s="98"/>
      <c r="BG1485" s="98"/>
      <c r="BH1485" s="98"/>
      <c r="BI1485" s="98"/>
      <c r="BJ1485" s="98"/>
      <c r="BK1485" s="98"/>
      <c r="BL1485" s="98"/>
      <c r="BM1485" s="98"/>
      <c r="BN1485" s="98"/>
      <c r="BO1485" s="98"/>
      <c r="BP1485" s="98"/>
      <c r="BQ1485" s="98"/>
      <c r="BR1485" s="98"/>
      <c r="BS1485" s="98"/>
      <c r="BT1485" s="98"/>
      <c r="BU1485" s="98"/>
      <c r="BV1485" s="98"/>
      <c r="BW1485" s="98"/>
      <c r="BX1485" s="98"/>
    </row>
    <row r="1486" spans="1:76">
      <c r="A1486" s="98"/>
      <c r="B1486" s="98"/>
      <c r="F1486" s="98"/>
      <c r="I1486" s="229"/>
      <c r="O1486" s="98"/>
      <c r="P1486" s="98"/>
      <c r="Q1486" s="98"/>
      <c r="R1486" s="98"/>
      <c r="S1486" s="98"/>
      <c r="T1486" s="98"/>
      <c r="U1486" s="98"/>
      <c r="V1486" s="98"/>
      <c r="W1486" s="98"/>
      <c r="X1486" s="98"/>
      <c r="Y1486" s="98"/>
      <c r="Z1486" s="98"/>
      <c r="AA1486" s="98"/>
      <c r="AB1486" s="98"/>
      <c r="AC1486" s="98"/>
      <c r="AD1486" s="98"/>
      <c r="AE1486" s="98"/>
      <c r="AF1486" s="98"/>
      <c r="AG1486" s="98"/>
      <c r="AH1486" s="98"/>
      <c r="AI1486" s="98"/>
      <c r="AJ1486" s="98"/>
      <c r="AK1486" s="98"/>
      <c r="AL1486" s="98"/>
      <c r="AM1486" s="98"/>
      <c r="AN1486" s="98"/>
      <c r="AO1486" s="98"/>
      <c r="AP1486" s="98"/>
      <c r="AQ1486" s="98"/>
      <c r="AR1486" s="98"/>
      <c r="AS1486" s="98"/>
      <c r="AT1486" s="98"/>
      <c r="AU1486" s="98"/>
      <c r="AV1486" s="98"/>
      <c r="AW1486" s="98"/>
      <c r="AX1486" s="98"/>
      <c r="AY1486" s="98"/>
      <c r="AZ1486" s="98"/>
      <c r="BA1486" s="98"/>
      <c r="BB1486" s="98"/>
      <c r="BC1486" s="98"/>
      <c r="BD1486" s="98"/>
      <c r="BE1486" s="98"/>
      <c r="BF1486" s="98"/>
      <c r="BG1486" s="98"/>
      <c r="BH1486" s="98"/>
      <c r="BI1486" s="98"/>
      <c r="BJ1486" s="98"/>
      <c r="BK1486" s="98"/>
      <c r="BL1486" s="98"/>
      <c r="BM1486" s="98"/>
      <c r="BN1486" s="98"/>
      <c r="BO1486" s="98"/>
      <c r="BP1486" s="98"/>
      <c r="BQ1486" s="98"/>
      <c r="BR1486" s="98"/>
      <c r="BS1486" s="98"/>
      <c r="BT1486" s="98"/>
      <c r="BU1486" s="98"/>
      <c r="BV1486" s="98"/>
      <c r="BW1486" s="98"/>
      <c r="BX1486" s="98"/>
    </row>
    <row r="1487" spans="1:76">
      <c r="A1487" s="98"/>
      <c r="B1487" s="98"/>
      <c r="F1487" s="98"/>
      <c r="I1487" s="229"/>
      <c r="O1487" s="98"/>
      <c r="P1487" s="98"/>
      <c r="Q1487" s="98"/>
      <c r="R1487" s="98"/>
      <c r="S1487" s="98"/>
      <c r="T1487" s="98"/>
      <c r="U1487" s="98"/>
      <c r="V1487" s="98"/>
      <c r="W1487" s="98"/>
      <c r="X1487" s="98"/>
      <c r="Y1487" s="98"/>
      <c r="Z1487" s="98"/>
      <c r="AA1487" s="98"/>
      <c r="AB1487" s="98"/>
      <c r="AC1487" s="98"/>
      <c r="AD1487" s="98"/>
      <c r="AE1487" s="98"/>
      <c r="AF1487" s="98"/>
      <c r="AG1487" s="98"/>
      <c r="AH1487" s="98"/>
      <c r="AI1487" s="98"/>
      <c r="AJ1487" s="98"/>
      <c r="AK1487" s="98"/>
      <c r="AL1487" s="98"/>
      <c r="AM1487" s="98"/>
      <c r="AN1487" s="98"/>
      <c r="AO1487" s="98"/>
      <c r="AP1487" s="98"/>
      <c r="AQ1487" s="98"/>
      <c r="AR1487" s="98"/>
      <c r="AS1487" s="98"/>
      <c r="AT1487" s="98"/>
      <c r="AU1487" s="98"/>
      <c r="AV1487" s="98"/>
      <c r="AW1487" s="98"/>
      <c r="AX1487" s="98"/>
      <c r="AY1487" s="98"/>
      <c r="AZ1487" s="98"/>
      <c r="BA1487" s="98"/>
      <c r="BB1487" s="98"/>
      <c r="BC1487" s="98"/>
      <c r="BD1487" s="98"/>
      <c r="BE1487" s="98"/>
      <c r="BF1487" s="98"/>
      <c r="BG1487" s="98"/>
      <c r="BH1487" s="98"/>
      <c r="BI1487" s="98"/>
      <c r="BJ1487" s="98"/>
      <c r="BK1487" s="98"/>
      <c r="BL1487" s="98"/>
      <c r="BM1487" s="98"/>
      <c r="BN1487" s="98"/>
      <c r="BO1487" s="98"/>
      <c r="BP1487" s="98"/>
      <c r="BQ1487" s="98"/>
      <c r="BR1487" s="98"/>
      <c r="BS1487" s="98"/>
      <c r="BT1487" s="98"/>
      <c r="BU1487" s="98"/>
      <c r="BV1487" s="98"/>
      <c r="BW1487" s="98"/>
      <c r="BX1487" s="98"/>
    </row>
    <row r="1488" spans="1:76">
      <c r="A1488" s="98"/>
      <c r="B1488" s="98"/>
      <c r="F1488" s="98"/>
      <c r="I1488" s="229"/>
      <c r="O1488" s="98"/>
      <c r="P1488" s="98"/>
      <c r="Q1488" s="98"/>
      <c r="R1488" s="98"/>
      <c r="S1488" s="98"/>
      <c r="T1488" s="98"/>
      <c r="U1488" s="98"/>
      <c r="V1488" s="98"/>
      <c r="W1488" s="98"/>
      <c r="X1488" s="98"/>
      <c r="Y1488" s="98"/>
      <c r="Z1488" s="98"/>
      <c r="AA1488" s="98"/>
      <c r="AB1488" s="98"/>
      <c r="AC1488" s="98"/>
      <c r="AD1488" s="98"/>
      <c r="AE1488" s="98"/>
      <c r="AF1488" s="98"/>
      <c r="AG1488" s="98"/>
      <c r="AH1488" s="98"/>
      <c r="AI1488" s="98"/>
      <c r="AJ1488" s="98"/>
      <c r="AK1488" s="98"/>
      <c r="AL1488" s="98"/>
      <c r="AM1488" s="98"/>
      <c r="AN1488" s="98"/>
      <c r="AO1488" s="98"/>
      <c r="AP1488" s="98"/>
      <c r="AQ1488" s="98"/>
      <c r="AR1488" s="98"/>
      <c r="AS1488" s="98"/>
      <c r="AT1488" s="98"/>
      <c r="AU1488" s="98"/>
      <c r="AV1488" s="98"/>
      <c r="AW1488" s="98"/>
      <c r="AX1488" s="98"/>
      <c r="AY1488" s="98"/>
      <c r="AZ1488" s="98"/>
      <c r="BA1488" s="98"/>
      <c r="BB1488" s="98"/>
      <c r="BC1488" s="98"/>
      <c r="BD1488" s="98"/>
      <c r="BE1488" s="98"/>
      <c r="BF1488" s="98"/>
      <c r="BG1488" s="98"/>
      <c r="BH1488" s="98"/>
      <c r="BI1488" s="98"/>
      <c r="BJ1488" s="98"/>
      <c r="BK1488" s="98"/>
      <c r="BL1488" s="98"/>
      <c r="BM1488" s="98"/>
      <c r="BN1488" s="98"/>
      <c r="BO1488" s="98"/>
      <c r="BP1488" s="98"/>
      <c r="BQ1488" s="98"/>
      <c r="BR1488" s="98"/>
      <c r="BS1488" s="98"/>
      <c r="BT1488" s="98"/>
      <c r="BU1488" s="98"/>
      <c r="BV1488" s="98"/>
      <c r="BW1488" s="98"/>
      <c r="BX1488" s="98"/>
    </row>
    <row r="1489" spans="1:76">
      <c r="A1489" s="98"/>
      <c r="B1489" s="98"/>
      <c r="F1489" s="98"/>
      <c r="I1489" s="229"/>
      <c r="O1489" s="98"/>
      <c r="P1489" s="98"/>
      <c r="Q1489" s="98"/>
      <c r="R1489" s="98"/>
      <c r="S1489" s="98"/>
      <c r="T1489" s="98"/>
      <c r="U1489" s="98"/>
      <c r="V1489" s="98"/>
      <c r="W1489" s="98"/>
      <c r="X1489" s="98"/>
      <c r="Y1489" s="98"/>
      <c r="Z1489" s="98"/>
      <c r="AA1489" s="98"/>
      <c r="AB1489" s="98"/>
      <c r="AC1489" s="98"/>
      <c r="AD1489" s="98"/>
      <c r="AE1489" s="98"/>
      <c r="AF1489" s="98"/>
      <c r="AG1489" s="98"/>
      <c r="AH1489" s="98"/>
      <c r="AI1489" s="98"/>
      <c r="AJ1489" s="98"/>
      <c r="AK1489" s="98"/>
      <c r="AL1489" s="98"/>
      <c r="AM1489" s="98"/>
      <c r="AN1489" s="98"/>
      <c r="AO1489" s="98"/>
      <c r="AP1489" s="98"/>
      <c r="AQ1489" s="98"/>
      <c r="AR1489" s="98"/>
      <c r="AS1489" s="98"/>
      <c r="AT1489" s="98"/>
      <c r="AU1489" s="98"/>
      <c r="AV1489" s="98"/>
      <c r="AW1489" s="98"/>
      <c r="AX1489" s="98"/>
      <c r="AY1489" s="98"/>
      <c r="AZ1489" s="98"/>
      <c r="BA1489" s="98"/>
      <c r="BB1489" s="98"/>
      <c r="BC1489" s="98"/>
      <c r="BD1489" s="98"/>
      <c r="BE1489" s="98"/>
      <c r="BF1489" s="98"/>
      <c r="BG1489" s="98"/>
      <c r="BH1489" s="98"/>
      <c r="BI1489" s="98"/>
      <c r="BJ1489" s="98"/>
      <c r="BK1489" s="98"/>
      <c r="BL1489" s="98"/>
      <c r="BM1489" s="98"/>
      <c r="BN1489" s="98"/>
      <c r="BO1489" s="98"/>
      <c r="BP1489" s="98"/>
      <c r="BQ1489" s="98"/>
      <c r="BR1489" s="98"/>
      <c r="BS1489" s="98"/>
      <c r="BT1489" s="98"/>
      <c r="BU1489" s="98"/>
      <c r="BV1489" s="98"/>
      <c r="BW1489" s="98"/>
      <c r="BX1489" s="98"/>
    </row>
    <row r="1490" spans="1:76">
      <c r="A1490" s="98"/>
      <c r="B1490" s="98"/>
      <c r="F1490" s="98"/>
      <c r="I1490" s="229"/>
      <c r="O1490" s="98"/>
      <c r="P1490" s="98"/>
      <c r="Q1490" s="98"/>
      <c r="R1490" s="98"/>
      <c r="S1490" s="98"/>
      <c r="T1490" s="98"/>
      <c r="U1490" s="98"/>
      <c r="V1490" s="98"/>
      <c r="W1490" s="98"/>
      <c r="X1490" s="98"/>
      <c r="Y1490" s="98"/>
      <c r="Z1490" s="98"/>
      <c r="AA1490" s="98"/>
      <c r="AB1490" s="98"/>
      <c r="AC1490" s="98"/>
      <c r="AD1490" s="98"/>
      <c r="AE1490" s="98"/>
      <c r="AF1490" s="98"/>
      <c r="AG1490" s="98"/>
      <c r="AH1490" s="98"/>
      <c r="AI1490" s="98"/>
      <c r="AJ1490" s="98"/>
      <c r="AK1490" s="98"/>
      <c r="AL1490" s="98"/>
      <c r="AM1490" s="98"/>
      <c r="AN1490" s="98"/>
      <c r="AO1490" s="98"/>
      <c r="AP1490" s="98"/>
      <c r="AQ1490" s="98"/>
      <c r="AR1490" s="98"/>
      <c r="AS1490" s="98"/>
      <c r="AT1490" s="98"/>
      <c r="AU1490" s="98"/>
      <c r="AV1490" s="98"/>
      <c r="AW1490" s="98"/>
      <c r="AX1490" s="98"/>
      <c r="AY1490" s="98"/>
      <c r="AZ1490" s="98"/>
      <c r="BA1490" s="98"/>
      <c r="BB1490" s="98"/>
      <c r="BC1490" s="98"/>
      <c r="BD1490" s="98"/>
      <c r="BE1490" s="98"/>
      <c r="BF1490" s="98"/>
      <c r="BG1490" s="98"/>
      <c r="BH1490" s="98"/>
      <c r="BI1490" s="98"/>
      <c r="BJ1490" s="98"/>
      <c r="BK1490" s="98"/>
      <c r="BL1490" s="98"/>
      <c r="BM1490" s="98"/>
      <c r="BN1490" s="98"/>
      <c r="BO1490" s="98"/>
      <c r="BP1490" s="98"/>
      <c r="BQ1490" s="98"/>
      <c r="BR1490" s="98"/>
      <c r="BS1490" s="98"/>
      <c r="BT1490" s="98"/>
      <c r="BU1490" s="98"/>
      <c r="BV1490" s="98"/>
      <c r="BW1490" s="98"/>
      <c r="BX1490" s="98"/>
    </row>
    <row r="1491" spans="1:76">
      <c r="A1491" s="98"/>
      <c r="B1491" s="98"/>
      <c r="F1491" s="98"/>
      <c r="I1491" s="229"/>
      <c r="O1491" s="98"/>
      <c r="P1491" s="98"/>
      <c r="Q1491" s="98"/>
      <c r="R1491" s="98"/>
      <c r="S1491" s="98"/>
      <c r="T1491" s="98"/>
      <c r="U1491" s="98"/>
      <c r="V1491" s="98"/>
      <c r="W1491" s="98"/>
      <c r="X1491" s="98"/>
      <c r="Y1491" s="98"/>
      <c r="Z1491" s="98"/>
      <c r="AA1491" s="98"/>
      <c r="AB1491" s="98"/>
      <c r="AC1491" s="98"/>
      <c r="AD1491" s="98"/>
      <c r="AE1491" s="98"/>
      <c r="AF1491" s="98"/>
      <c r="AG1491" s="98"/>
      <c r="AH1491" s="98"/>
      <c r="AI1491" s="98"/>
      <c r="AJ1491" s="98"/>
      <c r="AK1491" s="98"/>
      <c r="AL1491" s="98"/>
      <c r="AM1491" s="98"/>
      <c r="AN1491" s="98"/>
      <c r="AO1491" s="98"/>
      <c r="AP1491" s="98"/>
      <c r="AQ1491" s="98"/>
      <c r="AR1491" s="98"/>
      <c r="AS1491" s="98"/>
      <c r="AT1491" s="98"/>
      <c r="AU1491" s="98"/>
      <c r="AV1491" s="98"/>
      <c r="AW1491" s="98"/>
      <c r="AX1491" s="98"/>
      <c r="AY1491" s="98"/>
      <c r="AZ1491" s="98"/>
      <c r="BA1491" s="98"/>
      <c r="BB1491" s="98"/>
      <c r="BC1491" s="98"/>
      <c r="BD1491" s="98"/>
      <c r="BE1491" s="98"/>
      <c r="BF1491" s="98"/>
      <c r="BG1491" s="98"/>
      <c r="BH1491" s="98"/>
      <c r="BI1491" s="98"/>
      <c r="BJ1491" s="98"/>
      <c r="BK1491" s="98"/>
      <c r="BL1491" s="98"/>
      <c r="BM1491" s="98"/>
      <c r="BN1491" s="98"/>
      <c r="BO1491" s="98"/>
      <c r="BP1491" s="98"/>
      <c r="BQ1491" s="98"/>
      <c r="BR1491" s="98"/>
      <c r="BS1491" s="98"/>
      <c r="BT1491" s="98"/>
      <c r="BU1491" s="98"/>
      <c r="BV1491" s="98"/>
      <c r="BW1491" s="98"/>
      <c r="BX1491" s="98"/>
    </row>
    <row r="1492" spans="1:76">
      <c r="A1492" s="98"/>
      <c r="B1492" s="98"/>
      <c r="F1492" s="98"/>
      <c r="I1492" s="229"/>
      <c r="O1492" s="98"/>
      <c r="P1492" s="98"/>
      <c r="Q1492" s="98"/>
      <c r="R1492" s="98"/>
      <c r="S1492" s="98"/>
      <c r="T1492" s="98"/>
      <c r="U1492" s="98"/>
      <c r="V1492" s="98"/>
      <c r="W1492" s="98"/>
      <c r="X1492" s="98"/>
      <c r="Y1492" s="98"/>
      <c r="Z1492" s="98"/>
      <c r="AA1492" s="98"/>
      <c r="AB1492" s="98"/>
      <c r="AC1492" s="98"/>
      <c r="AD1492" s="98"/>
      <c r="AE1492" s="98"/>
      <c r="AF1492" s="98"/>
      <c r="AG1492" s="98"/>
      <c r="AH1492" s="98"/>
      <c r="AI1492" s="98"/>
      <c r="AJ1492" s="98"/>
      <c r="AK1492" s="98"/>
      <c r="AL1492" s="98"/>
      <c r="AM1492" s="98"/>
      <c r="AN1492" s="98"/>
      <c r="AO1492" s="98"/>
      <c r="AP1492" s="98"/>
      <c r="AQ1492" s="98"/>
      <c r="AR1492" s="98"/>
      <c r="AS1492" s="98"/>
      <c r="AT1492" s="98"/>
      <c r="AU1492" s="98"/>
      <c r="AV1492" s="98"/>
      <c r="AW1492" s="98"/>
      <c r="AX1492" s="98"/>
      <c r="AY1492" s="98"/>
      <c r="AZ1492" s="98"/>
      <c r="BA1492" s="98"/>
      <c r="BB1492" s="98"/>
      <c r="BC1492" s="98"/>
      <c r="BD1492" s="98"/>
      <c r="BE1492" s="98"/>
      <c r="BF1492" s="98"/>
      <c r="BG1492" s="98"/>
      <c r="BH1492" s="98"/>
      <c r="BI1492" s="98"/>
      <c r="BJ1492" s="98"/>
      <c r="BK1492" s="98"/>
      <c r="BL1492" s="98"/>
      <c r="BM1492" s="98"/>
      <c r="BN1492" s="98"/>
      <c r="BO1492" s="98"/>
      <c r="BP1492" s="98"/>
      <c r="BQ1492" s="98"/>
      <c r="BR1492" s="98"/>
      <c r="BS1492" s="98"/>
      <c r="BT1492" s="98"/>
      <c r="BU1492" s="98"/>
      <c r="BV1492" s="98"/>
      <c r="BW1492" s="98"/>
      <c r="BX1492" s="98"/>
    </row>
    <row r="1493" spans="1:76">
      <c r="A1493" s="98"/>
      <c r="B1493" s="98"/>
      <c r="F1493" s="98"/>
      <c r="I1493" s="229"/>
      <c r="O1493" s="98"/>
      <c r="P1493" s="98"/>
      <c r="Q1493" s="98"/>
      <c r="R1493" s="98"/>
      <c r="S1493" s="98"/>
      <c r="T1493" s="98"/>
      <c r="U1493" s="98"/>
      <c r="V1493" s="98"/>
      <c r="W1493" s="98"/>
      <c r="X1493" s="98"/>
      <c r="Y1493" s="98"/>
      <c r="Z1493" s="98"/>
      <c r="AA1493" s="98"/>
      <c r="AB1493" s="98"/>
      <c r="AC1493" s="98"/>
      <c r="AD1493" s="98"/>
      <c r="AE1493" s="98"/>
      <c r="AF1493" s="98"/>
      <c r="AG1493" s="98"/>
      <c r="AH1493" s="98"/>
      <c r="AI1493" s="98"/>
      <c r="AJ1493" s="98"/>
      <c r="AK1493" s="98"/>
      <c r="AL1493" s="98"/>
      <c r="AM1493" s="98"/>
      <c r="AN1493" s="98"/>
      <c r="AO1493" s="98"/>
      <c r="AP1493" s="98"/>
      <c r="AQ1493" s="98"/>
      <c r="AR1493" s="98"/>
      <c r="AS1493" s="98"/>
      <c r="AT1493" s="98"/>
      <c r="AU1493" s="98"/>
      <c r="AV1493" s="98"/>
      <c r="AW1493" s="98"/>
      <c r="AX1493" s="98"/>
      <c r="AY1493" s="98"/>
      <c r="AZ1493" s="98"/>
      <c r="BA1493" s="98"/>
      <c r="BB1493" s="98"/>
      <c r="BC1493" s="98"/>
      <c r="BD1493" s="98"/>
      <c r="BE1493" s="98"/>
      <c r="BF1493" s="98"/>
      <c r="BG1493" s="98"/>
      <c r="BH1493" s="98"/>
      <c r="BI1493" s="98"/>
      <c r="BJ1493" s="98"/>
      <c r="BK1493" s="98"/>
      <c r="BL1493" s="98"/>
      <c r="BM1493" s="98"/>
      <c r="BN1493" s="98"/>
      <c r="BO1493" s="98"/>
      <c r="BP1493" s="98"/>
      <c r="BQ1493" s="98"/>
      <c r="BR1493" s="98"/>
      <c r="BS1493" s="98"/>
      <c r="BT1493" s="98"/>
      <c r="BU1493" s="98"/>
      <c r="BV1493" s="98"/>
      <c r="BW1493" s="98"/>
      <c r="BX1493" s="98"/>
    </row>
    <row r="1494" spans="1:76">
      <c r="A1494" s="98"/>
      <c r="B1494" s="98"/>
      <c r="F1494" s="98"/>
      <c r="I1494" s="229"/>
      <c r="O1494" s="98"/>
      <c r="P1494" s="98"/>
      <c r="Q1494" s="98"/>
      <c r="R1494" s="98"/>
      <c r="S1494" s="98"/>
      <c r="T1494" s="98"/>
      <c r="U1494" s="98"/>
      <c r="V1494" s="98"/>
      <c r="W1494" s="98"/>
      <c r="X1494" s="98"/>
      <c r="Y1494" s="98"/>
      <c r="Z1494" s="98"/>
      <c r="AA1494" s="98"/>
      <c r="AB1494" s="98"/>
      <c r="AC1494" s="98"/>
      <c r="AD1494" s="98"/>
      <c r="AE1494" s="98"/>
      <c r="AF1494" s="98"/>
      <c r="AG1494" s="98"/>
      <c r="AH1494" s="98"/>
      <c r="AI1494" s="98"/>
      <c r="AJ1494" s="98"/>
      <c r="AK1494" s="98"/>
      <c r="AL1494" s="98"/>
      <c r="AM1494" s="98"/>
      <c r="AN1494" s="98"/>
      <c r="AO1494" s="98"/>
      <c r="AP1494" s="98"/>
      <c r="AQ1494" s="98"/>
      <c r="AR1494" s="98"/>
      <c r="AS1494" s="98"/>
      <c r="AT1494" s="98"/>
      <c r="AU1494" s="98"/>
      <c r="AV1494" s="98"/>
      <c r="AW1494" s="98"/>
      <c r="AX1494" s="98"/>
      <c r="AY1494" s="98"/>
      <c r="AZ1494" s="98"/>
      <c r="BA1494" s="98"/>
      <c r="BB1494" s="98"/>
      <c r="BC1494" s="98"/>
      <c r="BD1494" s="98"/>
      <c r="BE1494" s="98"/>
      <c r="BF1494" s="98"/>
      <c r="BG1494" s="98"/>
      <c r="BH1494" s="98"/>
      <c r="BI1494" s="98"/>
      <c r="BJ1494" s="98"/>
      <c r="BK1494" s="98"/>
      <c r="BL1494" s="98"/>
      <c r="BM1494" s="98"/>
      <c r="BN1494" s="98"/>
      <c r="BO1494" s="98"/>
      <c r="BP1494" s="98"/>
      <c r="BQ1494" s="98"/>
      <c r="BR1494" s="98"/>
      <c r="BS1494" s="98"/>
      <c r="BT1494" s="98"/>
      <c r="BU1494" s="98"/>
      <c r="BV1494" s="98"/>
      <c r="BW1494" s="98"/>
      <c r="BX1494" s="98"/>
    </row>
    <row r="1495" spans="1:76">
      <c r="A1495" s="98"/>
      <c r="B1495" s="98"/>
      <c r="F1495" s="98"/>
      <c r="I1495" s="229"/>
      <c r="O1495" s="98"/>
      <c r="P1495" s="98"/>
      <c r="Q1495" s="98"/>
      <c r="R1495" s="98"/>
      <c r="S1495" s="98"/>
      <c r="T1495" s="98"/>
      <c r="U1495" s="98"/>
      <c r="V1495" s="98"/>
      <c r="W1495" s="98"/>
      <c r="X1495" s="98"/>
      <c r="Y1495" s="98"/>
      <c r="Z1495" s="98"/>
      <c r="AA1495" s="98"/>
      <c r="AB1495" s="98"/>
      <c r="AC1495" s="98"/>
      <c r="AD1495" s="98"/>
      <c r="AE1495" s="98"/>
      <c r="AF1495" s="98"/>
      <c r="AG1495" s="98"/>
      <c r="AH1495" s="98"/>
      <c r="AI1495" s="98"/>
      <c r="AJ1495" s="98"/>
      <c r="AK1495" s="98"/>
      <c r="AL1495" s="98"/>
      <c r="AM1495" s="98"/>
      <c r="AN1495" s="98"/>
      <c r="AO1495" s="98"/>
      <c r="AP1495" s="98"/>
      <c r="AQ1495" s="98"/>
      <c r="AR1495" s="98"/>
      <c r="AS1495" s="98"/>
      <c r="AT1495" s="98"/>
      <c r="AU1495" s="98"/>
      <c r="AV1495" s="98"/>
      <c r="AW1495" s="98"/>
      <c r="AX1495" s="98"/>
      <c r="AY1495" s="98"/>
      <c r="AZ1495" s="98"/>
      <c r="BA1495" s="98"/>
      <c r="BB1495" s="98"/>
      <c r="BC1495" s="98"/>
      <c r="BD1495" s="98"/>
      <c r="BE1495" s="98"/>
      <c r="BF1495" s="98"/>
      <c r="BG1495" s="98"/>
      <c r="BH1495" s="98"/>
      <c r="BI1495" s="98"/>
      <c r="BJ1495" s="98"/>
      <c r="BK1495" s="98"/>
      <c r="BL1495" s="98"/>
      <c r="BM1495" s="98"/>
      <c r="BN1495" s="98"/>
      <c r="BO1495" s="98"/>
      <c r="BP1495" s="98"/>
      <c r="BQ1495" s="98"/>
      <c r="BR1495" s="98"/>
      <c r="BS1495" s="98"/>
      <c r="BT1495" s="98"/>
      <c r="BU1495" s="98"/>
      <c r="BV1495" s="98"/>
      <c r="BW1495" s="98"/>
      <c r="BX1495" s="98"/>
    </row>
    <row r="1496" spans="1:76">
      <c r="A1496" s="98"/>
      <c r="B1496" s="98"/>
      <c r="F1496" s="98"/>
      <c r="I1496" s="229"/>
      <c r="O1496" s="98"/>
      <c r="P1496" s="98"/>
      <c r="Q1496" s="98"/>
      <c r="R1496" s="98"/>
      <c r="S1496" s="98"/>
      <c r="T1496" s="98"/>
      <c r="U1496" s="98"/>
      <c r="V1496" s="98"/>
      <c r="W1496" s="98"/>
      <c r="X1496" s="98"/>
      <c r="Y1496" s="98"/>
      <c r="Z1496" s="98"/>
      <c r="AA1496" s="98"/>
      <c r="AB1496" s="98"/>
      <c r="AC1496" s="98"/>
      <c r="AD1496" s="98"/>
      <c r="AE1496" s="98"/>
      <c r="AF1496" s="98"/>
      <c r="AG1496" s="98"/>
      <c r="AH1496" s="98"/>
      <c r="AI1496" s="98"/>
      <c r="AJ1496" s="98"/>
      <c r="AK1496" s="98"/>
      <c r="AL1496" s="98"/>
      <c r="AM1496" s="98"/>
      <c r="AN1496" s="98"/>
      <c r="AO1496" s="98"/>
      <c r="AP1496" s="98"/>
      <c r="AQ1496" s="98"/>
      <c r="AR1496" s="98"/>
      <c r="AS1496" s="98"/>
      <c r="AT1496" s="98"/>
      <c r="AU1496" s="98"/>
      <c r="AV1496" s="98"/>
      <c r="AW1496" s="98"/>
      <c r="AX1496" s="98"/>
      <c r="AY1496" s="98"/>
      <c r="AZ1496" s="98"/>
      <c r="BA1496" s="98"/>
      <c r="BB1496" s="98"/>
      <c r="BC1496" s="98"/>
      <c r="BD1496" s="98"/>
      <c r="BE1496" s="98"/>
      <c r="BF1496" s="98"/>
      <c r="BG1496" s="98"/>
      <c r="BH1496" s="98"/>
      <c r="BI1496" s="98"/>
      <c r="BJ1496" s="98"/>
      <c r="BK1496" s="98"/>
      <c r="BL1496" s="98"/>
      <c r="BM1496" s="98"/>
      <c r="BN1496" s="98"/>
      <c r="BO1496" s="98"/>
      <c r="BP1496" s="98"/>
      <c r="BQ1496" s="98"/>
      <c r="BR1496" s="98"/>
      <c r="BS1496" s="98"/>
      <c r="BT1496" s="98"/>
      <c r="BU1496" s="98"/>
      <c r="BV1496" s="98"/>
      <c r="BW1496" s="98"/>
      <c r="BX1496" s="98"/>
    </row>
    <row r="1497" spans="1:76">
      <c r="A1497" s="98"/>
      <c r="B1497" s="98"/>
      <c r="F1497" s="98"/>
      <c r="I1497" s="229"/>
      <c r="O1497" s="98"/>
      <c r="P1497" s="98"/>
      <c r="Q1497" s="98"/>
      <c r="R1497" s="98"/>
      <c r="S1497" s="98"/>
      <c r="T1497" s="98"/>
      <c r="U1497" s="98"/>
      <c r="V1497" s="98"/>
      <c r="W1497" s="98"/>
      <c r="X1497" s="98"/>
      <c r="Y1497" s="98"/>
      <c r="Z1497" s="98"/>
      <c r="AA1497" s="98"/>
      <c r="AB1497" s="98"/>
      <c r="AC1497" s="98"/>
      <c r="AD1497" s="98"/>
      <c r="AE1497" s="98"/>
      <c r="AF1497" s="98"/>
      <c r="AG1497" s="98"/>
      <c r="AH1497" s="98"/>
      <c r="AI1497" s="98"/>
      <c r="AJ1497" s="98"/>
      <c r="AK1497" s="98"/>
      <c r="AL1497" s="98"/>
      <c r="AM1497" s="98"/>
      <c r="AN1497" s="98"/>
      <c r="AO1497" s="98"/>
      <c r="AP1497" s="98"/>
      <c r="AQ1497" s="98"/>
      <c r="AR1497" s="98"/>
      <c r="AS1497" s="98"/>
      <c r="AT1497" s="98"/>
      <c r="AU1497" s="98"/>
      <c r="AV1497" s="98"/>
      <c r="AW1497" s="98"/>
      <c r="AX1497" s="98"/>
      <c r="AY1497" s="98"/>
      <c r="AZ1497" s="98"/>
      <c r="BA1497" s="98"/>
      <c r="BB1497" s="98"/>
      <c r="BC1497" s="98"/>
      <c r="BD1497" s="98"/>
      <c r="BE1497" s="98"/>
      <c r="BF1497" s="98"/>
      <c r="BG1497" s="98"/>
      <c r="BH1497" s="98"/>
      <c r="BI1497" s="98"/>
      <c r="BJ1497" s="98"/>
      <c r="BK1497" s="98"/>
      <c r="BL1497" s="98"/>
      <c r="BM1497" s="98"/>
      <c r="BN1497" s="98"/>
      <c r="BO1497" s="98"/>
      <c r="BP1497" s="98"/>
      <c r="BQ1497" s="98"/>
      <c r="BR1497" s="98"/>
      <c r="BS1497" s="98"/>
      <c r="BT1497" s="98"/>
      <c r="BU1497" s="98"/>
      <c r="BV1497" s="98"/>
      <c r="BW1497" s="98"/>
      <c r="BX1497" s="98"/>
    </row>
    <row r="1498" spans="1:76">
      <c r="A1498" s="98"/>
      <c r="B1498" s="98"/>
      <c r="F1498" s="98"/>
      <c r="I1498" s="229"/>
      <c r="O1498" s="98"/>
      <c r="P1498" s="98"/>
      <c r="Q1498" s="98"/>
      <c r="R1498" s="98"/>
      <c r="S1498" s="98"/>
      <c r="T1498" s="98"/>
      <c r="U1498" s="98"/>
      <c r="V1498" s="98"/>
      <c r="W1498" s="98"/>
      <c r="X1498" s="98"/>
      <c r="Y1498" s="98"/>
      <c r="Z1498" s="98"/>
      <c r="AA1498" s="98"/>
      <c r="AB1498" s="98"/>
      <c r="AC1498" s="98"/>
      <c r="AD1498" s="98"/>
      <c r="AE1498" s="98"/>
      <c r="AF1498" s="98"/>
      <c r="AG1498" s="98"/>
      <c r="AH1498" s="98"/>
      <c r="AI1498" s="98"/>
      <c r="AJ1498" s="98"/>
      <c r="AK1498" s="98"/>
      <c r="AL1498" s="98"/>
      <c r="AM1498" s="98"/>
      <c r="AN1498" s="98"/>
      <c r="AO1498" s="98"/>
      <c r="AP1498" s="98"/>
      <c r="AQ1498" s="98"/>
      <c r="AR1498" s="98"/>
      <c r="AS1498" s="98"/>
      <c r="AT1498" s="98"/>
      <c r="AU1498" s="98"/>
      <c r="AV1498" s="98"/>
      <c r="AW1498" s="98"/>
      <c r="AX1498" s="98"/>
      <c r="AY1498" s="98"/>
      <c r="AZ1498" s="98"/>
      <c r="BA1498" s="98"/>
      <c r="BB1498" s="98"/>
      <c r="BC1498" s="98"/>
      <c r="BD1498" s="98"/>
      <c r="BE1498" s="98"/>
      <c r="BF1498" s="98"/>
      <c r="BG1498" s="98"/>
      <c r="BH1498" s="98"/>
      <c r="BI1498" s="98"/>
      <c r="BJ1498" s="98"/>
      <c r="BK1498" s="98"/>
      <c r="BL1498" s="98"/>
      <c r="BM1498" s="98"/>
      <c r="BN1498" s="98"/>
      <c r="BO1498" s="98"/>
      <c r="BP1498" s="98"/>
      <c r="BQ1498" s="98"/>
      <c r="BR1498" s="98"/>
      <c r="BS1498" s="98"/>
      <c r="BT1498" s="98"/>
      <c r="BU1498" s="98"/>
      <c r="BV1498" s="98"/>
      <c r="BW1498" s="98"/>
      <c r="BX1498" s="98"/>
    </row>
    <row r="1499" spans="1:76">
      <c r="A1499" s="98"/>
      <c r="B1499" s="98"/>
      <c r="F1499" s="98"/>
      <c r="I1499" s="229"/>
      <c r="O1499" s="98"/>
      <c r="P1499" s="98"/>
      <c r="Q1499" s="98"/>
      <c r="R1499" s="98"/>
      <c r="S1499" s="98"/>
      <c r="T1499" s="98"/>
      <c r="U1499" s="98"/>
      <c r="V1499" s="98"/>
      <c r="W1499" s="98"/>
      <c r="X1499" s="98"/>
      <c r="Y1499" s="98"/>
      <c r="Z1499" s="98"/>
      <c r="AA1499" s="98"/>
      <c r="AB1499" s="98"/>
      <c r="AC1499" s="98"/>
      <c r="AD1499" s="98"/>
      <c r="AE1499" s="98"/>
      <c r="AF1499" s="98"/>
      <c r="AG1499" s="98"/>
      <c r="AH1499" s="98"/>
      <c r="AI1499" s="98"/>
      <c r="AJ1499" s="98"/>
      <c r="AK1499" s="98"/>
      <c r="AL1499" s="98"/>
      <c r="AM1499" s="98"/>
      <c r="AN1499" s="98"/>
      <c r="AO1499" s="98"/>
      <c r="AP1499" s="98"/>
      <c r="AQ1499" s="98"/>
      <c r="AR1499" s="98"/>
      <c r="AS1499" s="98"/>
      <c r="AT1499" s="98"/>
      <c r="AU1499" s="98"/>
      <c r="AV1499" s="98"/>
      <c r="AW1499" s="98"/>
      <c r="AX1499" s="98"/>
      <c r="AY1499" s="98"/>
      <c r="AZ1499" s="98"/>
      <c r="BA1499" s="98"/>
      <c r="BB1499" s="98"/>
      <c r="BC1499" s="98"/>
      <c r="BD1499" s="98"/>
      <c r="BE1499" s="98"/>
      <c r="BF1499" s="98"/>
      <c r="BG1499" s="98"/>
      <c r="BH1499" s="98"/>
      <c r="BI1499" s="98"/>
      <c r="BJ1499" s="98"/>
      <c r="BK1499" s="98"/>
      <c r="BL1499" s="98"/>
      <c r="BM1499" s="98"/>
      <c r="BN1499" s="98"/>
      <c r="BO1499" s="98"/>
      <c r="BP1499" s="98"/>
      <c r="BQ1499" s="98"/>
      <c r="BR1499" s="98"/>
      <c r="BS1499" s="98"/>
      <c r="BT1499" s="98"/>
      <c r="BU1499" s="98"/>
      <c r="BV1499" s="98"/>
      <c r="BW1499" s="98"/>
      <c r="BX1499" s="98"/>
    </row>
    <row r="1500" spans="1:76">
      <c r="A1500" s="98"/>
      <c r="B1500" s="98"/>
      <c r="F1500" s="98"/>
      <c r="I1500" s="229"/>
      <c r="O1500" s="98"/>
      <c r="P1500" s="98"/>
      <c r="Q1500" s="98"/>
      <c r="R1500" s="98"/>
      <c r="S1500" s="98"/>
      <c r="T1500" s="98"/>
      <c r="U1500" s="98"/>
      <c r="V1500" s="98"/>
      <c r="W1500" s="98"/>
      <c r="X1500" s="98"/>
      <c r="Y1500" s="98"/>
      <c r="Z1500" s="98"/>
      <c r="AA1500" s="98"/>
      <c r="AB1500" s="98"/>
      <c r="AC1500" s="98"/>
      <c r="AD1500" s="98"/>
      <c r="AE1500" s="98"/>
      <c r="AF1500" s="98"/>
      <c r="AG1500" s="98"/>
      <c r="AH1500" s="98"/>
      <c r="AI1500" s="98"/>
      <c r="AJ1500" s="98"/>
      <c r="AK1500" s="98"/>
      <c r="AL1500" s="98"/>
      <c r="AM1500" s="98"/>
      <c r="AN1500" s="98"/>
      <c r="AO1500" s="98"/>
      <c r="AP1500" s="98"/>
      <c r="AQ1500" s="98"/>
      <c r="AR1500" s="98"/>
      <c r="AS1500" s="98"/>
      <c r="AT1500" s="98"/>
      <c r="AU1500" s="98"/>
      <c r="AV1500" s="98"/>
      <c r="AW1500" s="98"/>
      <c r="AX1500" s="98"/>
      <c r="AY1500" s="98"/>
      <c r="AZ1500" s="98"/>
      <c r="BA1500" s="98"/>
      <c r="BB1500" s="98"/>
      <c r="BC1500" s="98"/>
      <c r="BD1500" s="98"/>
      <c r="BE1500" s="98"/>
      <c r="BF1500" s="98"/>
      <c r="BG1500" s="98"/>
      <c r="BH1500" s="98"/>
      <c r="BI1500" s="98"/>
      <c r="BJ1500" s="98"/>
      <c r="BK1500" s="98"/>
      <c r="BL1500" s="98"/>
      <c r="BM1500" s="98"/>
      <c r="BN1500" s="98"/>
      <c r="BO1500" s="98"/>
      <c r="BP1500" s="98"/>
      <c r="BQ1500" s="98"/>
      <c r="BR1500" s="98"/>
      <c r="BS1500" s="98"/>
      <c r="BT1500" s="98"/>
      <c r="BU1500" s="98"/>
      <c r="BV1500" s="98"/>
      <c r="BW1500" s="98"/>
      <c r="BX1500" s="98"/>
    </row>
    <row r="1501" spans="1:76">
      <c r="A1501" s="98"/>
      <c r="B1501" s="98"/>
      <c r="F1501" s="98"/>
      <c r="I1501" s="229"/>
      <c r="O1501" s="98"/>
      <c r="P1501" s="98"/>
      <c r="Q1501" s="98"/>
      <c r="R1501" s="98"/>
      <c r="S1501" s="98"/>
      <c r="T1501" s="98"/>
      <c r="U1501" s="98"/>
      <c r="V1501" s="98"/>
      <c r="W1501" s="98"/>
      <c r="X1501" s="98"/>
      <c r="Y1501" s="98"/>
      <c r="Z1501" s="98"/>
      <c r="AA1501" s="98"/>
      <c r="AB1501" s="98"/>
      <c r="AC1501" s="98"/>
      <c r="AD1501" s="98"/>
      <c r="AE1501" s="98"/>
      <c r="AF1501" s="98"/>
      <c r="AG1501" s="98"/>
      <c r="AH1501" s="98"/>
      <c r="AI1501" s="98"/>
      <c r="AJ1501" s="98"/>
      <c r="AK1501" s="98"/>
      <c r="AL1501" s="98"/>
      <c r="AM1501" s="98"/>
      <c r="AN1501" s="98"/>
      <c r="AO1501" s="98"/>
      <c r="AP1501" s="98"/>
      <c r="AQ1501" s="98"/>
      <c r="AR1501" s="98"/>
      <c r="AS1501" s="98"/>
      <c r="AT1501" s="98"/>
      <c r="AU1501" s="98"/>
      <c r="AV1501" s="98"/>
      <c r="AW1501" s="98"/>
      <c r="AX1501" s="98"/>
      <c r="AY1501" s="98"/>
      <c r="AZ1501" s="98"/>
      <c r="BA1501" s="98"/>
      <c r="BB1501" s="98"/>
      <c r="BC1501" s="98"/>
      <c r="BD1501" s="98"/>
      <c r="BE1501" s="98"/>
      <c r="BF1501" s="98"/>
      <c r="BG1501" s="98"/>
      <c r="BH1501" s="98"/>
      <c r="BI1501" s="98"/>
      <c r="BJ1501" s="98"/>
      <c r="BK1501" s="98"/>
      <c r="BL1501" s="98"/>
      <c r="BM1501" s="98"/>
      <c r="BN1501" s="98"/>
      <c r="BO1501" s="98"/>
      <c r="BP1501" s="98"/>
      <c r="BQ1501" s="98"/>
      <c r="BR1501" s="98"/>
      <c r="BS1501" s="98"/>
      <c r="BT1501" s="98"/>
      <c r="BU1501" s="98"/>
      <c r="BV1501" s="98"/>
      <c r="BW1501" s="98"/>
      <c r="BX1501" s="98"/>
    </row>
    <row r="1502" spans="1:76">
      <c r="A1502" s="98"/>
      <c r="B1502" s="98"/>
      <c r="F1502" s="98"/>
      <c r="I1502" s="229"/>
      <c r="O1502" s="98"/>
      <c r="P1502" s="98"/>
      <c r="Q1502" s="98"/>
      <c r="R1502" s="98"/>
      <c r="S1502" s="98"/>
      <c r="T1502" s="98"/>
      <c r="U1502" s="98"/>
      <c r="V1502" s="98"/>
      <c r="W1502" s="98"/>
      <c r="X1502" s="98"/>
      <c r="Y1502" s="98"/>
      <c r="Z1502" s="98"/>
      <c r="AA1502" s="98"/>
      <c r="AB1502" s="98"/>
      <c r="AC1502" s="98"/>
      <c r="AD1502" s="98"/>
      <c r="AE1502" s="98"/>
      <c r="AF1502" s="98"/>
      <c r="AG1502" s="98"/>
      <c r="AH1502" s="98"/>
      <c r="AI1502" s="98"/>
      <c r="AJ1502" s="98"/>
      <c r="AK1502" s="98"/>
      <c r="AL1502" s="98"/>
      <c r="AM1502" s="98"/>
      <c r="AN1502" s="98"/>
      <c r="AO1502" s="98"/>
      <c r="AP1502" s="98"/>
      <c r="AQ1502" s="98"/>
      <c r="AR1502" s="98"/>
      <c r="AS1502" s="98"/>
      <c r="AT1502" s="98"/>
      <c r="AU1502" s="98"/>
      <c r="AV1502" s="98"/>
      <c r="AW1502" s="98"/>
      <c r="AX1502" s="98"/>
      <c r="AY1502" s="98"/>
      <c r="AZ1502" s="98"/>
      <c r="BA1502" s="98"/>
      <c r="BB1502" s="98"/>
      <c r="BC1502" s="98"/>
      <c r="BD1502" s="98"/>
      <c r="BE1502" s="98"/>
      <c r="BF1502" s="98"/>
      <c r="BG1502" s="98"/>
      <c r="BH1502" s="98"/>
      <c r="BI1502" s="98"/>
      <c r="BJ1502" s="98"/>
      <c r="BK1502" s="98"/>
      <c r="BL1502" s="98"/>
      <c r="BM1502" s="98"/>
      <c r="BN1502" s="98"/>
      <c r="BO1502" s="98"/>
      <c r="BP1502" s="98"/>
      <c r="BQ1502" s="98"/>
      <c r="BR1502" s="98"/>
      <c r="BS1502" s="98"/>
      <c r="BT1502" s="98"/>
      <c r="BU1502" s="98"/>
      <c r="BV1502" s="98"/>
      <c r="BW1502" s="98"/>
      <c r="BX1502" s="98"/>
    </row>
    <row r="1503" spans="1:76">
      <c r="A1503" s="98"/>
      <c r="B1503" s="98"/>
      <c r="F1503" s="98"/>
      <c r="I1503" s="229"/>
      <c r="O1503" s="98"/>
      <c r="P1503" s="98"/>
      <c r="Q1503" s="98"/>
      <c r="R1503" s="98"/>
      <c r="S1503" s="98"/>
      <c r="T1503" s="98"/>
      <c r="U1503" s="98"/>
      <c r="V1503" s="98"/>
      <c r="W1503" s="98"/>
      <c r="X1503" s="98"/>
      <c r="Y1503" s="98"/>
      <c r="Z1503" s="98"/>
      <c r="AA1503" s="98"/>
      <c r="AB1503" s="98"/>
      <c r="AC1503" s="98"/>
      <c r="AD1503" s="98"/>
      <c r="AE1503" s="98"/>
      <c r="AF1503" s="98"/>
      <c r="AG1503" s="98"/>
      <c r="AH1503" s="98"/>
      <c r="AI1503" s="98"/>
      <c r="AJ1503" s="98"/>
      <c r="AK1503" s="98"/>
      <c r="AL1503" s="98"/>
      <c r="AM1503" s="98"/>
      <c r="AN1503" s="98"/>
      <c r="AO1503" s="98"/>
      <c r="AP1503" s="98"/>
      <c r="AQ1503" s="98"/>
      <c r="AR1503" s="98"/>
      <c r="AS1503" s="98"/>
      <c r="AT1503" s="98"/>
      <c r="AU1503" s="98"/>
      <c r="AV1503" s="98"/>
      <c r="AW1503" s="98"/>
      <c r="AX1503" s="98"/>
      <c r="AY1503" s="98"/>
      <c r="AZ1503" s="98"/>
      <c r="BA1503" s="98"/>
      <c r="BB1503" s="98"/>
      <c r="BC1503" s="98"/>
      <c r="BD1503" s="98"/>
      <c r="BE1503" s="98"/>
      <c r="BF1503" s="98"/>
      <c r="BG1503" s="98"/>
      <c r="BH1503" s="98"/>
      <c r="BI1503" s="98"/>
      <c r="BJ1503" s="98"/>
      <c r="BK1503" s="98"/>
      <c r="BL1503" s="98"/>
      <c r="BM1503" s="98"/>
      <c r="BN1503" s="98"/>
      <c r="BO1503" s="98"/>
      <c r="BP1503" s="98"/>
      <c r="BQ1503" s="98"/>
      <c r="BR1503" s="98"/>
      <c r="BS1503" s="98"/>
      <c r="BT1503" s="98"/>
      <c r="BU1503" s="98"/>
      <c r="BV1503" s="98"/>
      <c r="BW1503" s="98"/>
      <c r="BX1503" s="98"/>
    </row>
    <row r="1504" spans="1:76">
      <c r="A1504" s="98"/>
      <c r="B1504" s="98"/>
      <c r="F1504" s="98"/>
      <c r="I1504" s="229"/>
      <c r="O1504" s="98"/>
      <c r="P1504" s="98"/>
      <c r="Q1504" s="98"/>
      <c r="R1504" s="98"/>
      <c r="S1504" s="98"/>
      <c r="T1504" s="98"/>
      <c r="U1504" s="98"/>
      <c r="V1504" s="98"/>
      <c r="W1504" s="98"/>
      <c r="X1504" s="98"/>
      <c r="Y1504" s="98"/>
      <c r="Z1504" s="98"/>
      <c r="AA1504" s="98"/>
      <c r="AB1504" s="98"/>
      <c r="AC1504" s="98"/>
      <c r="AD1504" s="98"/>
      <c r="AE1504" s="98"/>
      <c r="AF1504" s="98"/>
      <c r="AG1504" s="98"/>
      <c r="AH1504" s="98"/>
      <c r="AI1504" s="98"/>
      <c r="AJ1504" s="98"/>
      <c r="AK1504" s="98"/>
      <c r="AL1504" s="98"/>
      <c r="AM1504" s="98"/>
      <c r="AN1504" s="98"/>
      <c r="AO1504" s="98"/>
      <c r="AP1504" s="98"/>
      <c r="AQ1504" s="98"/>
      <c r="AR1504" s="98"/>
      <c r="AS1504" s="98"/>
      <c r="AT1504" s="98"/>
      <c r="AU1504" s="98"/>
      <c r="AV1504" s="98"/>
      <c r="AW1504" s="98"/>
      <c r="AX1504" s="98"/>
      <c r="AY1504" s="98"/>
      <c r="AZ1504" s="98"/>
      <c r="BA1504" s="98"/>
      <c r="BB1504" s="98"/>
      <c r="BC1504" s="98"/>
      <c r="BD1504" s="98"/>
      <c r="BE1504" s="98"/>
      <c r="BF1504" s="98"/>
      <c r="BG1504" s="98"/>
      <c r="BH1504" s="98"/>
      <c r="BI1504" s="98"/>
      <c r="BJ1504" s="98"/>
      <c r="BK1504" s="98"/>
      <c r="BL1504" s="98"/>
      <c r="BM1504" s="98"/>
      <c r="BN1504" s="98"/>
      <c r="BO1504" s="98"/>
      <c r="BP1504" s="98"/>
      <c r="BQ1504" s="98"/>
      <c r="BR1504" s="98"/>
      <c r="BS1504" s="98"/>
      <c r="BT1504" s="98"/>
      <c r="BU1504" s="98"/>
      <c r="BV1504" s="98"/>
      <c r="BW1504" s="98"/>
      <c r="BX1504" s="98"/>
    </row>
    <row r="1505" spans="1:76">
      <c r="A1505" s="98"/>
      <c r="B1505" s="98"/>
      <c r="F1505" s="98"/>
      <c r="I1505" s="229"/>
      <c r="O1505" s="98"/>
      <c r="P1505" s="98"/>
      <c r="Q1505" s="98"/>
      <c r="R1505" s="98"/>
      <c r="S1505" s="98"/>
      <c r="T1505" s="98"/>
      <c r="U1505" s="98"/>
      <c r="V1505" s="98"/>
      <c r="W1505" s="98"/>
      <c r="X1505" s="98"/>
      <c r="Y1505" s="98"/>
      <c r="Z1505" s="98"/>
      <c r="AA1505" s="98"/>
      <c r="AB1505" s="98"/>
      <c r="AC1505" s="98"/>
      <c r="AD1505" s="98"/>
      <c r="AE1505" s="98"/>
      <c r="AF1505" s="98"/>
      <c r="AG1505" s="98"/>
      <c r="AH1505" s="98"/>
      <c r="AI1505" s="98"/>
      <c r="AJ1505" s="98"/>
      <c r="AK1505" s="98"/>
      <c r="AL1505" s="98"/>
      <c r="AM1505" s="98"/>
      <c r="AN1505" s="98"/>
      <c r="AO1505" s="98"/>
      <c r="AP1505" s="98"/>
      <c r="AQ1505" s="98"/>
      <c r="AR1505" s="98"/>
      <c r="AS1505" s="98"/>
      <c r="AT1505" s="98"/>
      <c r="AU1505" s="98"/>
      <c r="AV1505" s="98"/>
      <c r="AW1505" s="98"/>
      <c r="AX1505" s="98"/>
      <c r="AY1505" s="98"/>
      <c r="AZ1505" s="98"/>
      <c r="BA1505" s="98"/>
      <c r="BB1505" s="98"/>
      <c r="BC1505" s="98"/>
      <c r="BD1505" s="98"/>
      <c r="BE1505" s="98"/>
      <c r="BF1505" s="98"/>
      <c r="BG1505" s="98"/>
      <c r="BH1505" s="98"/>
      <c r="BI1505" s="98"/>
      <c r="BJ1505" s="98"/>
      <c r="BK1505" s="98"/>
      <c r="BL1505" s="98"/>
      <c r="BM1505" s="98"/>
      <c r="BN1505" s="98"/>
      <c r="BO1505" s="98"/>
      <c r="BP1505" s="98"/>
      <c r="BQ1505" s="98"/>
      <c r="BR1505" s="98"/>
      <c r="BS1505" s="98"/>
      <c r="BT1505" s="98"/>
      <c r="BU1505" s="98"/>
      <c r="BV1505" s="98"/>
      <c r="BW1505" s="98"/>
      <c r="BX1505" s="98"/>
    </row>
    <row r="1506" spans="1:76">
      <c r="A1506" s="98"/>
      <c r="B1506" s="98"/>
      <c r="F1506" s="98"/>
      <c r="I1506" s="229"/>
      <c r="O1506" s="98"/>
      <c r="P1506" s="98"/>
      <c r="Q1506" s="98"/>
      <c r="R1506" s="98"/>
      <c r="S1506" s="98"/>
      <c r="T1506" s="98"/>
      <c r="U1506" s="98"/>
      <c r="V1506" s="98"/>
      <c r="W1506" s="98"/>
      <c r="X1506" s="98"/>
      <c r="Y1506" s="98"/>
      <c r="Z1506" s="98"/>
      <c r="AA1506" s="98"/>
      <c r="AB1506" s="98"/>
      <c r="AC1506" s="98"/>
      <c r="AD1506" s="98"/>
      <c r="AE1506" s="98"/>
      <c r="AF1506" s="98"/>
      <c r="AG1506" s="98"/>
      <c r="AH1506" s="98"/>
      <c r="AI1506" s="98"/>
      <c r="AJ1506" s="98"/>
      <c r="AK1506" s="98"/>
      <c r="AL1506" s="98"/>
      <c r="AM1506" s="98"/>
      <c r="AN1506" s="98"/>
      <c r="AO1506" s="98"/>
      <c r="AP1506" s="98"/>
      <c r="AQ1506" s="98"/>
      <c r="AR1506" s="98"/>
      <c r="AS1506" s="98"/>
      <c r="AT1506" s="98"/>
      <c r="AU1506" s="98"/>
      <c r="AV1506" s="98"/>
      <c r="AW1506" s="98"/>
      <c r="AX1506" s="98"/>
      <c r="AY1506" s="98"/>
      <c r="AZ1506" s="98"/>
      <c r="BA1506" s="98"/>
      <c r="BB1506" s="98"/>
      <c r="BC1506" s="98"/>
      <c r="BD1506" s="98"/>
      <c r="BE1506" s="98"/>
      <c r="BF1506" s="98"/>
      <c r="BG1506" s="98"/>
      <c r="BH1506" s="98"/>
      <c r="BI1506" s="98"/>
      <c r="BJ1506" s="98"/>
      <c r="BK1506" s="98"/>
      <c r="BL1506" s="98"/>
      <c r="BM1506" s="98"/>
      <c r="BN1506" s="98"/>
      <c r="BO1506" s="98"/>
      <c r="BP1506" s="98"/>
      <c r="BQ1506" s="98"/>
      <c r="BR1506" s="98"/>
      <c r="BS1506" s="98"/>
      <c r="BT1506" s="98"/>
      <c r="BU1506" s="98"/>
      <c r="BV1506" s="98"/>
      <c r="BW1506" s="98"/>
      <c r="BX1506" s="98"/>
    </row>
    <row r="1507" spans="1:76">
      <c r="A1507" s="98"/>
      <c r="B1507" s="98"/>
      <c r="F1507" s="98"/>
      <c r="I1507" s="229"/>
      <c r="O1507" s="98"/>
      <c r="P1507" s="98"/>
      <c r="Q1507" s="98"/>
      <c r="R1507" s="98"/>
      <c r="S1507" s="98"/>
      <c r="T1507" s="98"/>
      <c r="U1507" s="98"/>
      <c r="V1507" s="98"/>
      <c r="W1507" s="98"/>
      <c r="X1507" s="98"/>
      <c r="Y1507" s="98"/>
      <c r="Z1507" s="98"/>
      <c r="AA1507" s="98"/>
      <c r="AB1507" s="98"/>
      <c r="AC1507" s="98"/>
      <c r="AD1507" s="98"/>
      <c r="AE1507" s="98"/>
      <c r="AF1507" s="98"/>
      <c r="AG1507" s="98"/>
      <c r="AH1507" s="98"/>
      <c r="AI1507" s="98"/>
      <c r="AJ1507" s="98"/>
      <c r="AK1507" s="98"/>
      <c r="AL1507" s="98"/>
      <c r="AM1507" s="98"/>
      <c r="AN1507" s="98"/>
      <c r="AO1507" s="98"/>
      <c r="AP1507" s="98"/>
      <c r="AQ1507" s="98"/>
      <c r="AR1507" s="98"/>
      <c r="AS1507" s="98"/>
      <c r="AT1507" s="98"/>
      <c r="AU1507" s="98"/>
      <c r="AV1507" s="98"/>
      <c r="AW1507" s="98"/>
      <c r="AX1507" s="98"/>
      <c r="AY1507" s="98"/>
      <c r="AZ1507" s="98"/>
      <c r="BA1507" s="98"/>
      <c r="BB1507" s="98"/>
      <c r="BC1507" s="98"/>
      <c r="BD1507" s="98"/>
      <c r="BE1507" s="98"/>
      <c r="BF1507" s="98"/>
      <c r="BG1507" s="98"/>
      <c r="BH1507" s="98"/>
      <c r="BI1507" s="98"/>
      <c r="BJ1507" s="98"/>
      <c r="BK1507" s="98"/>
      <c r="BL1507" s="98"/>
      <c r="BM1507" s="98"/>
      <c r="BN1507" s="98"/>
      <c r="BO1507" s="98"/>
      <c r="BP1507" s="98"/>
      <c r="BQ1507" s="98"/>
      <c r="BR1507" s="98"/>
      <c r="BS1507" s="98"/>
      <c r="BT1507" s="98"/>
      <c r="BU1507" s="98"/>
      <c r="BV1507" s="98"/>
      <c r="BW1507" s="98"/>
      <c r="BX1507" s="98"/>
    </row>
    <row r="1508" spans="1:76">
      <c r="A1508" s="98"/>
      <c r="B1508" s="98"/>
      <c r="F1508" s="98"/>
      <c r="I1508" s="229"/>
      <c r="O1508" s="98"/>
      <c r="P1508" s="98"/>
      <c r="Q1508" s="98"/>
      <c r="R1508" s="98"/>
      <c r="S1508" s="98"/>
      <c r="T1508" s="98"/>
      <c r="U1508" s="98"/>
      <c r="V1508" s="98"/>
      <c r="W1508" s="98"/>
      <c r="X1508" s="98"/>
      <c r="Y1508" s="98"/>
      <c r="Z1508" s="98"/>
      <c r="AA1508" s="98"/>
      <c r="AB1508" s="98"/>
      <c r="AC1508" s="98"/>
      <c r="AD1508" s="98"/>
      <c r="AE1508" s="98"/>
      <c r="AF1508" s="98"/>
      <c r="AG1508" s="98"/>
      <c r="AH1508" s="98"/>
      <c r="AI1508" s="98"/>
      <c r="AJ1508" s="98"/>
      <c r="AK1508" s="98"/>
      <c r="AL1508" s="98"/>
      <c r="AM1508" s="98"/>
      <c r="AN1508" s="98"/>
      <c r="AO1508" s="98"/>
      <c r="AP1508" s="98"/>
      <c r="AQ1508" s="98"/>
      <c r="AR1508" s="98"/>
      <c r="AS1508" s="98"/>
      <c r="AT1508" s="98"/>
      <c r="AU1508" s="98"/>
      <c r="AV1508" s="98"/>
      <c r="AW1508" s="98"/>
      <c r="AX1508" s="98"/>
      <c r="AY1508" s="98"/>
      <c r="AZ1508" s="98"/>
      <c r="BA1508" s="98"/>
      <c r="BB1508" s="98"/>
      <c r="BC1508" s="98"/>
      <c r="BD1508" s="98"/>
      <c r="BE1508" s="98"/>
      <c r="BF1508" s="98"/>
      <c r="BG1508" s="98"/>
      <c r="BH1508" s="98"/>
      <c r="BI1508" s="98"/>
      <c r="BJ1508" s="98"/>
      <c r="BK1508" s="98"/>
      <c r="BL1508" s="98"/>
      <c r="BM1508" s="98"/>
      <c r="BN1508" s="98"/>
      <c r="BO1508" s="98"/>
      <c r="BP1508" s="98"/>
      <c r="BQ1508" s="98"/>
      <c r="BR1508" s="98"/>
      <c r="BS1508" s="98"/>
      <c r="BT1508" s="98"/>
      <c r="BU1508" s="98"/>
      <c r="BV1508" s="98"/>
      <c r="BW1508" s="98"/>
      <c r="BX1508" s="98"/>
    </row>
    <row r="1509" spans="1:76">
      <c r="A1509" s="98"/>
      <c r="B1509" s="98"/>
      <c r="F1509" s="98"/>
      <c r="I1509" s="229"/>
      <c r="O1509" s="98"/>
      <c r="P1509" s="98"/>
      <c r="Q1509" s="98"/>
      <c r="R1509" s="98"/>
      <c r="S1509" s="98"/>
      <c r="T1509" s="98"/>
      <c r="U1509" s="98"/>
      <c r="V1509" s="98"/>
      <c r="W1509" s="98"/>
      <c r="X1509" s="98"/>
      <c r="Y1509" s="98"/>
      <c r="Z1509" s="98"/>
      <c r="AA1509" s="98"/>
      <c r="AB1509" s="98"/>
      <c r="AC1509" s="98"/>
      <c r="AD1509" s="98"/>
      <c r="AE1509" s="98"/>
      <c r="AF1509" s="98"/>
      <c r="AG1509" s="98"/>
      <c r="AH1509" s="98"/>
      <c r="AI1509" s="98"/>
      <c r="AJ1509" s="98"/>
      <c r="AK1509" s="98"/>
      <c r="AL1509" s="98"/>
      <c r="AM1509" s="98"/>
      <c r="AN1509" s="98"/>
      <c r="AO1509" s="98"/>
      <c r="AP1509" s="98"/>
      <c r="AQ1509" s="98"/>
      <c r="AR1509" s="98"/>
      <c r="AS1509" s="98"/>
      <c r="AT1509" s="98"/>
      <c r="AU1509" s="98"/>
      <c r="AV1509" s="98"/>
      <c r="AW1509" s="98"/>
      <c r="AX1509" s="98"/>
      <c r="AY1509" s="98"/>
      <c r="AZ1509" s="98"/>
      <c r="BA1509" s="98"/>
      <c r="BB1509" s="98"/>
      <c r="BC1509" s="98"/>
      <c r="BD1509" s="98"/>
      <c r="BE1509" s="98"/>
      <c r="BF1509" s="98"/>
      <c r="BG1509" s="98"/>
      <c r="BH1509" s="98"/>
      <c r="BI1509" s="98"/>
      <c r="BJ1509" s="98"/>
      <c r="BK1509" s="98"/>
      <c r="BL1509" s="98"/>
      <c r="BM1509" s="98"/>
      <c r="BN1509" s="98"/>
      <c r="BO1509" s="98"/>
      <c r="BP1509" s="98"/>
      <c r="BQ1509" s="98"/>
      <c r="BR1509" s="98"/>
      <c r="BS1509" s="98"/>
      <c r="BT1509" s="98"/>
      <c r="BU1509" s="98"/>
      <c r="BV1509" s="98"/>
      <c r="BW1509" s="98"/>
      <c r="BX1509" s="98"/>
    </row>
    <row r="1510" spans="1:76">
      <c r="A1510" s="98"/>
      <c r="B1510" s="98"/>
      <c r="F1510" s="98"/>
      <c r="I1510" s="229"/>
      <c r="O1510" s="98"/>
      <c r="P1510" s="98"/>
      <c r="Q1510" s="98"/>
      <c r="R1510" s="98"/>
      <c r="S1510" s="98"/>
      <c r="T1510" s="98"/>
      <c r="U1510" s="98"/>
      <c r="V1510" s="98"/>
      <c r="W1510" s="98"/>
      <c r="X1510" s="98"/>
      <c r="Y1510" s="98"/>
      <c r="Z1510" s="98"/>
      <c r="AA1510" s="98"/>
      <c r="AB1510" s="98"/>
      <c r="AC1510" s="98"/>
      <c r="AD1510" s="98"/>
      <c r="AE1510" s="98"/>
      <c r="AF1510" s="98"/>
      <c r="AG1510" s="98"/>
      <c r="AH1510" s="98"/>
      <c r="AI1510" s="98"/>
      <c r="AJ1510" s="98"/>
      <c r="AK1510" s="98"/>
      <c r="AL1510" s="98"/>
      <c r="AM1510" s="98"/>
      <c r="AN1510" s="98"/>
      <c r="AO1510" s="98"/>
      <c r="AP1510" s="98"/>
      <c r="AQ1510" s="98"/>
      <c r="AR1510" s="98"/>
      <c r="AS1510" s="98"/>
      <c r="AT1510" s="98"/>
      <c r="AU1510" s="98"/>
      <c r="AV1510" s="98"/>
      <c r="AW1510" s="98"/>
      <c r="AX1510" s="98"/>
      <c r="AY1510" s="98"/>
      <c r="AZ1510" s="98"/>
      <c r="BA1510" s="98"/>
      <c r="BB1510" s="98"/>
      <c r="BC1510" s="98"/>
      <c r="BD1510" s="98"/>
      <c r="BE1510" s="98"/>
      <c r="BF1510" s="98"/>
      <c r="BG1510" s="98"/>
      <c r="BH1510" s="98"/>
      <c r="BI1510" s="98"/>
      <c r="BJ1510" s="98"/>
      <c r="BK1510" s="98"/>
      <c r="BL1510" s="98"/>
      <c r="BM1510" s="98"/>
      <c r="BN1510" s="98"/>
      <c r="BO1510" s="98"/>
      <c r="BP1510" s="98"/>
      <c r="BQ1510" s="98"/>
      <c r="BR1510" s="98"/>
      <c r="BS1510" s="98"/>
      <c r="BT1510" s="98"/>
      <c r="BU1510" s="98"/>
      <c r="BV1510" s="98"/>
      <c r="BW1510" s="98"/>
      <c r="BX1510" s="98"/>
    </row>
    <row r="1511" spans="1:76">
      <c r="A1511" s="98"/>
      <c r="B1511" s="98"/>
      <c r="F1511" s="98"/>
      <c r="I1511" s="229"/>
      <c r="O1511" s="98"/>
      <c r="P1511" s="98"/>
      <c r="Q1511" s="98"/>
      <c r="R1511" s="98"/>
      <c r="S1511" s="98"/>
      <c r="T1511" s="98"/>
      <c r="U1511" s="98"/>
      <c r="V1511" s="98"/>
      <c r="W1511" s="98"/>
      <c r="X1511" s="98"/>
      <c r="Y1511" s="98"/>
      <c r="Z1511" s="98"/>
      <c r="AA1511" s="98"/>
      <c r="AB1511" s="98"/>
      <c r="AC1511" s="98"/>
      <c r="AD1511" s="98"/>
      <c r="AE1511" s="98"/>
      <c r="AF1511" s="98"/>
      <c r="AG1511" s="98"/>
      <c r="AH1511" s="98"/>
      <c r="AI1511" s="98"/>
      <c r="AJ1511" s="98"/>
      <c r="AK1511" s="98"/>
      <c r="AL1511" s="98"/>
      <c r="AM1511" s="98"/>
      <c r="AN1511" s="98"/>
      <c r="AO1511" s="98"/>
      <c r="AP1511" s="98"/>
      <c r="AQ1511" s="98"/>
      <c r="AR1511" s="98"/>
      <c r="AS1511" s="98"/>
      <c r="AT1511" s="98"/>
      <c r="AU1511" s="98"/>
      <c r="AV1511" s="98"/>
      <c r="AW1511" s="98"/>
      <c r="AX1511" s="98"/>
      <c r="AY1511" s="98"/>
      <c r="AZ1511" s="98"/>
      <c r="BA1511" s="98"/>
      <c r="BB1511" s="98"/>
      <c r="BC1511" s="98"/>
      <c r="BD1511" s="98"/>
      <c r="BE1511" s="98"/>
      <c r="BF1511" s="98"/>
      <c r="BG1511" s="98"/>
      <c r="BH1511" s="98"/>
      <c r="BI1511" s="98"/>
      <c r="BJ1511" s="98"/>
      <c r="BK1511" s="98"/>
      <c r="BL1511" s="98"/>
      <c r="BM1511" s="98"/>
      <c r="BN1511" s="98"/>
      <c r="BO1511" s="98"/>
      <c r="BP1511" s="98"/>
      <c r="BQ1511" s="98"/>
      <c r="BR1511" s="98"/>
      <c r="BS1511" s="98"/>
      <c r="BT1511" s="98"/>
      <c r="BU1511" s="98"/>
      <c r="BV1511" s="98"/>
      <c r="BW1511" s="98"/>
      <c r="BX1511" s="98"/>
    </row>
    <row r="1512" spans="1:76">
      <c r="A1512" s="98"/>
      <c r="B1512" s="98"/>
      <c r="F1512" s="98"/>
      <c r="I1512" s="229"/>
      <c r="O1512" s="98"/>
      <c r="P1512" s="98"/>
      <c r="Q1512" s="98"/>
      <c r="R1512" s="98"/>
      <c r="S1512" s="98"/>
      <c r="T1512" s="98"/>
      <c r="U1512" s="98"/>
      <c r="V1512" s="98"/>
      <c r="W1512" s="98"/>
      <c r="X1512" s="98"/>
      <c r="Y1512" s="98"/>
      <c r="Z1512" s="98"/>
      <c r="AA1512" s="98"/>
      <c r="AB1512" s="98"/>
      <c r="AC1512" s="98"/>
      <c r="AD1512" s="98"/>
      <c r="AE1512" s="98"/>
      <c r="AF1512" s="98"/>
      <c r="AG1512" s="98"/>
      <c r="AH1512" s="98"/>
      <c r="AI1512" s="98"/>
      <c r="AJ1512" s="98"/>
      <c r="AK1512" s="98"/>
      <c r="AL1512" s="98"/>
      <c r="AM1512" s="98"/>
      <c r="AN1512" s="98"/>
      <c r="AO1512" s="98"/>
      <c r="AP1512" s="98"/>
      <c r="AQ1512" s="98"/>
      <c r="AR1512" s="98"/>
      <c r="AS1512" s="98"/>
      <c r="AT1512" s="98"/>
      <c r="AU1512" s="98"/>
      <c r="AV1512" s="98"/>
      <c r="AW1512" s="98"/>
      <c r="AX1512" s="98"/>
      <c r="AY1512" s="98"/>
      <c r="AZ1512" s="98"/>
      <c r="BA1512" s="98"/>
      <c r="BB1512" s="98"/>
      <c r="BC1512" s="98"/>
      <c r="BD1512" s="98"/>
      <c r="BE1512" s="98"/>
      <c r="BF1512" s="98"/>
      <c r="BG1512" s="98"/>
      <c r="BH1512" s="98"/>
      <c r="BI1512" s="98"/>
      <c r="BJ1512" s="98"/>
      <c r="BK1512" s="98"/>
      <c r="BL1512" s="98"/>
      <c r="BM1512" s="98"/>
      <c r="BN1512" s="98"/>
      <c r="BO1512" s="98"/>
      <c r="BP1512" s="98"/>
      <c r="BQ1512" s="98"/>
      <c r="BR1512" s="98"/>
      <c r="BS1512" s="98"/>
      <c r="BT1512" s="98"/>
      <c r="BU1512" s="98"/>
      <c r="BV1512" s="98"/>
      <c r="BW1512" s="98"/>
      <c r="BX1512" s="98"/>
    </row>
    <row r="1513" spans="1:76">
      <c r="A1513" s="98"/>
      <c r="B1513" s="98"/>
      <c r="F1513" s="98"/>
      <c r="I1513" s="229"/>
      <c r="O1513" s="98"/>
      <c r="P1513" s="98"/>
      <c r="Q1513" s="98"/>
      <c r="R1513" s="98"/>
      <c r="S1513" s="98"/>
      <c r="T1513" s="98"/>
      <c r="U1513" s="98"/>
      <c r="V1513" s="98"/>
      <c r="W1513" s="98"/>
      <c r="X1513" s="98"/>
      <c r="Y1513" s="98"/>
      <c r="Z1513" s="98"/>
      <c r="AA1513" s="98"/>
      <c r="AB1513" s="98"/>
      <c r="AC1513" s="98"/>
      <c r="AD1513" s="98"/>
      <c r="AE1513" s="98"/>
      <c r="AF1513" s="98"/>
      <c r="AG1513" s="98"/>
      <c r="AH1513" s="98"/>
      <c r="AI1513" s="98"/>
      <c r="AJ1513" s="98"/>
      <c r="AK1513" s="98"/>
      <c r="AL1513" s="98"/>
      <c r="AM1513" s="98"/>
      <c r="AN1513" s="98"/>
      <c r="AO1513" s="98"/>
      <c r="AP1513" s="98"/>
      <c r="AQ1513" s="98"/>
      <c r="AR1513" s="98"/>
      <c r="AS1513" s="98"/>
      <c r="AT1513" s="98"/>
      <c r="AU1513" s="98"/>
      <c r="AV1513" s="98"/>
      <c r="AW1513" s="98"/>
      <c r="AX1513" s="98"/>
      <c r="AY1513" s="98"/>
      <c r="AZ1513" s="98"/>
      <c r="BA1513" s="98"/>
      <c r="BB1513" s="98"/>
      <c r="BC1513" s="98"/>
      <c r="BD1513" s="98"/>
      <c r="BE1513" s="98"/>
      <c r="BF1513" s="98"/>
      <c r="BG1513" s="98"/>
      <c r="BH1513" s="98"/>
      <c r="BI1513" s="98"/>
      <c r="BJ1513" s="98"/>
      <c r="BK1513" s="98"/>
      <c r="BL1513" s="98"/>
      <c r="BM1513" s="98"/>
      <c r="BN1513" s="98"/>
      <c r="BO1513" s="98"/>
      <c r="BP1513" s="98"/>
      <c r="BQ1513" s="98"/>
      <c r="BR1513" s="98"/>
      <c r="BS1513" s="98"/>
      <c r="BT1513" s="98"/>
      <c r="BU1513" s="98"/>
      <c r="BV1513" s="98"/>
      <c r="BW1513" s="98"/>
      <c r="BX1513" s="98"/>
    </row>
    <row r="1514" spans="1:76">
      <c r="A1514" s="98"/>
      <c r="B1514" s="98"/>
      <c r="F1514" s="98"/>
      <c r="I1514" s="229"/>
      <c r="O1514" s="98"/>
      <c r="P1514" s="98"/>
      <c r="Q1514" s="98"/>
      <c r="R1514" s="98"/>
      <c r="S1514" s="98"/>
      <c r="T1514" s="98"/>
      <c r="U1514" s="98"/>
      <c r="V1514" s="98"/>
      <c r="W1514" s="98"/>
      <c r="X1514" s="98"/>
      <c r="Y1514" s="98"/>
      <c r="Z1514" s="98"/>
      <c r="AA1514" s="98"/>
      <c r="AB1514" s="98"/>
      <c r="AC1514" s="98"/>
      <c r="AD1514" s="98"/>
      <c r="AE1514" s="98"/>
      <c r="AF1514" s="98"/>
      <c r="AG1514" s="98"/>
      <c r="AH1514" s="98"/>
      <c r="AI1514" s="98"/>
      <c r="AJ1514" s="98"/>
      <c r="AK1514" s="98"/>
      <c r="AL1514" s="98"/>
      <c r="AM1514" s="98"/>
      <c r="AN1514" s="98"/>
      <c r="AO1514" s="98"/>
      <c r="AP1514" s="98"/>
      <c r="AQ1514" s="98"/>
      <c r="AR1514" s="98"/>
      <c r="AS1514" s="98"/>
      <c r="AT1514" s="98"/>
      <c r="AU1514" s="98"/>
      <c r="AV1514" s="98"/>
      <c r="AW1514" s="98"/>
      <c r="AX1514" s="98"/>
      <c r="AY1514" s="98"/>
      <c r="AZ1514" s="98"/>
      <c r="BA1514" s="98"/>
      <c r="BB1514" s="98"/>
      <c r="BC1514" s="98"/>
      <c r="BD1514" s="98"/>
      <c r="BE1514" s="98"/>
      <c r="BF1514" s="98"/>
      <c r="BG1514" s="98"/>
      <c r="BH1514" s="98"/>
      <c r="BI1514" s="98"/>
      <c r="BJ1514" s="98"/>
      <c r="BK1514" s="98"/>
      <c r="BL1514" s="98"/>
      <c r="BM1514" s="98"/>
      <c r="BN1514" s="98"/>
      <c r="BO1514" s="98"/>
      <c r="BP1514" s="98"/>
      <c r="BQ1514" s="98"/>
      <c r="BR1514" s="98"/>
      <c r="BS1514" s="98"/>
      <c r="BT1514" s="98"/>
      <c r="BU1514" s="98"/>
      <c r="BV1514" s="98"/>
      <c r="BW1514" s="98"/>
      <c r="BX1514" s="98"/>
    </row>
    <row r="1515" spans="1:76">
      <c r="A1515" s="98"/>
      <c r="B1515" s="98"/>
      <c r="F1515" s="98"/>
      <c r="I1515" s="229"/>
      <c r="O1515" s="98"/>
      <c r="P1515" s="98"/>
      <c r="Q1515" s="98"/>
      <c r="R1515" s="98"/>
      <c r="S1515" s="98"/>
      <c r="T1515" s="98"/>
      <c r="U1515" s="98"/>
      <c r="V1515" s="98"/>
      <c r="W1515" s="98"/>
      <c r="X1515" s="98"/>
      <c r="Y1515" s="98"/>
      <c r="Z1515" s="98"/>
      <c r="AA1515" s="98"/>
      <c r="AB1515" s="98"/>
      <c r="AC1515" s="98"/>
      <c r="AD1515" s="98"/>
      <c r="AE1515" s="98"/>
      <c r="AF1515" s="98"/>
      <c r="AG1515" s="98"/>
      <c r="AH1515" s="98"/>
      <c r="AI1515" s="98"/>
      <c r="AJ1515" s="98"/>
      <c r="AK1515" s="98"/>
      <c r="AL1515" s="98"/>
      <c r="AM1515" s="98"/>
      <c r="AN1515" s="98"/>
      <c r="AO1515" s="98"/>
      <c r="AP1515" s="98"/>
      <c r="AQ1515" s="98"/>
      <c r="AR1515" s="98"/>
      <c r="AS1515" s="98"/>
      <c r="AT1515" s="98"/>
      <c r="AU1515" s="98"/>
      <c r="AV1515" s="98"/>
      <c r="AW1515" s="98"/>
      <c r="AX1515" s="98"/>
      <c r="AY1515" s="98"/>
      <c r="AZ1515" s="98"/>
      <c r="BA1515" s="98"/>
      <c r="BB1515" s="98"/>
      <c r="BC1515" s="98"/>
      <c r="BD1515" s="98"/>
      <c r="BE1515" s="98"/>
      <c r="BF1515" s="98"/>
      <c r="BG1515" s="98"/>
      <c r="BH1515" s="98"/>
      <c r="BI1515" s="98"/>
      <c r="BJ1515" s="98"/>
      <c r="BK1515" s="98"/>
      <c r="BL1515" s="98"/>
      <c r="BM1515" s="98"/>
      <c r="BN1515" s="98"/>
      <c r="BO1515" s="98"/>
      <c r="BP1515" s="98"/>
      <c r="BQ1515" s="98"/>
      <c r="BR1515" s="98"/>
      <c r="BS1515" s="98"/>
      <c r="BT1515" s="98"/>
      <c r="BU1515" s="98"/>
      <c r="BV1515" s="98"/>
      <c r="BW1515" s="98"/>
      <c r="BX1515" s="98"/>
    </row>
    <row r="1516" spans="1:76">
      <c r="A1516" s="98"/>
      <c r="B1516" s="98"/>
      <c r="F1516" s="98"/>
      <c r="I1516" s="229"/>
      <c r="O1516" s="98"/>
      <c r="P1516" s="98"/>
      <c r="Q1516" s="98"/>
      <c r="R1516" s="98"/>
      <c r="S1516" s="98"/>
      <c r="T1516" s="98"/>
      <c r="U1516" s="98"/>
      <c r="V1516" s="98"/>
      <c r="W1516" s="98"/>
      <c r="X1516" s="98"/>
      <c r="Y1516" s="98"/>
      <c r="Z1516" s="98"/>
      <c r="AA1516" s="98"/>
      <c r="AB1516" s="98"/>
      <c r="AC1516" s="98"/>
      <c r="AD1516" s="98"/>
      <c r="AE1516" s="98"/>
      <c r="AF1516" s="98"/>
      <c r="AG1516" s="98"/>
      <c r="AH1516" s="98"/>
      <c r="AI1516" s="98"/>
      <c r="AJ1516" s="98"/>
      <c r="AK1516" s="98"/>
      <c r="AL1516" s="98"/>
      <c r="AM1516" s="98"/>
      <c r="AN1516" s="98"/>
      <c r="AO1516" s="98"/>
      <c r="AP1516" s="98"/>
      <c r="AQ1516" s="98"/>
      <c r="AR1516" s="98"/>
      <c r="AS1516" s="98"/>
      <c r="AT1516" s="98"/>
      <c r="AU1516" s="98"/>
      <c r="AV1516" s="98"/>
      <c r="AW1516" s="98"/>
      <c r="AX1516" s="98"/>
      <c r="AY1516" s="98"/>
      <c r="AZ1516" s="98"/>
      <c r="BA1516" s="98"/>
      <c r="BB1516" s="98"/>
      <c r="BC1516" s="98"/>
      <c r="BD1516" s="98"/>
      <c r="BE1516" s="98"/>
      <c r="BF1516" s="98"/>
      <c r="BG1516" s="98"/>
      <c r="BH1516" s="98"/>
      <c r="BI1516" s="98"/>
      <c r="BJ1516" s="98"/>
      <c r="BK1516" s="98"/>
      <c r="BL1516" s="98"/>
      <c r="BM1516" s="98"/>
      <c r="BN1516" s="98"/>
      <c r="BO1516" s="98"/>
      <c r="BP1516" s="98"/>
      <c r="BQ1516" s="98"/>
      <c r="BR1516" s="98"/>
      <c r="BS1516" s="98"/>
      <c r="BT1516" s="98"/>
      <c r="BU1516" s="98"/>
      <c r="BV1516" s="98"/>
      <c r="BW1516" s="98"/>
      <c r="BX1516" s="98"/>
    </row>
    <row r="1517" spans="1:76">
      <c r="A1517" s="98"/>
      <c r="B1517" s="98"/>
      <c r="F1517" s="98"/>
      <c r="I1517" s="229"/>
      <c r="O1517" s="98"/>
      <c r="P1517" s="98"/>
      <c r="Q1517" s="98"/>
      <c r="R1517" s="98"/>
      <c r="S1517" s="98"/>
      <c r="T1517" s="98"/>
      <c r="U1517" s="98"/>
      <c r="V1517" s="98"/>
      <c r="W1517" s="98"/>
      <c r="X1517" s="98"/>
      <c r="Y1517" s="98"/>
      <c r="Z1517" s="98"/>
      <c r="AA1517" s="98"/>
      <c r="AB1517" s="98"/>
      <c r="AC1517" s="98"/>
      <c r="AD1517" s="98"/>
      <c r="AE1517" s="98"/>
      <c r="AF1517" s="98"/>
      <c r="AG1517" s="98"/>
      <c r="AH1517" s="98"/>
      <c r="AI1517" s="98"/>
      <c r="AJ1517" s="98"/>
      <c r="AK1517" s="98"/>
      <c r="AL1517" s="98"/>
      <c r="AM1517" s="98"/>
      <c r="AN1517" s="98"/>
      <c r="AO1517" s="98"/>
      <c r="AP1517" s="98"/>
      <c r="AQ1517" s="98"/>
      <c r="AR1517" s="98"/>
      <c r="AS1517" s="98"/>
      <c r="AT1517" s="98"/>
      <c r="AU1517" s="98"/>
      <c r="AV1517" s="98"/>
      <c r="AW1517" s="98"/>
      <c r="AX1517" s="98"/>
      <c r="AY1517" s="98"/>
      <c r="AZ1517" s="98"/>
      <c r="BA1517" s="98"/>
      <c r="BB1517" s="98"/>
      <c r="BC1517" s="98"/>
      <c r="BD1517" s="98"/>
      <c r="BE1517" s="98"/>
      <c r="BF1517" s="98"/>
      <c r="BG1517" s="98"/>
      <c r="BH1517" s="98"/>
      <c r="BI1517" s="98"/>
      <c r="BJ1517" s="98"/>
      <c r="BK1517" s="98"/>
      <c r="BL1517" s="98"/>
      <c r="BM1517" s="98"/>
      <c r="BN1517" s="98"/>
      <c r="BO1517" s="98"/>
      <c r="BP1517" s="98"/>
      <c r="BQ1517" s="98"/>
      <c r="BR1517" s="98"/>
      <c r="BS1517" s="98"/>
      <c r="BT1517" s="98"/>
      <c r="BU1517" s="98"/>
      <c r="BV1517" s="98"/>
      <c r="BW1517" s="98"/>
      <c r="BX1517" s="98"/>
    </row>
    <row r="1518" spans="1:76">
      <c r="A1518" s="98"/>
      <c r="B1518" s="98"/>
      <c r="F1518" s="98"/>
      <c r="I1518" s="229"/>
      <c r="O1518" s="98"/>
      <c r="P1518" s="98"/>
      <c r="Q1518" s="98"/>
      <c r="R1518" s="98"/>
      <c r="S1518" s="98"/>
      <c r="T1518" s="98"/>
      <c r="U1518" s="98"/>
      <c r="V1518" s="98"/>
      <c r="W1518" s="98"/>
      <c r="X1518" s="98"/>
      <c r="Y1518" s="98"/>
      <c r="Z1518" s="98"/>
      <c r="AA1518" s="98"/>
      <c r="AB1518" s="98"/>
      <c r="AC1518" s="98"/>
      <c r="AD1518" s="98"/>
      <c r="AE1518" s="98"/>
      <c r="AF1518" s="98"/>
      <c r="AG1518" s="98"/>
      <c r="AH1518" s="98"/>
      <c r="AI1518" s="98"/>
      <c r="AJ1518" s="98"/>
      <c r="AK1518" s="98"/>
      <c r="AL1518" s="98"/>
      <c r="AM1518" s="98"/>
      <c r="AN1518" s="98"/>
      <c r="AO1518" s="98"/>
      <c r="AP1518" s="98"/>
      <c r="AQ1518" s="98"/>
      <c r="AR1518" s="98"/>
      <c r="AS1518" s="98"/>
      <c r="AT1518" s="98"/>
      <c r="AU1518" s="98"/>
      <c r="AV1518" s="98"/>
      <c r="AW1518" s="98"/>
      <c r="AX1518" s="98"/>
      <c r="AY1518" s="98"/>
      <c r="AZ1518" s="98"/>
      <c r="BA1518" s="98"/>
      <c r="BB1518" s="98"/>
      <c r="BC1518" s="98"/>
      <c r="BD1518" s="98"/>
      <c r="BE1518" s="98"/>
      <c r="BF1518" s="98"/>
      <c r="BG1518" s="98"/>
      <c r="BH1518" s="98"/>
      <c r="BI1518" s="98"/>
      <c r="BJ1518" s="98"/>
      <c r="BK1518" s="98"/>
      <c r="BL1518" s="98"/>
      <c r="BM1518" s="98"/>
      <c r="BN1518" s="98"/>
      <c r="BO1518" s="98"/>
      <c r="BP1518" s="98"/>
      <c r="BQ1518" s="98"/>
      <c r="BR1518" s="98"/>
      <c r="BS1518" s="98"/>
      <c r="BT1518" s="98"/>
      <c r="BU1518" s="98"/>
      <c r="BV1518" s="98"/>
      <c r="BW1518" s="98"/>
      <c r="BX1518" s="98"/>
    </row>
    <row r="1519" spans="1:76">
      <c r="A1519" s="98"/>
      <c r="B1519" s="98"/>
      <c r="F1519" s="98"/>
      <c r="I1519" s="229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8"/>
      <c r="AA1519" s="98"/>
      <c r="AB1519" s="98"/>
      <c r="AC1519" s="98"/>
      <c r="AD1519" s="98"/>
      <c r="AE1519" s="98"/>
      <c r="AF1519" s="98"/>
      <c r="AG1519" s="98"/>
      <c r="AH1519" s="98"/>
      <c r="AI1519" s="98"/>
      <c r="AJ1519" s="98"/>
      <c r="AK1519" s="98"/>
      <c r="AL1519" s="98"/>
      <c r="AM1519" s="98"/>
      <c r="AN1519" s="98"/>
      <c r="AO1519" s="98"/>
      <c r="AP1519" s="98"/>
      <c r="AQ1519" s="98"/>
      <c r="AR1519" s="98"/>
      <c r="AS1519" s="98"/>
      <c r="AT1519" s="98"/>
      <c r="AU1519" s="98"/>
      <c r="AV1519" s="98"/>
      <c r="AW1519" s="98"/>
      <c r="AX1519" s="98"/>
      <c r="AY1519" s="98"/>
      <c r="AZ1519" s="98"/>
      <c r="BA1519" s="98"/>
      <c r="BB1519" s="98"/>
      <c r="BC1519" s="98"/>
      <c r="BD1519" s="98"/>
      <c r="BE1519" s="98"/>
      <c r="BF1519" s="98"/>
      <c r="BG1519" s="98"/>
      <c r="BH1519" s="98"/>
      <c r="BI1519" s="98"/>
      <c r="BJ1519" s="98"/>
      <c r="BK1519" s="98"/>
      <c r="BL1519" s="98"/>
      <c r="BM1519" s="98"/>
      <c r="BN1519" s="98"/>
      <c r="BO1519" s="98"/>
      <c r="BP1519" s="98"/>
      <c r="BQ1519" s="98"/>
      <c r="BR1519" s="98"/>
      <c r="BS1519" s="98"/>
      <c r="BT1519" s="98"/>
      <c r="BU1519" s="98"/>
      <c r="BV1519" s="98"/>
      <c r="BW1519" s="98"/>
      <c r="BX1519" s="98"/>
    </row>
    <row r="1520" spans="1:76">
      <c r="A1520" s="98"/>
      <c r="B1520" s="98"/>
      <c r="F1520" s="98"/>
      <c r="I1520" s="229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8"/>
      <c r="AK1520" s="98"/>
      <c r="AL1520" s="98"/>
      <c r="AM1520" s="98"/>
      <c r="AN1520" s="98"/>
      <c r="AO1520" s="98"/>
      <c r="AP1520" s="98"/>
      <c r="AQ1520" s="98"/>
      <c r="AR1520" s="98"/>
      <c r="AS1520" s="98"/>
      <c r="AT1520" s="98"/>
      <c r="AU1520" s="98"/>
      <c r="AV1520" s="98"/>
      <c r="AW1520" s="98"/>
      <c r="AX1520" s="98"/>
      <c r="AY1520" s="98"/>
      <c r="AZ1520" s="98"/>
      <c r="BA1520" s="98"/>
      <c r="BB1520" s="98"/>
      <c r="BC1520" s="98"/>
      <c r="BD1520" s="98"/>
      <c r="BE1520" s="98"/>
      <c r="BF1520" s="98"/>
      <c r="BG1520" s="98"/>
      <c r="BH1520" s="98"/>
      <c r="BI1520" s="98"/>
      <c r="BJ1520" s="98"/>
      <c r="BK1520" s="98"/>
      <c r="BL1520" s="98"/>
      <c r="BM1520" s="98"/>
      <c r="BN1520" s="98"/>
      <c r="BO1520" s="98"/>
      <c r="BP1520" s="98"/>
      <c r="BQ1520" s="98"/>
      <c r="BR1520" s="98"/>
      <c r="BS1520" s="98"/>
      <c r="BT1520" s="98"/>
      <c r="BU1520" s="98"/>
      <c r="BV1520" s="98"/>
      <c r="BW1520" s="98"/>
      <c r="BX1520" s="98"/>
    </row>
    <row r="1521" spans="1:76">
      <c r="A1521" s="98"/>
      <c r="B1521" s="98"/>
      <c r="F1521" s="98"/>
      <c r="I1521" s="229"/>
      <c r="O1521" s="98"/>
      <c r="P1521" s="98"/>
      <c r="Q1521" s="98"/>
      <c r="R1521" s="98"/>
      <c r="S1521" s="98"/>
      <c r="T1521" s="98"/>
      <c r="U1521" s="98"/>
      <c r="V1521" s="98"/>
      <c r="W1521" s="98"/>
      <c r="X1521" s="98"/>
      <c r="Y1521" s="98"/>
      <c r="Z1521" s="98"/>
      <c r="AA1521" s="98"/>
      <c r="AB1521" s="98"/>
      <c r="AC1521" s="98"/>
      <c r="AD1521" s="98"/>
      <c r="AE1521" s="98"/>
      <c r="AF1521" s="98"/>
      <c r="AG1521" s="98"/>
      <c r="AH1521" s="98"/>
      <c r="AI1521" s="98"/>
      <c r="AJ1521" s="98"/>
      <c r="AK1521" s="98"/>
      <c r="AL1521" s="98"/>
      <c r="AM1521" s="98"/>
      <c r="AN1521" s="98"/>
      <c r="AO1521" s="98"/>
      <c r="AP1521" s="98"/>
      <c r="AQ1521" s="98"/>
      <c r="AR1521" s="98"/>
      <c r="AS1521" s="98"/>
      <c r="AT1521" s="98"/>
      <c r="AU1521" s="98"/>
      <c r="AV1521" s="98"/>
      <c r="AW1521" s="98"/>
      <c r="AX1521" s="98"/>
      <c r="AY1521" s="98"/>
      <c r="AZ1521" s="98"/>
      <c r="BA1521" s="98"/>
      <c r="BB1521" s="98"/>
      <c r="BC1521" s="98"/>
      <c r="BD1521" s="98"/>
      <c r="BE1521" s="98"/>
      <c r="BF1521" s="98"/>
      <c r="BG1521" s="98"/>
      <c r="BH1521" s="98"/>
      <c r="BI1521" s="98"/>
      <c r="BJ1521" s="98"/>
      <c r="BK1521" s="98"/>
      <c r="BL1521" s="98"/>
      <c r="BM1521" s="98"/>
      <c r="BN1521" s="98"/>
      <c r="BO1521" s="98"/>
      <c r="BP1521" s="98"/>
      <c r="BQ1521" s="98"/>
      <c r="BR1521" s="98"/>
      <c r="BS1521" s="98"/>
      <c r="BT1521" s="98"/>
      <c r="BU1521" s="98"/>
      <c r="BV1521" s="98"/>
      <c r="BW1521" s="98"/>
      <c r="BX1521" s="98"/>
    </row>
    <row r="1522" spans="1:76">
      <c r="A1522" s="98"/>
      <c r="B1522" s="98"/>
      <c r="F1522" s="98"/>
      <c r="I1522" s="229"/>
      <c r="O1522" s="98"/>
      <c r="P1522" s="98"/>
      <c r="Q1522" s="98"/>
      <c r="R1522" s="98"/>
      <c r="S1522" s="98"/>
      <c r="T1522" s="98"/>
      <c r="U1522" s="98"/>
      <c r="V1522" s="98"/>
      <c r="W1522" s="98"/>
      <c r="X1522" s="98"/>
      <c r="Y1522" s="98"/>
      <c r="Z1522" s="98"/>
      <c r="AA1522" s="98"/>
      <c r="AB1522" s="98"/>
      <c r="AC1522" s="98"/>
      <c r="AD1522" s="98"/>
      <c r="AE1522" s="98"/>
      <c r="AF1522" s="98"/>
      <c r="AG1522" s="98"/>
      <c r="AH1522" s="98"/>
      <c r="AI1522" s="98"/>
      <c r="AJ1522" s="98"/>
      <c r="AK1522" s="98"/>
      <c r="AL1522" s="98"/>
      <c r="AM1522" s="98"/>
      <c r="AN1522" s="98"/>
      <c r="AO1522" s="98"/>
      <c r="AP1522" s="98"/>
      <c r="AQ1522" s="98"/>
      <c r="AR1522" s="98"/>
      <c r="AS1522" s="98"/>
      <c r="AT1522" s="98"/>
      <c r="AU1522" s="98"/>
      <c r="AV1522" s="98"/>
      <c r="AW1522" s="98"/>
      <c r="AX1522" s="98"/>
      <c r="AY1522" s="98"/>
      <c r="AZ1522" s="98"/>
      <c r="BA1522" s="98"/>
      <c r="BB1522" s="98"/>
      <c r="BC1522" s="98"/>
      <c r="BD1522" s="98"/>
      <c r="BE1522" s="98"/>
      <c r="BF1522" s="98"/>
      <c r="BG1522" s="98"/>
      <c r="BH1522" s="98"/>
      <c r="BI1522" s="98"/>
      <c r="BJ1522" s="98"/>
      <c r="BK1522" s="98"/>
      <c r="BL1522" s="98"/>
      <c r="BM1522" s="98"/>
      <c r="BN1522" s="98"/>
      <c r="BO1522" s="98"/>
      <c r="BP1522" s="98"/>
      <c r="BQ1522" s="98"/>
      <c r="BR1522" s="98"/>
      <c r="BS1522" s="98"/>
      <c r="BT1522" s="98"/>
      <c r="BU1522" s="98"/>
      <c r="BV1522" s="98"/>
      <c r="BW1522" s="98"/>
      <c r="BX1522" s="98"/>
    </row>
    <row r="1523" spans="1:76">
      <c r="A1523" s="98"/>
      <c r="B1523" s="98"/>
      <c r="F1523" s="98"/>
      <c r="I1523" s="229"/>
      <c r="O1523" s="98"/>
      <c r="P1523" s="98"/>
      <c r="Q1523" s="98"/>
      <c r="R1523" s="98"/>
      <c r="S1523" s="98"/>
      <c r="T1523" s="98"/>
      <c r="U1523" s="98"/>
      <c r="V1523" s="98"/>
      <c r="W1523" s="98"/>
      <c r="X1523" s="98"/>
      <c r="Y1523" s="98"/>
      <c r="Z1523" s="98"/>
      <c r="AA1523" s="98"/>
      <c r="AB1523" s="98"/>
      <c r="AC1523" s="98"/>
      <c r="AD1523" s="98"/>
      <c r="AE1523" s="98"/>
      <c r="AF1523" s="98"/>
      <c r="AG1523" s="98"/>
      <c r="AH1523" s="98"/>
      <c r="AI1523" s="98"/>
      <c r="AJ1523" s="98"/>
      <c r="AK1523" s="98"/>
      <c r="AL1523" s="98"/>
      <c r="AM1523" s="98"/>
      <c r="AN1523" s="98"/>
      <c r="AO1523" s="98"/>
      <c r="AP1523" s="98"/>
      <c r="AQ1523" s="98"/>
      <c r="AR1523" s="98"/>
      <c r="AS1523" s="98"/>
      <c r="AT1523" s="98"/>
      <c r="AU1523" s="98"/>
      <c r="AV1523" s="98"/>
      <c r="AW1523" s="98"/>
      <c r="AX1523" s="98"/>
      <c r="AY1523" s="98"/>
      <c r="AZ1523" s="98"/>
      <c r="BA1523" s="98"/>
      <c r="BB1523" s="98"/>
      <c r="BC1523" s="98"/>
      <c r="BD1523" s="98"/>
      <c r="BE1523" s="98"/>
      <c r="BF1523" s="98"/>
      <c r="BG1523" s="98"/>
      <c r="BH1523" s="98"/>
      <c r="BI1523" s="98"/>
      <c r="BJ1523" s="98"/>
      <c r="BK1523" s="98"/>
      <c r="BL1523" s="98"/>
      <c r="BM1523" s="98"/>
      <c r="BN1523" s="98"/>
      <c r="BO1523" s="98"/>
      <c r="BP1523" s="98"/>
      <c r="BQ1523" s="98"/>
      <c r="BR1523" s="98"/>
      <c r="BS1523" s="98"/>
      <c r="BT1523" s="98"/>
      <c r="BU1523" s="98"/>
      <c r="BV1523" s="98"/>
      <c r="BW1523" s="98"/>
      <c r="BX1523" s="98"/>
    </row>
    <row r="1524" spans="1:76">
      <c r="A1524" s="98"/>
      <c r="B1524" s="98"/>
      <c r="F1524" s="98"/>
      <c r="I1524" s="229"/>
      <c r="O1524" s="98"/>
      <c r="P1524" s="98"/>
      <c r="Q1524" s="98"/>
      <c r="R1524" s="98"/>
      <c r="S1524" s="98"/>
      <c r="T1524" s="98"/>
      <c r="U1524" s="98"/>
      <c r="V1524" s="98"/>
      <c r="W1524" s="98"/>
      <c r="X1524" s="98"/>
      <c r="Y1524" s="98"/>
      <c r="Z1524" s="98"/>
      <c r="AA1524" s="98"/>
      <c r="AB1524" s="98"/>
      <c r="AC1524" s="98"/>
      <c r="AD1524" s="98"/>
      <c r="AE1524" s="98"/>
      <c r="AF1524" s="98"/>
      <c r="AG1524" s="98"/>
      <c r="AH1524" s="98"/>
      <c r="AI1524" s="98"/>
      <c r="AJ1524" s="98"/>
      <c r="AK1524" s="98"/>
      <c r="AL1524" s="98"/>
      <c r="AM1524" s="98"/>
      <c r="AN1524" s="98"/>
      <c r="AO1524" s="98"/>
      <c r="AP1524" s="98"/>
      <c r="AQ1524" s="98"/>
      <c r="AR1524" s="98"/>
      <c r="AS1524" s="98"/>
      <c r="AT1524" s="98"/>
      <c r="AU1524" s="98"/>
      <c r="AV1524" s="98"/>
      <c r="AW1524" s="98"/>
      <c r="AX1524" s="98"/>
      <c r="AY1524" s="98"/>
      <c r="AZ1524" s="98"/>
      <c r="BA1524" s="98"/>
      <c r="BB1524" s="98"/>
      <c r="BC1524" s="98"/>
      <c r="BD1524" s="98"/>
      <c r="BE1524" s="98"/>
      <c r="BF1524" s="98"/>
      <c r="BG1524" s="98"/>
      <c r="BH1524" s="98"/>
      <c r="BI1524" s="98"/>
      <c r="BJ1524" s="98"/>
      <c r="BK1524" s="98"/>
      <c r="BL1524" s="98"/>
      <c r="BM1524" s="98"/>
      <c r="BN1524" s="98"/>
      <c r="BO1524" s="98"/>
      <c r="BP1524" s="98"/>
      <c r="BQ1524" s="98"/>
      <c r="BR1524" s="98"/>
      <c r="BS1524" s="98"/>
      <c r="BT1524" s="98"/>
      <c r="BU1524" s="98"/>
      <c r="BV1524" s="98"/>
      <c r="BW1524" s="98"/>
      <c r="BX1524" s="98"/>
    </row>
    <row r="1525" spans="1:76">
      <c r="A1525" s="98"/>
      <c r="B1525" s="98"/>
      <c r="F1525" s="98"/>
      <c r="I1525" s="229"/>
      <c r="O1525" s="98"/>
      <c r="P1525" s="98"/>
      <c r="Q1525" s="98"/>
      <c r="R1525" s="98"/>
      <c r="S1525" s="98"/>
      <c r="T1525" s="98"/>
      <c r="U1525" s="98"/>
      <c r="V1525" s="98"/>
      <c r="W1525" s="98"/>
      <c r="X1525" s="98"/>
      <c r="Y1525" s="98"/>
      <c r="Z1525" s="98"/>
      <c r="AA1525" s="98"/>
      <c r="AB1525" s="98"/>
      <c r="AC1525" s="98"/>
      <c r="AD1525" s="98"/>
      <c r="AE1525" s="98"/>
      <c r="AF1525" s="98"/>
      <c r="AG1525" s="98"/>
      <c r="AH1525" s="98"/>
      <c r="AI1525" s="98"/>
      <c r="AJ1525" s="98"/>
      <c r="AK1525" s="98"/>
      <c r="AL1525" s="98"/>
      <c r="AM1525" s="98"/>
      <c r="AN1525" s="98"/>
      <c r="AO1525" s="98"/>
      <c r="AP1525" s="98"/>
      <c r="AQ1525" s="98"/>
      <c r="AR1525" s="98"/>
      <c r="AS1525" s="98"/>
      <c r="AT1525" s="98"/>
      <c r="AU1525" s="98"/>
      <c r="AV1525" s="98"/>
      <c r="AW1525" s="98"/>
      <c r="AX1525" s="98"/>
      <c r="AY1525" s="98"/>
      <c r="AZ1525" s="98"/>
      <c r="BA1525" s="98"/>
      <c r="BB1525" s="98"/>
      <c r="BC1525" s="98"/>
      <c r="BD1525" s="98"/>
      <c r="BE1525" s="98"/>
      <c r="BF1525" s="98"/>
      <c r="BG1525" s="98"/>
      <c r="BH1525" s="98"/>
      <c r="BI1525" s="98"/>
      <c r="BJ1525" s="98"/>
      <c r="BK1525" s="98"/>
      <c r="BL1525" s="98"/>
      <c r="BM1525" s="98"/>
      <c r="BN1525" s="98"/>
      <c r="BO1525" s="98"/>
      <c r="BP1525" s="98"/>
      <c r="BQ1525" s="98"/>
      <c r="BR1525" s="98"/>
      <c r="BS1525" s="98"/>
      <c r="BT1525" s="98"/>
      <c r="BU1525" s="98"/>
      <c r="BV1525" s="98"/>
      <c r="BW1525" s="98"/>
      <c r="BX1525" s="98"/>
    </row>
    <row r="1526" spans="1:76">
      <c r="A1526" s="98"/>
      <c r="B1526" s="98"/>
      <c r="F1526" s="98"/>
      <c r="I1526" s="229"/>
      <c r="O1526" s="98"/>
      <c r="P1526" s="98"/>
      <c r="Q1526" s="98"/>
      <c r="R1526" s="98"/>
      <c r="S1526" s="98"/>
      <c r="T1526" s="98"/>
      <c r="U1526" s="98"/>
      <c r="V1526" s="98"/>
      <c r="W1526" s="98"/>
      <c r="X1526" s="98"/>
      <c r="Y1526" s="98"/>
      <c r="Z1526" s="98"/>
      <c r="AA1526" s="98"/>
      <c r="AB1526" s="98"/>
      <c r="AC1526" s="98"/>
      <c r="AD1526" s="98"/>
      <c r="AE1526" s="98"/>
      <c r="AF1526" s="98"/>
      <c r="AG1526" s="98"/>
      <c r="AH1526" s="98"/>
      <c r="AI1526" s="98"/>
      <c r="AJ1526" s="98"/>
      <c r="AK1526" s="98"/>
      <c r="AL1526" s="98"/>
      <c r="AM1526" s="98"/>
      <c r="AN1526" s="98"/>
      <c r="AO1526" s="98"/>
      <c r="AP1526" s="98"/>
      <c r="AQ1526" s="98"/>
      <c r="AR1526" s="98"/>
      <c r="AS1526" s="98"/>
      <c r="AT1526" s="98"/>
      <c r="AU1526" s="98"/>
      <c r="AV1526" s="98"/>
      <c r="AW1526" s="98"/>
      <c r="AX1526" s="98"/>
      <c r="AY1526" s="98"/>
      <c r="AZ1526" s="98"/>
      <c r="BA1526" s="98"/>
      <c r="BB1526" s="98"/>
      <c r="BC1526" s="98"/>
      <c r="BD1526" s="98"/>
      <c r="BE1526" s="98"/>
      <c r="BF1526" s="98"/>
      <c r="BG1526" s="98"/>
      <c r="BH1526" s="98"/>
      <c r="BI1526" s="98"/>
      <c r="BJ1526" s="98"/>
      <c r="BK1526" s="98"/>
      <c r="BL1526" s="98"/>
      <c r="BM1526" s="98"/>
      <c r="BN1526" s="98"/>
      <c r="BO1526" s="98"/>
      <c r="BP1526" s="98"/>
      <c r="BQ1526" s="98"/>
      <c r="BR1526" s="98"/>
      <c r="BS1526" s="98"/>
      <c r="BT1526" s="98"/>
      <c r="BU1526" s="98"/>
      <c r="BV1526" s="98"/>
      <c r="BW1526" s="98"/>
      <c r="BX1526" s="98"/>
    </row>
    <row r="1527" spans="1:76">
      <c r="A1527" s="98"/>
      <c r="B1527" s="98"/>
      <c r="F1527" s="98"/>
      <c r="I1527" s="229"/>
      <c r="O1527" s="98"/>
      <c r="P1527" s="98"/>
      <c r="Q1527" s="98"/>
      <c r="R1527" s="98"/>
      <c r="S1527" s="98"/>
      <c r="T1527" s="98"/>
      <c r="U1527" s="98"/>
      <c r="V1527" s="98"/>
      <c r="W1527" s="98"/>
      <c r="X1527" s="98"/>
      <c r="Y1527" s="98"/>
      <c r="Z1527" s="98"/>
      <c r="AA1527" s="98"/>
      <c r="AB1527" s="98"/>
      <c r="AC1527" s="98"/>
      <c r="AD1527" s="98"/>
      <c r="AE1527" s="98"/>
      <c r="AF1527" s="98"/>
      <c r="AG1527" s="98"/>
      <c r="AH1527" s="98"/>
      <c r="AI1527" s="98"/>
      <c r="AJ1527" s="98"/>
      <c r="AK1527" s="98"/>
      <c r="AL1527" s="98"/>
      <c r="AM1527" s="98"/>
      <c r="AN1527" s="98"/>
      <c r="AO1527" s="98"/>
      <c r="AP1527" s="98"/>
      <c r="AQ1527" s="98"/>
      <c r="AR1527" s="98"/>
      <c r="AS1527" s="98"/>
      <c r="AT1527" s="98"/>
      <c r="AU1527" s="98"/>
      <c r="AV1527" s="98"/>
      <c r="AW1527" s="98"/>
      <c r="AX1527" s="98"/>
      <c r="AY1527" s="98"/>
      <c r="AZ1527" s="98"/>
      <c r="BA1527" s="98"/>
      <c r="BB1527" s="98"/>
      <c r="BC1527" s="98"/>
      <c r="BD1527" s="98"/>
      <c r="BE1527" s="98"/>
      <c r="BF1527" s="98"/>
      <c r="BG1527" s="98"/>
      <c r="BH1527" s="98"/>
      <c r="BI1527" s="98"/>
      <c r="BJ1527" s="98"/>
      <c r="BK1527" s="98"/>
      <c r="BL1527" s="98"/>
      <c r="BM1527" s="98"/>
      <c r="BN1527" s="98"/>
      <c r="BO1527" s="98"/>
      <c r="BP1527" s="98"/>
      <c r="BQ1527" s="98"/>
      <c r="BR1527" s="98"/>
      <c r="BS1527" s="98"/>
      <c r="BT1527" s="98"/>
      <c r="BU1527" s="98"/>
      <c r="BV1527" s="98"/>
      <c r="BW1527" s="98"/>
      <c r="BX1527" s="98"/>
    </row>
    <row r="1528" spans="1:76">
      <c r="A1528" s="98"/>
      <c r="B1528" s="98"/>
      <c r="F1528" s="98"/>
      <c r="I1528" s="229"/>
      <c r="O1528" s="98"/>
      <c r="P1528" s="98"/>
      <c r="Q1528" s="98"/>
      <c r="R1528" s="98"/>
      <c r="S1528" s="98"/>
      <c r="T1528" s="98"/>
      <c r="U1528" s="98"/>
      <c r="V1528" s="98"/>
      <c r="W1528" s="98"/>
      <c r="X1528" s="98"/>
      <c r="Y1528" s="98"/>
      <c r="Z1528" s="98"/>
      <c r="AA1528" s="98"/>
      <c r="AB1528" s="98"/>
      <c r="AC1528" s="98"/>
      <c r="AD1528" s="98"/>
      <c r="AE1528" s="98"/>
      <c r="AF1528" s="98"/>
      <c r="AG1528" s="98"/>
      <c r="AH1528" s="98"/>
      <c r="AI1528" s="98"/>
      <c r="AJ1528" s="98"/>
      <c r="AK1528" s="98"/>
      <c r="AL1528" s="98"/>
      <c r="AM1528" s="98"/>
      <c r="AN1528" s="98"/>
      <c r="AO1528" s="98"/>
      <c r="AP1528" s="98"/>
      <c r="AQ1528" s="98"/>
      <c r="AR1528" s="98"/>
      <c r="AS1528" s="98"/>
      <c r="AT1528" s="98"/>
      <c r="AU1528" s="98"/>
      <c r="AV1528" s="98"/>
      <c r="AW1528" s="98"/>
      <c r="AX1528" s="98"/>
      <c r="AY1528" s="98"/>
      <c r="AZ1528" s="98"/>
      <c r="BA1528" s="98"/>
      <c r="BB1528" s="98"/>
      <c r="BC1528" s="98"/>
      <c r="BD1528" s="98"/>
      <c r="BE1528" s="98"/>
      <c r="BF1528" s="98"/>
      <c r="BG1528" s="98"/>
      <c r="BH1528" s="98"/>
      <c r="BI1528" s="98"/>
      <c r="BJ1528" s="98"/>
      <c r="BK1528" s="98"/>
      <c r="BL1528" s="98"/>
      <c r="BM1528" s="98"/>
      <c r="BN1528" s="98"/>
      <c r="BO1528" s="98"/>
      <c r="BP1528" s="98"/>
      <c r="BQ1528" s="98"/>
      <c r="BR1528" s="98"/>
      <c r="BS1528" s="98"/>
      <c r="BT1528" s="98"/>
      <c r="BU1528" s="98"/>
      <c r="BV1528" s="98"/>
      <c r="BW1528" s="98"/>
      <c r="BX1528" s="98"/>
    </row>
    <row r="1529" spans="1:76">
      <c r="A1529" s="98"/>
      <c r="B1529" s="98"/>
      <c r="F1529" s="98"/>
      <c r="I1529" s="229"/>
      <c r="O1529" s="98"/>
      <c r="P1529" s="98"/>
      <c r="Q1529" s="98"/>
      <c r="R1529" s="98"/>
      <c r="S1529" s="98"/>
      <c r="T1529" s="98"/>
      <c r="U1529" s="98"/>
      <c r="V1529" s="98"/>
      <c r="W1529" s="98"/>
      <c r="X1529" s="98"/>
      <c r="Y1529" s="98"/>
      <c r="Z1529" s="98"/>
      <c r="AA1529" s="98"/>
      <c r="AB1529" s="98"/>
      <c r="AC1529" s="98"/>
      <c r="AD1529" s="98"/>
      <c r="AE1529" s="98"/>
      <c r="AF1529" s="98"/>
      <c r="AG1529" s="98"/>
      <c r="AH1529" s="98"/>
      <c r="AI1529" s="98"/>
      <c r="AJ1529" s="98"/>
      <c r="AK1529" s="98"/>
      <c r="AL1529" s="98"/>
      <c r="AM1529" s="98"/>
      <c r="AN1529" s="98"/>
      <c r="AO1529" s="98"/>
      <c r="AP1529" s="98"/>
      <c r="AQ1529" s="98"/>
      <c r="AR1529" s="98"/>
      <c r="AS1529" s="98"/>
      <c r="AT1529" s="98"/>
      <c r="AU1529" s="98"/>
      <c r="AV1529" s="98"/>
      <c r="AW1529" s="98"/>
      <c r="AX1529" s="98"/>
      <c r="AY1529" s="98"/>
      <c r="AZ1529" s="98"/>
      <c r="BA1529" s="98"/>
      <c r="BB1529" s="98"/>
      <c r="BC1529" s="98"/>
      <c r="BD1529" s="98"/>
      <c r="BE1529" s="98"/>
      <c r="BF1529" s="98"/>
      <c r="BG1529" s="98"/>
      <c r="BH1529" s="98"/>
      <c r="BI1529" s="98"/>
      <c r="BJ1529" s="98"/>
      <c r="BK1529" s="98"/>
      <c r="BL1529" s="98"/>
      <c r="BM1529" s="98"/>
      <c r="BN1529" s="98"/>
      <c r="BO1529" s="98"/>
      <c r="BP1529" s="98"/>
      <c r="BQ1529" s="98"/>
      <c r="BR1529" s="98"/>
      <c r="BS1529" s="98"/>
      <c r="BT1529" s="98"/>
      <c r="BU1529" s="98"/>
      <c r="BV1529" s="98"/>
      <c r="BW1529" s="98"/>
      <c r="BX1529" s="98"/>
    </row>
    <row r="1530" spans="1:76">
      <c r="A1530" s="98"/>
      <c r="B1530" s="98"/>
      <c r="F1530" s="98"/>
      <c r="I1530" s="229"/>
      <c r="O1530" s="98"/>
      <c r="P1530" s="98"/>
      <c r="Q1530" s="98"/>
      <c r="R1530" s="98"/>
      <c r="S1530" s="98"/>
      <c r="T1530" s="98"/>
      <c r="U1530" s="98"/>
      <c r="V1530" s="98"/>
      <c r="W1530" s="98"/>
      <c r="X1530" s="98"/>
      <c r="Y1530" s="98"/>
      <c r="Z1530" s="98"/>
      <c r="AA1530" s="98"/>
      <c r="AB1530" s="98"/>
      <c r="AC1530" s="98"/>
      <c r="AD1530" s="98"/>
      <c r="AE1530" s="98"/>
      <c r="AF1530" s="98"/>
      <c r="AG1530" s="98"/>
      <c r="AH1530" s="98"/>
      <c r="AI1530" s="98"/>
      <c r="AJ1530" s="98"/>
      <c r="AK1530" s="98"/>
      <c r="AL1530" s="98"/>
      <c r="AM1530" s="98"/>
      <c r="AN1530" s="98"/>
      <c r="AO1530" s="98"/>
      <c r="AP1530" s="98"/>
      <c r="AQ1530" s="98"/>
      <c r="AR1530" s="98"/>
      <c r="AS1530" s="98"/>
      <c r="AT1530" s="98"/>
      <c r="AU1530" s="98"/>
      <c r="AV1530" s="98"/>
      <c r="AW1530" s="98"/>
      <c r="AX1530" s="98"/>
      <c r="AY1530" s="98"/>
      <c r="AZ1530" s="98"/>
      <c r="BA1530" s="98"/>
      <c r="BB1530" s="98"/>
      <c r="BC1530" s="98"/>
      <c r="BD1530" s="98"/>
      <c r="BE1530" s="98"/>
      <c r="BF1530" s="98"/>
      <c r="BG1530" s="98"/>
      <c r="BH1530" s="98"/>
      <c r="BI1530" s="98"/>
      <c r="BJ1530" s="98"/>
      <c r="BK1530" s="98"/>
      <c r="BL1530" s="98"/>
      <c r="BM1530" s="98"/>
      <c r="BN1530" s="98"/>
      <c r="BO1530" s="98"/>
      <c r="BP1530" s="98"/>
      <c r="BQ1530" s="98"/>
      <c r="BR1530" s="98"/>
      <c r="BS1530" s="98"/>
      <c r="BT1530" s="98"/>
      <c r="BU1530" s="98"/>
      <c r="BV1530" s="98"/>
      <c r="BW1530" s="98"/>
      <c r="BX1530" s="98"/>
    </row>
    <row r="1531" spans="1:76">
      <c r="A1531" s="98"/>
      <c r="B1531" s="98"/>
      <c r="F1531" s="98"/>
      <c r="I1531" s="229"/>
      <c r="O1531" s="98"/>
      <c r="P1531" s="98"/>
      <c r="Q1531" s="98"/>
      <c r="R1531" s="98"/>
      <c r="S1531" s="98"/>
      <c r="T1531" s="98"/>
      <c r="U1531" s="98"/>
      <c r="V1531" s="98"/>
      <c r="W1531" s="98"/>
      <c r="X1531" s="98"/>
      <c r="Y1531" s="98"/>
      <c r="Z1531" s="98"/>
      <c r="AA1531" s="98"/>
      <c r="AB1531" s="98"/>
      <c r="AC1531" s="98"/>
      <c r="AD1531" s="98"/>
      <c r="AE1531" s="98"/>
      <c r="AF1531" s="98"/>
      <c r="AG1531" s="98"/>
      <c r="AH1531" s="98"/>
      <c r="AI1531" s="98"/>
      <c r="AJ1531" s="98"/>
      <c r="AK1531" s="98"/>
      <c r="AL1531" s="98"/>
      <c r="AM1531" s="98"/>
      <c r="AN1531" s="98"/>
      <c r="AO1531" s="98"/>
      <c r="AP1531" s="98"/>
      <c r="AQ1531" s="98"/>
      <c r="AR1531" s="98"/>
      <c r="AS1531" s="98"/>
      <c r="AT1531" s="98"/>
      <c r="AU1531" s="98"/>
      <c r="AV1531" s="98"/>
      <c r="AW1531" s="98"/>
      <c r="AX1531" s="98"/>
      <c r="AY1531" s="98"/>
      <c r="AZ1531" s="98"/>
      <c r="BA1531" s="98"/>
      <c r="BB1531" s="98"/>
      <c r="BC1531" s="98"/>
      <c r="BD1531" s="98"/>
      <c r="BE1531" s="98"/>
      <c r="BF1531" s="98"/>
      <c r="BG1531" s="98"/>
      <c r="BH1531" s="98"/>
      <c r="BI1531" s="98"/>
      <c r="BJ1531" s="98"/>
      <c r="BK1531" s="98"/>
      <c r="BL1531" s="98"/>
      <c r="BM1531" s="98"/>
      <c r="BN1531" s="98"/>
      <c r="BO1531" s="98"/>
      <c r="BP1531" s="98"/>
      <c r="BQ1531" s="98"/>
      <c r="BR1531" s="98"/>
      <c r="BS1531" s="98"/>
      <c r="BT1531" s="98"/>
      <c r="BU1531" s="98"/>
      <c r="BV1531" s="98"/>
      <c r="BW1531" s="98"/>
      <c r="BX1531" s="98"/>
    </row>
    <row r="1532" spans="1:76">
      <c r="A1532" s="98"/>
      <c r="B1532" s="98"/>
      <c r="F1532" s="98"/>
      <c r="I1532" s="229"/>
      <c r="O1532" s="98"/>
      <c r="P1532" s="98"/>
      <c r="Q1532" s="98"/>
      <c r="R1532" s="98"/>
      <c r="S1532" s="98"/>
      <c r="T1532" s="98"/>
      <c r="U1532" s="98"/>
      <c r="V1532" s="98"/>
      <c r="W1532" s="98"/>
      <c r="X1532" s="98"/>
      <c r="Y1532" s="98"/>
      <c r="Z1532" s="98"/>
      <c r="AA1532" s="98"/>
      <c r="AB1532" s="98"/>
      <c r="AC1532" s="98"/>
      <c r="AD1532" s="98"/>
      <c r="AE1532" s="98"/>
      <c r="AF1532" s="98"/>
      <c r="AG1532" s="98"/>
      <c r="AH1532" s="98"/>
      <c r="AI1532" s="98"/>
      <c r="AJ1532" s="98"/>
      <c r="AK1532" s="98"/>
      <c r="AL1532" s="98"/>
      <c r="AM1532" s="98"/>
      <c r="AN1532" s="98"/>
      <c r="AO1532" s="98"/>
      <c r="AP1532" s="98"/>
      <c r="AQ1532" s="98"/>
      <c r="AR1532" s="98"/>
      <c r="AS1532" s="98"/>
      <c r="AT1532" s="98"/>
      <c r="AU1532" s="98"/>
      <c r="AV1532" s="98"/>
      <c r="AW1532" s="98"/>
      <c r="AX1532" s="98"/>
      <c r="AY1532" s="98"/>
      <c r="AZ1532" s="98"/>
      <c r="BA1532" s="98"/>
      <c r="BB1532" s="98"/>
      <c r="BC1532" s="98"/>
      <c r="BD1532" s="98"/>
      <c r="BE1532" s="98"/>
      <c r="BF1532" s="98"/>
      <c r="BG1532" s="98"/>
      <c r="BH1532" s="98"/>
      <c r="BI1532" s="98"/>
      <c r="BJ1532" s="98"/>
      <c r="BK1532" s="98"/>
      <c r="BL1532" s="98"/>
      <c r="BM1532" s="98"/>
      <c r="BN1532" s="98"/>
      <c r="BO1532" s="98"/>
      <c r="BP1532" s="98"/>
      <c r="BQ1532" s="98"/>
      <c r="BR1532" s="98"/>
      <c r="BS1532" s="98"/>
      <c r="BT1532" s="98"/>
      <c r="BU1532" s="98"/>
      <c r="BV1532" s="98"/>
      <c r="BW1532" s="98"/>
      <c r="BX1532" s="98"/>
    </row>
    <row r="1533" spans="1:76">
      <c r="A1533" s="98"/>
      <c r="B1533" s="98"/>
      <c r="F1533" s="98"/>
      <c r="I1533" s="229"/>
      <c r="O1533" s="98"/>
      <c r="P1533" s="98"/>
      <c r="Q1533" s="98"/>
      <c r="R1533" s="98"/>
      <c r="S1533" s="98"/>
      <c r="T1533" s="98"/>
      <c r="U1533" s="98"/>
      <c r="V1533" s="98"/>
      <c r="W1533" s="98"/>
      <c r="X1533" s="98"/>
      <c r="Y1533" s="98"/>
      <c r="Z1533" s="98"/>
      <c r="AA1533" s="98"/>
      <c r="AB1533" s="98"/>
      <c r="AC1533" s="98"/>
      <c r="AD1533" s="98"/>
      <c r="AE1533" s="98"/>
      <c r="AF1533" s="98"/>
      <c r="AG1533" s="98"/>
      <c r="AH1533" s="98"/>
      <c r="AI1533" s="98"/>
      <c r="AJ1533" s="98"/>
      <c r="AK1533" s="98"/>
      <c r="AL1533" s="98"/>
      <c r="AM1533" s="98"/>
      <c r="AN1533" s="98"/>
      <c r="AO1533" s="98"/>
      <c r="AP1533" s="98"/>
      <c r="AQ1533" s="98"/>
      <c r="AR1533" s="98"/>
      <c r="AS1533" s="98"/>
      <c r="AT1533" s="98"/>
      <c r="AU1533" s="98"/>
      <c r="AV1533" s="98"/>
      <c r="AW1533" s="98"/>
      <c r="AX1533" s="98"/>
      <c r="AY1533" s="98"/>
      <c r="AZ1533" s="98"/>
      <c r="BA1533" s="98"/>
      <c r="BB1533" s="98"/>
      <c r="BC1533" s="98"/>
      <c r="BD1533" s="98"/>
      <c r="BE1533" s="98"/>
      <c r="BF1533" s="98"/>
      <c r="BG1533" s="98"/>
      <c r="BH1533" s="98"/>
      <c r="BI1533" s="98"/>
      <c r="BJ1533" s="98"/>
      <c r="BK1533" s="98"/>
      <c r="BL1533" s="98"/>
      <c r="BM1533" s="98"/>
      <c r="BN1533" s="98"/>
      <c r="BO1533" s="98"/>
      <c r="BP1533" s="98"/>
      <c r="BQ1533" s="98"/>
      <c r="BR1533" s="98"/>
      <c r="BS1533" s="98"/>
      <c r="BT1533" s="98"/>
      <c r="BU1533" s="98"/>
      <c r="BV1533" s="98"/>
      <c r="BW1533" s="98"/>
      <c r="BX1533" s="98"/>
    </row>
    <row r="1534" spans="1:76">
      <c r="A1534" s="98"/>
      <c r="B1534" s="98"/>
      <c r="F1534" s="98"/>
      <c r="I1534" s="229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8"/>
      <c r="Z1534" s="98"/>
      <c r="AA1534" s="98"/>
      <c r="AB1534" s="98"/>
      <c r="AC1534" s="98"/>
      <c r="AD1534" s="98"/>
      <c r="AE1534" s="98"/>
      <c r="AF1534" s="98"/>
      <c r="AG1534" s="98"/>
      <c r="AH1534" s="98"/>
      <c r="AI1534" s="98"/>
      <c r="AJ1534" s="98"/>
      <c r="AK1534" s="98"/>
      <c r="AL1534" s="98"/>
      <c r="AM1534" s="98"/>
      <c r="AN1534" s="98"/>
      <c r="AO1534" s="98"/>
      <c r="AP1534" s="98"/>
      <c r="AQ1534" s="98"/>
      <c r="AR1534" s="98"/>
      <c r="AS1534" s="98"/>
      <c r="AT1534" s="98"/>
      <c r="AU1534" s="98"/>
      <c r="AV1534" s="98"/>
      <c r="AW1534" s="98"/>
      <c r="AX1534" s="98"/>
      <c r="AY1534" s="98"/>
      <c r="AZ1534" s="98"/>
      <c r="BA1534" s="98"/>
      <c r="BB1534" s="98"/>
      <c r="BC1534" s="98"/>
      <c r="BD1534" s="98"/>
      <c r="BE1534" s="98"/>
      <c r="BF1534" s="98"/>
      <c r="BG1534" s="98"/>
      <c r="BH1534" s="98"/>
      <c r="BI1534" s="98"/>
      <c r="BJ1534" s="98"/>
      <c r="BK1534" s="98"/>
      <c r="BL1534" s="98"/>
      <c r="BM1534" s="98"/>
      <c r="BN1534" s="98"/>
      <c r="BO1534" s="98"/>
      <c r="BP1534" s="98"/>
      <c r="BQ1534" s="98"/>
      <c r="BR1534" s="98"/>
      <c r="BS1534" s="98"/>
      <c r="BT1534" s="98"/>
      <c r="BU1534" s="98"/>
      <c r="BV1534" s="98"/>
      <c r="BW1534" s="98"/>
      <c r="BX1534" s="98"/>
    </row>
    <row r="1535" spans="1:76">
      <c r="A1535" s="98"/>
      <c r="B1535" s="98"/>
      <c r="F1535" s="98"/>
      <c r="I1535" s="229"/>
      <c r="O1535" s="98"/>
      <c r="P1535" s="98"/>
      <c r="Q1535" s="98"/>
      <c r="R1535" s="98"/>
      <c r="S1535" s="98"/>
      <c r="T1535" s="98"/>
      <c r="U1535" s="98"/>
      <c r="V1535" s="98"/>
      <c r="W1535" s="98"/>
      <c r="X1535" s="98"/>
      <c r="Y1535" s="98"/>
      <c r="Z1535" s="98"/>
      <c r="AA1535" s="98"/>
      <c r="AB1535" s="98"/>
      <c r="AC1535" s="98"/>
      <c r="AD1535" s="98"/>
      <c r="AE1535" s="98"/>
      <c r="AF1535" s="98"/>
      <c r="AG1535" s="98"/>
      <c r="AH1535" s="98"/>
      <c r="AI1535" s="98"/>
      <c r="AJ1535" s="98"/>
      <c r="AK1535" s="98"/>
      <c r="AL1535" s="98"/>
      <c r="AM1535" s="98"/>
      <c r="AN1535" s="98"/>
      <c r="AO1535" s="98"/>
      <c r="AP1535" s="98"/>
      <c r="AQ1535" s="98"/>
      <c r="AR1535" s="98"/>
      <c r="AS1535" s="98"/>
      <c r="AT1535" s="98"/>
      <c r="AU1535" s="98"/>
      <c r="AV1535" s="98"/>
      <c r="AW1535" s="98"/>
      <c r="AX1535" s="98"/>
      <c r="AY1535" s="98"/>
      <c r="AZ1535" s="98"/>
      <c r="BA1535" s="98"/>
      <c r="BB1535" s="98"/>
      <c r="BC1535" s="98"/>
      <c r="BD1535" s="98"/>
      <c r="BE1535" s="98"/>
      <c r="BF1535" s="98"/>
      <c r="BG1535" s="98"/>
      <c r="BH1535" s="98"/>
      <c r="BI1535" s="98"/>
      <c r="BJ1535" s="98"/>
      <c r="BK1535" s="98"/>
      <c r="BL1535" s="98"/>
      <c r="BM1535" s="98"/>
      <c r="BN1535" s="98"/>
      <c r="BO1535" s="98"/>
      <c r="BP1535" s="98"/>
      <c r="BQ1535" s="98"/>
      <c r="BR1535" s="98"/>
      <c r="BS1535" s="98"/>
      <c r="BT1535" s="98"/>
      <c r="BU1535" s="98"/>
      <c r="BV1535" s="98"/>
      <c r="BW1535" s="98"/>
      <c r="BX1535" s="98"/>
    </row>
    <row r="1536" spans="1:76">
      <c r="A1536" s="98"/>
      <c r="B1536" s="98"/>
      <c r="F1536" s="98"/>
      <c r="I1536" s="229"/>
      <c r="O1536" s="98"/>
      <c r="P1536" s="98"/>
      <c r="Q1536" s="98"/>
      <c r="R1536" s="98"/>
      <c r="S1536" s="98"/>
      <c r="T1536" s="98"/>
      <c r="U1536" s="98"/>
      <c r="V1536" s="98"/>
      <c r="W1536" s="98"/>
      <c r="X1536" s="98"/>
      <c r="Y1536" s="98"/>
      <c r="Z1536" s="98"/>
      <c r="AA1536" s="98"/>
      <c r="AB1536" s="98"/>
      <c r="AC1536" s="98"/>
      <c r="AD1536" s="98"/>
      <c r="AE1536" s="98"/>
      <c r="AF1536" s="98"/>
      <c r="AG1536" s="98"/>
      <c r="AH1536" s="98"/>
      <c r="AI1536" s="98"/>
      <c r="AJ1536" s="98"/>
      <c r="AK1536" s="98"/>
      <c r="AL1536" s="98"/>
      <c r="AM1536" s="98"/>
      <c r="AN1536" s="98"/>
      <c r="AO1536" s="98"/>
      <c r="AP1536" s="98"/>
      <c r="AQ1536" s="98"/>
      <c r="AR1536" s="98"/>
      <c r="AS1536" s="98"/>
      <c r="AT1536" s="98"/>
      <c r="AU1536" s="98"/>
      <c r="AV1536" s="98"/>
      <c r="AW1536" s="98"/>
      <c r="AX1536" s="98"/>
      <c r="AY1536" s="98"/>
      <c r="AZ1536" s="98"/>
      <c r="BA1536" s="98"/>
      <c r="BB1536" s="98"/>
      <c r="BC1536" s="98"/>
      <c r="BD1536" s="98"/>
      <c r="BE1536" s="98"/>
      <c r="BF1536" s="98"/>
      <c r="BG1536" s="98"/>
      <c r="BH1536" s="98"/>
      <c r="BI1536" s="98"/>
      <c r="BJ1536" s="98"/>
      <c r="BK1536" s="98"/>
      <c r="BL1536" s="98"/>
      <c r="BM1536" s="98"/>
      <c r="BN1536" s="98"/>
      <c r="BO1536" s="98"/>
      <c r="BP1536" s="98"/>
      <c r="BQ1536" s="98"/>
      <c r="BR1536" s="98"/>
      <c r="BS1536" s="98"/>
      <c r="BT1536" s="98"/>
      <c r="BU1536" s="98"/>
      <c r="BV1536" s="98"/>
      <c r="BW1536" s="98"/>
      <c r="BX1536" s="98"/>
    </row>
    <row r="1537" spans="1:76">
      <c r="A1537" s="98"/>
      <c r="B1537" s="98"/>
      <c r="F1537" s="98"/>
      <c r="I1537" s="229"/>
      <c r="O1537" s="98"/>
      <c r="P1537" s="98"/>
      <c r="Q1537" s="98"/>
      <c r="R1537" s="98"/>
      <c r="S1537" s="98"/>
      <c r="T1537" s="98"/>
      <c r="U1537" s="98"/>
      <c r="V1537" s="98"/>
      <c r="W1537" s="98"/>
      <c r="X1537" s="98"/>
      <c r="Y1537" s="98"/>
      <c r="Z1537" s="98"/>
      <c r="AA1537" s="98"/>
      <c r="AB1537" s="98"/>
      <c r="AC1537" s="98"/>
      <c r="AD1537" s="98"/>
      <c r="AE1537" s="98"/>
      <c r="AF1537" s="98"/>
      <c r="AG1537" s="98"/>
      <c r="AH1537" s="98"/>
      <c r="AI1537" s="98"/>
      <c r="AJ1537" s="98"/>
      <c r="AK1537" s="98"/>
      <c r="AL1537" s="98"/>
      <c r="AM1537" s="98"/>
      <c r="AN1537" s="98"/>
      <c r="AO1537" s="98"/>
      <c r="AP1537" s="98"/>
      <c r="AQ1537" s="98"/>
      <c r="AR1537" s="98"/>
      <c r="AS1537" s="98"/>
      <c r="AT1537" s="98"/>
      <c r="AU1537" s="98"/>
      <c r="AV1537" s="98"/>
      <c r="AW1537" s="98"/>
      <c r="AX1537" s="98"/>
      <c r="AY1537" s="98"/>
      <c r="AZ1537" s="98"/>
      <c r="BA1537" s="98"/>
      <c r="BB1537" s="98"/>
      <c r="BC1537" s="98"/>
      <c r="BD1537" s="98"/>
      <c r="BE1537" s="98"/>
      <c r="BF1537" s="98"/>
      <c r="BG1537" s="98"/>
      <c r="BH1537" s="98"/>
      <c r="BI1537" s="98"/>
      <c r="BJ1537" s="98"/>
      <c r="BK1537" s="98"/>
      <c r="BL1537" s="98"/>
      <c r="BM1537" s="98"/>
      <c r="BN1537" s="98"/>
      <c r="BO1537" s="98"/>
      <c r="BP1537" s="98"/>
      <c r="BQ1537" s="98"/>
      <c r="BR1537" s="98"/>
      <c r="BS1537" s="98"/>
      <c r="BT1537" s="98"/>
      <c r="BU1537" s="98"/>
      <c r="BV1537" s="98"/>
      <c r="BW1537" s="98"/>
      <c r="BX1537" s="98"/>
    </row>
    <row r="1538" spans="1:76">
      <c r="A1538" s="98"/>
      <c r="B1538" s="98"/>
      <c r="F1538" s="98"/>
      <c r="I1538" s="229"/>
      <c r="O1538" s="98"/>
      <c r="P1538" s="98"/>
      <c r="Q1538" s="98"/>
      <c r="R1538" s="98"/>
      <c r="S1538" s="98"/>
      <c r="T1538" s="98"/>
      <c r="U1538" s="98"/>
      <c r="V1538" s="98"/>
      <c r="W1538" s="98"/>
      <c r="X1538" s="98"/>
      <c r="Y1538" s="98"/>
      <c r="Z1538" s="98"/>
      <c r="AA1538" s="98"/>
      <c r="AB1538" s="98"/>
      <c r="AC1538" s="98"/>
      <c r="AD1538" s="98"/>
      <c r="AE1538" s="98"/>
      <c r="AF1538" s="98"/>
      <c r="AG1538" s="98"/>
      <c r="AH1538" s="98"/>
      <c r="AI1538" s="98"/>
      <c r="AJ1538" s="98"/>
      <c r="AK1538" s="98"/>
      <c r="AL1538" s="98"/>
      <c r="AM1538" s="98"/>
      <c r="AN1538" s="98"/>
      <c r="AO1538" s="98"/>
      <c r="AP1538" s="98"/>
      <c r="AQ1538" s="98"/>
      <c r="AR1538" s="98"/>
      <c r="AS1538" s="98"/>
      <c r="AT1538" s="98"/>
      <c r="AU1538" s="98"/>
      <c r="AV1538" s="98"/>
      <c r="AW1538" s="98"/>
      <c r="AX1538" s="98"/>
      <c r="AY1538" s="98"/>
      <c r="AZ1538" s="98"/>
      <c r="BA1538" s="98"/>
      <c r="BB1538" s="98"/>
      <c r="BC1538" s="98"/>
      <c r="BD1538" s="98"/>
      <c r="BE1538" s="98"/>
      <c r="BF1538" s="98"/>
      <c r="BG1538" s="98"/>
      <c r="BH1538" s="98"/>
      <c r="BI1538" s="98"/>
      <c r="BJ1538" s="98"/>
      <c r="BK1538" s="98"/>
      <c r="BL1538" s="98"/>
      <c r="BM1538" s="98"/>
      <c r="BN1538" s="98"/>
      <c r="BO1538" s="98"/>
      <c r="BP1538" s="98"/>
      <c r="BQ1538" s="98"/>
      <c r="BR1538" s="98"/>
      <c r="BS1538" s="98"/>
      <c r="BT1538" s="98"/>
      <c r="BU1538" s="98"/>
      <c r="BV1538" s="98"/>
      <c r="BW1538" s="98"/>
      <c r="BX1538" s="98"/>
    </row>
    <row r="1539" spans="1:76">
      <c r="A1539" s="98"/>
      <c r="B1539" s="98"/>
      <c r="F1539" s="98"/>
      <c r="I1539" s="229"/>
      <c r="O1539" s="98"/>
      <c r="P1539" s="98"/>
      <c r="Q1539" s="98"/>
      <c r="R1539" s="98"/>
      <c r="S1539" s="98"/>
      <c r="T1539" s="98"/>
      <c r="U1539" s="98"/>
      <c r="V1539" s="98"/>
      <c r="W1539" s="98"/>
      <c r="X1539" s="98"/>
      <c r="Y1539" s="98"/>
      <c r="Z1539" s="98"/>
      <c r="AA1539" s="98"/>
      <c r="AB1539" s="98"/>
      <c r="AC1539" s="98"/>
      <c r="AD1539" s="98"/>
      <c r="AE1539" s="98"/>
      <c r="AF1539" s="98"/>
      <c r="AG1539" s="98"/>
      <c r="AH1539" s="98"/>
      <c r="AI1539" s="98"/>
      <c r="AJ1539" s="98"/>
      <c r="AK1539" s="98"/>
      <c r="AL1539" s="98"/>
      <c r="AM1539" s="98"/>
      <c r="AN1539" s="98"/>
      <c r="AO1539" s="98"/>
      <c r="AP1539" s="98"/>
      <c r="AQ1539" s="98"/>
      <c r="AR1539" s="98"/>
      <c r="AS1539" s="98"/>
      <c r="AT1539" s="98"/>
      <c r="AU1539" s="98"/>
      <c r="AV1539" s="98"/>
      <c r="AW1539" s="98"/>
      <c r="AX1539" s="98"/>
      <c r="AY1539" s="98"/>
      <c r="AZ1539" s="98"/>
      <c r="BA1539" s="98"/>
      <c r="BB1539" s="98"/>
      <c r="BC1539" s="98"/>
      <c r="BD1539" s="98"/>
      <c r="BE1539" s="98"/>
      <c r="BF1539" s="98"/>
      <c r="BG1539" s="98"/>
      <c r="BH1539" s="98"/>
      <c r="BI1539" s="98"/>
      <c r="BJ1539" s="98"/>
      <c r="BK1539" s="98"/>
      <c r="BL1539" s="98"/>
      <c r="BM1539" s="98"/>
      <c r="BN1539" s="98"/>
      <c r="BO1539" s="98"/>
      <c r="BP1539" s="98"/>
      <c r="BQ1539" s="98"/>
      <c r="BR1539" s="98"/>
      <c r="BS1539" s="98"/>
      <c r="BT1539" s="98"/>
      <c r="BU1539" s="98"/>
      <c r="BV1539" s="98"/>
      <c r="BW1539" s="98"/>
      <c r="BX1539" s="98"/>
    </row>
    <row r="1540" spans="1:76">
      <c r="A1540" s="98"/>
      <c r="B1540" s="98"/>
      <c r="F1540" s="98"/>
      <c r="I1540" s="229"/>
      <c r="O1540" s="98"/>
      <c r="P1540" s="98"/>
      <c r="Q1540" s="98"/>
      <c r="R1540" s="98"/>
      <c r="S1540" s="98"/>
      <c r="T1540" s="98"/>
      <c r="U1540" s="98"/>
      <c r="V1540" s="98"/>
      <c r="W1540" s="98"/>
      <c r="X1540" s="98"/>
      <c r="Y1540" s="98"/>
      <c r="Z1540" s="98"/>
      <c r="AA1540" s="98"/>
      <c r="AB1540" s="98"/>
      <c r="AC1540" s="98"/>
      <c r="AD1540" s="98"/>
      <c r="AE1540" s="98"/>
      <c r="AF1540" s="98"/>
      <c r="AG1540" s="98"/>
      <c r="AH1540" s="98"/>
      <c r="AI1540" s="98"/>
      <c r="AJ1540" s="98"/>
      <c r="AK1540" s="98"/>
      <c r="AL1540" s="98"/>
      <c r="AM1540" s="98"/>
      <c r="AN1540" s="98"/>
      <c r="AO1540" s="98"/>
      <c r="AP1540" s="98"/>
      <c r="AQ1540" s="98"/>
      <c r="AR1540" s="98"/>
      <c r="AS1540" s="98"/>
      <c r="AT1540" s="98"/>
      <c r="AU1540" s="98"/>
      <c r="AV1540" s="98"/>
      <c r="AW1540" s="98"/>
      <c r="AX1540" s="98"/>
      <c r="AY1540" s="98"/>
      <c r="AZ1540" s="98"/>
      <c r="BA1540" s="98"/>
      <c r="BB1540" s="98"/>
      <c r="BC1540" s="98"/>
      <c r="BD1540" s="98"/>
      <c r="BE1540" s="98"/>
      <c r="BF1540" s="98"/>
      <c r="BG1540" s="98"/>
      <c r="BH1540" s="98"/>
      <c r="BI1540" s="98"/>
      <c r="BJ1540" s="98"/>
      <c r="BK1540" s="98"/>
      <c r="BL1540" s="98"/>
      <c r="BM1540" s="98"/>
      <c r="BN1540" s="98"/>
      <c r="BO1540" s="98"/>
      <c r="BP1540" s="98"/>
      <c r="BQ1540" s="98"/>
      <c r="BR1540" s="98"/>
      <c r="BS1540" s="98"/>
      <c r="BT1540" s="98"/>
      <c r="BU1540" s="98"/>
      <c r="BV1540" s="98"/>
      <c r="BW1540" s="98"/>
      <c r="BX1540" s="98"/>
    </row>
    <row r="1541" spans="1:76">
      <c r="A1541" s="98"/>
      <c r="B1541" s="98"/>
      <c r="F1541" s="98"/>
      <c r="I1541" s="229"/>
      <c r="O1541" s="98"/>
      <c r="P1541" s="98"/>
      <c r="Q1541" s="98"/>
      <c r="R1541" s="98"/>
      <c r="S1541" s="98"/>
      <c r="T1541" s="98"/>
      <c r="U1541" s="98"/>
      <c r="V1541" s="98"/>
      <c r="W1541" s="98"/>
      <c r="X1541" s="98"/>
      <c r="Y1541" s="98"/>
      <c r="Z1541" s="98"/>
      <c r="AA1541" s="98"/>
      <c r="AB1541" s="98"/>
      <c r="AC1541" s="98"/>
      <c r="AD1541" s="98"/>
      <c r="AE1541" s="98"/>
      <c r="AF1541" s="98"/>
      <c r="AG1541" s="98"/>
      <c r="AH1541" s="98"/>
      <c r="AI1541" s="98"/>
      <c r="AJ1541" s="98"/>
      <c r="AK1541" s="98"/>
      <c r="AL1541" s="98"/>
      <c r="AM1541" s="98"/>
      <c r="AN1541" s="98"/>
      <c r="AO1541" s="98"/>
      <c r="AP1541" s="98"/>
      <c r="AQ1541" s="98"/>
      <c r="AR1541" s="98"/>
      <c r="AS1541" s="98"/>
      <c r="AT1541" s="98"/>
      <c r="AU1541" s="98"/>
      <c r="AV1541" s="98"/>
      <c r="AW1541" s="98"/>
      <c r="AX1541" s="98"/>
      <c r="AY1541" s="98"/>
      <c r="AZ1541" s="98"/>
      <c r="BA1541" s="98"/>
      <c r="BB1541" s="98"/>
      <c r="BC1541" s="98"/>
      <c r="BD1541" s="98"/>
      <c r="BE1541" s="98"/>
      <c r="BF1541" s="98"/>
      <c r="BG1541" s="98"/>
      <c r="BH1541" s="98"/>
      <c r="BI1541" s="98"/>
      <c r="BJ1541" s="98"/>
      <c r="BK1541" s="98"/>
      <c r="BL1541" s="98"/>
      <c r="BM1541" s="98"/>
      <c r="BN1541" s="98"/>
      <c r="BO1541" s="98"/>
      <c r="BP1541" s="98"/>
      <c r="BQ1541" s="98"/>
      <c r="BR1541" s="98"/>
      <c r="BS1541" s="98"/>
      <c r="BT1541" s="98"/>
      <c r="BU1541" s="98"/>
      <c r="BV1541" s="98"/>
      <c r="BW1541" s="98"/>
      <c r="BX1541" s="98"/>
    </row>
    <row r="1542" spans="1:76">
      <c r="A1542" s="98"/>
      <c r="B1542" s="98"/>
      <c r="F1542" s="98"/>
      <c r="I1542" s="229"/>
      <c r="O1542" s="98"/>
      <c r="P1542" s="98"/>
      <c r="Q1542" s="98"/>
      <c r="R1542" s="98"/>
      <c r="S1542" s="98"/>
      <c r="T1542" s="98"/>
      <c r="U1542" s="98"/>
      <c r="V1542" s="98"/>
      <c r="W1542" s="98"/>
      <c r="X1542" s="98"/>
      <c r="Y1542" s="98"/>
      <c r="Z1542" s="98"/>
      <c r="AA1542" s="98"/>
      <c r="AB1542" s="98"/>
      <c r="AC1542" s="98"/>
      <c r="AD1542" s="98"/>
      <c r="AE1542" s="98"/>
      <c r="AF1542" s="98"/>
      <c r="AG1542" s="98"/>
      <c r="AH1542" s="98"/>
      <c r="AI1542" s="98"/>
      <c r="AJ1542" s="98"/>
      <c r="AK1542" s="98"/>
      <c r="AL1542" s="98"/>
      <c r="AM1542" s="98"/>
      <c r="AN1542" s="98"/>
      <c r="AO1542" s="98"/>
      <c r="AP1542" s="98"/>
      <c r="AQ1542" s="98"/>
      <c r="AR1542" s="98"/>
      <c r="AS1542" s="98"/>
      <c r="AT1542" s="98"/>
      <c r="AU1542" s="98"/>
      <c r="AV1542" s="98"/>
      <c r="AW1542" s="98"/>
      <c r="AX1542" s="98"/>
      <c r="AY1542" s="98"/>
      <c r="AZ1542" s="98"/>
      <c r="BA1542" s="98"/>
      <c r="BB1542" s="98"/>
      <c r="BC1542" s="98"/>
      <c r="BD1542" s="98"/>
      <c r="BE1542" s="98"/>
      <c r="BF1542" s="98"/>
      <c r="BG1542" s="98"/>
      <c r="BH1542" s="98"/>
      <c r="BI1542" s="98"/>
      <c r="BJ1542" s="98"/>
      <c r="BK1542" s="98"/>
      <c r="BL1542" s="98"/>
      <c r="BM1542" s="98"/>
      <c r="BN1542" s="98"/>
      <c r="BO1542" s="98"/>
      <c r="BP1542" s="98"/>
      <c r="BQ1542" s="98"/>
      <c r="BR1542" s="98"/>
      <c r="BS1542" s="98"/>
      <c r="BT1542" s="98"/>
      <c r="BU1542" s="98"/>
      <c r="BV1542" s="98"/>
      <c r="BW1542" s="98"/>
      <c r="BX1542" s="98"/>
    </row>
    <row r="1543" spans="1:76">
      <c r="A1543" s="98"/>
      <c r="B1543" s="98"/>
      <c r="F1543" s="98"/>
      <c r="I1543" s="229"/>
      <c r="O1543" s="98"/>
      <c r="P1543" s="98"/>
      <c r="Q1543" s="98"/>
      <c r="R1543" s="98"/>
      <c r="S1543" s="98"/>
      <c r="T1543" s="98"/>
      <c r="U1543" s="98"/>
      <c r="V1543" s="98"/>
      <c r="W1543" s="98"/>
      <c r="X1543" s="98"/>
      <c r="Y1543" s="98"/>
      <c r="Z1543" s="98"/>
      <c r="AA1543" s="98"/>
      <c r="AB1543" s="98"/>
      <c r="AC1543" s="98"/>
      <c r="AD1543" s="98"/>
      <c r="AE1543" s="98"/>
      <c r="AF1543" s="98"/>
      <c r="AG1543" s="98"/>
      <c r="AH1543" s="98"/>
      <c r="AI1543" s="98"/>
      <c r="AJ1543" s="98"/>
      <c r="AK1543" s="98"/>
      <c r="AL1543" s="98"/>
      <c r="AM1543" s="98"/>
      <c r="AN1543" s="98"/>
      <c r="AO1543" s="98"/>
      <c r="AP1543" s="98"/>
      <c r="AQ1543" s="98"/>
      <c r="AR1543" s="98"/>
      <c r="AS1543" s="98"/>
      <c r="AT1543" s="98"/>
      <c r="AU1543" s="98"/>
      <c r="AV1543" s="98"/>
      <c r="AW1543" s="98"/>
      <c r="AX1543" s="98"/>
      <c r="AY1543" s="98"/>
      <c r="AZ1543" s="98"/>
      <c r="BA1543" s="98"/>
      <c r="BB1543" s="98"/>
      <c r="BC1543" s="98"/>
      <c r="BD1543" s="98"/>
      <c r="BE1543" s="98"/>
      <c r="BF1543" s="98"/>
      <c r="BG1543" s="98"/>
      <c r="BH1543" s="98"/>
      <c r="BI1543" s="98"/>
      <c r="BJ1543" s="98"/>
      <c r="BK1543" s="98"/>
      <c r="BL1543" s="98"/>
      <c r="BM1543" s="98"/>
      <c r="BN1543" s="98"/>
      <c r="BO1543" s="98"/>
      <c r="BP1543" s="98"/>
      <c r="BQ1543" s="98"/>
      <c r="BR1543" s="98"/>
      <c r="BS1543" s="98"/>
      <c r="BT1543" s="98"/>
      <c r="BU1543" s="98"/>
      <c r="BV1543" s="98"/>
      <c r="BW1543" s="98"/>
      <c r="BX1543" s="98"/>
    </row>
    <row r="1544" spans="1:76">
      <c r="A1544" s="98"/>
      <c r="B1544" s="98"/>
      <c r="F1544" s="98"/>
      <c r="I1544" s="229"/>
      <c r="O1544" s="98"/>
      <c r="P1544" s="98"/>
      <c r="Q1544" s="98"/>
      <c r="R1544" s="98"/>
      <c r="S1544" s="98"/>
      <c r="T1544" s="98"/>
      <c r="U1544" s="98"/>
      <c r="V1544" s="98"/>
      <c r="W1544" s="98"/>
      <c r="X1544" s="98"/>
      <c r="Y1544" s="98"/>
      <c r="Z1544" s="98"/>
      <c r="AA1544" s="98"/>
      <c r="AB1544" s="98"/>
      <c r="AC1544" s="98"/>
      <c r="AD1544" s="98"/>
      <c r="AE1544" s="98"/>
      <c r="AF1544" s="98"/>
      <c r="AG1544" s="98"/>
      <c r="AH1544" s="98"/>
      <c r="AI1544" s="98"/>
      <c r="AJ1544" s="98"/>
      <c r="AK1544" s="98"/>
      <c r="AL1544" s="98"/>
      <c r="AM1544" s="98"/>
      <c r="AN1544" s="98"/>
      <c r="AO1544" s="98"/>
      <c r="AP1544" s="98"/>
      <c r="AQ1544" s="98"/>
      <c r="AR1544" s="98"/>
      <c r="AS1544" s="98"/>
      <c r="AT1544" s="98"/>
      <c r="AU1544" s="98"/>
      <c r="AV1544" s="98"/>
      <c r="AW1544" s="98"/>
      <c r="AX1544" s="98"/>
      <c r="AY1544" s="98"/>
      <c r="AZ1544" s="98"/>
      <c r="BA1544" s="98"/>
      <c r="BB1544" s="98"/>
      <c r="BC1544" s="98"/>
      <c r="BD1544" s="98"/>
      <c r="BE1544" s="98"/>
      <c r="BF1544" s="98"/>
      <c r="BG1544" s="98"/>
      <c r="BH1544" s="98"/>
      <c r="BI1544" s="98"/>
      <c r="BJ1544" s="98"/>
      <c r="BK1544" s="98"/>
      <c r="BL1544" s="98"/>
      <c r="BM1544" s="98"/>
      <c r="BN1544" s="98"/>
      <c r="BO1544" s="98"/>
      <c r="BP1544" s="98"/>
      <c r="BQ1544" s="98"/>
      <c r="BR1544" s="98"/>
      <c r="BS1544" s="98"/>
      <c r="BT1544" s="98"/>
      <c r="BU1544" s="98"/>
      <c r="BV1544" s="98"/>
      <c r="BW1544" s="98"/>
      <c r="BX1544" s="98"/>
    </row>
    <row r="1545" spans="1:76">
      <c r="A1545" s="98"/>
      <c r="B1545" s="98"/>
      <c r="F1545" s="98"/>
      <c r="I1545" s="229"/>
      <c r="O1545" s="98"/>
      <c r="P1545" s="98"/>
      <c r="Q1545" s="98"/>
      <c r="R1545" s="98"/>
      <c r="S1545" s="98"/>
      <c r="T1545" s="98"/>
      <c r="U1545" s="98"/>
      <c r="V1545" s="98"/>
      <c r="W1545" s="98"/>
      <c r="X1545" s="98"/>
      <c r="Y1545" s="98"/>
      <c r="Z1545" s="98"/>
      <c r="AA1545" s="98"/>
      <c r="AB1545" s="98"/>
      <c r="AC1545" s="98"/>
      <c r="AD1545" s="98"/>
      <c r="AE1545" s="98"/>
      <c r="AF1545" s="98"/>
      <c r="AG1545" s="98"/>
      <c r="AH1545" s="98"/>
      <c r="AI1545" s="98"/>
      <c r="AJ1545" s="98"/>
      <c r="AK1545" s="98"/>
      <c r="AL1545" s="98"/>
      <c r="AM1545" s="98"/>
      <c r="AN1545" s="98"/>
      <c r="AO1545" s="98"/>
      <c r="AP1545" s="98"/>
      <c r="AQ1545" s="98"/>
      <c r="AR1545" s="98"/>
      <c r="AS1545" s="98"/>
      <c r="AT1545" s="98"/>
      <c r="AU1545" s="98"/>
      <c r="AV1545" s="98"/>
      <c r="AW1545" s="98"/>
      <c r="AX1545" s="98"/>
      <c r="AY1545" s="98"/>
      <c r="AZ1545" s="98"/>
      <c r="BA1545" s="98"/>
      <c r="BB1545" s="98"/>
      <c r="BC1545" s="98"/>
      <c r="BD1545" s="98"/>
      <c r="BE1545" s="98"/>
      <c r="BF1545" s="98"/>
      <c r="BG1545" s="98"/>
      <c r="BH1545" s="98"/>
      <c r="BI1545" s="98"/>
      <c r="BJ1545" s="98"/>
      <c r="BK1545" s="98"/>
      <c r="BL1545" s="98"/>
      <c r="BM1545" s="98"/>
      <c r="BN1545" s="98"/>
      <c r="BO1545" s="98"/>
      <c r="BP1545" s="98"/>
      <c r="BQ1545" s="98"/>
      <c r="BR1545" s="98"/>
      <c r="BS1545" s="98"/>
      <c r="BT1545" s="98"/>
      <c r="BU1545" s="98"/>
      <c r="BV1545" s="98"/>
      <c r="BW1545" s="98"/>
      <c r="BX1545" s="98"/>
    </row>
    <row r="1546" spans="1:76">
      <c r="A1546" s="98"/>
      <c r="B1546" s="98"/>
      <c r="F1546" s="98"/>
      <c r="I1546" s="229"/>
      <c r="O1546" s="98"/>
      <c r="P1546" s="98"/>
      <c r="Q1546" s="98"/>
      <c r="R1546" s="98"/>
      <c r="S1546" s="98"/>
      <c r="T1546" s="98"/>
      <c r="U1546" s="98"/>
      <c r="V1546" s="98"/>
      <c r="W1546" s="98"/>
      <c r="X1546" s="98"/>
      <c r="Y1546" s="98"/>
      <c r="Z1546" s="98"/>
      <c r="AA1546" s="98"/>
      <c r="AB1546" s="98"/>
      <c r="AC1546" s="98"/>
      <c r="AD1546" s="98"/>
      <c r="AE1546" s="98"/>
      <c r="AF1546" s="98"/>
      <c r="AG1546" s="98"/>
      <c r="AH1546" s="98"/>
      <c r="AI1546" s="98"/>
      <c r="AJ1546" s="98"/>
      <c r="AK1546" s="98"/>
      <c r="AL1546" s="98"/>
      <c r="AM1546" s="98"/>
      <c r="AN1546" s="98"/>
      <c r="AO1546" s="98"/>
      <c r="AP1546" s="98"/>
      <c r="AQ1546" s="98"/>
      <c r="AR1546" s="98"/>
      <c r="AS1546" s="98"/>
      <c r="AT1546" s="98"/>
      <c r="AU1546" s="98"/>
      <c r="AV1546" s="98"/>
      <c r="AW1546" s="98"/>
      <c r="AX1546" s="98"/>
      <c r="AY1546" s="98"/>
      <c r="AZ1546" s="98"/>
      <c r="BA1546" s="98"/>
      <c r="BB1546" s="98"/>
      <c r="BC1546" s="98"/>
      <c r="BD1546" s="98"/>
      <c r="BE1546" s="98"/>
      <c r="BF1546" s="98"/>
      <c r="BG1546" s="98"/>
      <c r="BH1546" s="98"/>
      <c r="BI1546" s="98"/>
      <c r="BJ1546" s="98"/>
      <c r="BK1546" s="98"/>
      <c r="BL1546" s="98"/>
      <c r="BM1546" s="98"/>
      <c r="BN1546" s="98"/>
      <c r="BO1546" s="98"/>
      <c r="BP1546" s="98"/>
      <c r="BQ1546" s="98"/>
      <c r="BR1546" s="98"/>
      <c r="BS1546" s="98"/>
      <c r="BT1546" s="98"/>
      <c r="BU1546" s="98"/>
      <c r="BV1546" s="98"/>
      <c r="BW1546" s="98"/>
      <c r="BX1546" s="98"/>
    </row>
    <row r="1547" spans="1:76">
      <c r="A1547" s="98"/>
      <c r="B1547" s="98"/>
      <c r="F1547" s="98"/>
      <c r="I1547" s="229"/>
      <c r="O1547" s="98"/>
      <c r="P1547" s="98"/>
      <c r="Q1547" s="98"/>
      <c r="R1547" s="98"/>
      <c r="S1547" s="98"/>
      <c r="T1547" s="98"/>
      <c r="U1547" s="98"/>
      <c r="V1547" s="98"/>
      <c r="W1547" s="98"/>
      <c r="X1547" s="98"/>
      <c r="Y1547" s="98"/>
      <c r="Z1547" s="98"/>
      <c r="AA1547" s="98"/>
      <c r="AB1547" s="98"/>
      <c r="AC1547" s="98"/>
      <c r="AD1547" s="98"/>
      <c r="AE1547" s="98"/>
      <c r="AF1547" s="98"/>
      <c r="AG1547" s="98"/>
      <c r="AH1547" s="98"/>
      <c r="AI1547" s="98"/>
      <c r="AJ1547" s="98"/>
      <c r="AK1547" s="98"/>
      <c r="AL1547" s="98"/>
      <c r="AM1547" s="98"/>
      <c r="AN1547" s="98"/>
      <c r="AO1547" s="98"/>
      <c r="AP1547" s="98"/>
      <c r="AQ1547" s="98"/>
      <c r="AR1547" s="98"/>
      <c r="AS1547" s="98"/>
      <c r="AT1547" s="98"/>
      <c r="AU1547" s="98"/>
      <c r="AV1547" s="98"/>
      <c r="AW1547" s="98"/>
      <c r="AX1547" s="98"/>
      <c r="AY1547" s="98"/>
      <c r="AZ1547" s="98"/>
      <c r="BA1547" s="98"/>
      <c r="BB1547" s="98"/>
      <c r="BC1547" s="98"/>
      <c r="BD1547" s="98"/>
      <c r="BE1547" s="98"/>
      <c r="BF1547" s="98"/>
      <c r="BG1547" s="98"/>
      <c r="BH1547" s="98"/>
      <c r="BI1547" s="98"/>
      <c r="BJ1547" s="98"/>
      <c r="BK1547" s="98"/>
      <c r="BL1547" s="98"/>
      <c r="BM1547" s="98"/>
      <c r="BN1547" s="98"/>
      <c r="BO1547" s="98"/>
      <c r="BP1547" s="98"/>
      <c r="BQ1547" s="98"/>
      <c r="BR1547" s="98"/>
      <c r="BS1547" s="98"/>
      <c r="BT1547" s="98"/>
      <c r="BU1547" s="98"/>
      <c r="BV1547" s="98"/>
      <c r="BW1547" s="98"/>
      <c r="BX1547" s="98"/>
    </row>
    <row r="1548" spans="1:76">
      <c r="A1548" s="98"/>
      <c r="B1548" s="98"/>
      <c r="F1548" s="98"/>
      <c r="I1548" s="229"/>
      <c r="O1548" s="98"/>
      <c r="P1548" s="98"/>
      <c r="Q1548" s="98"/>
      <c r="R1548" s="98"/>
      <c r="S1548" s="98"/>
      <c r="T1548" s="98"/>
      <c r="U1548" s="98"/>
      <c r="V1548" s="98"/>
      <c r="W1548" s="98"/>
      <c r="X1548" s="98"/>
      <c r="Y1548" s="98"/>
      <c r="Z1548" s="98"/>
      <c r="AA1548" s="98"/>
      <c r="AB1548" s="98"/>
      <c r="AC1548" s="98"/>
      <c r="AD1548" s="98"/>
      <c r="AE1548" s="98"/>
      <c r="AF1548" s="98"/>
      <c r="AG1548" s="98"/>
      <c r="AH1548" s="98"/>
      <c r="AI1548" s="98"/>
      <c r="AJ1548" s="98"/>
      <c r="AK1548" s="98"/>
      <c r="AL1548" s="98"/>
      <c r="AM1548" s="98"/>
      <c r="AN1548" s="98"/>
      <c r="AO1548" s="98"/>
      <c r="AP1548" s="98"/>
      <c r="AQ1548" s="98"/>
      <c r="AR1548" s="98"/>
      <c r="AS1548" s="98"/>
      <c r="AT1548" s="98"/>
      <c r="AU1548" s="98"/>
      <c r="AV1548" s="98"/>
      <c r="AW1548" s="98"/>
      <c r="AX1548" s="98"/>
      <c r="AY1548" s="98"/>
      <c r="AZ1548" s="98"/>
      <c r="BA1548" s="98"/>
      <c r="BB1548" s="98"/>
      <c r="BC1548" s="98"/>
      <c r="BD1548" s="98"/>
      <c r="BE1548" s="98"/>
      <c r="BF1548" s="98"/>
      <c r="BG1548" s="98"/>
      <c r="BH1548" s="98"/>
      <c r="BI1548" s="98"/>
      <c r="BJ1548" s="98"/>
      <c r="BK1548" s="98"/>
      <c r="BL1548" s="98"/>
      <c r="BM1548" s="98"/>
      <c r="BN1548" s="98"/>
      <c r="BO1548" s="98"/>
      <c r="BP1548" s="98"/>
      <c r="BQ1548" s="98"/>
      <c r="BR1548" s="98"/>
      <c r="BS1548" s="98"/>
      <c r="BT1548" s="98"/>
      <c r="BU1548" s="98"/>
      <c r="BV1548" s="98"/>
      <c r="BW1548" s="98"/>
      <c r="BX1548" s="98"/>
    </row>
    <row r="1549" spans="1:76">
      <c r="A1549" s="98"/>
      <c r="B1549" s="98"/>
      <c r="F1549" s="98"/>
      <c r="I1549" s="229"/>
      <c r="O1549" s="98"/>
      <c r="P1549" s="98"/>
      <c r="Q1549" s="98"/>
      <c r="R1549" s="98"/>
      <c r="S1549" s="98"/>
      <c r="T1549" s="98"/>
      <c r="U1549" s="98"/>
      <c r="V1549" s="98"/>
      <c r="W1549" s="98"/>
      <c r="X1549" s="98"/>
      <c r="Y1549" s="98"/>
      <c r="Z1549" s="98"/>
      <c r="AA1549" s="98"/>
      <c r="AB1549" s="98"/>
      <c r="AC1549" s="98"/>
      <c r="AD1549" s="98"/>
      <c r="AE1549" s="98"/>
      <c r="AF1549" s="98"/>
      <c r="AG1549" s="98"/>
      <c r="AH1549" s="98"/>
      <c r="AI1549" s="98"/>
      <c r="AJ1549" s="98"/>
      <c r="AK1549" s="98"/>
      <c r="AL1549" s="98"/>
      <c r="AM1549" s="98"/>
      <c r="AN1549" s="98"/>
      <c r="AO1549" s="98"/>
      <c r="AP1549" s="98"/>
      <c r="AQ1549" s="98"/>
      <c r="AR1549" s="98"/>
      <c r="AS1549" s="98"/>
      <c r="AT1549" s="98"/>
      <c r="AU1549" s="98"/>
      <c r="AV1549" s="98"/>
      <c r="AW1549" s="98"/>
      <c r="AX1549" s="98"/>
      <c r="AY1549" s="98"/>
      <c r="AZ1549" s="98"/>
      <c r="BA1549" s="98"/>
      <c r="BB1549" s="98"/>
      <c r="BC1549" s="98"/>
      <c r="BD1549" s="98"/>
      <c r="BE1549" s="98"/>
      <c r="BF1549" s="98"/>
      <c r="BG1549" s="98"/>
      <c r="BH1549" s="98"/>
      <c r="BI1549" s="98"/>
      <c r="BJ1549" s="98"/>
      <c r="BK1549" s="98"/>
      <c r="BL1549" s="98"/>
      <c r="BM1549" s="98"/>
      <c r="BN1549" s="98"/>
      <c r="BO1549" s="98"/>
      <c r="BP1549" s="98"/>
      <c r="BQ1549" s="98"/>
      <c r="BR1549" s="98"/>
      <c r="BS1549" s="98"/>
      <c r="BT1549" s="98"/>
      <c r="BU1549" s="98"/>
      <c r="BV1549" s="98"/>
      <c r="BW1549" s="98"/>
      <c r="BX1549" s="98"/>
    </row>
    <row r="1550" spans="1:76">
      <c r="A1550" s="98"/>
      <c r="B1550" s="98"/>
      <c r="F1550" s="98"/>
      <c r="I1550" s="229"/>
      <c r="O1550" s="98"/>
      <c r="P1550" s="98"/>
      <c r="Q1550" s="98"/>
      <c r="R1550" s="98"/>
      <c r="S1550" s="98"/>
      <c r="T1550" s="98"/>
      <c r="U1550" s="98"/>
      <c r="V1550" s="98"/>
      <c r="W1550" s="98"/>
      <c r="X1550" s="98"/>
      <c r="Y1550" s="98"/>
      <c r="Z1550" s="98"/>
      <c r="AA1550" s="98"/>
      <c r="AB1550" s="98"/>
      <c r="AC1550" s="98"/>
      <c r="AD1550" s="98"/>
      <c r="AE1550" s="98"/>
      <c r="AF1550" s="98"/>
      <c r="AG1550" s="98"/>
      <c r="AH1550" s="98"/>
      <c r="AI1550" s="98"/>
      <c r="AJ1550" s="98"/>
      <c r="AK1550" s="98"/>
      <c r="AL1550" s="98"/>
      <c r="AM1550" s="98"/>
      <c r="AN1550" s="98"/>
      <c r="AO1550" s="98"/>
      <c r="AP1550" s="98"/>
      <c r="AQ1550" s="98"/>
      <c r="AR1550" s="98"/>
      <c r="AS1550" s="98"/>
      <c r="AT1550" s="98"/>
      <c r="AU1550" s="98"/>
      <c r="AV1550" s="98"/>
      <c r="AW1550" s="98"/>
      <c r="AX1550" s="98"/>
      <c r="AY1550" s="98"/>
      <c r="AZ1550" s="98"/>
      <c r="BA1550" s="98"/>
      <c r="BB1550" s="98"/>
      <c r="BC1550" s="98"/>
      <c r="BD1550" s="98"/>
      <c r="BE1550" s="98"/>
      <c r="BF1550" s="98"/>
      <c r="BG1550" s="98"/>
      <c r="BH1550" s="98"/>
      <c r="BI1550" s="98"/>
      <c r="BJ1550" s="98"/>
      <c r="BK1550" s="98"/>
      <c r="BL1550" s="98"/>
      <c r="BM1550" s="98"/>
      <c r="BN1550" s="98"/>
      <c r="BO1550" s="98"/>
      <c r="BP1550" s="98"/>
      <c r="BQ1550" s="98"/>
      <c r="BR1550" s="98"/>
      <c r="BS1550" s="98"/>
      <c r="BT1550" s="98"/>
      <c r="BU1550" s="98"/>
      <c r="BV1550" s="98"/>
      <c r="BW1550" s="98"/>
      <c r="BX1550" s="98"/>
    </row>
    <row r="1551" spans="1:76">
      <c r="A1551" s="98"/>
      <c r="B1551" s="98"/>
      <c r="F1551" s="98"/>
      <c r="I1551" s="229"/>
      <c r="O1551" s="98"/>
      <c r="P1551" s="98"/>
      <c r="Q1551" s="98"/>
      <c r="R1551" s="98"/>
      <c r="S1551" s="98"/>
      <c r="T1551" s="98"/>
      <c r="U1551" s="98"/>
      <c r="V1551" s="98"/>
      <c r="W1551" s="98"/>
      <c r="X1551" s="98"/>
      <c r="Y1551" s="98"/>
      <c r="Z1551" s="98"/>
      <c r="AA1551" s="98"/>
      <c r="AB1551" s="98"/>
      <c r="AC1551" s="98"/>
      <c r="AD1551" s="98"/>
      <c r="AE1551" s="98"/>
      <c r="AF1551" s="98"/>
      <c r="AG1551" s="98"/>
      <c r="AH1551" s="98"/>
      <c r="AI1551" s="98"/>
      <c r="AJ1551" s="98"/>
      <c r="AK1551" s="98"/>
      <c r="AL1551" s="98"/>
      <c r="AM1551" s="98"/>
      <c r="AN1551" s="98"/>
      <c r="AO1551" s="98"/>
      <c r="AP1551" s="98"/>
      <c r="AQ1551" s="98"/>
      <c r="AR1551" s="98"/>
      <c r="AS1551" s="98"/>
      <c r="AT1551" s="98"/>
      <c r="AU1551" s="98"/>
      <c r="AV1551" s="98"/>
      <c r="AW1551" s="98"/>
      <c r="AX1551" s="98"/>
      <c r="AY1551" s="98"/>
      <c r="AZ1551" s="98"/>
      <c r="BA1551" s="98"/>
      <c r="BB1551" s="98"/>
      <c r="BC1551" s="98"/>
      <c r="BD1551" s="98"/>
      <c r="BE1551" s="98"/>
      <c r="BF1551" s="98"/>
      <c r="BG1551" s="98"/>
      <c r="BH1551" s="98"/>
      <c r="BI1551" s="98"/>
      <c r="BJ1551" s="98"/>
      <c r="BK1551" s="98"/>
      <c r="BL1551" s="98"/>
      <c r="BM1551" s="98"/>
      <c r="BN1551" s="98"/>
      <c r="BO1551" s="98"/>
      <c r="BP1551" s="98"/>
      <c r="BQ1551" s="98"/>
      <c r="BR1551" s="98"/>
      <c r="BS1551" s="98"/>
      <c r="BT1551" s="98"/>
      <c r="BU1551" s="98"/>
      <c r="BV1551" s="98"/>
      <c r="BW1551" s="98"/>
      <c r="BX1551" s="98"/>
    </row>
    <row r="1552" spans="1:76">
      <c r="A1552" s="98"/>
      <c r="B1552" s="98"/>
      <c r="F1552" s="98"/>
      <c r="I1552" s="229"/>
      <c r="O1552" s="98"/>
      <c r="P1552" s="98"/>
      <c r="Q1552" s="98"/>
      <c r="R1552" s="98"/>
      <c r="S1552" s="98"/>
      <c r="T1552" s="98"/>
      <c r="U1552" s="98"/>
      <c r="V1552" s="98"/>
      <c r="W1552" s="98"/>
      <c r="X1552" s="98"/>
      <c r="Y1552" s="98"/>
      <c r="Z1552" s="98"/>
      <c r="AA1552" s="98"/>
      <c r="AB1552" s="98"/>
      <c r="AC1552" s="98"/>
      <c r="AD1552" s="98"/>
      <c r="AE1552" s="98"/>
      <c r="AF1552" s="98"/>
      <c r="AG1552" s="98"/>
      <c r="AH1552" s="98"/>
      <c r="AI1552" s="98"/>
      <c r="AJ1552" s="98"/>
      <c r="AK1552" s="98"/>
      <c r="AL1552" s="98"/>
      <c r="AM1552" s="98"/>
      <c r="AN1552" s="98"/>
      <c r="AO1552" s="98"/>
      <c r="AP1552" s="98"/>
      <c r="AQ1552" s="98"/>
      <c r="AR1552" s="98"/>
      <c r="AS1552" s="98"/>
      <c r="AT1552" s="98"/>
      <c r="AU1552" s="98"/>
      <c r="AV1552" s="98"/>
      <c r="AW1552" s="98"/>
      <c r="AX1552" s="98"/>
      <c r="AY1552" s="98"/>
      <c r="AZ1552" s="98"/>
      <c r="BA1552" s="98"/>
      <c r="BB1552" s="98"/>
      <c r="BC1552" s="98"/>
      <c r="BD1552" s="98"/>
      <c r="BE1552" s="98"/>
      <c r="BF1552" s="98"/>
      <c r="BG1552" s="98"/>
      <c r="BH1552" s="98"/>
      <c r="BI1552" s="98"/>
      <c r="BJ1552" s="98"/>
      <c r="BK1552" s="98"/>
      <c r="BL1552" s="98"/>
      <c r="BM1552" s="98"/>
      <c r="BN1552" s="98"/>
      <c r="BO1552" s="98"/>
      <c r="BP1552" s="98"/>
      <c r="BQ1552" s="98"/>
      <c r="BR1552" s="98"/>
      <c r="BS1552" s="98"/>
      <c r="BT1552" s="98"/>
      <c r="BU1552" s="98"/>
      <c r="BV1552" s="98"/>
      <c r="BW1552" s="98"/>
      <c r="BX1552" s="98"/>
    </row>
    <row r="1553" spans="1:76">
      <c r="A1553" s="98"/>
      <c r="B1553" s="98"/>
      <c r="F1553" s="98"/>
      <c r="I1553" s="229"/>
      <c r="O1553" s="98"/>
      <c r="P1553" s="98"/>
      <c r="Q1553" s="98"/>
      <c r="R1553" s="98"/>
      <c r="S1553" s="98"/>
      <c r="T1553" s="98"/>
      <c r="U1553" s="98"/>
      <c r="V1553" s="98"/>
      <c r="W1553" s="98"/>
      <c r="X1553" s="98"/>
      <c r="Y1553" s="98"/>
      <c r="Z1553" s="98"/>
      <c r="AA1553" s="98"/>
      <c r="AB1553" s="98"/>
      <c r="AC1553" s="98"/>
      <c r="AD1553" s="98"/>
      <c r="AE1553" s="98"/>
      <c r="AF1553" s="98"/>
      <c r="AG1553" s="98"/>
      <c r="AH1553" s="98"/>
      <c r="AI1553" s="98"/>
      <c r="AJ1553" s="98"/>
      <c r="AK1553" s="98"/>
      <c r="AL1553" s="98"/>
      <c r="AM1553" s="98"/>
      <c r="AN1553" s="98"/>
      <c r="AO1553" s="98"/>
      <c r="AP1553" s="98"/>
      <c r="AQ1553" s="98"/>
      <c r="AR1553" s="98"/>
      <c r="AS1553" s="98"/>
      <c r="AT1553" s="98"/>
      <c r="AU1553" s="98"/>
      <c r="AV1553" s="98"/>
      <c r="AW1553" s="98"/>
      <c r="AX1553" s="98"/>
      <c r="AY1553" s="98"/>
      <c r="AZ1553" s="98"/>
      <c r="BA1553" s="98"/>
      <c r="BB1553" s="98"/>
      <c r="BC1553" s="98"/>
      <c r="BD1553" s="98"/>
      <c r="BE1553" s="98"/>
      <c r="BF1553" s="98"/>
      <c r="BG1553" s="98"/>
      <c r="BH1553" s="98"/>
      <c r="BI1553" s="98"/>
      <c r="BJ1553" s="98"/>
      <c r="BK1553" s="98"/>
      <c r="BL1553" s="98"/>
      <c r="BM1553" s="98"/>
      <c r="BN1553" s="98"/>
      <c r="BO1553" s="98"/>
      <c r="BP1553" s="98"/>
      <c r="BQ1553" s="98"/>
      <c r="BR1553" s="98"/>
      <c r="BS1553" s="98"/>
      <c r="BT1553" s="98"/>
      <c r="BU1553" s="98"/>
      <c r="BV1553" s="98"/>
      <c r="BW1553" s="98"/>
      <c r="BX1553" s="98"/>
    </row>
    <row r="1554" spans="1:76">
      <c r="A1554" s="98"/>
      <c r="B1554" s="98"/>
      <c r="F1554" s="98"/>
      <c r="I1554" s="229"/>
      <c r="O1554" s="98"/>
      <c r="P1554" s="98"/>
      <c r="Q1554" s="98"/>
      <c r="R1554" s="98"/>
      <c r="S1554" s="98"/>
      <c r="T1554" s="98"/>
      <c r="U1554" s="98"/>
      <c r="V1554" s="98"/>
      <c r="W1554" s="98"/>
      <c r="X1554" s="98"/>
      <c r="Y1554" s="98"/>
      <c r="Z1554" s="98"/>
      <c r="AA1554" s="98"/>
      <c r="AB1554" s="98"/>
      <c r="AC1554" s="98"/>
      <c r="AD1554" s="98"/>
      <c r="AE1554" s="98"/>
      <c r="AF1554" s="98"/>
      <c r="AG1554" s="98"/>
      <c r="AH1554" s="98"/>
      <c r="AI1554" s="98"/>
      <c r="AJ1554" s="98"/>
      <c r="AK1554" s="98"/>
      <c r="AL1554" s="98"/>
      <c r="AM1554" s="98"/>
      <c r="AN1554" s="98"/>
      <c r="AO1554" s="98"/>
      <c r="AP1554" s="98"/>
      <c r="AQ1554" s="98"/>
      <c r="AR1554" s="98"/>
      <c r="AS1554" s="98"/>
      <c r="AT1554" s="98"/>
      <c r="AU1554" s="98"/>
      <c r="AV1554" s="98"/>
      <c r="AW1554" s="98"/>
      <c r="AX1554" s="98"/>
      <c r="AY1554" s="98"/>
      <c r="AZ1554" s="98"/>
      <c r="BA1554" s="98"/>
      <c r="BB1554" s="98"/>
      <c r="BC1554" s="98"/>
      <c r="BD1554" s="98"/>
      <c r="BE1554" s="98"/>
      <c r="BF1554" s="98"/>
      <c r="BG1554" s="98"/>
      <c r="BH1554" s="98"/>
      <c r="BI1554" s="98"/>
      <c r="BJ1554" s="98"/>
      <c r="BK1554" s="98"/>
      <c r="BL1554" s="98"/>
      <c r="BM1554" s="98"/>
      <c r="BN1554" s="98"/>
      <c r="BO1554" s="98"/>
      <c r="BP1554" s="98"/>
      <c r="BQ1554" s="98"/>
      <c r="BR1554" s="98"/>
      <c r="BS1554" s="98"/>
      <c r="BT1554" s="98"/>
      <c r="BU1554" s="98"/>
      <c r="BV1554" s="98"/>
      <c r="BW1554" s="98"/>
      <c r="BX1554" s="98"/>
    </row>
    <row r="1555" spans="1:76">
      <c r="A1555" s="98"/>
      <c r="B1555" s="98"/>
      <c r="F1555" s="98"/>
      <c r="I1555" s="229"/>
      <c r="O1555" s="98"/>
      <c r="P1555" s="98"/>
      <c r="Q1555" s="98"/>
      <c r="R1555" s="98"/>
      <c r="S1555" s="98"/>
      <c r="T1555" s="98"/>
      <c r="U1555" s="98"/>
      <c r="V1555" s="98"/>
      <c r="W1555" s="98"/>
      <c r="X1555" s="98"/>
      <c r="Y1555" s="98"/>
      <c r="Z1555" s="98"/>
      <c r="AA1555" s="98"/>
      <c r="AB1555" s="98"/>
      <c r="AC1555" s="98"/>
      <c r="AD1555" s="98"/>
      <c r="AE1555" s="98"/>
      <c r="AF1555" s="98"/>
      <c r="AG1555" s="98"/>
      <c r="AH1555" s="98"/>
      <c r="AI1555" s="98"/>
      <c r="AJ1555" s="98"/>
      <c r="AK1555" s="98"/>
      <c r="AL1555" s="98"/>
      <c r="AM1555" s="98"/>
      <c r="AN1555" s="98"/>
      <c r="AO1555" s="98"/>
      <c r="AP1555" s="98"/>
      <c r="AQ1555" s="98"/>
      <c r="AR1555" s="98"/>
      <c r="AS1555" s="98"/>
      <c r="AT1555" s="98"/>
      <c r="AU1555" s="98"/>
      <c r="AV1555" s="98"/>
      <c r="AW1555" s="98"/>
      <c r="AX1555" s="98"/>
      <c r="AY1555" s="98"/>
      <c r="AZ1555" s="98"/>
      <c r="BA1555" s="98"/>
      <c r="BB1555" s="98"/>
      <c r="BC1555" s="98"/>
      <c r="BD1555" s="98"/>
      <c r="BE1555" s="98"/>
      <c r="BF1555" s="98"/>
      <c r="BG1555" s="98"/>
      <c r="BH1555" s="98"/>
      <c r="BI1555" s="98"/>
      <c r="BJ1555" s="98"/>
      <c r="BK1555" s="98"/>
      <c r="BL1555" s="98"/>
      <c r="BM1555" s="98"/>
      <c r="BN1555" s="98"/>
      <c r="BO1555" s="98"/>
      <c r="BP1555" s="98"/>
      <c r="BQ1555" s="98"/>
      <c r="BR1555" s="98"/>
      <c r="BS1555" s="98"/>
      <c r="BT1555" s="98"/>
      <c r="BU1555" s="98"/>
      <c r="BV1555" s="98"/>
      <c r="BW1555" s="98"/>
      <c r="BX1555" s="98"/>
    </row>
    <row r="1556" spans="1:76">
      <c r="A1556" s="98"/>
      <c r="B1556" s="98"/>
      <c r="F1556" s="98"/>
      <c r="I1556" s="229"/>
      <c r="O1556" s="98"/>
      <c r="P1556" s="98"/>
      <c r="Q1556" s="98"/>
      <c r="R1556" s="98"/>
      <c r="S1556" s="98"/>
      <c r="T1556" s="98"/>
      <c r="U1556" s="98"/>
      <c r="V1556" s="98"/>
      <c r="W1556" s="98"/>
      <c r="X1556" s="98"/>
      <c r="Y1556" s="98"/>
      <c r="Z1556" s="98"/>
      <c r="AA1556" s="98"/>
      <c r="AB1556" s="98"/>
      <c r="AC1556" s="98"/>
      <c r="AD1556" s="98"/>
      <c r="AE1556" s="98"/>
      <c r="AF1556" s="98"/>
      <c r="AG1556" s="98"/>
      <c r="AH1556" s="98"/>
      <c r="AI1556" s="98"/>
      <c r="AJ1556" s="98"/>
      <c r="AK1556" s="98"/>
      <c r="AL1556" s="98"/>
      <c r="AM1556" s="98"/>
      <c r="AN1556" s="98"/>
      <c r="AO1556" s="98"/>
      <c r="AP1556" s="98"/>
      <c r="AQ1556" s="98"/>
      <c r="AR1556" s="98"/>
      <c r="AS1556" s="98"/>
      <c r="AT1556" s="98"/>
      <c r="AU1556" s="98"/>
      <c r="AV1556" s="98"/>
      <c r="AW1556" s="98"/>
      <c r="AX1556" s="98"/>
      <c r="AY1556" s="98"/>
      <c r="AZ1556" s="98"/>
      <c r="BA1556" s="98"/>
      <c r="BB1556" s="98"/>
      <c r="BC1556" s="98"/>
      <c r="BD1556" s="98"/>
      <c r="BE1556" s="98"/>
      <c r="BF1556" s="98"/>
      <c r="BG1556" s="98"/>
      <c r="BH1556" s="98"/>
      <c r="BI1556" s="98"/>
      <c r="BJ1556" s="98"/>
      <c r="BK1556" s="98"/>
      <c r="BL1556" s="98"/>
      <c r="BM1556" s="98"/>
      <c r="BN1556" s="98"/>
      <c r="BO1556" s="98"/>
      <c r="BP1556" s="98"/>
      <c r="BQ1556" s="98"/>
      <c r="BR1556" s="98"/>
      <c r="BS1556" s="98"/>
      <c r="BT1556" s="98"/>
      <c r="BU1556" s="98"/>
      <c r="BV1556" s="98"/>
      <c r="BW1556" s="98"/>
      <c r="BX1556" s="98"/>
    </row>
    <row r="1557" spans="1:76">
      <c r="A1557" s="98"/>
      <c r="B1557" s="98"/>
      <c r="F1557" s="98"/>
      <c r="I1557" s="229"/>
      <c r="O1557" s="98"/>
      <c r="P1557" s="98"/>
      <c r="Q1557" s="98"/>
      <c r="R1557" s="98"/>
      <c r="S1557" s="98"/>
      <c r="T1557" s="98"/>
      <c r="U1557" s="98"/>
      <c r="V1557" s="98"/>
      <c r="W1557" s="98"/>
      <c r="X1557" s="98"/>
      <c r="Y1557" s="98"/>
      <c r="Z1557" s="98"/>
      <c r="AA1557" s="98"/>
      <c r="AB1557" s="98"/>
      <c r="AC1557" s="98"/>
      <c r="AD1557" s="98"/>
      <c r="AE1557" s="98"/>
      <c r="AF1557" s="98"/>
      <c r="AG1557" s="98"/>
      <c r="AH1557" s="98"/>
      <c r="AI1557" s="98"/>
      <c r="AJ1557" s="98"/>
      <c r="AK1557" s="98"/>
      <c r="AL1557" s="98"/>
      <c r="AM1557" s="98"/>
      <c r="AN1557" s="98"/>
      <c r="AO1557" s="98"/>
      <c r="AP1557" s="98"/>
      <c r="AQ1557" s="98"/>
      <c r="AR1557" s="98"/>
      <c r="AS1557" s="98"/>
      <c r="AT1557" s="98"/>
      <c r="AU1557" s="98"/>
      <c r="AV1557" s="98"/>
      <c r="AW1557" s="98"/>
      <c r="AX1557" s="98"/>
      <c r="AY1557" s="98"/>
      <c r="AZ1557" s="98"/>
      <c r="BA1557" s="98"/>
      <c r="BB1557" s="98"/>
      <c r="BC1557" s="98"/>
      <c r="BD1557" s="98"/>
      <c r="BE1557" s="98"/>
      <c r="BF1557" s="98"/>
      <c r="BG1557" s="98"/>
      <c r="BH1557" s="98"/>
      <c r="BI1557" s="98"/>
      <c r="BJ1557" s="98"/>
      <c r="BK1557" s="98"/>
      <c r="BL1557" s="98"/>
      <c r="BM1557" s="98"/>
      <c r="BN1557" s="98"/>
      <c r="BO1557" s="98"/>
      <c r="BP1557" s="98"/>
      <c r="BQ1557" s="98"/>
      <c r="BR1557" s="98"/>
      <c r="BS1557" s="98"/>
      <c r="BT1557" s="98"/>
      <c r="BU1557" s="98"/>
      <c r="BV1557" s="98"/>
      <c r="BW1557" s="98"/>
      <c r="BX1557" s="98"/>
    </row>
    <row r="1558" spans="1:76">
      <c r="A1558" s="98"/>
      <c r="B1558" s="98"/>
      <c r="F1558" s="98"/>
      <c r="I1558" s="229"/>
      <c r="O1558" s="98"/>
      <c r="P1558" s="98"/>
      <c r="Q1558" s="98"/>
      <c r="R1558" s="98"/>
      <c r="S1558" s="98"/>
      <c r="T1558" s="98"/>
      <c r="U1558" s="98"/>
      <c r="V1558" s="98"/>
      <c r="W1558" s="98"/>
      <c r="X1558" s="98"/>
      <c r="Y1558" s="98"/>
      <c r="Z1558" s="98"/>
      <c r="AA1558" s="98"/>
      <c r="AB1558" s="98"/>
      <c r="AC1558" s="98"/>
      <c r="AD1558" s="98"/>
      <c r="AE1558" s="98"/>
      <c r="AF1558" s="98"/>
      <c r="AG1558" s="98"/>
      <c r="AH1558" s="98"/>
      <c r="AI1558" s="98"/>
      <c r="AJ1558" s="98"/>
      <c r="AK1558" s="98"/>
      <c r="AL1558" s="98"/>
      <c r="AM1558" s="98"/>
      <c r="AN1558" s="98"/>
      <c r="AO1558" s="98"/>
      <c r="AP1558" s="98"/>
      <c r="AQ1558" s="98"/>
      <c r="AR1558" s="98"/>
      <c r="AS1558" s="98"/>
      <c r="AT1558" s="98"/>
      <c r="AU1558" s="98"/>
      <c r="AV1558" s="98"/>
      <c r="AW1558" s="98"/>
      <c r="AX1558" s="98"/>
      <c r="AY1558" s="98"/>
      <c r="AZ1558" s="98"/>
      <c r="BA1558" s="98"/>
      <c r="BB1558" s="98"/>
      <c r="BC1558" s="98"/>
      <c r="BD1558" s="98"/>
      <c r="BE1558" s="98"/>
      <c r="BF1558" s="98"/>
      <c r="BG1558" s="98"/>
      <c r="BH1558" s="98"/>
      <c r="BI1558" s="98"/>
      <c r="BJ1558" s="98"/>
      <c r="BK1558" s="98"/>
      <c r="BL1558" s="98"/>
      <c r="BM1558" s="98"/>
      <c r="BN1558" s="98"/>
      <c r="BO1558" s="98"/>
      <c r="BP1558" s="98"/>
      <c r="BQ1558" s="98"/>
      <c r="BR1558" s="98"/>
      <c r="BS1558" s="98"/>
      <c r="BT1558" s="98"/>
      <c r="BU1558" s="98"/>
      <c r="BV1558" s="98"/>
      <c r="BW1558" s="98"/>
      <c r="BX1558" s="98"/>
    </row>
    <row r="1559" spans="1:76">
      <c r="A1559" s="98"/>
      <c r="B1559" s="98"/>
      <c r="F1559" s="98"/>
      <c r="I1559" s="229"/>
      <c r="O1559" s="98"/>
      <c r="P1559" s="98"/>
      <c r="Q1559" s="98"/>
      <c r="R1559" s="98"/>
      <c r="S1559" s="98"/>
      <c r="T1559" s="98"/>
      <c r="U1559" s="98"/>
      <c r="V1559" s="98"/>
      <c r="W1559" s="98"/>
      <c r="X1559" s="98"/>
      <c r="Y1559" s="98"/>
      <c r="Z1559" s="98"/>
      <c r="AA1559" s="98"/>
      <c r="AB1559" s="98"/>
      <c r="AC1559" s="98"/>
      <c r="AD1559" s="98"/>
      <c r="AE1559" s="98"/>
      <c r="AF1559" s="98"/>
      <c r="AG1559" s="98"/>
      <c r="AH1559" s="98"/>
      <c r="AI1559" s="98"/>
      <c r="AJ1559" s="98"/>
      <c r="AK1559" s="98"/>
      <c r="AL1559" s="98"/>
      <c r="AM1559" s="98"/>
      <c r="AN1559" s="98"/>
      <c r="AO1559" s="98"/>
      <c r="AP1559" s="98"/>
      <c r="AQ1559" s="98"/>
      <c r="AR1559" s="98"/>
      <c r="AS1559" s="98"/>
      <c r="AT1559" s="98"/>
      <c r="AU1559" s="98"/>
      <c r="AV1559" s="98"/>
      <c r="AW1559" s="98"/>
      <c r="AX1559" s="98"/>
      <c r="AY1559" s="98"/>
      <c r="AZ1559" s="98"/>
      <c r="BA1559" s="98"/>
      <c r="BB1559" s="98"/>
      <c r="BC1559" s="98"/>
      <c r="BD1559" s="98"/>
      <c r="BE1559" s="98"/>
      <c r="BF1559" s="98"/>
      <c r="BG1559" s="98"/>
      <c r="BH1559" s="98"/>
      <c r="BI1559" s="98"/>
      <c r="BJ1559" s="98"/>
      <c r="BK1559" s="98"/>
      <c r="BL1559" s="98"/>
      <c r="BM1559" s="98"/>
      <c r="BN1559" s="98"/>
      <c r="BO1559" s="98"/>
      <c r="BP1559" s="98"/>
      <c r="BQ1559" s="98"/>
      <c r="BR1559" s="98"/>
      <c r="BS1559" s="98"/>
      <c r="BT1559" s="98"/>
      <c r="BU1559" s="98"/>
      <c r="BV1559" s="98"/>
      <c r="BW1559" s="98"/>
      <c r="BX1559" s="98"/>
    </row>
    <row r="1560" spans="1:76">
      <c r="A1560" s="98"/>
      <c r="B1560" s="98"/>
      <c r="F1560" s="98"/>
      <c r="I1560" s="229"/>
      <c r="O1560" s="98"/>
      <c r="P1560" s="98"/>
      <c r="Q1560" s="98"/>
      <c r="R1560" s="98"/>
      <c r="S1560" s="98"/>
      <c r="T1560" s="98"/>
      <c r="U1560" s="98"/>
      <c r="V1560" s="98"/>
      <c r="W1560" s="98"/>
      <c r="X1560" s="98"/>
      <c r="Y1560" s="98"/>
      <c r="Z1560" s="98"/>
      <c r="AA1560" s="98"/>
      <c r="AB1560" s="98"/>
      <c r="AC1560" s="98"/>
      <c r="AD1560" s="98"/>
      <c r="AE1560" s="98"/>
      <c r="AF1560" s="98"/>
      <c r="AG1560" s="98"/>
      <c r="AH1560" s="98"/>
      <c r="AI1560" s="98"/>
      <c r="AJ1560" s="98"/>
      <c r="AK1560" s="98"/>
      <c r="AL1560" s="98"/>
      <c r="AM1560" s="98"/>
      <c r="AN1560" s="98"/>
      <c r="AO1560" s="98"/>
      <c r="AP1560" s="98"/>
      <c r="AQ1560" s="98"/>
      <c r="AR1560" s="98"/>
      <c r="AS1560" s="98"/>
      <c r="AT1560" s="98"/>
      <c r="AU1560" s="98"/>
      <c r="AV1560" s="98"/>
      <c r="AW1560" s="98"/>
      <c r="AX1560" s="98"/>
      <c r="AY1560" s="98"/>
      <c r="AZ1560" s="98"/>
      <c r="BA1560" s="98"/>
      <c r="BB1560" s="98"/>
      <c r="BC1560" s="98"/>
      <c r="BD1560" s="98"/>
      <c r="BE1560" s="98"/>
      <c r="BF1560" s="98"/>
      <c r="BG1560" s="98"/>
      <c r="BH1560" s="98"/>
      <c r="BI1560" s="98"/>
      <c r="BJ1560" s="98"/>
      <c r="BK1560" s="98"/>
      <c r="BL1560" s="98"/>
      <c r="BM1560" s="98"/>
      <c r="BN1560" s="98"/>
      <c r="BO1560" s="98"/>
      <c r="BP1560" s="98"/>
      <c r="BQ1560" s="98"/>
      <c r="BR1560" s="98"/>
      <c r="BS1560" s="98"/>
      <c r="BT1560" s="98"/>
      <c r="BU1560" s="98"/>
      <c r="BV1560" s="98"/>
      <c r="BW1560" s="98"/>
      <c r="BX1560" s="98"/>
    </row>
    <row r="1561" spans="1:76">
      <c r="A1561" s="98"/>
      <c r="B1561" s="98"/>
      <c r="F1561" s="98"/>
      <c r="I1561" s="229"/>
      <c r="O1561" s="98"/>
      <c r="P1561" s="98"/>
      <c r="Q1561" s="98"/>
      <c r="R1561" s="98"/>
      <c r="S1561" s="98"/>
      <c r="T1561" s="98"/>
      <c r="U1561" s="98"/>
      <c r="V1561" s="98"/>
      <c r="W1561" s="98"/>
      <c r="X1561" s="98"/>
      <c r="Y1561" s="98"/>
      <c r="Z1561" s="98"/>
      <c r="AA1561" s="98"/>
      <c r="AB1561" s="98"/>
      <c r="AC1561" s="98"/>
      <c r="AD1561" s="98"/>
      <c r="AE1561" s="98"/>
      <c r="AF1561" s="98"/>
      <c r="AG1561" s="98"/>
      <c r="AH1561" s="98"/>
      <c r="AI1561" s="98"/>
      <c r="AJ1561" s="98"/>
      <c r="AK1561" s="98"/>
      <c r="AL1561" s="98"/>
      <c r="AM1561" s="98"/>
      <c r="AN1561" s="98"/>
      <c r="AO1561" s="98"/>
      <c r="AP1561" s="98"/>
      <c r="AQ1561" s="98"/>
      <c r="AR1561" s="98"/>
      <c r="AS1561" s="98"/>
      <c r="AT1561" s="98"/>
      <c r="AU1561" s="98"/>
      <c r="AV1561" s="98"/>
      <c r="AW1561" s="98"/>
      <c r="AX1561" s="98"/>
      <c r="AY1561" s="98"/>
      <c r="AZ1561" s="98"/>
      <c r="BA1561" s="98"/>
      <c r="BB1561" s="98"/>
      <c r="BC1561" s="98"/>
      <c r="BD1561" s="98"/>
      <c r="BE1561" s="98"/>
      <c r="BF1561" s="98"/>
      <c r="BG1561" s="98"/>
      <c r="BH1561" s="98"/>
      <c r="BI1561" s="98"/>
      <c r="BJ1561" s="98"/>
      <c r="BK1561" s="98"/>
      <c r="BL1561" s="98"/>
      <c r="BM1561" s="98"/>
      <c r="BN1561" s="98"/>
      <c r="BO1561" s="98"/>
      <c r="BP1561" s="98"/>
      <c r="BQ1561" s="98"/>
      <c r="BR1561" s="98"/>
      <c r="BS1561" s="98"/>
      <c r="BT1561" s="98"/>
      <c r="BU1561" s="98"/>
      <c r="BV1561" s="98"/>
      <c r="BW1561" s="98"/>
      <c r="BX1561" s="98"/>
    </row>
    <row r="1562" spans="1:76">
      <c r="A1562" s="98"/>
      <c r="B1562" s="98"/>
      <c r="F1562" s="98"/>
      <c r="I1562" s="229"/>
      <c r="O1562" s="98"/>
      <c r="P1562" s="98"/>
      <c r="Q1562" s="98"/>
      <c r="R1562" s="98"/>
      <c r="S1562" s="98"/>
      <c r="T1562" s="98"/>
      <c r="U1562" s="98"/>
      <c r="V1562" s="98"/>
      <c r="W1562" s="98"/>
      <c r="X1562" s="98"/>
      <c r="Y1562" s="98"/>
      <c r="Z1562" s="98"/>
      <c r="AA1562" s="98"/>
      <c r="AB1562" s="98"/>
      <c r="AC1562" s="98"/>
      <c r="AD1562" s="98"/>
      <c r="AE1562" s="98"/>
      <c r="AF1562" s="98"/>
      <c r="AG1562" s="98"/>
      <c r="AH1562" s="98"/>
      <c r="AI1562" s="98"/>
      <c r="AJ1562" s="98"/>
      <c r="AK1562" s="98"/>
      <c r="AL1562" s="98"/>
      <c r="AM1562" s="98"/>
      <c r="AN1562" s="98"/>
      <c r="AO1562" s="98"/>
      <c r="AP1562" s="98"/>
      <c r="AQ1562" s="98"/>
      <c r="AR1562" s="98"/>
      <c r="AS1562" s="98"/>
      <c r="AT1562" s="98"/>
      <c r="AU1562" s="98"/>
      <c r="AV1562" s="98"/>
      <c r="AW1562" s="98"/>
      <c r="AX1562" s="98"/>
      <c r="AY1562" s="98"/>
      <c r="AZ1562" s="98"/>
      <c r="BA1562" s="98"/>
      <c r="BB1562" s="98"/>
      <c r="BC1562" s="98"/>
      <c r="BD1562" s="98"/>
      <c r="BE1562" s="98"/>
      <c r="BF1562" s="98"/>
      <c r="BG1562" s="98"/>
      <c r="BH1562" s="98"/>
      <c r="BI1562" s="98"/>
      <c r="BJ1562" s="98"/>
      <c r="BK1562" s="98"/>
      <c r="BL1562" s="98"/>
      <c r="BM1562" s="98"/>
      <c r="BN1562" s="98"/>
      <c r="BO1562" s="98"/>
      <c r="BP1562" s="98"/>
      <c r="BQ1562" s="98"/>
      <c r="BR1562" s="98"/>
      <c r="BS1562" s="98"/>
      <c r="BT1562" s="98"/>
      <c r="BU1562" s="98"/>
      <c r="BV1562" s="98"/>
      <c r="BW1562" s="98"/>
      <c r="BX1562" s="98"/>
    </row>
    <row r="1563" spans="1:76">
      <c r="A1563" s="98"/>
      <c r="B1563" s="98"/>
      <c r="F1563" s="98"/>
      <c r="I1563" s="229"/>
      <c r="O1563" s="98"/>
      <c r="P1563" s="98"/>
      <c r="Q1563" s="98"/>
      <c r="R1563" s="98"/>
      <c r="S1563" s="98"/>
      <c r="T1563" s="98"/>
      <c r="U1563" s="98"/>
      <c r="V1563" s="98"/>
      <c r="W1563" s="98"/>
      <c r="X1563" s="98"/>
      <c r="Y1563" s="98"/>
      <c r="Z1563" s="98"/>
      <c r="AA1563" s="98"/>
      <c r="AB1563" s="98"/>
      <c r="AC1563" s="98"/>
      <c r="AD1563" s="98"/>
      <c r="AE1563" s="98"/>
      <c r="AF1563" s="98"/>
      <c r="AG1563" s="98"/>
      <c r="AH1563" s="98"/>
      <c r="AI1563" s="98"/>
      <c r="AJ1563" s="98"/>
      <c r="AK1563" s="98"/>
      <c r="AL1563" s="98"/>
      <c r="AM1563" s="98"/>
      <c r="AN1563" s="98"/>
      <c r="AO1563" s="98"/>
      <c r="AP1563" s="98"/>
      <c r="AQ1563" s="98"/>
      <c r="AR1563" s="98"/>
      <c r="AS1563" s="98"/>
      <c r="AT1563" s="98"/>
      <c r="AU1563" s="98"/>
      <c r="AV1563" s="98"/>
      <c r="AW1563" s="98"/>
      <c r="AX1563" s="98"/>
      <c r="AY1563" s="98"/>
      <c r="AZ1563" s="98"/>
      <c r="BA1563" s="98"/>
      <c r="BB1563" s="98"/>
      <c r="BC1563" s="98"/>
      <c r="BD1563" s="98"/>
      <c r="BE1563" s="98"/>
      <c r="BF1563" s="98"/>
      <c r="BG1563" s="98"/>
      <c r="BH1563" s="98"/>
      <c r="BI1563" s="98"/>
      <c r="BJ1563" s="98"/>
      <c r="BK1563" s="98"/>
      <c r="BL1563" s="98"/>
      <c r="BM1563" s="98"/>
      <c r="BN1563" s="98"/>
      <c r="BO1563" s="98"/>
      <c r="BP1563" s="98"/>
      <c r="BQ1563" s="98"/>
      <c r="BR1563" s="98"/>
      <c r="BS1563" s="98"/>
      <c r="BT1563" s="98"/>
      <c r="BU1563" s="98"/>
      <c r="BV1563" s="98"/>
      <c r="BW1563" s="98"/>
      <c r="BX1563" s="98"/>
    </row>
    <row r="1564" spans="1:76">
      <c r="A1564" s="98"/>
      <c r="B1564" s="98"/>
      <c r="F1564" s="98"/>
      <c r="I1564" s="229"/>
      <c r="O1564" s="98"/>
      <c r="P1564" s="98"/>
      <c r="Q1564" s="98"/>
      <c r="R1564" s="98"/>
      <c r="S1564" s="98"/>
      <c r="T1564" s="98"/>
      <c r="U1564" s="98"/>
      <c r="V1564" s="98"/>
      <c r="W1564" s="98"/>
      <c r="X1564" s="98"/>
      <c r="Y1564" s="98"/>
      <c r="Z1564" s="98"/>
      <c r="AA1564" s="98"/>
      <c r="AB1564" s="98"/>
      <c r="AC1564" s="98"/>
      <c r="AD1564" s="98"/>
      <c r="AE1564" s="98"/>
      <c r="AF1564" s="98"/>
      <c r="AG1564" s="98"/>
      <c r="AH1564" s="98"/>
      <c r="AI1564" s="98"/>
      <c r="AJ1564" s="98"/>
      <c r="AK1564" s="98"/>
      <c r="AL1564" s="98"/>
      <c r="AM1564" s="98"/>
      <c r="AN1564" s="98"/>
      <c r="AO1564" s="98"/>
      <c r="AP1564" s="98"/>
      <c r="AQ1564" s="98"/>
      <c r="AR1564" s="98"/>
      <c r="AS1564" s="98"/>
      <c r="AT1564" s="98"/>
      <c r="AU1564" s="98"/>
      <c r="AV1564" s="98"/>
      <c r="AW1564" s="98"/>
      <c r="AX1564" s="98"/>
      <c r="AY1564" s="98"/>
      <c r="AZ1564" s="98"/>
      <c r="BA1564" s="98"/>
      <c r="BB1564" s="98"/>
      <c r="BC1564" s="98"/>
      <c r="BD1564" s="98"/>
      <c r="BE1564" s="98"/>
      <c r="BF1564" s="98"/>
      <c r="BG1564" s="98"/>
      <c r="BH1564" s="98"/>
      <c r="BI1564" s="98"/>
      <c r="BJ1564" s="98"/>
      <c r="BK1564" s="98"/>
      <c r="BL1564" s="98"/>
      <c r="BM1564" s="98"/>
      <c r="BN1564" s="98"/>
      <c r="BO1564" s="98"/>
      <c r="BP1564" s="98"/>
      <c r="BQ1564" s="98"/>
      <c r="BR1564" s="98"/>
      <c r="BS1564" s="98"/>
      <c r="BT1564" s="98"/>
      <c r="BU1564" s="98"/>
      <c r="BV1564" s="98"/>
      <c r="BW1564" s="98"/>
      <c r="BX1564" s="98"/>
    </row>
    <row r="1565" spans="1:76">
      <c r="A1565" s="98"/>
      <c r="B1565" s="98"/>
      <c r="F1565" s="98"/>
      <c r="I1565" s="229"/>
      <c r="O1565" s="98"/>
      <c r="P1565" s="98"/>
      <c r="Q1565" s="98"/>
      <c r="R1565" s="98"/>
      <c r="S1565" s="98"/>
      <c r="T1565" s="98"/>
      <c r="U1565" s="98"/>
      <c r="V1565" s="98"/>
      <c r="W1565" s="98"/>
      <c r="X1565" s="98"/>
      <c r="Y1565" s="98"/>
      <c r="Z1565" s="98"/>
      <c r="AA1565" s="98"/>
      <c r="AB1565" s="98"/>
      <c r="AC1565" s="98"/>
      <c r="AD1565" s="98"/>
      <c r="AE1565" s="98"/>
      <c r="AF1565" s="98"/>
      <c r="AG1565" s="98"/>
      <c r="AH1565" s="98"/>
      <c r="AI1565" s="98"/>
      <c r="AJ1565" s="98"/>
      <c r="AK1565" s="98"/>
      <c r="AL1565" s="98"/>
      <c r="AM1565" s="98"/>
      <c r="AN1565" s="98"/>
      <c r="AO1565" s="98"/>
      <c r="AP1565" s="98"/>
      <c r="AQ1565" s="98"/>
      <c r="AR1565" s="98"/>
      <c r="AS1565" s="98"/>
      <c r="AT1565" s="98"/>
      <c r="AU1565" s="98"/>
      <c r="AV1565" s="98"/>
      <c r="AW1565" s="98"/>
      <c r="AX1565" s="98"/>
      <c r="AY1565" s="98"/>
      <c r="AZ1565" s="98"/>
      <c r="BA1565" s="98"/>
      <c r="BB1565" s="98"/>
      <c r="BC1565" s="98"/>
      <c r="BD1565" s="98"/>
      <c r="BE1565" s="98"/>
      <c r="BF1565" s="98"/>
      <c r="BG1565" s="98"/>
      <c r="BH1565" s="98"/>
      <c r="BI1565" s="98"/>
      <c r="BJ1565" s="98"/>
      <c r="BK1565" s="98"/>
      <c r="BL1565" s="98"/>
      <c r="BM1565" s="98"/>
      <c r="BN1565" s="98"/>
      <c r="BO1565" s="98"/>
      <c r="BP1565" s="98"/>
      <c r="BQ1565" s="98"/>
      <c r="BR1565" s="98"/>
      <c r="BS1565" s="98"/>
      <c r="BT1565" s="98"/>
      <c r="BU1565" s="98"/>
      <c r="BV1565" s="98"/>
      <c r="BW1565" s="98"/>
      <c r="BX1565" s="98"/>
    </row>
    <row r="1566" spans="1:76">
      <c r="A1566" s="98"/>
      <c r="B1566" s="98"/>
      <c r="F1566" s="98"/>
      <c r="I1566" s="229"/>
      <c r="O1566" s="98"/>
      <c r="P1566" s="98"/>
      <c r="Q1566" s="98"/>
      <c r="R1566" s="98"/>
      <c r="S1566" s="98"/>
      <c r="T1566" s="98"/>
      <c r="U1566" s="98"/>
      <c r="V1566" s="98"/>
      <c r="W1566" s="98"/>
      <c r="X1566" s="98"/>
      <c r="Y1566" s="98"/>
      <c r="Z1566" s="98"/>
      <c r="AA1566" s="98"/>
      <c r="AB1566" s="98"/>
      <c r="AC1566" s="98"/>
      <c r="AD1566" s="98"/>
      <c r="AE1566" s="98"/>
      <c r="AF1566" s="98"/>
      <c r="AG1566" s="98"/>
      <c r="AH1566" s="98"/>
      <c r="AI1566" s="98"/>
      <c r="AJ1566" s="98"/>
      <c r="AK1566" s="98"/>
      <c r="AL1566" s="98"/>
      <c r="AM1566" s="98"/>
      <c r="AN1566" s="98"/>
      <c r="AO1566" s="98"/>
      <c r="AP1566" s="98"/>
      <c r="AQ1566" s="98"/>
      <c r="AR1566" s="98"/>
      <c r="AS1566" s="98"/>
      <c r="AT1566" s="98"/>
      <c r="AU1566" s="98"/>
      <c r="AV1566" s="98"/>
      <c r="AW1566" s="98"/>
      <c r="AX1566" s="98"/>
      <c r="AY1566" s="98"/>
      <c r="AZ1566" s="98"/>
      <c r="BA1566" s="98"/>
      <c r="BB1566" s="98"/>
      <c r="BC1566" s="98"/>
      <c r="BD1566" s="98"/>
      <c r="BE1566" s="98"/>
      <c r="BF1566" s="98"/>
      <c r="BG1566" s="98"/>
      <c r="BH1566" s="98"/>
      <c r="BI1566" s="98"/>
      <c r="BJ1566" s="98"/>
      <c r="BK1566" s="98"/>
      <c r="BL1566" s="98"/>
      <c r="BM1566" s="98"/>
      <c r="BN1566" s="98"/>
      <c r="BO1566" s="98"/>
      <c r="BP1566" s="98"/>
      <c r="BQ1566" s="98"/>
      <c r="BR1566" s="98"/>
      <c r="BS1566" s="98"/>
      <c r="BT1566" s="98"/>
      <c r="BU1566" s="98"/>
      <c r="BV1566" s="98"/>
      <c r="BW1566" s="98"/>
      <c r="BX1566" s="98"/>
    </row>
    <row r="1567" spans="1:76">
      <c r="A1567" s="98"/>
      <c r="B1567" s="98"/>
      <c r="F1567" s="98"/>
      <c r="I1567" s="229"/>
      <c r="O1567" s="98"/>
      <c r="P1567" s="98"/>
      <c r="Q1567" s="98"/>
      <c r="R1567" s="98"/>
      <c r="S1567" s="98"/>
      <c r="T1567" s="98"/>
      <c r="U1567" s="98"/>
      <c r="V1567" s="98"/>
      <c r="W1567" s="98"/>
      <c r="X1567" s="98"/>
      <c r="Y1567" s="98"/>
      <c r="Z1567" s="98"/>
      <c r="AA1567" s="98"/>
      <c r="AB1567" s="98"/>
      <c r="AC1567" s="98"/>
      <c r="AD1567" s="98"/>
      <c r="AE1567" s="98"/>
      <c r="AF1567" s="98"/>
      <c r="AG1567" s="98"/>
      <c r="AH1567" s="98"/>
      <c r="AI1567" s="98"/>
      <c r="AJ1567" s="98"/>
      <c r="AK1567" s="98"/>
      <c r="AL1567" s="98"/>
      <c r="AM1567" s="98"/>
      <c r="AN1567" s="98"/>
      <c r="AO1567" s="98"/>
      <c r="AP1567" s="98"/>
      <c r="AQ1567" s="98"/>
      <c r="AR1567" s="98"/>
      <c r="AS1567" s="98"/>
      <c r="AT1567" s="98"/>
      <c r="AU1567" s="98"/>
      <c r="AV1567" s="98"/>
      <c r="AW1567" s="98"/>
      <c r="AX1567" s="98"/>
      <c r="AY1567" s="98"/>
      <c r="AZ1567" s="98"/>
      <c r="BA1567" s="98"/>
      <c r="BB1567" s="98"/>
      <c r="BC1567" s="98"/>
      <c r="BD1567" s="98"/>
      <c r="BE1567" s="98"/>
      <c r="BF1567" s="98"/>
      <c r="BG1567" s="98"/>
      <c r="BH1567" s="98"/>
      <c r="BI1567" s="98"/>
      <c r="BJ1567" s="98"/>
      <c r="BK1567" s="98"/>
      <c r="BL1567" s="98"/>
      <c r="BM1567" s="98"/>
      <c r="BN1567" s="98"/>
      <c r="BO1567" s="98"/>
      <c r="BP1567" s="98"/>
      <c r="BQ1567" s="98"/>
      <c r="BR1567" s="98"/>
      <c r="BS1567" s="98"/>
      <c r="BT1567" s="98"/>
      <c r="BU1567" s="98"/>
      <c r="BV1567" s="98"/>
      <c r="BW1567" s="98"/>
      <c r="BX1567" s="98"/>
    </row>
    <row r="1568" spans="1:76">
      <c r="A1568" s="98"/>
      <c r="B1568" s="98"/>
      <c r="F1568" s="98"/>
      <c r="I1568" s="229"/>
      <c r="O1568" s="98"/>
      <c r="P1568" s="98"/>
      <c r="Q1568" s="98"/>
      <c r="R1568" s="98"/>
      <c r="S1568" s="98"/>
      <c r="T1568" s="98"/>
      <c r="U1568" s="98"/>
      <c r="V1568" s="98"/>
      <c r="W1568" s="98"/>
      <c r="X1568" s="98"/>
      <c r="Y1568" s="98"/>
      <c r="Z1568" s="98"/>
      <c r="AA1568" s="98"/>
      <c r="AB1568" s="98"/>
      <c r="AC1568" s="98"/>
      <c r="AD1568" s="98"/>
      <c r="AE1568" s="98"/>
      <c r="AF1568" s="98"/>
      <c r="AG1568" s="98"/>
      <c r="AH1568" s="98"/>
      <c r="AI1568" s="98"/>
      <c r="AJ1568" s="98"/>
      <c r="AK1568" s="98"/>
      <c r="AL1568" s="98"/>
      <c r="AM1568" s="98"/>
      <c r="AN1568" s="98"/>
      <c r="AO1568" s="98"/>
      <c r="AP1568" s="98"/>
      <c r="AQ1568" s="98"/>
      <c r="AR1568" s="98"/>
      <c r="AS1568" s="98"/>
      <c r="AT1568" s="98"/>
      <c r="AU1568" s="98"/>
      <c r="AV1568" s="98"/>
      <c r="AW1568" s="98"/>
      <c r="AX1568" s="98"/>
      <c r="AY1568" s="98"/>
      <c r="AZ1568" s="98"/>
      <c r="BA1568" s="98"/>
      <c r="BB1568" s="98"/>
      <c r="BC1568" s="98"/>
      <c r="BD1568" s="98"/>
      <c r="BE1568" s="98"/>
      <c r="BF1568" s="98"/>
      <c r="BG1568" s="98"/>
      <c r="BH1568" s="98"/>
      <c r="BI1568" s="98"/>
      <c r="BJ1568" s="98"/>
      <c r="BK1568" s="98"/>
      <c r="BL1568" s="98"/>
      <c r="BM1568" s="98"/>
      <c r="BN1568" s="98"/>
      <c r="BO1568" s="98"/>
      <c r="BP1568" s="98"/>
      <c r="BQ1568" s="98"/>
      <c r="BR1568" s="98"/>
      <c r="BS1568" s="98"/>
      <c r="BT1568" s="98"/>
      <c r="BU1568" s="98"/>
      <c r="BV1568" s="98"/>
      <c r="BW1568" s="98"/>
      <c r="BX1568" s="98"/>
    </row>
    <row r="1569" spans="1:76">
      <c r="A1569" s="98"/>
      <c r="B1569" s="98"/>
      <c r="F1569" s="98"/>
      <c r="I1569" s="229"/>
      <c r="O1569" s="98"/>
      <c r="P1569" s="98"/>
      <c r="Q1569" s="98"/>
      <c r="R1569" s="98"/>
      <c r="S1569" s="98"/>
      <c r="T1569" s="98"/>
      <c r="U1569" s="98"/>
      <c r="V1569" s="98"/>
      <c r="W1569" s="98"/>
      <c r="X1569" s="98"/>
      <c r="Y1569" s="98"/>
      <c r="Z1569" s="98"/>
      <c r="AA1569" s="98"/>
      <c r="AB1569" s="98"/>
      <c r="AC1569" s="98"/>
      <c r="AD1569" s="98"/>
      <c r="AE1569" s="98"/>
      <c r="AF1569" s="98"/>
      <c r="AG1569" s="98"/>
      <c r="AH1569" s="98"/>
      <c r="AI1569" s="98"/>
      <c r="AJ1569" s="98"/>
      <c r="AK1569" s="98"/>
      <c r="AL1569" s="98"/>
      <c r="AM1569" s="98"/>
      <c r="AN1569" s="98"/>
      <c r="AO1569" s="98"/>
      <c r="AP1569" s="98"/>
      <c r="AQ1569" s="98"/>
      <c r="AR1569" s="98"/>
      <c r="AS1569" s="98"/>
      <c r="AT1569" s="98"/>
      <c r="AU1569" s="98"/>
      <c r="AV1569" s="98"/>
      <c r="AW1569" s="98"/>
      <c r="AX1569" s="98"/>
      <c r="AY1569" s="98"/>
      <c r="AZ1569" s="98"/>
      <c r="BA1569" s="98"/>
      <c r="BB1569" s="98"/>
      <c r="BC1569" s="98"/>
      <c r="BD1569" s="98"/>
      <c r="BE1569" s="98"/>
      <c r="BF1569" s="98"/>
      <c r="BG1569" s="98"/>
      <c r="BH1569" s="98"/>
      <c r="BI1569" s="98"/>
      <c r="BJ1569" s="98"/>
      <c r="BK1569" s="98"/>
      <c r="BL1569" s="98"/>
      <c r="BM1569" s="98"/>
      <c r="BN1569" s="98"/>
      <c r="BO1569" s="98"/>
      <c r="BP1569" s="98"/>
      <c r="BQ1569" s="98"/>
      <c r="BR1569" s="98"/>
      <c r="BS1569" s="98"/>
      <c r="BT1569" s="98"/>
      <c r="BU1569" s="98"/>
      <c r="BV1569" s="98"/>
      <c r="BW1569" s="98"/>
      <c r="BX1569" s="98"/>
    </row>
    <row r="1570" spans="1:76">
      <c r="A1570" s="98"/>
      <c r="B1570" s="98"/>
      <c r="F1570" s="98"/>
      <c r="I1570" s="229"/>
      <c r="O1570" s="98"/>
      <c r="P1570" s="98"/>
      <c r="Q1570" s="98"/>
      <c r="R1570" s="98"/>
      <c r="S1570" s="98"/>
      <c r="T1570" s="98"/>
      <c r="U1570" s="98"/>
      <c r="V1570" s="98"/>
      <c r="W1570" s="98"/>
      <c r="X1570" s="98"/>
      <c r="Y1570" s="98"/>
      <c r="Z1570" s="98"/>
      <c r="AA1570" s="98"/>
      <c r="AB1570" s="98"/>
      <c r="AC1570" s="98"/>
      <c r="AD1570" s="98"/>
      <c r="AE1570" s="98"/>
      <c r="AF1570" s="98"/>
      <c r="AG1570" s="98"/>
      <c r="AH1570" s="98"/>
      <c r="AI1570" s="98"/>
      <c r="AJ1570" s="98"/>
      <c r="AK1570" s="98"/>
      <c r="AL1570" s="98"/>
      <c r="AM1570" s="98"/>
      <c r="AN1570" s="98"/>
      <c r="AO1570" s="98"/>
      <c r="AP1570" s="98"/>
      <c r="AQ1570" s="98"/>
      <c r="AR1570" s="98"/>
      <c r="AS1570" s="98"/>
      <c r="AT1570" s="98"/>
      <c r="AU1570" s="98"/>
      <c r="AV1570" s="98"/>
      <c r="AW1570" s="98"/>
      <c r="AX1570" s="98"/>
      <c r="AY1570" s="98"/>
      <c r="AZ1570" s="98"/>
      <c r="BA1570" s="98"/>
      <c r="BB1570" s="98"/>
      <c r="BC1570" s="98"/>
      <c r="BD1570" s="98"/>
      <c r="BE1570" s="98"/>
      <c r="BF1570" s="98"/>
      <c r="BG1570" s="98"/>
      <c r="BH1570" s="98"/>
      <c r="BI1570" s="98"/>
      <c r="BJ1570" s="98"/>
      <c r="BK1570" s="98"/>
      <c r="BL1570" s="98"/>
      <c r="BM1570" s="98"/>
      <c r="BN1570" s="98"/>
      <c r="BO1570" s="98"/>
      <c r="BP1570" s="98"/>
      <c r="BQ1570" s="98"/>
      <c r="BR1570" s="98"/>
      <c r="BS1570" s="98"/>
      <c r="BT1570" s="98"/>
      <c r="BU1570" s="98"/>
      <c r="BV1570" s="98"/>
      <c r="BW1570" s="98"/>
      <c r="BX1570" s="98"/>
    </row>
    <row r="1571" spans="1:76">
      <c r="A1571" s="98"/>
      <c r="B1571" s="98"/>
      <c r="F1571" s="98"/>
      <c r="I1571" s="229"/>
      <c r="O1571" s="98"/>
      <c r="P1571" s="98"/>
      <c r="Q1571" s="98"/>
      <c r="R1571" s="98"/>
      <c r="S1571" s="98"/>
      <c r="T1571" s="98"/>
      <c r="U1571" s="98"/>
      <c r="V1571" s="98"/>
      <c r="W1571" s="98"/>
      <c r="X1571" s="98"/>
      <c r="Y1571" s="98"/>
      <c r="Z1571" s="98"/>
      <c r="AA1571" s="98"/>
      <c r="AB1571" s="98"/>
      <c r="AC1571" s="98"/>
      <c r="AD1571" s="98"/>
      <c r="AE1571" s="98"/>
      <c r="AF1571" s="98"/>
      <c r="AG1571" s="98"/>
      <c r="AH1571" s="98"/>
      <c r="AI1571" s="98"/>
      <c r="AJ1571" s="98"/>
      <c r="AK1571" s="98"/>
      <c r="AL1571" s="98"/>
      <c r="AM1571" s="98"/>
      <c r="AN1571" s="98"/>
      <c r="AO1571" s="98"/>
      <c r="AP1571" s="98"/>
      <c r="AQ1571" s="98"/>
      <c r="AR1571" s="98"/>
      <c r="AS1571" s="98"/>
      <c r="AT1571" s="98"/>
      <c r="AU1571" s="98"/>
      <c r="AV1571" s="98"/>
      <c r="AW1571" s="98"/>
      <c r="AX1571" s="98"/>
      <c r="AY1571" s="98"/>
      <c r="AZ1571" s="98"/>
      <c r="BA1571" s="98"/>
      <c r="BB1571" s="98"/>
      <c r="BC1571" s="98"/>
      <c r="BD1571" s="98"/>
      <c r="BE1571" s="98"/>
      <c r="BF1571" s="98"/>
      <c r="BG1571" s="98"/>
      <c r="BH1571" s="98"/>
      <c r="BI1571" s="98"/>
      <c r="BJ1571" s="98"/>
      <c r="BK1571" s="98"/>
      <c r="BL1571" s="98"/>
      <c r="BM1571" s="98"/>
      <c r="BN1571" s="98"/>
      <c r="BO1571" s="98"/>
      <c r="BP1571" s="98"/>
      <c r="BQ1571" s="98"/>
      <c r="BR1571" s="98"/>
      <c r="BS1571" s="98"/>
      <c r="BT1571" s="98"/>
      <c r="BU1571" s="98"/>
      <c r="BV1571" s="98"/>
      <c r="BW1571" s="98"/>
      <c r="BX1571" s="98"/>
    </row>
    <row r="1572" spans="1:76">
      <c r="A1572" s="98"/>
      <c r="B1572" s="98"/>
      <c r="F1572" s="98"/>
      <c r="I1572" s="229"/>
      <c r="O1572" s="98"/>
      <c r="P1572" s="98"/>
      <c r="Q1572" s="98"/>
      <c r="R1572" s="98"/>
      <c r="S1572" s="98"/>
      <c r="T1572" s="98"/>
      <c r="U1572" s="98"/>
      <c r="V1572" s="98"/>
      <c r="W1572" s="98"/>
      <c r="X1572" s="98"/>
      <c r="Y1572" s="98"/>
      <c r="Z1572" s="98"/>
      <c r="AA1572" s="98"/>
      <c r="AB1572" s="98"/>
      <c r="AC1572" s="98"/>
      <c r="AD1572" s="98"/>
      <c r="AE1572" s="98"/>
      <c r="AF1572" s="98"/>
      <c r="AG1572" s="98"/>
      <c r="AH1572" s="98"/>
      <c r="AI1572" s="98"/>
      <c r="AJ1572" s="98"/>
      <c r="AK1572" s="98"/>
      <c r="AL1572" s="98"/>
      <c r="AM1572" s="98"/>
      <c r="AN1572" s="98"/>
      <c r="AO1572" s="98"/>
      <c r="AP1572" s="98"/>
      <c r="AQ1572" s="98"/>
      <c r="AR1572" s="98"/>
      <c r="AS1572" s="98"/>
      <c r="AT1572" s="98"/>
      <c r="AU1572" s="98"/>
      <c r="AV1572" s="98"/>
      <c r="AW1572" s="98"/>
      <c r="AX1572" s="98"/>
      <c r="AY1572" s="98"/>
      <c r="AZ1572" s="98"/>
      <c r="BA1572" s="98"/>
      <c r="BB1572" s="98"/>
      <c r="BC1572" s="98"/>
      <c r="BD1572" s="98"/>
      <c r="BE1572" s="98"/>
      <c r="BF1572" s="98"/>
      <c r="BG1572" s="98"/>
      <c r="BH1572" s="98"/>
      <c r="BI1572" s="98"/>
      <c r="BJ1572" s="98"/>
      <c r="BK1572" s="98"/>
      <c r="BL1572" s="98"/>
      <c r="BM1572" s="98"/>
      <c r="BN1572" s="98"/>
      <c r="BO1572" s="98"/>
      <c r="BP1572" s="98"/>
      <c r="BQ1572" s="98"/>
      <c r="BR1572" s="98"/>
      <c r="BS1572" s="98"/>
      <c r="BT1572" s="98"/>
      <c r="BU1572" s="98"/>
      <c r="BV1572" s="98"/>
      <c r="BW1572" s="98"/>
      <c r="BX1572" s="98"/>
    </row>
    <row r="1573" spans="1:76">
      <c r="A1573" s="98"/>
      <c r="B1573" s="98"/>
      <c r="F1573" s="98"/>
      <c r="I1573" s="229"/>
      <c r="O1573" s="98"/>
      <c r="P1573" s="98"/>
      <c r="Q1573" s="98"/>
      <c r="R1573" s="98"/>
      <c r="S1573" s="98"/>
      <c r="T1573" s="98"/>
      <c r="U1573" s="98"/>
      <c r="V1573" s="98"/>
      <c r="W1573" s="98"/>
      <c r="X1573" s="98"/>
      <c r="Y1573" s="98"/>
      <c r="Z1573" s="98"/>
      <c r="AA1573" s="98"/>
      <c r="AB1573" s="98"/>
      <c r="AC1573" s="98"/>
      <c r="AD1573" s="98"/>
      <c r="AE1573" s="98"/>
      <c r="AF1573" s="98"/>
      <c r="AG1573" s="98"/>
      <c r="AH1573" s="98"/>
      <c r="AI1573" s="98"/>
      <c r="AJ1573" s="98"/>
      <c r="AK1573" s="98"/>
      <c r="AL1573" s="98"/>
      <c r="AM1573" s="98"/>
      <c r="AN1573" s="98"/>
      <c r="AO1573" s="98"/>
      <c r="AP1573" s="98"/>
      <c r="AQ1573" s="98"/>
      <c r="AR1573" s="98"/>
      <c r="AS1573" s="98"/>
      <c r="AT1573" s="98"/>
      <c r="AU1573" s="98"/>
      <c r="AV1573" s="98"/>
      <c r="AW1573" s="98"/>
      <c r="AX1573" s="98"/>
      <c r="AY1573" s="98"/>
      <c r="AZ1573" s="98"/>
      <c r="BA1573" s="98"/>
      <c r="BB1573" s="98"/>
      <c r="BC1573" s="98"/>
      <c r="BD1573" s="98"/>
      <c r="BE1573" s="98"/>
      <c r="BF1573" s="98"/>
      <c r="BG1573" s="98"/>
      <c r="BH1573" s="98"/>
      <c r="BI1573" s="98"/>
      <c r="BJ1573" s="98"/>
      <c r="BK1573" s="98"/>
      <c r="BL1573" s="98"/>
      <c r="BM1573" s="98"/>
      <c r="BN1573" s="98"/>
      <c r="BO1573" s="98"/>
      <c r="BP1573" s="98"/>
      <c r="BQ1573" s="98"/>
      <c r="BR1573" s="98"/>
      <c r="BS1573" s="98"/>
      <c r="BT1573" s="98"/>
      <c r="BU1573" s="98"/>
      <c r="BV1573" s="98"/>
      <c r="BW1573" s="98"/>
      <c r="BX1573" s="98"/>
    </row>
    <row r="1574" spans="1:76">
      <c r="A1574" s="98"/>
      <c r="B1574" s="98"/>
      <c r="F1574" s="98"/>
      <c r="I1574" s="229"/>
      <c r="O1574" s="98"/>
      <c r="P1574" s="98"/>
      <c r="Q1574" s="98"/>
      <c r="R1574" s="98"/>
      <c r="S1574" s="98"/>
      <c r="T1574" s="98"/>
      <c r="U1574" s="98"/>
      <c r="V1574" s="98"/>
      <c r="W1574" s="98"/>
      <c r="X1574" s="98"/>
      <c r="Y1574" s="98"/>
      <c r="Z1574" s="98"/>
      <c r="AA1574" s="98"/>
      <c r="AB1574" s="98"/>
      <c r="AC1574" s="98"/>
      <c r="AD1574" s="98"/>
      <c r="AE1574" s="98"/>
      <c r="AF1574" s="98"/>
      <c r="AG1574" s="98"/>
      <c r="AH1574" s="98"/>
      <c r="AI1574" s="98"/>
      <c r="AJ1574" s="98"/>
      <c r="AK1574" s="98"/>
      <c r="AL1574" s="98"/>
      <c r="AM1574" s="98"/>
      <c r="AN1574" s="98"/>
      <c r="AO1574" s="98"/>
      <c r="AP1574" s="98"/>
      <c r="AQ1574" s="98"/>
      <c r="AR1574" s="98"/>
      <c r="AS1574" s="98"/>
      <c r="AT1574" s="98"/>
      <c r="AU1574" s="98"/>
      <c r="AV1574" s="98"/>
      <c r="AW1574" s="98"/>
      <c r="AX1574" s="98"/>
      <c r="AY1574" s="98"/>
      <c r="AZ1574" s="98"/>
      <c r="BA1574" s="98"/>
      <c r="BB1574" s="98"/>
      <c r="BC1574" s="98"/>
      <c r="BD1574" s="98"/>
      <c r="BE1574" s="98"/>
      <c r="BF1574" s="98"/>
      <c r="BG1574" s="98"/>
      <c r="BH1574" s="98"/>
      <c r="BI1574" s="98"/>
      <c r="BJ1574" s="98"/>
      <c r="BK1574" s="98"/>
      <c r="BL1574" s="98"/>
      <c r="BM1574" s="98"/>
      <c r="BN1574" s="98"/>
      <c r="BO1574" s="98"/>
      <c r="BP1574" s="98"/>
      <c r="BQ1574" s="98"/>
      <c r="BR1574" s="98"/>
      <c r="BS1574" s="98"/>
      <c r="BT1574" s="98"/>
      <c r="BU1574" s="98"/>
      <c r="BV1574" s="98"/>
      <c r="BW1574" s="98"/>
      <c r="BX1574" s="98"/>
    </row>
    <row r="1575" spans="1:76">
      <c r="A1575" s="98"/>
      <c r="B1575" s="98"/>
      <c r="F1575" s="98"/>
      <c r="I1575" s="229"/>
      <c r="O1575" s="98"/>
      <c r="P1575" s="98"/>
      <c r="Q1575" s="98"/>
      <c r="R1575" s="98"/>
      <c r="S1575" s="98"/>
      <c r="T1575" s="98"/>
      <c r="U1575" s="98"/>
      <c r="V1575" s="98"/>
      <c r="W1575" s="98"/>
      <c r="X1575" s="98"/>
      <c r="Y1575" s="98"/>
      <c r="Z1575" s="98"/>
      <c r="AA1575" s="98"/>
      <c r="AB1575" s="98"/>
      <c r="AC1575" s="98"/>
      <c r="AD1575" s="98"/>
      <c r="AE1575" s="98"/>
      <c r="AF1575" s="98"/>
      <c r="AG1575" s="98"/>
      <c r="AH1575" s="98"/>
      <c r="AI1575" s="98"/>
      <c r="AJ1575" s="98"/>
      <c r="AK1575" s="98"/>
      <c r="AL1575" s="98"/>
      <c r="AM1575" s="98"/>
      <c r="AN1575" s="98"/>
      <c r="AO1575" s="98"/>
      <c r="AP1575" s="98"/>
      <c r="AQ1575" s="98"/>
      <c r="AR1575" s="98"/>
      <c r="AS1575" s="98"/>
      <c r="AT1575" s="98"/>
      <c r="AU1575" s="98"/>
      <c r="AV1575" s="98"/>
      <c r="AW1575" s="98"/>
      <c r="AX1575" s="98"/>
      <c r="AY1575" s="98"/>
      <c r="AZ1575" s="98"/>
      <c r="BA1575" s="98"/>
      <c r="BB1575" s="98"/>
      <c r="BC1575" s="98"/>
      <c r="BD1575" s="98"/>
      <c r="BE1575" s="98"/>
      <c r="BF1575" s="98"/>
      <c r="BG1575" s="98"/>
      <c r="BH1575" s="98"/>
      <c r="BI1575" s="98"/>
      <c r="BJ1575" s="98"/>
      <c r="BK1575" s="98"/>
      <c r="BL1575" s="98"/>
      <c r="BM1575" s="98"/>
      <c r="BN1575" s="98"/>
      <c r="BO1575" s="98"/>
      <c r="BP1575" s="98"/>
      <c r="BQ1575" s="98"/>
      <c r="BR1575" s="98"/>
      <c r="BS1575" s="98"/>
      <c r="BT1575" s="98"/>
      <c r="BU1575" s="98"/>
      <c r="BV1575" s="98"/>
      <c r="BW1575" s="98"/>
      <c r="BX1575" s="98"/>
    </row>
    <row r="1576" spans="1:76">
      <c r="A1576" s="98"/>
      <c r="B1576" s="98"/>
      <c r="F1576" s="98"/>
      <c r="I1576" s="229"/>
      <c r="O1576" s="98"/>
      <c r="P1576" s="98"/>
      <c r="Q1576" s="98"/>
      <c r="R1576" s="98"/>
      <c r="S1576" s="98"/>
      <c r="T1576" s="98"/>
      <c r="U1576" s="98"/>
      <c r="V1576" s="98"/>
      <c r="W1576" s="98"/>
      <c r="X1576" s="98"/>
      <c r="Y1576" s="98"/>
      <c r="Z1576" s="98"/>
      <c r="AA1576" s="98"/>
      <c r="AB1576" s="98"/>
      <c r="AC1576" s="98"/>
      <c r="AD1576" s="98"/>
      <c r="AE1576" s="98"/>
      <c r="AF1576" s="98"/>
      <c r="AG1576" s="98"/>
      <c r="AH1576" s="98"/>
      <c r="AI1576" s="98"/>
      <c r="AJ1576" s="98"/>
      <c r="AK1576" s="98"/>
      <c r="AL1576" s="98"/>
      <c r="AM1576" s="98"/>
      <c r="AN1576" s="98"/>
      <c r="AO1576" s="98"/>
      <c r="AP1576" s="98"/>
      <c r="AQ1576" s="98"/>
      <c r="AR1576" s="98"/>
      <c r="AS1576" s="98"/>
      <c r="AT1576" s="98"/>
      <c r="AU1576" s="98"/>
      <c r="AV1576" s="98"/>
      <c r="AW1576" s="98"/>
      <c r="AX1576" s="98"/>
      <c r="AY1576" s="98"/>
      <c r="AZ1576" s="98"/>
      <c r="BA1576" s="98"/>
      <c r="BB1576" s="98"/>
      <c r="BC1576" s="98"/>
      <c r="BD1576" s="98"/>
      <c r="BE1576" s="98"/>
      <c r="BF1576" s="98"/>
      <c r="BG1576" s="98"/>
      <c r="BH1576" s="98"/>
      <c r="BI1576" s="98"/>
      <c r="BJ1576" s="98"/>
      <c r="BK1576" s="98"/>
      <c r="BL1576" s="98"/>
      <c r="BM1576" s="98"/>
      <c r="BN1576" s="98"/>
      <c r="BO1576" s="98"/>
      <c r="BP1576" s="98"/>
      <c r="BQ1576" s="98"/>
      <c r="BR1576" s="98"/>
      <c r="BS1576" s="98"/>
      <c r="BT1576" s="98"/>
      <c r="BU1576" s="98"/>
      <c r="BV1576" s="98"/>
      <c r="BW1576" s="98"/>
      <c r="BX1576" s="98"/>
    </row>
    <row r="1577" spans="1:76">
      <c r="A1577" s="98"/>
      <c r="B1577" s="98"/>
      <c r="F1577" s="98"/>
      <c r="I1577" s="229"/>
      <c r="O1577" s="98"/>
      <c r="P1577" s="98"/>
      <c r="Q1577" s="98"/>
      <c r="R1577" s="98"/>
      <c r="S1577" s="98"/>
      <c r="T1577" s="98"/>
      <c r="U1577" s="98"/>
      <c r="V1577" s="98"/>
      <c r="W1577" s="98"/>
      <c r="X1577" s="98"/>
      <c r="Y1577" s="98"/>
      <c r="Z1577" s="98"/>
      <c r="AA1577" s="98"/>
      <c r="AB1577" s="98"/>
      <c r="AC1577" s="98"/>
      <c r="AD1577" s="98"/>
      <c r="AE1577" s="98"/>
      <c r="AF1577" s="98"/>
      <c r="AG1577" s="98"/>
      <c r="AH1577" s="98"/>
      <c r="AI1577" s="98"/>
      <c r="AJ1577" s="98"/>
      <c r="AK1577" s="98"/>
      <c r="AL1577" s="98"/>
      <c r="AM1577" s="98"/>
      <c r="AN1577" s="98"/>
      <c r="AO1577" s="98"/>
      <c r="AP1577" s="98"/>
      <c r="AQ1577" s="98"/>
      <c r="AR1577" s="98"/>
      <c r="AS1577" s="98"/>
      <c r="AT1577" s="98"/>
      <c r="AU1577" s="98"/>
      <c r="AV1577" s="98"/>
      <c r="AW1577" s="98"/>
      <c r="AX1577" s="98"/>
      <c r="AY1577" s="98"/>
      <c r="AZ1577" s="98"/>
      <c r="BA1577" s="98"/>
      <c r="BB1577" s="98"/>
      <c r="BC1577" s="98"/>
      <c r="BD1577" s="98"/>
      <c r="BE1577" s="98"/>
      <c r="BF1577" s="98"/>
      <c r="BG1577" s="98"/>
      <c r="BH1577" s="98"/>
      <c r="BI1577" s="98"/>
      <c r="BJ1577" s="98"/>
      <c r="BK1577" s="98"/>
      <c r="BL1577" s="98"/>
      <c r="BM1577" s="98"/>
      <c r="BN1577" s="98"/>
      <c r="BO1577" s="98"/>
      <c r="BP1577" s="98"/>
      <c r="BQ1577" s="98"/>
      <c r="BR1577" s="98"/>
      <c r="BS1577" s="98"/>
      <c r="BT1577" s="98"/>
      <c r="BU1577" s="98"/>
      <c r="BV1577" s="98"/>
      <c r="BW1577" s="98"/>
      <c r="BX1577" s="98"/>
    </row>
    <row r="1578" spans="1:76">
      <c r="A1578" s="98"/>
      <c r="B1578" s="98"/>
      <c r="F1578" s="98"/>
      <c r="I1578" s="229"/>
      <c r="O1578" s="98"/>
      <c r="P1578" s="98"/>
      <c r="Q1578" s="98"/>
      <c r="R1578" s="98"/>
      <c r="S1578" s="98"/>
      <c r="T1578" s="98"/>
      <c r="U1578" s="98"/>
      <c r="V1578" s="98"/>
      <c r="W1578" s="98"/>
      <c r="X1578" s="98"/>
      <c r="Y1578" s="98"/>
      <c r="Z1578" s="98"/>
      <c r="AA1578" s="98"/>
      <c r="AB1578" s="98"/>
      <c r="AC1578" s="98"/>
      <c r="AD1578" s="98"/>
      <c r="AE1578" s="98"/>
      <c r="AF1578" s="98"/>
      <c r="AG1578" s="98"/>
      <c r="AH1578" s="98"/>
      <c r="AI1578" s="98"/>
      <c r="AJ1578" s="98"/>
      <c r="AK1578" s="98"/>
      <c r="AL1578" s="98"/>
      <c r="AM1578" s="98"/>
      <c r="AN1578" s="98"/>
      <c r="AO1578" s="98"/>
      <c r="AP1578" s="98"/>
      <c r="AQ1578" s="98"/>
      <c r="AR1578" s="98"/>
      <c r="AS1578" s="98"/>
      <c r="AT1578" s="98"/>
      <c r="AU1578" s="98"/>
      <c r="AV1578" s="98"/>
      <c r="AW1578" s="98"/>
      <c r="AX1578" s="98"/>
      <c r="AY1578" s="98"/>
      <c r="AZ1578" s="98"/>
      <c r="BA1578" s="98"/>
      <c r="BB1578" s="98"/>
      <c r="BC1578" s="98"/>
      <c r="BD1578" s="98"/>
      <c r="BE1578" s="98"/>
      <c r="BF1578" s="98"/>
      <c r="BG1578" s="98"/>
      <c r="BH1578" s="98"/>
      <c r="BI1578" s="98"/>
      <c r="BJ1578" s="98"/>
      <c r="BK1578" s="98"/>
      <c r="BL1578" s="98"/>
      <c r="BM1578" s="98"/>
      <c r="BN1578" s="98"/>
      <c r="BO1578" s="98"/>
      <c r="BP1578" s="98"/>
      <c r="BQ1578" s="98"/>
      <c r="BR1578" s="98"/>
      <c r="BS1578" s="98"/>
      <c r="BT1578" s="98"/>
      <c r="BU1578" s="98"/>
      <c r="BV1578" s="98"/>
      <c r="BW1578" s="98"/>
      <c r="BX1578" s="98"/>
    </row>
    <row r="1579" spans="1:76">
      <c r="A1579" s="98"/>
      <c r="B1579" s="98"/>
      <c r="F1579" s="98"/>
      <c r="I1579" s="229"/>
      <c r="O1579" s="98"/>
      <c r="P1579" s="98"/>
      <c r="Q1579" s="98"/>
      <c r="R1579" s="98"/>
      <c r="S1579" s="98"/>
      <c r="T1579" s="98"/>
      <c r="U1579" s="98"/>
      <c r="V1579" s="98"/>
      <c r="W1579" s="98"/>
      <c r="X1579" s="98"/>
      <c r="Y1579" s="98"/>
      <c r="Z1579" s="98"/>
      <c r="AA1579" s="98"/>
      <c r="AB1579" s="98"/>
      <c r="AC1579" s="98"/>
      <c r="AD1579" s="98"/>
      <c r="AE1579" s="98"/>
      <c r="AF1579" s="98"/>
      <c r="AG1579" s="98"/>
      <c r="AH1579" s="98"/>
      <c r="AI1579" s="98"/>
      <c r="AJ1579" s="98"/>
      <c r="AK1579" s="98"/>
      <c r="AL1579" s="98"/>
      <c r="AM1579" s="98"/>
      <c r="AN1579" s="98"/>
      <c r="AO1579" s="98"/>
      <c r="AP1579" s="98"/>
      <c r="AQ1579" s="98"/>
      <c r="AR1579" s="98"/>
      <c r="AS1579" s="98"/>
      <c r="AT1579" s="98"/>
      <c r="AU1579" s="98"/>
      <c r="AV1579" s="98"/>
      <c r="AW1579" s="98"/>
      <c r="AX1579" s="98"/>
      <c r="AY1579" s="98"/>
      <c r="AZ1579" s="98"/>
      <c r="BA1579" s="98"/>
      <c r="BB1579" s="98"/>
      <c r="BC1579" s="98"/>
      <c r="BD1579" s="98"/>
      <c r="BE1579" s="98"/>
      <c r="BF1579" s="98"/>
      <c r="BG1579" s="98"/>
      <c r="BH1579" s="98"/>
      <c r="BI1579" s="98"/>
      <c r="BJ1579" s="98"/>
      <c r="BK1579" s="98"/>
      <c r="BL1579" s="98"/>
      <c r="BM1579" s="98"/>
      <c r="BN1579" s="98"/>
      <c r="BO1579" s="98"/>
      <c r="BP1579" s="98"/>
      <c r="BQ1579" s="98"/>
      <c r="BR1579" s="98"/>
      <c r="BS1579" s="98"/>
      <c r="BT1579" s="98"/>
      <c r="BU1579" s="98"/>
      <c r="BV1579" s="98"/>
      <c r="BW1579" s="98"/>
      <c r="BX1579" s="98"/>
    </row>
    <row r="1580" spans="1:76">
      <c r="A1580" s="98"/>
      <c r="B1580" s="98"/>
      <c r="F1580" s="98"/>
      <c r="I1580" s="229"/>
      <c r="O1580" s="98"/>
      <c r="P1580" s="98"/>
      <c r="Q1580" s="98"/>
      <c r="R1580" s="98"/>
      <c r="S1580" s="98"/>
      <c r="T1580" s="98"/>
      <c r="U1580" s="98"/>
      <c r="V1580" s="98"/>
      <c r="W1580" s="98"/>
      <c r="X1580" s="98"/>
      <c r="Y1580" s="98"/>
      <c r="Z1580" s="98"/>
      <c r="AA1580" s="98"/>
      <c r="AB1580" s="98"/>
      <c r="AC1580" s="98"/>
      <c r="AD1580" s="98"/>
      <c r="AE1580" s="98"/>
      <c r="AF1580" s="98"/>
      <c r="AG1580" s="98"/>
      <c r="AH1580" s="98"/>
      <c r="AI1580" s="98"/>
      <c r="AJ1580" s="98"/>
      <c r="AK1580" s="98"/>
      <c r="AL1580" s="98"/>
      <c r="AM1580" s="98"/>
      <c r="AN1580" s="98"/>
      <c r="AO1580" s="98"/>
      <c r="AP1580" s="98"/>
      <c r="AQ1580" s="98"/>
      <c r="AR1580" s="98"/>
      <c r="AS1580" s="98"/>
      <c r="AT1580" s="98"/>
      <c r="AU1580" s="98"/>
      <c r="AV1580" s="98"/>
      <c r="AW1580" s="98"/>
      <c r="AX1580" s="98"/>
      <c r="AY1580" s="98"/>
      <c r="AZ1580" s="98"/>
      <c r="BA1580" s="98"/>
      <c r="BB1580" s="98"/>
      <c r="BC1580" s="98"/>
      <c r="BD1580" s="98"/>
      <c r="BE1580" s="98"/>
      <c r="BF1580" s="98"/>
      <c r="BG1580" s="98"/>
      <c r="BH1580" s="98"/>
      <c r="BI1580" s="98"/>
      <c r="BJ1580" s="98"/>
      <c r="BK1580" s="98"/>
      <c r="BL1580" s="98"/>
      <c r="BM1580" s="98"/>
      <c r="BN1580" s="98"/>
      <c r="BO1580" s="98"/>
      <c r="BP1580" s="98"/>
      <c r="BQ1580" s="98"/>
      <c r="BR1580" s="98"/>
      <c r="BS1580" s="98"/>
      <c r="BT1580" s="98"/>
      <c r="BU1580" s="98"/>
      <c r="BV1580" s="98"/>
      <c r="BW1580" s="98"/>
      <c r="BX1580" s="98"/>
    </row>
    <row r="1581" spans="1:76">
      <c r="A1581" s="98"/>
      <c r="B1581" s="98"/>
      <c r="F1581" s="98"/>
      <c r="I1581" s="229"/>
      <c r="O1581" s="98"/>
      <c r="P1581" s="98"/>
      <c r="Q1581" s="98"/>
      <c r="R1581" s="98"/>
      <c r="S1581" s="98"/>
      <c r="T1581" s="98"/>
      <c r="U1581" s="98"/>
      <c r="V1581" s="98"/>
      <c r="W1581" s="98"/>
      <c r="X1581" s="98"/>
      <c r="Y1581" s="98"/>
      <c r="Z1581" s="98"/>
      <c r="AA1581" s="98"/>
      <c r="AB1581" s="98"/>
      <c r="AC1581" s="98"/>
      <c r="AD1581" s="98"/>
      <c r="AE1581" s="98"/>
      <c r="AF1581" s="98"/>
      <c r="AG1581" s="98"/>
      <c r="AH1581" s="98"/>
      <c r="AI1581" s="98"/>
      <c r="AJ1581" s="98"/>
      <c r="AK1581" s="98"/>
      <c r="AL1581" s="98"/>
      <c r="AM1581" s="98"/>
      <c r="AN1581" s="98"/>
      <c r="AO1581" s="98"/>
      <c r="AP1581" s="98"/>
      <c r="AQ1581" s="98"/>
      <c r="AR1581" s="98"/>
      <c r="AS1581" s="98"/>
      <c r="AT1581" s="98"/>
      <c r="AU1581" s="98"/>
      <c r="AV1581" s="98"/>
      <c r="AW1581" s="98"/>
      <c r="AX1581" s="98"/>
      <c r="AY1581" s="98"/>
      <c r="AZ1581" s="98"/>
      <c r="BA1581" s="98"/>
      <c r="BB1581" s="98"/>
      <c r="BC1581" s="98"/>
      <c r="BD1581" s="98"/>
      <c r="BE1581" s="98"/>
      <c r="BF1581" s="98"/>
      <c r="BG1581" s="98"/>
      <c r="BH1581" s="98"/>
      <c r="BI1581" s="98"/>
      <c r="BJ1581" s="98"/>
      <c r="BK1581" s="98"/>
      <c r="BL1581" s="98"/>
      <c r="BM1581" s="98"/>
      <c r="BN1581" s="98"/>
      <c r="BO1581" s="98"/>
      <c r="BP1581" s="98"/>
      <c r="BQ1581" s="98"/>
      <c r="BR1581" s="98"/>
      <c r="BS1581" s="98"/>
      <c r="BT1581" s="98"/>
      <c r="BU1581" s="98"/>
      <c r="BV1581" s="98"/>
      <c r="BW1581" s="98"/>
      <c r="BX1581" s="98"/>
    </row>
    <row r="1582" spans="1:76">
      <c r="A1582" s="98"/>
      <c r="B1582" s="98"/>
      <c r="F1582" s="98"/>
      <c r="I1582" s="229"/>
      <c r="O1582" s="98"/>
      <c r="P1582" s="98"/>
      <c r="Q1582" s="98"/>
      <c r="R1582" s="98"/>
      <c r="S1582" s="98"/>
      <c r="T1582" s="98"/>
      <c r="U1582" s="98"/>
      <c r="V1582" s="98"/>
      <c r="W1582" s="98"/>
      <c r="X1582" s="98"/>
      <c r="Y1582" s="98"/>
      <c r="Z1582" s="98"/>
      <c r="AA1582" s="98"/>
      <c r="AB1582" s="98"/>
      <c r="AC1582" s="98"/>
      <c r="AD1582" s="98"/>
      <c r="AE1582" s="98"/>
      <c r="AF1582" s="98"/>
      <c r="AG1582" s="98"/>
      <c r="AH1582" s="98"/>
      <c r="AI1582" s="98"/>
      <c r="AJ1582" s="98"/>
      <c r="AK1582" s="98"/>
      <c r="AL1582" s="98"/>
      <c r="AM1582" s="98"/>
      <c r="AN1582" s="98"/>
      <c r="AO1582" s="98"/>
      <c r="AP1582" s="98"/>
      <c r="AQ1582" s="98"/>
      <c r="AR1582" s="98"/>
      <c r="AS1582" s="98"/>
      <c r="AT1582" s="98"/>
      <c r="AU1582" s="98"/>
      <c r="AV1582" s="98"/>
      <c r="AW1582" s="98"/>
      <c r="AX1582" s="98"/>
      <c r="AY1582" s="98"/>
      <c r="AZ1582" s="98"/>
      <c r="BA1582" s="98"/>
      <c r="BB1582" s="98"/>
      <c r="BC1582" s="98"/>
      <c r="BD1582" s="98"/>
      <c r="BE1582" s="98"/>
      <c r="BF1582" s="98"/>
      <c r="BG1582" s="98"/>
      <c r="BH1582" s="98"/>
      <c r="BI1582" s="98"/>
      <c r="BJ1582" s="98"/>
      <c r="BK1582" s="98"/>
      <c r="BL1582" s="98"/>
      <c r="BM1582" s="98"/>
      <c r="BN1582" s="98"/>
      <c r="BO1582" s="98"/>
      <c r="BP1582" s="98"/>
      <c r="BQ1582" s="98"/>
      <c r="BR1582" s="98"/>
      <c r="BS1582" s="98"/>
      <c r="BT1582" s="98"/>
      <c r="BU1582" s="98"/>
      <c r="BV1582" s="98"/>
      <c r="BW1582" s="98"/>
      <c r="BX1582" s="98"/>
    </row>
    <row r="1583" spans="1:76">
      <c r="A1583" s="98"/>
      <c r="B1583" s="98"/>
      <c r="F1583" s="98"/>
      <c r="I1583" s="229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8"/>
      <c r="AC1583" s="98"/>
      <c r="AD1583" s="98"/>
      <c r="AE1583" s="98"/>
      <c r="AF1583" s="98"/>
      <c r="AG1583" s="98"/>
      <c r="AH1583" s="98"/>
      <c r="AI1583" s="98"/>
      <c r="AJ1583" s="98"/>
      <c r="AK1583" s="98"/>
      <c r="AL1583" s="98"/>
      <c r="AM1583" s="98"/>
      <c r="AN1583" s="98"/>
      <c r="AO1583" s="98"/>
      <c r="AP1583" s="98"/>
      <c r="AQ1583" s="98"/>
      <c r="AR1583" s="98"/>
      <c r="AS1583" s="98"/>
      <c r="AT1583" s="98"/>
      <c r="AU1583" s="98"/>
      <c r="AV1583" s="98"/>
      <c r="AW1583" s="98"/>
      <c r="AX1583" s="98"/>
      <c r="AY1583" s="98"/>
      <c r="AZ1583" s="98"/>
      <c r="BA1583" s="98"/>
      <c r="BB1583" s="98"/>
      <c r="BC1583" s="98"/>
      <c r="BD1583" s="98"/>
      <c r="BE1583" s="98"/>
      <c r="BF1583" s="98"/>
      <c r="BG1583" s="98"/>
      <c r="BH1583" s="98"/>
      <c r="BI1583" s="98"/>
      <c r="BJ1583" s="98"/>
      <c r="BK1583" s="98"/>
      <c r="BL1583" s="98"/>
      <c r="BM1583" s="98"/>
      <c r="BN1583" s="98"/>
      <c r="BO1583" s="98"/>
      <c r="BP1583" s="98"/>
      <c r="BQ1583" s="98"/>
      <c r="BR1583" s="98"/>
      <c r="BS1583" s="98"/>
      <c r="BT1583" s="98"/>
      <c r="BU1583" s="98"/>
      <c r="BV1583" s="98"/>
      <c r="BW1583" s="98"/>
      <c r="BX1583" s="98"/>
    </row>
    <row r="1584" spans="1:76">
      <c r="A1584" s="98"/>
      <c r="B1584" s="98"/>
      <c r="F1584" s="98"/>
      <c r="I1584" s="229"/>
      <c r="O1584" s="98"/>
      <c r="P1584" s="98"/>
      <c r="Q1584" s="98"/>
      <c r="R1584" s="98"/>
      <c r="S1584" s="98"/>
      <c r="T1584" s="98"/>
      <c r="U1584" s="98"/>
      <c r="V1584" s="98"/>
      <c r="W1584" s="98"/>
      <c r="X1584" s="98"/>
      <c r="Y1584" s="98"/>
      <c r="Z1584" s="98"/>
      <c r="AA1584" s="98"/>
      <c r="AB1584" s="98"/>
      <c r="AC1584" s="98"/>
      <c r="AD1584" s="98"/>
      <c r="AE1584" s="98"/>
      <c r="AF1584" s="98"/>
      <c r="AG1584" s="98"/>
      <c r="AH1584" s="98"/>
      <c r="AI1584" s="98"/>
      <c r="AJ1584" s="98"/>
      <c r="AK1584" s="98"/>
      <c r="AL1584" s="98"/>
      <c r="AM1584" s="98"/>
      <c r="AN1584" s="98"/>
      <c r="AO1584" s="98"/>
      <c r="AP1584" s="98"/>
      <c r="AQ1584" s="98"/>
      <c r="AR1584" s="98"/>
      <c r="AS1584" s="98"/>
      <c r="AT1584" s="98"/>
      <c r="AU1584" s="98"/>
      <c r="AV1584" s="98"/>
      <c r="AW1584" s="98"/>
      <c r="AX1584" s="98"/>
      <c r="AY1584" s="98"/>
      <c r="AZ1584" s="98"/>
      <c r="BA1584" s="98"/>
      <c r="BB1584" s="98"/>
      <c r="BC1584" s="98"/>
      <c r="BD1584" s="98"/>
      <c r="BE1584" s="98"/>
      <c r="BF1584" s="98"/>
      <c r="BG1584" s="98"/>
      <c r="BH1584" s="98"/>
      <c r="BI1584" s="98"/>
      <c r="BJ1584" s="98"/>
      <c r="BK1584" s="98"/>
      <c r="BL1584" s="98"/>
      <c r="BM1584" s="98"/>
      <c r="BN1584" s="98"/>
      <c r="BO1584" s="98"/>
      <c r="BP1584" s="98"/>
      <c r="BQ1584" s="98"/>
      <c r="BR1584" s="98"/>
      <c r="BS1584" s="98"/>
      <c r="BT1584" s="98"/>
      <c r="BU1584" s="98"/>
      <c r="BV1584" s="98"/>
      <c r="BW1584" s="98"/>
      <c r="BX1584" s="98"/>
    </row>
    <row r="1585" spans="1:76">
      <c r="A1585" s="98"/>
      <c r="B1585" s="98"/>
      <c r="F1585" s="98"/>
      <c r="I1585" s="229"/>
      <c r="O1585" s="98"/>
      <c r="P1585" s="98"/>
      <c r="Q1585" s="98"/>
      <c r="R1585" s="98"/>
      <c r="S1585" s="98"/>
      <c r="T1585" s="98"/>
      <c r="U1585" s="98"/>
      <c r="V1585" s="98"/>
      <c r="W1585" s="98"/>
      <c r="X1585" s="98"/>
      <c r="Y1585" s="98"/>
      <c r="Z1585" s="98"/>
      <c r="AA1585" s="98"/>
      <c r="AB1585" s="98"/>
      <c r="AC1585" s="98"/>
      <c r="AD1585" s="98"/>
      <c r="AE1585" s="98"/>
      <c r="AF1585" s="98"/>
      <c r="AG1585" s="98"/>
      <c r="AH1585" s="98"/>
      <c r="AI1585" s="98"/>
      <c r="AJ1585" s="98"/>
      <c r="AK1585" s="98"/>
      <c r="AL1585" s="98"/>
      <c r="AM1585" s="98"/>
      <c r="AN1585" s="98"/>
      <c r="AO1585" s="98"/>
      <c r="AP1585" s="98"/>
      <c r="AQ1585" s="98"/>
      <c r="AR1585" s="98"/>
      <c r="AS1585" s="98"/>
      <c r="AT1585" s="98"/>
      <c r="AU1585" s="98"/>
      <c r="AV1585" s="98"/>
      <c r="AW1585" s="98"/>
      <c r="AX1585" s="98"/>
      <c r="AY1585" s="98"/>
      <c r="AZ1585" s="98"/>
      <c r="BA1585" s="98"/>
      <c r="BB1585" s="98"/>
      <c r="BC1585" s="98"/>
      <c r="BD1585" s="98"/>
      <c r="BE1585" s="98"/>
      <c r="BF1585" s="98"/>
      <c r="BG1585" s="98"/>
      <c r="BH1585" s="98"/>
      <c r="BI1585" s="98"/>
      <c r="BJ1585" s="98"/>
      <c r="BK1585" s="98"/>
      <c r="BL1585" s="98"/>
      <c r="BM1585" s="98"/>
      <c r="BN1585" s="98"/>
      <c r="BO1585" s="98"/>
      <c r="BP1585" s="98"/>
      <c r="BQ1585" s="98"/>
      <c r="BR1585" s="98"/>
      <c r="BS1585" s="98"/>
      <c r="BT1585" s="98"/>
      <c r="BU1585" s="98"/>
      <c r="BV1585" s="98"/>
      <c r="BW1585" s="98"/>
      <c r="BX1585" s="98"/>
    </row>
    <row r="1586" spans="1:76">
      <c r="A1586" s="98"/>
      <c r="B1586" s="98"/>
      <c r="F1586" s="98"/>
      <c r="I1586" s="229"/>
      <c r="O1586" s="98"/>
      <c r="P1586" s="98"/>
      <c r="Q1586" s="98"/>
      <c r="R1586" s="98"/>
      <c r="S1586" s="98"/>
      <c r="T1586" s="98"/>
      <c r="U1586" s="98"/>
      <c r="V1586" s="98"/>
      <c r="W1586" s="98"/>
      <c r="X1586" s="98"/>
      <c r="Y1586" s="98"/>
      <c r="Z1586" s="98"/>
      <c r="AA1586" s="98"/>
      <c r="AB1586" s="98"/>
      <c r="AC1586" s="98"/>
      <c r="AD1586" s="98"/>
      <c r="AE1586" s="98"/>
      <c r="AF1586" s="98"/>
      <c r="AG1586" s="98"/>
      <c r="AH1586" s="98"/>
      <c r="AI1586" s="98"/>
      <c r="AJ1586" s="98"/>
      <c r="AK1586" s="98"/>
      <c r="AL1586" s="98"/>
      <c r="AM1586" s="98"/>
      <c r="AN1586" s="98"/>
      <c r="AO1586" s="98"/>
      <c r="AP1586" s="98"/>
      <c r="AQ1586" s="98"/>
      <c r="AR1586" s="98"/>
      <c r="AS1586" s="98"/>
      <c r="AT1586" s="98"/>
      <c r="AU1586" s="98"/>
      <c r="AV1586" s="98"/>
      <c r="AW1586" s="98"/>
      <c r="AX1586" s="98"/>
      <c r="AY1586" s="98"/>
      <c r="AZ1586" s="98"/>
      <c r="BA1586" s="98"/>
      <c r="BB1586" s="98"/>
      <c r="BC1586" s="98"/>
      <c r="BD1586" s="98"/>
      <c r="BE1586" s="98"/>
      <c r="BF1586" s="98"/>
      <c r="BG1586" s="98"/>
      <c r="BH1586" s="98"/>
      <c r="BI1586" s="98"/>
      <c r="BJ1586" s="98"/>
      <c r="BK1586" s="98"/>
      <c r="BL1586" s="98"/>
      <c r="BM1586" s="98"/>
      <c r="BN1586" s="98"/>
      <c r="BO1586" s="98"/>
      <c r="BP1586" s="98"/>
      <c r="BQ1586" s="98"/>
      <c r="BR1586" s="98"/>
      <c r="BS1586" s="98"/>
      <c r="BT1586" s="98"/>
      <c r="BU1586" s="98"/>
      <c r="BV1586" s="98"/>
      <c r="BW1586" s="98"/>
      <c r="BX1586" s="98"/>
    </row>
    <row r="1587" spans="1:76">
      <c r="A1587" s="98"/>
      <c r="B1587" s="98"/>
      <c r="F1587" s="98"/>
      <c r="I1587" s="229"/>
      <c r="O1587" s="98"/>
      <c r="P1587" s="98"/>
      <c r="Q1587" s="98"/>
      <c r="R1587" s="98"/>
      <c r="S1587" s="98"/>
      <c r="T1587" s="98"/>
      <c r="U1587" s="98"/>
      <c r="V1587" s="98"/>
      <c r="W1587" s="98"/>
      <c r="X1587" s="98"/>
      <c r="Y1587" s="98"/>
      <c r="Z1587" s="98"/>
      <c r="AA1587" s="98"/>
      <c r="AB1587" s="98"/>
      <c r="AC1587" s="98"/>
      <c r="AD1587" s="98"/>
      <c r="AE1587" s="98"/>
      <c r="AF1587" s="98"/>
      <c r="AG1587" s="98"/>
      <c r="AH1587" s="98"/>
      <c r="AI1587" s="98"/>
      <c r="AJ1587" s="98"/>
      <c r="AK1587" s="98"/>
      <c r="AL1587" s="98"/>
      <c r="AM1587" s="98"/>
      <c r="AN1587" s="98"/>
      <c r="AO1587" s="98"/>
      <c r="AP1587" s="98"/>
      <c r="AQ1587" s="98"/>
      <c r="AR1587" s="98"/>
      <c r="AS1587" s="98"/>
      <c r="AT1587" s="98"/>
      <c r="AU1587" s="98"/>
      <c r="AV1587" s="98"/>
      <c r="AW1587" s="98"/>
      <c r="AX1587" s="98"/>
      <c r="AY1587" s="98"/>
      <c r="AZ1587" s="98"/>
      <c r="BA1587" s="98"/>
      <c r="BB1587" s="98"/>
      <c r="BC1587" s="98"/>
      <c r="BD1587" s="98"/>
      <c r="BE1587" s="98"/>
      <c r="BF1587" s="98"/>
      <c r="BG1587" s="98"/>
      <c r="BH1587" s="98"/>
      <c r="BI1587" s="98"/>
      <c r="BJ1587" s="98"/>
      <c r="BK1587" s="98"/>
      <c r="BL1587" s="98"/>
      <c r="BM1587" s="98"/>
      <c r="BN1587" s="98"/>
      <c r="BO1587" s="98"/>
      <c r="BP1587" s="98"/>
      <c r="BQ1587" s="98"/>
      <c r="BR1587" s="98"/>
      <c r="BS1587" s="98"/>
      <c r="BT1587" s="98"/>
      <c r="BU1587" s="98"/>
      <c r="BV1587" s="98"/>
      <c r="BW1587" s="98"/>
      <c r="BX1587" s="98"/>
    </row>
    <row r="1588" spans="1:76">
      <c r="A1588" s="98"/>
      <c r="B1588" s="98"/>
      <c r="F1588" s="98"/>
      <c r="I1588" s="229"/>
      <c r="O1588" s="98"/>
      <c r="P1588" s="98"/>
      <c r="Q1588" s="98"/>
      <c r="R1588" s="98"/>
      <c r="S1588" s="98"/>
      <c r="T1588" s="98"/>
      <c r="U1588" s="98"/>
      <c r="V1588" s="98"/>
      <c r="W1588" s="98"/>
      <c r="X1588" s="98"/>
      <c r="Y1588" s="98"/>
      <c r="Z1588" s="98"/>
      <c r="AA1588" s="98"/>
      <c r="AB1588" s="98"/>
      <c r="AC1588" s="98"/>
      <c r="AD1588" s="98"/>
      <c r="AE1588" s="98"/>
      <c r="AF1588" s="98"/>
      <c r="AG1588" s="98"/>
      <c r="AH1588" s="98"/>
      <c r="AI1588" s="98"/>
      <c r="AJ1588" s="98"/>
      <c r="AK1588" s="98"/>
      <c r="AL1588" s="98"/>
      <c r="AM1588" s="98"/>
      <c r="AN1588" s="98"/>
      <c r="AO1588" s="98"/>
      <c r="AP1588" s="98"/>
      <c r="AQ1588" s="98"/>
      <c r="AR1588" s="98"/>
      <c r="AS1588" s="98"/>
      <c r="AT1588" s="98"/>
      <c r="AU1588" s="98"/>
      <c r="AV1588" s="98"/>
      <c r="AW1588" s="98"/>
      <c r="AX1588" s="98"/>
      <c r="AY1588" s="98"/>
      <c r="AZ1588" s="98"/>
      <c r="BA1588" s="98"/>
      <c r="BB1588" s="98"/>
      <c r="BC1588" s="98"/>
      <c r="BD1588" s="98"/>
      <c r="BE1588" s="98"/>
      <c r="BF1588" s="98"/>
      <c r="BG1588" s="98"/>
      <c r="BH1588" s="98"/>
      <c r="BI1588" s="98"/>
      <c r="BJ1588" s="98"/>
      <c r="BK1588" s="98"/>
      <c r="BL1588" s="98"/>
      <c r="BM1588" s="98"/>
      <c r="BN1588" s="98"/>
      <c r="BO1588" s="98"/>
      <c r="BP1588" s="98"/>
      <c r="BQ1588" s="98"/>
      <c r="BR1588" s="98"/>
      <c r="BS1588" s="98"/>
      <c r="BT1588" s="98"/>
      <c r="BU1588" s="98"/>
      <c r="BV1588" s="98"/>
      <c r="BW1588" s="98"/>
      <c r="BX1588" s="98"/>
    </row>
    <row r="1589" spans="1:76">
      <c r="A1589" s="98"/>
      <c r="B1589" s="98"/>
      <c r="F1589" s="98"/>
      <c r="I1589" s="229"/>
      <c r="O1589" s="98"/>
      <c r="P1589" s="98"/>
      <c r="Q1589" s="98"/>
      <c r="R1589" s="98"/>
      <c r="S1589" s="98"/>
      <c r="T1589" s="98"/>
      <c r="U1589" s="98"/>
      <c r="V1589" s="98"/>
      <c r="W1589" s="98"/>
      <c r="X1589" s="98"/>
      <c r="Y1589" s="98"/>
      <c r="Z1589" s="98"/>
      <c r="AA1589" s="98"/>
      <c r="AB1589" s="98"/>
      <c r="AC1589" s="98"/>
      <c r="AD1589" s="98"/>
      <c r="AE1589" s="98"/>
      <c r="AF1589" s="98"/>
      <c r="AG1589" s="98"/>
      <c r="AH1589" s="98"/>
      <c r="AI1589" s="98"/>
      <c r="AJ1589" s="98"/>
      <c r="AK1589" s="98"/>
      <c r="AL1589" s="98"/>
      <c r="AM1589" s="98"/>
      <c r="AN1589" s="98"/>
      <c r="AO1589" s="98"/>
      <c r="AP1589" s="98"/>
      <c r="AQ1589" s="98"/>
      <c r="AR1589" s="98"/>
      <c r="AS1589" s="98"/>
      <c r="AT1589" s="98"/>
      <c r="AU1589" s="98"/>
      <c r="AV1589" s="98"/>
      <c r="AW1589" s="98"/>
      <c r="AX1589" s="98"/>
      <c r="AY1589" s="98"/>
      <c r="AZ1589" s="98"/>
      <c r="BA1589" s="98"/>
      <c r="BB1589" s="98"/>
      <c r="BC1589" s="98"/>
      <c r="BD1589" s="98"/>
      <c r="BE1589" s="98"/>
      <c r="BF1589" s="98"/>
      <c r="BG1589" s="98"/>
      <c r="BH1589" s="98"/>
      <c r="BI1589" s="98"/>
      <c r="BJ1589" s="98"/>
      <c r="BK1589" s="98"/>
      <c r="BL1589" s="98"/>
      <c r="BM1589" s="98"/>
      <c r="BN1589" s="98"/>
      <c r="BO1589" s="98"/>
      <c r="BP1589" s="98"/>
      <c r="BQ1589" s="98"/>
      <c r="BR1589" s="98"/>
      <c r="BS1589" s="98"/>
      <c r="BT1589" s="98"/>
      <c r="BU1589" s="98"/>
      <c r="BV1589" s="98"/>
      <c r="BW1589" s="98"/>
      <c r="BX1589" s="98"/>
    </row>
    <row r="1590" spans="1:76">
      <c r="A1590" s="98"/>
      <c r="B1590" s="98"/>
      <c r="F1590" s="98"/>
      <c r="I1590" s="229"/>
      <c r="O1590" s="98"/>
      <c r="P1590" s="98"/>
      <c r="Q1590" s="98"/>
      <c r="R1590" s="98"/>
      <c r="S1590" s="98"/>
      <c r="T1590" s="98"/>
      <c r="U1590" s="98"/>
      <c r="V1590" s="98"/>
      <c r="W1590" s="98"/>
      <c r="X1590" s="98"/>
      <c r="Y1590" s="98"/>
      <c r="Z1590" s="98"/>
      <c r="AA1590" s="98"/>
      <c r="AB1590" s="98"/>
      <c r="AC1590" s="98"/>
      <c r="AD1590" s="98"/>
      <c r="AE1590" s="98"/>
      <c r="AF1590" s="98"/>
      <c r="AG1590" s="98"/>
      <c r="AH1590" s="98"/>
      <c r="AI1590" s="98"/>
      <c r="AJ1590" s="98"/>
      <c r="AK1590" s="98"/>
      <c r="AL1590" s="98"/>
      <c r="AM1590" s="98"/>
      <c r="AN1590" s="98"/>
      <c r="AO1590" s="98"/>
      <c r="AP1590" s="98"/>
      <c r="AQ1590" s="98"/>
      <c r="AR1590" s="98"/>
      <c r="AS1590" s="98"/>
      <c r="AT1590" s="98"/>
      <c r="AU1590" s="98"/>
      <c r="AV1590" s="98"/>
      <c r="AW1590" s="98"/>
      <c r="AX1590" s="98"/>
      <c r="AY1590" s="98"/>
      <c r="AZ1590" s="98"/>
      <c r="BA1590" s="98"/>
      <c r="BB1590" s="98"/>
      <c r="BC1590" s="98"/>
      <c r="BD1590" s="98"/>
      <c r="BE1590" s="98"/>
      <c r="BF1590" s="98"/>
      <c r="BG1590" s="98"/>
      <c r="BH1590" s="98"/>
      <c r="BI1590" s="98"/>
      <c r="BJ1590" s="98"/>
      <c r="BK1590" s="98"/>
      <c r="BL1590" s="98"/>
      <c r="BM1590" s="98"/>
      <c r="BN1590" s="98"/>
      <c r="BO1590" s="98"/>
      <c r="BP1590" s="98"/>
      <c r="BQ1590" s="98"/>
      <c r="BR1590" s="98"/>
      <c r="BS1590" s="98"/>
      <c r="BT1590" s="98"/>
      <c r="BU1590" s="98"/>
      <c r="BV1590" s="98"/>
      <c r="BW1590" s="98"/>
      <c r="BX1590" s="98"/>
    </row>
    <row r="1591" spans="1:76">
      <c r="A1591" s="98"/>
      <c r="B1591" s="98"/>
      <c r="F1591" s="98"/>
      <c r="I1591" s="229"/>
      <c r="O1591" s="98"/>
      <c r="P1591" s="98"/>
      <c r="Q1591" s="98"/>
      <c r="R1591" s="98"/>
      <c r="S1591" s="98"/>
      <c r="T1591" s="98"/>
      <c r="U1591" s="98"/>
      <c r="V1591" s="98"/>
      <c r="W1591" s="98"/>
      <c r="X1591" s="98"/>
      <c r="Y1591" s="98"/>
      <c r="Z1591" s="98"/>
      <c r="AA1591" s="98"/>
      <c r="AB1591" s="98"/>
      <c r="AC1591" s="98"/>
      <c r="AD1591" s="98"/>
      <c r="AE1591" s="98"/>
      <c r="AF1591" s="98"/>
      <c r="AG1591" s="98"/>
      <c r="AH1591" s="98"/>
      <c r="AI1591" s="98"/>
      <c r="AJ1591" s="98"/>
      <c r="AK1591" s="98"/>
      <c r="AL1591" s="98"/>
      <c r="AM1591" s="98"/>
      <c r="AN1591" s="98"/>
      <c r="AO1591" s="98"/>
      <c r="AP1591" s="98"/>
      <c r="AQ1591" s="98"/>
      <c r="AR1591" s="98"/>
      <c r="AS1591" s="98"/>
      <c r="AT1591" s="98"/>
      <c r="AU1591" s="98"/>
      <c r="AV1591" s="98"/>
      <c r="AW1591" s="98"/>
      <c r="AX1591" s="98"/>
      <c r="AY1591" s="98"/>
      <c r="AZ1591" s="98"/>
      <c r="BA1591" s="98"/>
      <c r="BB1591" s="98"/>
      <c r="BC1591" s="98"/>
      <c r="BD1591" s="98"/>
      <c r="BE1591" s="98"/>
      <c r="BF1591" s="98"/>
      <c r="BG1591" s="98"/>
      <c r="BH1591" s="98"/>
      <c r="BI1591" s="98"/>
      <c r="BJ1591" s="98"/>
      <c r="BK1591" s="98"/>
      <c r="BL1591" s="98"/>
      <c r="BM1591" s="98"/>
      <c r="BN1591" s="98"/>
      <c r="BO1591" s="98"/>
      <c r="BP1591" s="98"/>
      <c r="BQ1591" s="98"/>
      <c r="BR1591" s="98"/>
      <c r="BS1591" s="98"/>
      <c r="BT1591" s="98"/>
      <c r="BU1591" s="98"/>
      <c r="BV1591" s="98"/>
      <c r="BW1591" s="98"/>
      <c r="BX1591" s="98"/>
    </row>
    <row r="1592" spans="1:76">
      <c r="A1592" s="98"/>
      <c r="B1592" s="98"/>
      <c r="F1592" s="98"/>
      <c r="I1592" s="229"/>
      <c r="O1592" s="98"/>
      <c r="P1592" s="98"/>
      <c r="Q1592" s="98"/>
      <c r="R1592" s="98"/>
      <c r="S1592" s="98"/>
      <c r="T1592" s="98"/>
      <c r="U1592" s="98"/>
      <c r="V1592" s="98"/>
      <c r="W1592" s="98"/>
      <c r="X1592" s="98"/>
      <c r="Y1592" s="98"/>
      <c r="Z1592" s="98"/>
      <c r="AA1592" s="98"/>
      <c r="AB1592" s="98"/>
      <c r="AC1592" s="98"/>
      <c r="AD1592" s="98"/>
      <c r="AE1592" s="98"/>
      <c r="AF1592" s="98"/>
      <c r="AG1592" s="98"/>
      <c r="AH1592" s="98"/>
      <c r="AI1592" s="98"/>
      <c r="AJ1592" s="98"/>
      <c r="AK1592" s="98"/>
      <c r="AL1592" s="98"/>
      <c r="AM1592" s="98"/>
      <c r="AN1592" s="98"/>
      <c r="AO1592" s="98"/>
      <c r="AP1592" s="98"/>
      <c r="AQ1592" s="98"/>
      <c r="AR1592" s="98"/>
      <c r="AS1592" s="98"/>
      <c r="AT1592" s="98"/>
      <c r="AU1592" s="98"/>
      <c r="AV1592" s="98"/>
      <c r="AW1592" s="98"/>
      <c r="AX1592" s="98"/>
      <c r="AY1592" s="98"/>
      <c r="AZ1592" s="98"/>
      <c r="BA1592" s="98"/>
      <c r="BB1592" s="98"/>
      <c r="BC1592" s="98"/>
      <c r="BD1592" s="98"/>
      <c r="BE1592" s="98"/>
      <c r="BF1592" s="98"/>
      <c r="BG1592" s="98"/>
      <c r="BH1592" s="98"/>
      <c r="BI1592" s="98"/>
      <c r="BJ1592" s="98"/>
      <c r="BK1592" s="98"/>
      <c r="BL1592" s="98"/>
      <c r="BM1592" s="98"/>
      <c r="BN1592" s="98"/>
      <c r="BO1592" s="98"/>
      <c r="BP1592" s="98"/>
      <c r="BQ1592" s="98"/>
      <c r="BR1592" s="98"/>
      <c r="BS1592" s="98"/>
      <c r="BT1592" s="98"/>
      <c r="BU1592" s="98"/>
      <c r="BV1592" s="98"/>
      <c r="BW1592" s="98"/>
      <c r="BX1592" s="98"/>
    </row>
    <row r="1593" spans="1:76">
      <c r="A1593" s="98"/>
      <c r="B1593" s="98"/>
      <c r="F1593" s="98"/>
      <c r="I1593" s="229"/>
      <c r="O1593" s="98"/>
      <c r="P1593" s="98"/>
      <c r="Q1593" s="98"/>
      <c r="R1593" s="98"/>
      <c r="S1593" s="98"/>
      <c r="T1593" s="98"/>
      <c r="U1593" s="98"/>
      <c r="V1593" s="98"/>
      <c r="W1593" s="98"/>
      <c r="X1593" s="98"/>
      <c r="Y1593" s="98"/>
      <c r="Z1593" s="98"/>
      <c r="AA1593" s="98"/>
      <c r="AB1593" s="98"/>
      <c r="AC1593" s="98"/>
      <c r="AD1593" s="98"/>
      <c r="AE1593" s="98"/>
      <c r="AF1593" s="98"/>
      <c r="AG1593" s="98"/>
      <c r="AH1593" s="98"/>
      <c r="AI1593" s="98"/>
      <c r="AJ1593" s="98"/>
      <c r="AK1593" s="98"/>
      <c r="AL1593" s="98"/>
      <c r="AM1593" s="98"/>
      <c r="AN1593" s="98"/>
      <c r="AO1593" s="98"/>
      <c r="AP1593" s="98"/>
      <c r="AQ1593" s="98"/>
      <c r="AR1593" s="98"/>
      <c r="AS1593" s="98"/>
      <c r="AT1593" s="98"/>
      <c r="AU1593" s="98"/>
      <c r="AV1593" s="98"/>
      <c r="AW1593" s="98"/>
      <c r="AX1593" s="98"/>
      <c r="AY1593" s="98"/>
      <c r="AZ1593" s="98"/>
      <c r="BA1593" s="98"/>
      <c r="BB1593" s="98"/>
      <c r="BC1593" s="98"/>
      <c r="BD1593" s="98"/>
      <c r="BE1593" s="98"/>
      <c r="BF1593" s="98"/>
      <c r="BG1593" s="98"/>
      <c r="BH1593" s="98"/>
      <c r="BI1593" s="98"/>
      <c r="BJ1593" s="98"/>
      <c r="BK1593" s="98"/>
      <c r="BL1593" s="98"/>
      <c r="BM1593" s="98"/>
      <c r="BN1593" s="98"/>
      <c r="BO1593" s="98"/>
      <c r="BP1593" s="98"/>
      <c r="BQ1593" s="98"/>
      <c r="BR1593" s="98"/>
      <c r="BS1593" s="98"/>
      <c r="BT1593" s="98"/>
      <c r="BU1593" s="98"/>
      <c r="BV1593" s="98"/>
      <c r="BW1593" s="98"/>
      <c r="BX1593" s="98"/>
    </row>
    <row r="1594" spans="1:76">
      <c r="A1594" s="98"/>
      <c r="B1594" s="98"/>
      <c r="F1594" s="98"/>
      <c r="I1594" s="229"/>
      <c r="O1594" s="98"/>
      <c r="P1594" s="98"/>
      <c r="Q1594" s="98"/>
      <c r="R1594" s="98"/>
      <c r="S1594" s="98"/>
      <c r="T1594" s="98"/>
      <c r="U1594" s="98"/>
      <c r="V1594" s="98"/>
      <c r="W1594" s="98"/>
      <c r="X1594" s="98"/>
      <c r="Y1594" s="98"/>
      <c r="Z1594" s="98"/>
      <c r="AA1594" s="98"/>
      <c r="AB1594" s="98"/>
      <c r="AC1594" s="98"/>
      <c r="AD1594" s="98"/>
      <c r="AE1594" s="98"/>
      <c r="AF1594" s="98"/>
      <c r="AG1594" s="98"/>
      <c r="AH1594" s="98"/>
      <c r="AI1594" s="98"/>
      <c r="AJ1594" s="98"/>
      <c r="AK1594" s="98"/>
      <c r="AL1594" s="98"/>
      <c r="AM1594" s="98"/>
      <c r="AN1594" s="98"/>
      <c r="AO1594" s="98"/>
      <c r="AP1594" s="98"/>
      <c r="AQ1594" s="98"/>
      <c r="AR1594" s="98"/>
      <c r="AS1594" s="98"/>
      <c r="AT1594" s="98"/>
      <c r="AU1594" s="98"/>
      <c r="AV1594" s="98"/>
      <c r="AW1594" s="98"/>
      <c r="AX1594" s="98"/>
      <c r="AY1594" s="98"/>
      <c r="AZ1594" s="98"/>
      <c r="BA1594" s="98"/>
      <c r="BB1594" s="98"/>
      <c r="BC1594" s="98"/>
      <c r="BD1594" s="98"/>
      <c r="BE1594" s="98"/>
      <c r="BF1594" s="98"/>
      <c r="BG1594" s="98"/>
      <c r="BH1594" s="98"/>
      <c r="BI1594" s="98"/>
      <c r="BJ1594" s="98"/>
      <c r="BK1594" s="98"/>
      <c r="BL1594" s="98"/>
      <c r="BM1594" s="98"/>
      <c r="BN1594" s="98"/>
      <c r="BO1594" s="98"/>
      <c r="BP1594" s="98"/>
      <c r="BQ1594" s="98"/>
      <c r="BR1594" s="98"/>
      <c r="BS1594" s="98"/>
      <c r="BT1594" s="98"/>
      <c r="BU1594" s="98"/>
      <c r="BV1594" s="98"/>
      <c r="BW1594" s="98"/>
      <c r="BX1594" s="98"/>
    </row>
    <row r="1595" spans="1:76">
      <c r="A1595" s="98"/>
      <c r="B1595" s="98"/>
      <c r="F1595" s="98"/>
      <c r="I1595" s="229"/>
      <c r="O1595" s="98"/>
      <c r="P1595" s="98"/>
      <c r="Q1595" s="98"/>
      <c r="R1595" s="98"/>
      <c r="S1595" s="98"/>
      <c r="T1595" s="98"/>
      <c r="U1595" s="98"/>
      <c r="V1595" s="98"/>
      <c r="W1595" s="98"/>
      <c r="X1595" s="98"/>
      <c r="Y1595" s="98"/>
      <c r="Z1595" s="98"/>
      <c r="AA1595" s="98"/>
      <c r="AB1595" s="98"/>
      <c r="AC1595" s="98"/>
      <c r="AD1595" s="98"/>
      <c r="AE1595" s="98"/>
      <c r="AF1595" s="98"/>
      <c r="AG1595" s="98"/>
      <c r="AH1595" s="98"/>
      <c r="AI1595" s="98"/>
      <c r="AJ1595" s="98"/>
      <c r="AK1595" s="98"/>
      <c r="AL1595" s="98"/>
      <c r="AM1595" s="98"/>
      <c r="AN1595" s="98"/>
      <c r="AO1595" s="98"/>
      <c r="AP1595" s="98"/>
      <c r="AQ1595" s="98"/>
      <c r="AR1595" s="98"/>
      <c r="AS1595" s="98"/>
      <c r="AT1595" s="98"/>
      <c r="AU1595" s="98"/>
      <c r="AV1595" s="98"/>
      <c r="AW1595" s="98"/>
      <c r="AX1595" s="98"/>
      <c r="AY1595" s="98"/>
      <c r="AZ1595" s="98"/>
      <c r="BA1595" s="98"/>
      <c r="BB1595" s="98"/>
      <c r="BC1595" s="98"/>
      <c r="BD1595" s="98"/>
      <c r="BE1595" s="98"/>
      <c r="BF1595" s="98"/>
      <c r="BG1595" s="98"/>
      <c r="BH1595" s="98"/>
      <c r="BI1595" s="98"/>
      <c r="BJ1595" s="98"/>
      <c r="BK1595" s="98"/>
      <c r="BL1595" s="98"/>
      <c r="BM1595" s="98"/>
      <c r="BN1595" s="98"/>
      <c r="BO1595" s="98"/>
      <c r="BP1595" s="98"/>
      <c r="BQ1595" s="98"/>
      <c r="BR1595" s="98"/>
      <c r="BS1595" s="98"/>
      <c r="BT1595" s="98"/>
      <c r="BU1595" s="98"/>
      <c r="BV1595" s="98"/>
      <c r="BW1595" s="98"/>
      <c r="BX1595" s="98"/>
    </row>
    <row r="1596" spans="1:76">
      <c r="A1596" s="98"/>
      <c r="B1596" s="98"/>
      <c r="F1596" s="98"/>
      <c r="I1596" s="229"/>
      <c r="O1596" s="98"/>
      <c r="P1596" s="98"/>
      <c r="Q1596" s="98"/>
      <c r="R1596" s="98"/>
      <c r="S1596" s="98"/>
      <c r="T1596" s="98"/>
      <c r="U1596" s="98"/>
      <c r="V1596" s="98"/>
      <c r="W1596" s="98"/>
      <c r="X1596" s="98"/>
      <c r="Y1596" s="98"/>
      <c r="Z1596" s="98"/>
      <c r="AA1596" s="98"/>
      <c r="AB1596" s="98"/>
      <c r="AC1596" s="98"/>
      <c r="AD1596" s="98"/>
      <c r="AE1596" s="98"/>
      <c r="AF1596" s="98"/>
      <c r="AG1596" s="98"/>
      <c r="AH1596" s="98"/>
      <c r="AI1596" s="98"/>
      <c r="AJ1596" s="98"/>
      <c r="AK1596" s="98"/>
      <c r="AL1596" s="98"/>
      <c r="AM1596" s="98"/>
      <c r="AN1596" s="98"/>
      <c r="AO1596" s="98"/>
      <c r="AP1596" s="98"/>
      <c r="AQ1596" s="98"/>
      <c r="AR1596" s="98"/>
      <c r="AS1596" s="98"/>
      <c r="AT1596" s="98"/>
      <c r="AU1596" s="98"/>
      <c r="AV1596" s="98"/>
      <c r="AW1596" s="98"/>
      <c r="AX1596" s="98"/>
      <c r="AY1596" s="98"/>
      <c r="AZ1596" s="98"/>
      <c r="BA1596" s="98"/>
      <c r="BB1596" s="98"/>
      <c r="BC1596" s="98"/>
      <c r="BD1596" s="98"/>
      <c r="BE1596" s="98"/>
      <c r="BF1596" s="98"/>
      <c r="BG1596" s="98"/>
      <c r="BH1596" s="98"/>
      <c r="BI1596" s="98"/>
      <c r="BJ1596" s="98"/>
      <c r="BK1596" s="98"/>
      <c r="BL1596" s="98"/>
      <c r="BM1596" s="98"/>
      <c r="BN1596" s="98"/>
      <c r="BO1596" s="98"/>
      <c r="BP1596" s="98"/>
      <c r="BQ1596" s="98"/>
      <c r="BR1596" s="98"/>
      <c r="BS1596" s="98"/>
      <c r="BT1596" s="98"/>
      <c r="BU1596" s="98"/>
      <c r="BV1596" s="98"/>
      <c r="BW1596" s="98"/>
      <c r="BX1596" s="98"/>
    </row>
    <row r="1597" spans="1:76">
      <c r="A1597" s="98"/>
      <c r="B1597" s="98"/>
      <c r="F1597" s="98"/>
      <c r="I1597" s="229"/>
      <c r="O1597" s="98"/>
      <c r="P1597" s="98"/>
      <c r="Q1597" s="98"/>
      <c r="R1597" s="98"/>
      <c r="S1597" s="98"/>
      <c r="T1597" s="98"/>
      <c r="U1597" s="98"/>
      <c r="V1597" s="98"/>
      <c r="W1597" s="98"/>
      <c r="X1597" s="98"/>
      <c r="Y1597" s="98"/>
      <c r="Z1597" s="98"/>
      <c r="AA1597" s="98"/>
      <c r="AB1597" s="98"/>
      <c r="AC1597" s="98"/>
      <c r="AD1597" s="98"/>
      <c r="AE1597" s="98"/>
      <c r="AF1597" s="98"/>
      <c r="AG1597" s="98"/>
      <c r="AH1597" s="98"/>
      <c r="AI1597" s="98"/>
      <c r="AJ1597" s="98"/>
      <c r="AK1597" s="98"/>
      <c r="AL1597" s="98"/>
      <c r="AM1597" s="98"/>
      <c r="AN1597" s="98"/>
      <c r="AO1597" s="98"/>
      <c r="AP1597" s="98"/>
      <c r="AQ1597" s="98"/>
      <c r="AR1597" s="98"/>
      <c r="AS1597" s="98"/>
      <c r="AT1597" s="98"/>
      <c r="AU1597" s="98"/>
      <c r="AV1597" s="98"/>
      <c r="AW1597" s="98"/>
      <c r="AX1597" s="98"/>
      <c r="AY1597" s="98"/>
      <c r="AZ1597" s="98"/>
      <c r="BA1597" s="98"/>
      <c r="BB1597" s="98"/>
      <c r="BC1597" s="98"/>
      <c r="BD1597" s="98"/>
      <c r="BE1597" s="98"/>
      <c r="BF1597" s="98"/>
      <c r="BG1597" s="98"/>
      <c r="BH1597" s="98"/>
      <c r="BI1597" s="98"/>
      <c r="BJ1597" s="98"/>
      <c r="BK1597" s="98"/>
      <c r="BL1597" s="98"/>
      <c r="BM1597" s="98"/>
      <c r="BN1597" s="98"/>
      <c r="BO1597" s="98"/>
      <c r="BP1597" s="98"/>
      <c r="BQ1597" s="98"/>
      <c r="BR1597" s="98"/>
      <c r="BS1597" s="98"/>
      <c r="BT1597" s="98"/>
      <c r="BU1597" s="98"/>
      <c r="BV1597" s="98"/>
      <c r="BW1597" s="98"/>
      <c r="BX1597" s="98"/>
    </row>
    <row r="1598" spans="1:76">
      <c r="A1598" s="98"/>
      <c r="B1598" s="98"/>
      <c r="F1598" s="98"/>
      <c r="I1598" s="229"/>
      <c r="O1598" s="98"/>
      <c r="P1598" s="98"/>
      <c r="Q1598" s="98"/>
      <c r="R1598" s="98"/>
      <c r="S1598" s="98"/>
      <c r="T1598" s="98"/>
      <c r="U1598" s="98"/>
      <c r="V1598" s="98"/>
      <c r="W1598" s="98"/>
      <c r="X1598" s="98"/>
      <c r="Y1598" s="98"/>
      <c r="Z1598" s="98"/>
      <c r="AA1598" s="98"/>
      <c r="AB1598" s="98"/>
      <c r="AC1598" s="98"/>
      <c r="AD1598" s="98"/>
      <c r="AE1598" s="98"/>
      <c r="AF1598" s="98"/>
      <c r="AG1598" s="98"/>
      <c r="AH1598" s="98"/>
      <c r="AI1598" s="98"/>
      <c r="AJ1598" s="98"/>
      <c r="AK1598" s="98"/>
      <c r="AL1598" s="98"/>
      <c r="AM1598" s="98"/>
      <c r="AN1598" s="98"/>
      <c r="AO1598" s="98"/>
      <c r="AP1598" s="98"/>
      <c r="AQ1598" s="98"/>
      <c r="AR1598" s="98"/>
      <c r="AS1598" s="98"/>
      <c r="AT1598" s="98"/>
      <c r="AU1598" s="98"/>
      <c r="AV1598" s="98"/>
      <c r="AW1598" s="98"/>
      <c r="AX1598" s="98"/>
      <c r="AY1598" s="98"/>
      <c r="AZ1598" s="98"/>
      <c r="BA1598" s="98"/>
      <c r="BB1598" s="98"/>
      <c r="BC1598" s="98"/>
      <c r="BD1598" s="98"/>
      <c r="BE1598" s="98"/>
      <c r="BF1598" s="98"/>
      <c r="BG1598" s="98"/>
      <c r="BH1598" s="98"/>
      <c r="BI1598" s="98"/>
      <c r="BJ1598" s="98"/>
      <c r="BK1598" s="98"/>
      <c r="BL1598" s="98"/>
      <c r="BM1598" s="98"/>
      <c r="BN1598" s="98"/>
      <c r="BO1598" s="98"/>
      <c r="BP1598" s="98"/>
      <c r="BQ1598" s="98"/>
      <c r="BR1598" s="98"/>
      <c r="BS1598" s="98"/>
      <c r="BT1598" s="98"/>
      <c r="BU1598" s="98"/>
      <c r="BV1598" s="98"/>
      <c r="BW1598" s="98"/>
      <c r="BX1598" s="98"/>
    </row>
    <row r="1599" spans="1:76">
      <c r="A1599" s="98"/>
      <c r="B1599" s="98"/>
      <c r="F1599" s="98"/>
      <c r="I1599" s="229"/>
      <c r="O1599" s="98"/>
      <c r="P1599" s="98"/>
      <c r="Q1599" s="98"/>
      <c r="R1599" s="98"/>
      <c r="S1599" s="98"/>
      <c r="T1599" s="98"/>
      <c r="U1599" s="98"/>
      <c r="V1599" s="98"/>
      <c r="W1599" s="98"/>
      <c r="X1599" s="98"/>
      <c r="Y1599" s="98"/>
      <c r="Z1599" s="98"/>
      <c r="AA1599" s="98"/>
      <c r="AB1599" s="98"/>
      <c r="AC1599" s="98"/>
      <c r="AD1599" s="98"/>
      <c r="AE1599" s="98"/>
      <c r="AF1599" s="98"/>
      <c r="AG1599" s="98"/>
      <c r="AH1599" s="98"/>
      <c r="AI1599" s="98"/>
      <c r="AJ1599" s="98"/>
      <c r="AK1599" s="98"/>
      <c r="AL1599" s="98"/>
      <c r="AM1599" s="98"/>
      <c r="AN1599" s="98"/>
      <c r="AO1599" s="98"/>
      <c r="AP1599" s="98"/>
      <c r="AQ1599" s="98"/>
      <c r="AR1599" s="98"/>
      <c r="AS1599" s="98"/>
      <c r="AT1599" s="98"/>
      <c r="AU1599" s="98"/>
      <c r="AV1599" s="98"/>
      <c r="AW1599" s="98"/>
      <c r="AX1599" s="98"/>
      <c r="AY1599" s="98"/>
      <c r="AZ1599" s="98"/>
      <c r="BA1599" s="98"/>
      <c r="BB1599" s="98"/>
      <c r="BC1599" s="98"/>
      <c r="BD1599" s="98"/>
      <c r="BE1599" s="98"/>
      <c r="BF1599" s="98"/>
      <c r="BG1599" s="98"/>
      <c r="BH1599" s="98"/>
      <c r="BI1599" s="98"/>
      <c r="BJ1599" s="98"/>
      <c r="BK1599" s="98"/>
      <c r="BL1599" s="98"/>
      <c r="BM1599" s="98"/>
      <c r="BN1599" s="98"/>
      <c r="BO1599" s="98"/>
      <c r="BP1599" s="98"/>
      <c r="BQ1599" s="98"/>
      <c r="BR1599" s="98"/>
      <c r="BS1599" s="98"/>
      <c r="BT1599" s="98"/>
      <c r="BU1599" s="98"/>
      <c r="BV1599" s="98"/>
      <c r="BW1599" s="98"/>
      <c r="BX1599" s="98"/>
    </row>
    <row r="1600" spans="1:76">
      <c r="A1600" s="98"/>
      <c r="B1600" s="98"/>
      <c r="F1600" s="98"/>
      <c r="I1600" s="229"/>
      <c r="O1600" s="98"/>
      <c r="P1600" s="98"/>
      <c r="Q1600" s="98"/>
      <c r="R1600" s="98"/>
      <c r="S1600" s="98"/>
      <c r="T1600" s="98"/>
      <c r="U1600" s="98"/>
      <c r="V1600" s="98"/>
      <c r="W1600" s="98"/>
      <c r="X1600" s="98"/>
      <c r="Y1600" s="98"/>
      <c r="Z1600" s="98"/>
      <c r="AA1600" s="98"/>
      <c r="AB1600" s="98"/>
      <c r="AC1600" s="98"/>
      <c r="AD1600" s="98"/>
      <c r="AE1600" s="98"/>
      <c r="AF1600" s="98"/>
      <c r="AG1600" s="98"/>
      <c r="AH1600" s="98"/>
      <c r="AI1600" s="98"/>
      <c r="AJ1600" s="98"/>
      <c r="AK1600" s="98"/>
      <c r="AL1600" s="98"/>
      <c r="AM1600" s="98"/>
      <c r="AN1600" s="98"/>
      <c r="AO1600" s="98"/>
      <c r="AP1600" s="98"/>
      <c r="AQ1600" s="98"/>
      <c r="AR1600" s="98"/>
      <c r="AS1600" s="98"/>
      <c r="AT1600" s="98"/>
      <c r="AU1600" s="98"/>
      <c r="AV1600" s="98"/>
      <c r="AW1600" s="98"/>
      <c r="AX1600" s="98"/>
      <c r="AY1600" s="98"/>
      <c r="AZ1600" s="98"/>
      <c r="BA1600" s="98"/>
      <c r="BB1600" s="98"/>
      <c r="BC1600" s="98"/>
      <c r="BD1600" s="98"/>
      <c r="BE1600" s="98"/>
      <c r="BF1600" s="98"/>
      <c r="BG1600" s="98"/>
      <c r="BH1600" s="98"/>
      <c r="BI1600" s="98"/>
      <c r="BJ1600" s="98"/>
      <c r="BK1600" s="98"/>
      <c r="BL1600" s="98"/>
      <c r="BM1600" s="98"/>
      <c r="BN1600" s="98"/>
      <c r="BO1600" s="98"/>
      <c r="BP1600" s="98"/>
      <c r="BQ1600" s="98"/>
      <c r="BR1600" s="98"/>
      <c r="BS1600" s="98"/>
      <c r="BT1600" s="98"/>
      <c r="BU1600" s="98"/>
      <c r="BV1600" s="98"/>
      <c r="BW1600" s="98"/>
      <c r="BX1600" s="98"/>
    </row>
    <row r="1601" spans="1:76">
      <c r="A1601" s="98"/>
      <c r="B1601" s="98"/>
      <c r="F1601" s="98"/>
      <c r="I1601" s="229"/>
      <c r="O1601" s="98"/>
      <c r="P1601" s="98"/>
      <c r="Q1601" s="98"/>
      <c r="R1601" s="98"/>
      <c r="S1601" s="98"/>
      <c r="T1601" s="98"/>
      <c r="U1601" s="98"/>
      <c r="V1601" s="98"/>
      <c r="W1601" s="98"/>
      <c r="X1601" s="98"/>
      <c r="Y1601" s="98"/>
      <c r="Z1601" s="98"/>
      <c r="AA1601" s="98"/>
      <c r="AB1601" s="98"/>
      <c r="AC1601" s="98"/>
      <c r="AD1601" s="98"/>
      <c r="AE1601" s="98"/>
      <c r="AF1601" s="98"/>
      <c r="AG1601" s="98"/>
      <c r="AH1601" s="98"/>
      <c r="AI1601" s="98"/>
      <c r="AJ1601" s="98"/>
      <c r="AK1601" s="98"/>
      <c r="AL1601" s="98"/>
      <c r="AM1601" s="98"/>
      <c r="AN1601" s="98"/>
      <c r="AO1601" s="98"/>
      <c r="AP1601" s="98"/>
      <c r="AQ1601" s="98"/>
      <c r="AR1601" s="98"/>
      <c r="AS1601" s="98"/>
      <c r="AT1601" s="98"/>
      <c r="AU1601" s="98"/>
      <c r="AV1601" s="98"/>
      <c r="AW1601" s="98"/>
      <c r="AX1601" s="98"/>
      <c r="AY1601" s="98"/>
      <c r="AZ1601" s="98"/>
      <c r="BA1601" s="98"/>
      <c r="BB1601" s="98"/>
      <c r="BC1601" s="98"/>
      <c r="BD1601" s="98"/>
      <c r="BE1601" s="98"/>
      <c r="BF1601" s="98"/>
      <c r="BG1601" s="98"/>
      <c r="BH1601" s="98"/>
      <c r="BI1601" s="98"/>
      <c r="BJ1601" s="98"/>
      <c r="BK1601" s="98"/>
      <c r="BL1601" s="98"/>
      <c r="BM1601" s="98"/>
      <c r="BN1601" s="98"/>
      <c r="BO1601" s="98"/>
      <c r="BP1601" s="98"/>
      <c r="BQ1601" s="98"/>
      <c r="BR1601" s="98"/>
      <c r="BS1601" s="98"/>
      <c r="BT1601" s="98"/>
      <c r="BU1601" s="98"/>
      <c r="BV1601" s="98"/>
      <c r="BW1601" s="98"/>
      <c r="BX1601" s="98"/>
    </row>
    <row r="1602" spans="1:76">
      <c r="A1602" s="98"/>
      <c r="B1602" s="98"/>
      <c r="F1602" s="98"/>
      <c r="I1602" s="229"/>
      <c r="O1602" s="98"/>
      <c r="P1602" s="98"/>
      <c r="Q1602" s="98"/>
      <c r="R1602" s="98"/>
      <c r="S1602" s="98"/>
      <c r="T1602" s="98"/>
      <c r="U1602" s="98"/>
      <c r="V1602" s="98"/>
      <c r="W1602" s="98"/>
      <c r="X1602" s="98"/>
      <c r="Y1602" s="98"/>
      <c r="Z1602" s="98"/>
      <c r="AA1602" s="98"/>
      <c r="AB1602" s="98"/>
      <c r="AC1602" s="98"/>
      <c r="AD1602" s="98"/>
      <c r="AE1602" s="98"/>
      <c r="AF1602" s="98"/>
      <c r="AG1602" s="98"/>
      <c r="AH1602" s="98"/>
      <c r="AI1602" s="98"/>
      <c r="AJ1602" s="98"/>
      <c r="AK1602" s="98"/>
      <c r="AL1602" s="98"/>
      <c r="AM1602" s="98"/>
      <c r="AN1602" s="98"/>
      <c r="AO1602" s="98"/>
      <c r="AP1602" s="98"/>
      <c r="AQ1602" s="98"/>
      <c r="AR1602" s="98"/>
      <c r="AS1602" s="98"/>
      <c r="AT1602" s="98"/>
      <c r="AU1602" s="98"/>
      <c r="AV1602" s="98"/>
      <c r="AW1602" s="98"/>
      <c r="AX1602" s="98"/>
      <c r="AY1602" s="98"/>
      <c r="AZ1602" s="98"/>
      <c r="BA1602" s="98"/>
      <c r="BB1602" s="98"/>
      <c r="BC1602" s="98"/>
      <c r="BD1602" s="98"/>
      <c r="BE1602" s="98"/>
      <c r="BF1602" s="98"/>
      <c r="BG1602" s="98"/>
      <c r="BH1602" s="98"/>
      <c r="BI1602" s="98"/>
      <c r="BJ1602" s="98"/>
      <c r="BK1602" s="98"/>
      <c r="BL1602" s="98"/>
      <c r="BM1602" s="98"/>
      <c r="BN1602" s="98"/>
      <c r="BO1602" s="98"/>
      <c r="BP1602" s="98"/>
      <c r="BQ1602" s="98"/>
      <c r="BR1602" s="98"/>
      <c r="BS1602" s="98"/>
      <c r="BT1602" s="98"/>
      <c r="BU1602" s="98"/>
      <c r="BV1602" s="98"/>
      <c r="BW1602" s="98"/>
      <c r="BX1602" s="98"/>
    </row>
    <row r="1603" spans="1:76">
      <c r="A1603" s="98"/>
      <c r="B1603" s="98"/>
      <c r="F1603" s="98"/>
      <c r="I1603" s="229"/>
      <c r="O1603" s="98"/>
      <c r="P1603" s="98"/>
      <c r="Q1603" s="98"/>
      <c r="R1603" s="98"/>
      <c r="S1603" s="98"/>
      <c r="T1603" s="98"/>
      <c r="U1603" s="98"/>
      <c r="V1603" s="98"/>
      <c r="W1603" s="98"/>
      <c r="X1603" s="98"/>
      <c r="Y1603" s="98"/>
      <c r="Z1603" s="98"/>
      <c r="AA1603" s="98"/>
      <c r="AB1603" s="98"/>
      <c r="AC1603" s="98"/>
      <c r="AD1603" s="98"/>
      <c r="AE1603" s="98"/>
      <c r="AF1603" s="98"/>
      <c r="AG1603" s="98"/>
      <c r="AH1603" s="98"/>
      <c r="AI1603" s="98"/>
      <c r="AJ1603" s="98"/>
      <c r="AK1603" s="98"/>
      <c r="AL1603" s="98"/>
      <c r="AM1603" s="98"/>
      <c r="AN1603" s="98"/>
      <c r="AO1603" s="98"/>
      <c r="AP1603" s="98"/>
      <c r="AQ1603" s="98"/>
      <c r="AR1603" s="98"/>
      <c r="AS1603" s="98"/>
      <c r="AT1603" s="98"/>
      <c r="AU1603" s="98"/>
      <c r="AV1603" s="98"/>
      <c r="AW1603" s="98"/>
      <c r="AX1603" s="98"/>
      <c r="AY1603" s="98"/>
      <c r="AZ1603" s="98"/>
      <c r="BA1603" s="98"/>
      <c r="BB1603" s="98"/>
      <c r="BC1603" s="98"/>
      <c r="BD1603" s="98"/>
      <c r="BE1603" s="98"/>
      <c r="BF1603" s="98"/>
      <c r="BG1603" s="98"/>
      <c r="BH1603" s="98"/>
      <c r="BI1603" s="98"/>
      <c r="BJ1603" s="98"/>
      <c r="BK1603" s="98"/>
      <c r="BL1603" s="98"/>
      <c r="BM1603" s="98"/>
      <c r="BN1603" s="98"/>
      <c r="BO1603" s="98"/>
      <c r="BP1603" s="98"/>
      <c r="BQ1603" s="98"/>
      <c r="BR1603" s="98"/>
      <c r="BS1603" s="98"/>
      <c r="BT1603" s="98"/>
      <c r="BU1603" s="98"/>
      <c r="BV1603" s="98"/>
      <c r="BW1603" s="98"/>
      <c r="BX1603" s="98"/>
    </row>
    <row r="1604" spans="1:76">
      <c r="A1604" s="98"/>
      <c r="B1604" s="98"/>
      <c r="F1604" s="98"/>
      <c r="I1604" s="229"/>
      <c r="O1604" s="98"/>
      <c r="P1604" s="98"/>
      <c r="Q1604" s="98"/>
      <c r="R1604" s="98"/>
      <c r="S1604" s="98"/>
      <c r="T1604" s="98"/>
      <c r="U1604" s="98"/>
      <c r="V1604" s="98"/>
      <c r="W1604" s="98"/>
      <c r="X1604" s="98"/>
      <c r="Y1604" s="98"/>
      <c r="Z1604" s="98"/>
      <c r="AA1604" s="98"/>
      <c r="AB1604" s="98"/>
      <c r="AC1604" s="98"/>
      <c r="AD1604" s="98"/>
      <c r="AE1604" s="98"/>
      <c r="AF1604" s="98"/>
      <c r="AG1604" s="98"/>
      <c r="AH1604" s="98"/>
      <c r="AI1604" s="98"/>
      <c r="AJ1604" s="98"/>
      <c r="AK1604" s="98"/>
      <c r="AL1604" s="98"/>
      <c r="AM1604" s="98"/>
      <c r="AN1604" s="98"/>
      <c r="AO1604" s="98"/>
      <c r="AP1604" s="98"/>
      <c r="AQ1604" s="98"/>
      <c r="AR1604" s="98"/>
      <c r="AS1604" s="98"/>
      <c r="AT1604" s="98"/>
      <c r="AU1604" s="98"/>
      <c r="AV1604" s="98"/>
      <c r="AW1604" s="98"/>
      <c r="AX1604" s="98"/>
      <c r="AY1604" s="98"/>
      <c r="AZ1604" s="98"/>
      <c r="BA1604" s="98"/>
      <c r="BB1604" s="98"/>
      <c r="BC1604" s="98"/>
      <c r="BD1604" s="98"/>
      <c r="BE1604" s="98"/>
      <c r="BF1604" s="98"/>
      <c r="BG1604" s="98"/>
      <c r="BH1604" s="98"/>
      <c r="BI1604" s="98"/>
      <c r="BJ1604" s="98"/>
      <c r="BK1604" s="98"/>
      <c r="BL1604" s="98"/>
      <c r="BM1604" s="98"/>
      <c r="BN1604" s="98"/>
      <c r="BO1604" s="98"/>
      <c r="BP1604" s="98"/>
      <c r="BQ1604" s="98"/>
      <c r="BR1604" s="98"/>
      <c r="BS1604" s="98"/>
      <c r="BT1604" s="98"/>
      <c r="BU1604" s="98"/>
      <c r="BV1604" s="98"/>
      <c r="BW1604" s="98"/>
      <c r="BX1604" s="98"/>
    </row>
    <row r="1605" spans="1:76">
      <c r="A1605" s="98"/>
      <c r="B1605" s="98"/>
      <c r="F1605" s="98"/>
      <c r="I1605" s="229"/>
      <c r="O1605" s="98"/>
      <c r="P1605" s="98"/>
      <c r="Q1605" s="98"/>
      <c r="R1605" s="98"/>
      <c r="S1605" s="98"/>
      <c r="T1605" s="98"/>
      <c r="U1605" s="98"/>
      <c r="V1605" s="98"/>
      <c r="W1605" s="98"/>
      <c r="X1605" s="98"/>
      <c r="Y1605" s="98"/>
      <c r="Z1605" s="98"/>
      <c r="AA1605" s="98"/>
      <c r="AB1605" s="98"/>
      <c r="AC1605" s="98"/>
      <c r="AD1605" s="98"/>
      <c r="AE1605" s="98"/>
      <c r="AF1605" s="98"/>
      <c r="AG1605" s="98"/>
      <c r="AH1605" s="98"/>
      <c r="AI1605" s="98"/>
      <c r="AJ1605" s="98"/>
      <c r="AK1605" s="98"/>
      <c r="AL1605" s="98"/>
      <c r="AM1605" s="98"/>
      <c r="AN1605" s="98"/>
      <c r="AO1605" s="98"/>
      <c r="AP1605" s="98"/>
      <c r="AQ1605" s="98"/>
      <c r="AR1605" s="98"/>
      <c r="AS1605" s="98"/>
      <c r="AT1605" s="98"/>
      <c r="AU1605" s="98"/>
      <c r="AV1605" s="98"/>
      <c r="AW1605" s="98"/>
      <c r="AX1605" s="98"/>
      <c r="AY1605" s="98"/>
      <c r="AZ1605" s="98"/>
      <c r="BA1605" s="98"/>
      <c r="BB1605" s="98"/>
      <c r="BC1605" s="98"/>
      <c r="BD1605" s="98"/>
      <c r="BE1605" s="98"/>
      <c r="BF1605" s="98"/>
      <c r="BG1605" s="98"/>
      <c r="BH1605" s="98"/>
      <c r="BI1605" s="98"/>
      <c r="BJ1605" s="98"/>
      <c r="BK1605" s="98"/>
      <c r="BL1605" s="98"/>
      <c r="BM1605" s="98"/>
      <c r="BN1605" s="98"/>
      <c r="BO1605" s="98"/>
      <c r="BP1605" s="98"/>
      <c r="BQ1605" s="98"/>
      <c r="BR1605" s="98"/>
      <c r="BS1605" s="98"/>
      <c r="BT1605" s="98"/>
      <c r="BU1605" s="98"/>
      <c r="BV1605" s="98"/>
      <c r="BW1605" s="98"/>
      <c r="BX1605" s="98"/>
    </row>
    <row r="1606" spans="1:76">
      <c r="A1606" s="98"/>
      <c r="B1606" s="98"/>
      <c r="F1606" s="98"/>
      <c r="I1606" s="229"/>
      <c r="O1606" s="98"/>
      <c r="P1606" s="98"/>
      <c r="Q1606" s="98"/>
      <c r="R1606" s="98"/>
      <c r="S1606" s="98"/>
      <c r="T1606" s="98"/>
      <c r="U1606" s="98"/>
      <c r="V1606" s="98"/>
      <c r="W1606" s="98"/>
      <c r="X1606" s="98"/>
      <c r="Y1606" s="98"/>
      <c r="Z1606" s="98"/>
      <c r="AA1606" s="98"/>
      <c r="AB1606" s="98"/>
      <c r="AC1606" s="98"/>
      <c r="AD1606" s="98"/>
      <c r="AE1606" s="98"/>
      <c r="AF1606" s="98"/>
      <c r="AG1606" s="98"/>
      <c r="AH1606" s="98"/>
      <c r="AI1606" s="98"/>
      <c r="AJ1606" s="98"/>
      <c r="AK1606" s="98"/>
      <c r="AL1606" s="98"/>
      <c r="AM1606" s="98"/>
      <c r="AN1606" s="98"/>
      <c r="AO1606" s="98"/>
      <c r="AP1606" s="98"/>
      <c r="AQ1606" s="98"/>
      <c r="AR1606" s="98"/>
      <c r="AS1606" s="98"/>
      <c r="AT1606" s="98"/>
      <c r="AU1606" s="98"/>
      <c r="AV1606" s="98"/>
      <c r="AW1606" s="98"/>
      <c r="AX1606" s="98"/>
      <c r="AY1606" s="98"/>
      <c r="AZ1606" s="98"/>
      <c r="BA1606" s="98"/>
      <c r="BB1606" s="98"/>
      <c r="BC1606" s="98"/>
      <c r="BD1606" s="98"/>
      <c r="BE1606" s="98"/>
      <c r="BF1606" s="98"/>
      <c r="BG1606" s="98"/>
      <c r="BH1606" s="98"/>
      <c r="BI1606" s="98"/>
      <c r="BJ1606" s="98"/>
      <c r="BK1606" s="98"/>
      <c r="BL1606" s="98"/>
      <c r="BM1606" s="98"/>
      <c r="BN1606" s="98"/>
      <c r="BO1606" s="98"/>
      <c r="BP1606" s="98"/>
      <c r="BQ1606" s="98"/>
      <c r="BR1606" s="98"/>
      <c r="BS1606" s="98"/>
      <c r="BT1606" s="98"/>
      <c r="BU1606" s="98"/>
      <c r="BV1606" s="98"/>
      <c r="BW1606" s="98"/>
      <c r="BX1606" s="98"/>
    </row>
    <row r="1607" spans="1:76">
      <c r="A1607" s="98"/>
      <c r="B1607" s="98"/>
      <c r="F1607" s="98"/>
      <c r="I1607" s="229"/>
      <c r="O1607" s="98"/>
      <c r="P1607" s="98"/>
      <c r="Q1607" s="98"/>
      <c r="R1607" s="98"/>
      <c r="S1607" s="98"/>
      <c r="T1607" s="98"/>
      <c r="U1607" s="98"/>
      <c r="V1607" s="98"/>
      <c r="W1607" s="98"/>
      <c r="X1607" s="98"/>
      <c r="Y1607" s="98"/>
      <c r="Z1607" s="98"/>
      <c r="AA1607" s="98"/>
      <c r="AB1607" s="98"/>
      <c r="AC1607" s="98"/>
      <c r="AD1607" s="98"/>
      <c r="AE1607" s="98"/>
      <c r="AF1607" s="98"/>
      <c r="AG1607" s="98"/>
      <c r="AH1607" s="98"/>
      <c r="AI1607" s="98"/>
      <c r="AJ1607" s="98"/>
      <c r="AK1607" s="98"/>
      <c r="AL1607" s="98"/>
      <c r="AM1607" s="98"/>
      <c r="AN1607" s="98"/>
      <c r="AO1607" s="98"/>
      <c r="AP1607" s="98"/>
      <c r="AQ1607" s="98"/>
      <c r="AR1607" s="98"/>
      <c r="AS1607" s="98"/>
      <c r="AT1607" s="98"/>
      <c r="AU1607" s="98"/>
      <c r="AV1607" s="98"/>
      <c r="AW1607" s="98"/>
      <c r="AX1607" s="98"/>
      <c r="AY1607" s="98"/>
      <c r="AZ1607" s="98"/>
      <c r="BA1607" s="98"/>
      <c r="BB1607" s="98"/>
      <c r="BC1607" s="98"/>
      <c r="BD1607" s="98"/>
      <c r="BE1607" s="98"/>
      <c r="BF1607" s="98"/>
      <c r="BG1607" s="98"/>
      <c r="BH1607" s="98"/>
      <c r="BI1607" s="98"/>
      <c r="BJ1607" s="98"/>
      <c r="BK1607" s="98"/>
      <c r="BL1607" s="98"/>
      <c r="BM1607" s="98"/>
      <c r="BN1607" s="98"/>
      <c r="BO1607" s="98"/>
      <c r="BP1607" s="98"/>
      <c r="BQ1607" s="98"/>
      <c r="BR1607" s="98"/>
      <c r="BS1607" s="98"/>
      <c r="BT1607" s="98"/>
      <c r="BU1607" s="98"/>
      <c r="BV1607" s="98"/>
      <c r="BW1607" s="98"/>
      <c r="BX1607" s="98"/>
    </row>
    <row r="1608" spans="1:76">
      <c r="A1608" s="98"/>
      <c r="B1608" s="98"/>
      <c r="F1608" s="98"/>
      <c r="I1608" s="229"/>
      <c r="O1608" s="98"/>
      <c r="P1608" s="98"/>
      <c r="Q1608" s="98"/>
      <c r="R1608" s="98"/>
      <c r="S1608" s="98"/>
      <c r="T1608" s="98"/>
      <c r="U1608" s="98"/>
      <c r="V1608" s="98"/>
      <c r="W1608" s="98"/>
      <c r="X1608" s="98"/>
      <c r="Y1608" s="98"/>
      <c r="Z1608" s="98"/>
      <c r="AA1608" s="98"/>
      <c r="AB1608" s="98"/>
      <c r="AC1608" s="98"/>
      <c r="AD1608" s="98"/>
      <c r="AE1608" s="98"/>
      <c r="AF1608" s="98"/>
      <c r="AG1608" s="98"/>
      <c r="AH1608" s="98"/>
      <c r="AI1608" s="98"/>
      <c r="AJ1608" s="98"/>
      <c r="AK1608" s="98"/>
      <c r="AL1608" s="98"/>
      <c r="AM1608" s="98"/>
      <c r="AN1608" s="98"/>
      <c r="AO1608" s="98"/>
      <c r="AP1608" s="98"/>
      <c r="AQ1608" s="98"/>
      <c r="AR1608" s="98"/>
      <c r="AS1608" s="98"/>
      <c r="AT1608" s="98"/>
      <c r="AU1608" s="98"/>
      <c r="AV1608" s="98"/>
      <c r="AW1608" s="98"/>
      <c r="AX1608" s="98"/>
      <c r="AY1608" s="98"/>
      <c r="AZ1608" s="98"/>
      <c r="BA1608" s="98"/>
      <c r="BB1608" s="98"/>
      <c r="BC1608" s="98"/>
      <c r="BD1608" s="98"/>
      <c r="BE1608" s="98"/>
      <c r="BF1608" s="98"/>
      <c r="BG1608" s="98"/>
      <c r="BH1608" s="98"/>
      <c r="BI1608" s="98"/>
      <c r="BJ1608" s="98"/>
      <c r="BK1608" s="98"/>
      <c r="BL1608" s="98"/>
      <c r="BM1608" s="98"/>
      <c r="BN1608" s="98"/>
      <c r="BO1608" s="98"/>
      <c r="BP1608" s="98"/>
      <c r="BQ1608" s="98"/>
      <c r="BR1608" s="98"/>
      <c r="BS1608" s="98"/>
      <c r="BT1608" s="98"/>
      <c r="BU1608" s="98"/>
      <c r="BV1608" s="98"/>
      <c r="BW1608" s="98"/>
      <c r="BX1608" s="98"/>
    </row>
    <row r="1609" spans="1:76">
      <c r="A1609" s="98"/>
      <c r="B1609" s="98"/>
      <c r="F1609" s="98"/>
      <c r="I1609" s="229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98"/>
      <c r="AJ1609" s="98"/>
      <c r="AK1609" s="98"/>
      <c r="AL1609" s="98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98"/>
      <c r="AW1609" s="98"/>
      <c r="AX1609" s="98"/>
      <c r="AY1609" s="98"/>
      <c r="AZ1609" s="98"/>
      <c r="BA1609" s="98"/>
      <c r="BB1609" s="98"/>
      <c r="BC1609" s="98"/>
      <c r="BD1609" s="98"/>
      <c r="BE1609" s="98"/>
      <c r="BF1609" s="98"/>
      <c r="BG1609" s="98"/>
      <c r="BH1609" s="98"/>
      <c r="BI1609" s="98"/>
      <c r="BJ1609" s="98"/>
      <c r="BK1609" s="98"/>
      <c r="BL1609" s="98"/>
      <c r="BM1609" s="98"/>
      <c r="BN1609" s="98"/>
      <c r="BO1609" s="98"/>
      <c r="BP1609" s="98"/>
      <c r="BQ1609" s="98"/>
      <c r="BR1609" s="98"/>
      <c r="BS1609" s="98"/>
      <c r="BT1609" s="98"/>
      <c r="BU1609" s="98"/>
      <c r="BV1609" s="98"/>
      <c r="BW1609" s="98"/>
      <c r="BX1609" s="98"/>
    </row>
    <row r="1610" spans="1:76">
      <c r="A1610" s="98"/>
      <c r="B1610" s="98"/>
      <c r="F1610" s="98"/>
      <c r="I1610" s="229"/>
      <c r="O1610" s="98"/>
      <c r="P1610" s="98"/>
      <c r="Q1610" s="98"/>
      <c r="R1610" s="98"/>
      <c r="S1610" s="98"/>
      <c r="T1610" s="98"/>
      <c r="U1610" s="98"/>
      <c r="V1610" s="98"/>
      <c r="W1610" s="98"/>
      <c r="X1610" s="98"/>
      <c r="Y1610" s="98"/>
      <c r="Z1610" s="98"/>
      <c r="AA1610" s="98"/>
      <c r="AB1610" s="98"/>
      <c r="AC1610" s="98"/>
      <c r="AD1610" s="98"/>
      <c r="AE1610" s="98"/>
      <c r="AF1610" s="98"/>
      <c r="AG1610" s="98"/>
      <c r="AH1610" s="98"/>
      <c r="AI1610" s="98"/>
      <c r="AJ1610" s="98"/>
      <c r="AK1610" s="98"/>
      <c r="AL1610" s="98"/>
      <c r="AM1610" s="98"/>
      <c r="AN1610" s="98"/>
      <c r="AO1610" s="98"/>
      <c r="AP1610" s="98"/>
      <c r="AQ1610" s="98"/>
      <c r="AR1610" s="98"/>
      <c r="AS1610" s="98"/>
      <c r="AT1610" s="98"/>
      <c r="AU1610" s="98"/>
      <c r="AV1610" s="98"/>
      <c r="AW1610" s="98"/>
      <c r="AX1610" s="98"/>
      <c r="AY1610" s="98"/>
      <c r="AZ1610" s="98"/>
      <c r="BA1610" s="98"/>
      <c r="BB1610" s="98"/>
      <c r="BC1610" s="98"/>
      <c r="BD1610" s="98"/>
      <c r="BE1610" s="98"/>
      <c r="BF1610" s="98"/>
      <c r="BG1610" s="98"/>
      <c r="BH1610" s="98"/>
      <c r="BI1610" s="98"/>
      <c r="BJ1610" s="98"/>
      <c r="BK1610" s="98"/>
      <c r="BL1610" s="98"/>
      <c r="BM1610" s="98"/>
      <c r="BN1610" s="98"/>
      <c r="BO1610" s="98"/>
      <c r="BP1610" s="98"/>
      <c r="BQ1610" s="98"/>
      <c r="BR1610" s="98"/>
      <c r="BS1610" s="98"/>
      <c r="BT1610" s="98"/>
      <c r="BU1610" s="98"/>
      <c r="BV1610" s="98"/>
      <c r="BW1610" s="98"/>
      <c r="BX1610" s="98"/>
    </row>
    <row r="1611" spans="1:76">
      <c r="A1611" s="98"/>
      <c r="B1611" s="98"/>
      <c r="F1611" s="98"/>
      <c r="I1611" s="229"/>
      <c r="O1611" s="98"/>
      <c r="P1611" s="98"/>
      <c r="Q1611" s="98"/>
      <c r="R1611" s="98"/>
      <c r="S1611" s="98"/>
      <c r="T1611" s="98"/>
      <c r="U1611" s="98"/>
      <c r="V1611" s="98"/>
      <c r="W1611" s="98"/>
      <c r="X1611" s="98"/>
      <c r="Y1611" s="98"/>
      <c r="Z1611" s="98"/>
      <c r="AA1611" s="98"/>
      <c r="AB1611" s="98"/>
      <c r="AC1611" s="98"/>
      <c r="AD1611" s="98"/>
      <c r="AE1611" s="98"/>
      <c r="AF1611" s="98"/>
      <c r="AG1611" s="98"/>
      <c r="AH1611" s="98"/>
      <c r="AI1611" s="98"/>
      <c r="AJ1611" s="98"/>
      <c r="AK1611" s="98"/>
      <c r="AL1611" s="98"/>
      <c r="AM1611" s="98"/>
      <c r="AN1611" s="98"/>
      <c r="AO1611" s="98"/>
      <c r="AP1611" s="98"/>
      <c r="AQ1611" s="98"/>
      <c r="AR1611" s="98"/>
      <c r="AS1611" s="98"/>
      <c r="AT1611" s="98"/>
      <c r="AU1611" s="98"/>
      <c r="AV1611" s="98"/>
      <c r="AW1611" s="98"/>
      <c r="AX1611" s="98"/>
      <c r="AY1611" s="98"/>
      <c r="AZ1611" s="98"/>
      <c r="BA1611" s="98"/>
      <c r="BB1611" s="98"/>
      <c r="BC1611" s="98"/>
      <c r="BD1611" s="98"/>
      <c r="BE1611" s="98"/>
      <c r="BF1611" s="98"/>
      <c r="BG1611" s="98"/>
      <c r="BH1611" s="98"/>
      <c r="BI1611" s="98"/>
      <c r="BJ1611" s="98"/>
      <c r="BK1611" s="98"/>
      <c r="BL1611" s="98"/>
      <c r="BM1611" s="98"/>
      <c r="BN1611" s="98"/>
      <c r="BO1611" s="98"/>
      <c r="BP1611" s="98"/>
      <c r="BQ1611" s="98"/>
      <c r="BR1611" s="98"/>
      <c r="BS1611" s="98"/>
      <c r="BT1611" s="98"/>
      <c r="BU1611" s="98"/>
      <c r="BV1611" s="98"/>
      <c r="BW1611" s="98"/>
      <c r="BX1611" s="98"/>
    </row>
    <row r="1612" spans="1:76">
      <c r="A1612" s="98"/>
      <c r="B1612" s="98"/>
      <c r="F1612" s="98"/>
      <c r="I1612" s="229"/>
      <c r="O1612" s="98"/>
      <c r="P1612" s="98"/>
      <c r="Q1612" s="98"/>
      <c r="R1612" s="98"/>
      <c r="S1612" s="98"/>
      <c r="T1612" s="98"/>
      <c r="U1612" s="98"/>
      <c r="V1612" s="98"/>
      <c r="W1612" s="98"/>
      <c r="X1612" s="98"/>
      <c r="Y1612" s="98"/>
      <c r="Z1612" s="98"/>
      <c r="AA1612" s="98"/>
      <c r="AB1612" s="98"/>
      <c r="AC1612" s="98"/>
      <c r="AD1612" s="98"/>
      <c r="AE1612" s="98"/>
      <c r="AF1612" s="98"/>
      <c r="AG1612" s="98"/>
      <c r="AH1612" s="98"/>
      <c r="AI1612" s="98"/>
      <c r="AJ1612" s="98"/>
      <c r="AK1612" s="98"/>
      <c r="AL1612" s="98"/>
      <c r="AM1612" s="98"/>
      <c r="AN1612" s="98"/>
      <c r="AO1612" s="98"/>
      <c r="AP1612" s="98"/>
      <c r="AQ1612" s="98"/>
      <c r="AR1612" s="98"/>
      <c r="AS1612" s="98"/>
      <c r="AT1612" s="98"/>
      <c r="AU1612" s="98"/>
      <c r="AV1612" s="98"/>
      <c r="AW1612" s="98"/>
      <c r="AX1612" s="98"/>
      <c r="AY1612" s="98"/>
      <c r="AZ1612" s="98"/>
      <c r="BA1612" s="98"/>
      <c r="BB1612" s="98"/>
      <c r="BC1612" s="98"/>
      <c r="BD1612" s="98"/>
      <c r="BE1612" s="98"/>
      <c r="BF1612" s="98"/>
      <c r="BG1612" s="98"/>
      <c r="BH1612" s="98"/>
      <c r="BI1612" s="98"/>
      <c r="BJ1612" s="98"/>
      <c r="BK1612" s="98"/>
      <c r="BL1612" s="98"/>
      <c r="BM1612" s="98"/>
      <c r="BN1612" s="98"/>
      <c r="BO1612" s="98"/>
      <c r="BP1612" s="98"/>
      <c r="BQ1612" s="98"/>
      <c r="BR1612" s="98"/>
      <c r="BS1612" s="98"/>
      <c r="BT1612" s="98"/>
      <c r="BU1612" s="98"/>
      <c r="BV1612" s="98"/>
      <c r="BW1612" s="98"/>
      <c r="BX1612" s="98"/>
    </row>
    <row r="1613" spans="1:76">
      <c r="A1613" s="98"/>
      <c r="B1613" s="98"/>
      <c r="F1613" s="98"/>
      <c r="I1613" s="229"/>
      <c r="O1613" s="98"/>
      <c r="P1613" s="98"/>
      <c r="Q1613" s="98"/>
      <c r="R1613" s="98"/>
      <c r="S1613" s="98"/>
      <c r="T1613" s="98"/>
      <c r="U1613" s="98"/>
      <c r="V1613" s="98"/>
      <c r="W1613" s="98"/>
      <c r="X1613" s="98"/>
      <c r="Y1613" s="98"/>
      <c r="Z1613" s="98"/>
      <c r="AA1613" s="98"/>
      <c r="AB1613" s="98"/>
      <c r="AC1613" s="98"/>
      <c r="AD1613" s="98"/>
      <c r="AE1613" s="98"/>
      <c r="AF1613" s="98"/>
      <c r="AG1613" s="98"/>
      <c r="AH1613" s="98"/>
      <c r="AI1613" s="98"/>
      <c r="AJ1613" s="98"/>
      <c r="AK1613" s="98"/>
      <c r="AL1613" s="98"/>
      <c r="AM1613" s="98"/>
      <c r="AN1613" s="98"/>
      <c r="AO1613" s="98"/>
      <c r="AP1613" s="98"/>
      <c r="AQ1613" s="98"/>
      <c r="AR1613" s="98"/>
      <c r="AS1613" s="98"/>
      <c r="AT1613" s="98"/>
      <c r="AU1613" s="98"/>
      <c r="AV1613" s="98"/>
      <c r="AW1613" s="98"/>
      <c r="AX1613" s="98"/>
      <c r="AY1613" s="98"/>
      <c r="AZ1613" s="98"/>
      <c r="BA1613" s="98"/>
      <c r="BB1613" s="98"/>
      <c r="BC1613" s="98"/>
      <c r="BD1613" s="98"/>
      <c r="BE1613" s="98"/>
      <c r="BF1613" s="98"/>
      <c r="BG1613" s="98"/>
      <c r="BH1613" s="98"/>
      <c r="BI1613" s="98"/>
      <c r="BJ1613" s="98"/>
      <c r="BK1613" s="98"/>
      <c r="BL1613" s="98"/>
      <c r="BM1613" s="98"/>
      <c r="BN1613" s="98"/>
      <c r="BO1613" s="98"/>
      <c r="BP1613" s="98"/>
      <c r="BQ1613" s="98"/>
      <c r="BR1613" s="98"/>
      <c r="BS1613" s="98"/>
      <c r="BT1613" s="98"/>
      <c r="BU1613" s="98"/>
      <c r="BV1613" s="98"/>
      <c r="BW1613" s="98"/>
      <c r="BX1613" s="98"/>
    </row>
    <row r="1614" spans="1:76">
      <c r="A1614" s="98"/>
      <c r="B1614" s="98"/>
      <c r="F1614" s="98"/>
      <c r="I1614" s="229"/>
      <c r="O1614" s="98"/>
      <c r="P1614" s="98"/>
      <c r="Q1614" s="98"/>
      <c r="R1614" s="98"/>
      <c r="S1614" s="98"/>
      <c r="T1614" s="98"/>
      <c r="U1614" s="98"/>
      <c r="V1614" s="98"/>
      <c r="W1614" s="98"/>
      <c r="X1614" s="98"/>
      <c r="Y1614" s="98"/>
      <c r="Z1614" s="98"/>
      <c r="AA1614" s="98"/>
      <c r="AB1614" s="98"/>
      <c r="AC1614" s="98"/>
      <c r="AD1614" s="98"/>
      <c r="AE1614" s="98"/>
      <c r="AF1614" s="98"/>
      <c r="AG1614" s="98"/>
      <c r="AH1614" s="98"/>
      <c r="AI1614" s="98"/>
      <c r="AJ1614" s="98"/>
      <c r="AK1614" s="98"/>
      <c r="AL1614" s="98"/>
      <c r="AM1614" s="98"/>
      <c r="AN1614" s="98"/>
      <c r="AO1614" s="98"/>
      <c r="AP1614" s="98"/>
      <c r="AQ1614" s="98"/>
      <c r="AR1614" s="98"/>
      <c r="AS1614" s="98"/>
      <c r="AT1614" s="98"/>
      <c r="AU1614" s="98"/>
      <c r="AV1614" s="98"/>
      <c r="AW1614" s="98"/>
      <c r="AX1614" s="98"/>
      <c r="AY1614" s="98"/>
      <c r="AZ1614" s="98"/>
      <c r="BA1614" s="98"/>
      <c r="BB1614" s="98"/>
      <c r="BC1614" s="98"/>
      <c r="BD1614" s="98"/>
      <c r="BE1614" s="98"/>
      <c r="BF1614" s="98"/>
      <c r="BG1614" s="98"/>
      <c r="BH1614" s="98"/>
      <c r="BI1614" s="98"/>
      <c r="BJ1614" s="98"/>
      <c r="BK1614" s="98"/>
      <c r="BL1614" s="98"/>
      <c r="BM1614" s="98"/>
      <c r="BN1614" s="98"/>
      <c r="BO1614" s="98"/>
      <c r="BP1614" s="98"/>
      <c r="BQ1614" s="98"/>
      <c r="BR1614" s="98"/>
      <c r="BS1614" s="98"/>
      <c r="BT1614" s="98"/>
      <c r="BU1614" s="98"/>
      <c r="BV1614" s="98"/>
      <c r="BW1614" s="98"/>
      <c r="BX1614" s="98"/>
    </row>
    <row r="1615" spans="1:76">
      <c r="A1615" s="98"/>
      <c r="B1615" s="98"/>
      <c r="F1615" s="98"/>
      <c r="I1615" s="229"/>
      <c r="O1615" s="98"/>
      <c r="P1615" s="98"/>
      <c r="Q1615" s="98"/>
      <c r="R1615" s="98"/>
      <c r="S1615" s="98"/>
      <c r="T1615" s="98"/>
      <c r="U1615" s="98"/>
      <c r="V1615" s="98"/>
      <c r="W1615" s="98"/>
      <c r="X1615" s="98"/>
      <c r="Y1615" s="98"/>
      <c r="Z1615" s="98"/>
      <c r="AA1615" s="98"/>
      <c r="AB1615" s="98"/>
      <c r="AC1615" s="98"/>
      <c r="AD1615" s="98"/>
      <c r="AE1615" s="98"/>
      <c r="AF1615" s="98"/>
      <c r="AG1615" s="98"/>
      <c r="AH1615" s="98"/>
      <c r="AI1615" s="98"/>
      <c r="AJ1615" s="98"/>
      <c r="AK1615" s="98"/>
      <c r="AL1615" s="98"/>
      <c r="AM1615" s="98"/>
      <c r="AN1615" s="98"/>
      <c r="AO1615" s="98"/>
      <c r="AP1615" s="98"/>
      <c r="AQ1615" s="98"/>
      <c r="AR1615" s="98"/>
      <c r="AS1615" s="98"/>
      <c r="AT1615" s="98"/>
      <c r="AU1615" s="98"/>
      <c r="AV1615" s="98"/>
      <c r="AW1615" s="98"/>
      <c r="AX1615" s="98"/>
      <c r="AY1615" s="98"/>
      <c r="AZ1615" s="98"/>
      <c r="BA1615" s="98"/>
      <c r="BB1615" s="98"/>
      <c r="BC1615" s="98"/>
      <c r="BD1615" s="98"/>
      <c r="BE1615" s="98"/>
      <c r="BF1615" s="98"/>
      <c r="BG1615" s="98"/>
      <c r="BH1615" s="98"/>
      <c r="BI1615" s="98"/>
      <c r="BJ1615" s="98"/>
      <c r="BK1615" s="98"/>
      <c r="BL1615" s="98"/>
      <c r="BM1615" s="98"/>
      <c r="BN1615" s="98"/>
      <c r="BO1615" s="98"/>
      <c r="BP1615" s="98"/>
      <c r="BQ1615" s="98"/>
      <c r="BR1615" s="98"/>
      <c r="BS1615" s="98"/>
      <c r="BT1615" s="98"/>
      <c r="BU1615" s="98"/>
      <c r="BV1615" s="98"/>
      <c r="BW1615" s="98"/>
      <c r="BX1615" s="98"/>
    </row>
    <row r="1616" spans="1:76">
      <c r="A1616" s="98"/>
      <c r="B1616" s="98"/>
      <c r="F1616" s="98"/>
      <c r="I1616" s="229"/>
      <c r="O1616" s="98"/>
      <c r="P1616" s="98"/>
      <c r="Q1616" s="98"/>
      <c r="R1616" s="98"/>
      <c r="S1616" s="98"/>
      <c r="T1616" s="98"/>
      <c r="U1616" s="98"/>
      <c r="V1616" s="98"/>
      <c r="W1616" s="98"/>
      <c r="X1616" s="98"/>
      <c r="Y1616" s="98"/>
      <c r="Z1616" s="98"/>
      <c r="AA1616" s="98"/>
      <c r="AB1616" s="98"/>
      <c r="AC1616" s="98"/>
      <c r="AD1616" s="98"/>
      <c r="AE1616" s="98"/>
      <c r="AF1616" s="98"/>
      <c r="AG1616" s="98"/>
      <c r="AH1616" s="98"/>
      <c r="AI1616" s="98"/>
      <c r="AJ1616" s="98"/>
      <c r="AK1616" s="98"/>
      <c r="AL1616" s="98"/>
      <c r="AM1616" s="98"/>
      <c r="AN1616" s="98"/>
      <c r="AO1616" s="98"/>
      <c r="AP1616" s="98"/>
      <c r="AQ1616" s="98"/>
      <c r="AR1616" s="98"/>
      <c r="AS1616" s="98"/>
      <c r="AT1616" s="98"/>
      <c r="AU1616" s="98"/>
      <c r="AV1616" s="98"/>
      <c r="AW1616" s="98"/>
      <c r="AX1616" s="98"/>
      <c r="AY1616" s="98"/>
      <c r="AZ1616" s="98"/>
      <c r="BA1616" s="98"/>
      <c r="BB1616" s="98"/>
      <c r="BC1616" s="98"/>
      <c r="BD1616" s="98"/>
      <c r="BE1616" s="98"/>
      <c r="BF1616" s="98"/>
      <c r="BG1616" s="98"/>
      <c r="BH1616" s="98"/>
      <c r="BI1616" s="98"/>
      <c r="BJ1616" s="98"/>
      <c r="BK1616" s="98"/>
      <c r="BL1616" s="98"/>
      <c r="BM1616" s="98"/>
      <c r="BN1616" s="98"/>
      <c r="BO1616" s="98"/>
      <c r="BP1616" s="98"/>
      <c r="BQ1616" s="98"/>
      <c r="BR1616" s="98"/>
      <c r="BS1616" s="98"/>
      <c r="BT1616" s="98"/>
      <c r="BU1616" s="98"/>
      <c r="BV1616" s="98"/>
      <c r="BW1616" s="98"/>
      <c r="BX1616" s="98"/>
    </row>
    <row r="1617" spans="1:76">
      <c r="A1617" s="98"/>
      <c r="B1617" s="98"/>
      <c r="F1617" s="98"/>
      <c r="I1617" s="229"/>
      <c r="O1617" s="98"/>
      <c r="P1617" s="98"/>
      <c r="Q1617" s="98"/>
      <c r="R1617" s="98"/>
      <c r="S1617" s="98"/>
      <c r="T1617" s="98"/>
      <c r="U1617" s="98"/>
      <c r="V1617" s="98"/>
      <c r="W1617" s="98"/>
      <c r="X1617" s="98"/>
      <c r="Y1617" s="98"/>
      <c r="Z1617" s="98"/>
      <c r="AA1617" s="98"/>
      <c r="AB1617" s="98"/>
      <c r="AC1617" s="98"/>
      <c r="AD1617" s="98"/>
      <c r="AE1617" s="98"/>
      <c r="AF1617" s="98"/>
      <c r="AG1617" s="98"/>
      <c r="AH1617" s="98"/>
      <c r="AI1617" s="98"/>
      <c r="AJ1617" s="98"/>
      <c r="AK1617" s="98"/>
      <c r="AL1617" s="98"/>
      <c r="AM1617" s="98"/>
      <c r="AN1617" s="98"/>
      <c r="AO1617" s="98"/>
      <c r="AP1617" s="98"/>
      <c r="AQ1617" s="98"/>
      <c r="AR1617" s="98"/>
      <c r="AS1617" s="98"/>
      <c r="AT1617" s="98"/>
      <c r="AU1617" s="98"/>
      <c r="AV1617" s="98"/>
      <c r="AW1617" s="98"/>
      <c r="AX1617" s="98"/>
      <c r="AY1617" s="98"/>
      <c r="AZ1617" s="98"/>
      <c r="BA1617" s="98"/>
      <c r="BB1617" s="98"/>
      <c r="BC1617" s="98"/>
      <c r="BD1617" s="98"/>
      <c r="BE1617" s="98"/>
      <c r="BF1617" s="98"/>
      <c r="BG1617" s="98"/>
      <c r="BH1617" s="98"/>
      <c r="BI1617" s="98"/>
      <c r="BJ1617" s="98"/>
      <c r="BK1617" s="98"/>
      <c r="BL1617" s="98"/>
      <c r="BM1617" s="98"/>
      <c r="BN1617" s="98"/>
      <c r="BO1617" s="98"/>
      <c r="BP1617" s="98"/>
      <c r="BQ1617" s="98"/>
      <c r="BR1617" s="98"/>
      <c r="BS1617" s="98"/>
      <c r="BT1617" s="98"/>
      <c r="BU1617" s="98"/>
      <c r="BV1617" s="98"/>
      <c r="BW1617" s="98"/>
      <c r="BX1617" s="98"/>
    </row>
    <row r="1618" spans="1:76">
      <c r="A1618" s="98"/>
      <c r="B1618" s="98"/>
      <c r="F1618" s="98"/>
      <c r="I1618" s="229"/>
      <c r="O1618" s="98"/>
      <c r="P1618" s="98"/>
      <c r="Q1618" s="98"/>
      <c r="R1618" s="98"/>
      <c r="S1618" s="98"/>
      <c r="T1618" s="98"/>
      <c r="U1618" s="98"/>
      <c r="V1618" s="98"/>
      <c r="W1618" s="98"/>
      <c r="X1618" s="98"/>
      <c r="Y1618" s="98"/>
      <c r="Z1618" s="98"/>
      <c r="AA1618" s="98"/>
      <c r="AB1618" s="98"/>
      <c r="AC1618" s="98"/>
      <c r="AD1618" s="98"/>
      <c r="AE1618" s="98"/>
      <c r="AF1618" s="98"/>
      <c r="AG1618" s="98"/>
      <c r="AH1618" s="98"/>
      <c r="AI1618" s="98"/>
      <c r="AJ1618" s="98"/>
      <c r="AK1618" s="98"/>
      <c r="AL1618" s="98"/>
      <c r="AM1618" s="98"/>
      <c r="AN1618" s="98"/>
      <c r="AO1618" s="98"/>
      <c r="AP1618" s="98"/>
      <c r="AQ1618" s="98"/>
      <c r="AR1618" s="98"/>
      <c r="AS1618" s="98"/>
      <c r="AT1618" s="98"/>
      <c r="AU1618" s="98"/>
      <c r="AV1618" s="98"/>
      <c r="AW1618" s="98"/>
      <c r="AX1618" s="98"/>
      <c r="AY1618" s="98"/>
      <c r="AZ1618" s="98"/>
      <c r="BA1618" s="98"/>
      <c r="BB1618" s="98"/>
      <c r="BC1618" s="98"/>
      <c r="BD1618" s="98"/>
      <c r="BE1618" s="98"/>
      <c r="BF1618" s="98"/>
      <c r="BG1618" s="98"/>
      <c r="BH1618" s="98"/>
      <c r="BI1618" s="98"/>
      <c r="BJ1618" s="98"/>
      <c r="BK1618" s="98"/>
      <c r="BL1618" s="98"/>
      <c r="BM1618" s="98"/>
      <c r="BN1618" s="98"/>
      <c r="BO1618" s="98"/>
      <c r="BP1618" s="98"/>
      <c r="BQ1618" s="98"/>
      <c r="BR1618" s="98"/>
      <c r="BS1618" s="98"/>
      <c r="BT1618" s="98"/>
      <c r="BU1618" s="98"/>
      <c r="BV1618" s="98"/>
      <c r="BW1618" s="98"/>
      <c r="BX1618" s="98"/>
    </row>
    <row r="1619" spans="1:76">
      <c r="A1619" s="98"/>
      <c r="B1619" s="98"/>
      <c r="F1619" s="98"/>
      <c r="I1619" s="229"/>
      <c r="O1619" s="98"/>
      <c r="P1619" s="98"/>
      <c r="Q1619" s="98"/>
      <c r="R1619" s="98"/>
      <c r="S1619" s="98"/>
      <c r="T1619" s="98"/>
      <c r="U1619" s="98"/>
      <c r="V1619" s="98"/>
      <c r="W1619" s="98"/>
      <c r="X1619" s="98"/>
      <c r="Y1619" s="98"/>
      <c r="Z1619" s="98"/>
      <c r="AA1619" s="98"/>
      <c r="AB1619" s="98"/>
      <c r="AC1619" s="98"/>
      <c r="AD1619" s="98"/>
      <c r="AE1619" s="98"/>
      <c r="AF1619" s="98"/>
      <c r="AG1619" s="98"/>
      <c r="AH1619" s="98"/>
      <c r="AI1619" s="98"/>
      <c r="AJ1619" s="98"/>
      <c r="AK1619" s="98"/>
      <c r="AL1619" s="98"/>
      <c r="AM1619" s="98"/>
      <c r="AN1619" s="98"/>
      <c r="AO1619" s="98"/>
      <c r="AP1619" s="98"/>
      <c r="AQ1619" s="98"/>
      <c r="AR1619" s="98"/>
      <c r="AS1619" s="98"/>
      <c r="AT1619" s="98"/>
      <c r="AU1619" s="98"/>
      <c r="AV1619" s="98"/>
      <c r="AW1619" s="98"/>
      <c r="AX1619" s="98"/>
      <c r="AY1619" s="98"/>
      <c r="AZ1619" s="98"/>
      <c r="BA1619" s="98"/>
      <c r="BB1619" s="98"/>
      <c r="BC1619" s="98"/>
      <c r="BD1619" s="98"/>
      <c r="BE1619" s="98"/>
      <c r="BF1619" s="98"/>
      <c r="BG1619" s="98"/>
      <c r="BH1619" s="98"/>
      <c r="BI1619" s="98"/>
      <c r="BJ1619" s="98"/>
      <c r="BK1619" s="98"/>
      <c r="BL1619" s="98"/>
      <c r="BM1619" s="98"/>
      <c r="BN1619" s="98"/>
      <c r="BO1619" s="98"/>
      <c r="BP1619" s="98"/>
      <c r="BQ1619" s="98"/>
      <c r="BR1619" s="98"/>
      <c r="BS1619" s="98"/>
      <c r="BT1619" s="98"/>
      <c r="BU1619" s="98"/>
      <c r="BV1619" s="98"/>
      <c r="BW1619" s="98"/>
      <c r="BX1619" s="98"/>
    </row>
    <row r="1620" spans="1:76">
      <c r="A1620" s="98"/>
      <c r="B1620" s="98"/>
      <c r="F1620" s="98"/>
      <c r="I1620" s="229"/>
      <c r="O1620" s="98"/>
      <c r="P1620" s="98"/>
      <c r="Q1620" s="98"/>
      <c r="R1620" s="98"/>
      <c r="S1620" s="98"/>
      <c r="T1620" s="98"/>
      <c r="U1620" s="98"/>
      <c r="V1620" s="98"/>
      <c r="W1620" s="98"/>
      <c r="X1620" s="98"/>
      <c r="Y1620" s="98"/>
      <c r="Z1620" s="98"/>
      <c r="AA1620" s="98"/>
      <c r="AB1620" s="98"/>
      <c r="AC1620" s="98"/>
      <c r="AD1620" s="98"/>
      <c r="AE1620" s="98"/>
      <c r="AF1620" s="98"/>
      <c r="AG1620" s="98"/>
      <c r="AH1620" s="98"/>
      <c r="AI1620" s="98"/>
      <c r="AJ1620" s="98"/>
      <c r="AK1620" s="98"/>
      <c r="AL1620" s="98"/>
      <c r="AM1620" s="98"/>
      <c r="AN1620" s="98"/>
      <c r="AO1620" s="98"/>
      <c r="AP1620" s="98"/>
      <c r="AQ1620" s="98"/>
      <c r="AR1620" s="98"/>
      <c r="AS1620" s="98"/>
      <c r="AT1620" s="98"/>
      <c r="AU1620" s="98"/>
      <c r="AV1620" s="98"/>
      <c r="AW1620" s="98"/>
      <c r="AX1620" s="98"/>
      <c r="AY1620" s="98"/>
      <c r="AZ1620" s="98"/>
      <c r="BA1620" s="98"/>
      <c r="BB1620" s="98"/>
      <c r="BC1620" s="98"/>
      <c r="BD1620" s="98"/>
      <c r="BE1620" s="98"/>
      <c r="BF1620" s="98"/>
      <c r="BG1620" s="98"/>
      <c r="BH1620" s="98"/>
      <c r="BI1620" s="98"/>
      <c r="BJ1620" s="98"/>
      <c r="BK1620" s="98"/>
      <c r="BL1620" s="98"/>
      <c r="BM1620" s="98"/>
      <c r="BN1620" s="98"/>
      <c r="BO1620" s="98"/>
      <c r="BP1620" s="98"/>
      <c r="BQ1620" s="98"/>
      <c r="BR1620" s="98"/>
      <c r="BS1620" s="98"/>
      <c r="BT1620" s="98"/>
      <c r="BU1620" s="98"/>
      <c r="BV1620" s="98"/>
      <c r="BW1620" s="98"/>
      <c r="BX1620" s="98"/>
    </row>
    <row r="1621" spans="1:76">
      <c r="A1621" s="98"/>
      <c r="B1621" s="98"/>
      <c r="F1621" s="98"/>
      <c r="I1621" s="229"/>
      <c r="O1621" s="98"/>
      <c r="P1621" s="98"/>
      <c r="Q1621" s="98"/>
      <c r="R1621" s="98"/>
      <c r="S1621" s="98"/>
      <c r="T1621" s="98"/>
      <c r="U1621" s="98"/>
      <c r="V1621" s="98"/>
      <c r="W1621" s="98"/>
      <c r="X1621" s="98"/>
      <c r="Y1621" s="98"/>
      <c r="Z1621" s="98"/>
      <c r="AA1621" s="98"/>
      <c r="AB1621" s="98"/>
      <c r="AC1621" s="98"/>
      <c r="AD1621" s="98"/>
      <c r="AE1621" s="98"/>
      <c r="AF1621" s="98"/>
      <c r="AG1621" s="98"/>
      <c r="AH1621" s="98"/>
      <c r="AI1621" s="98"/>
      <c r="AJ1621" s="98"/>
      <c r="AK1621" s="98"/>
      <c r="AL1621" s="98"/>
      <c r="AM1621" s="98"/>
      <c r="AN1621" s="98"/>
      <c r="AO1621" s="98"/>
      <c r="AP1621" s="98"/>
      <c r="AQ1621" s="98"/>
      <c r="AR1621" s="98"/>
      <c r="AS1621" s="98"/>
      <c r="AT1621" s="98"/>
      <c r="AU1621" s="98"/>
      <c r="AV1621" s="98"/>
      <c r="AW1621" s="98"/>
      <c r="AX1621" s="98"/>
      <c r="AY1621" s="98"/>
      <c r="AZ1621" s="98"/>
      <c r="BA1621" s="98"/>
      <c r="BB1621" s="98"/>
      <c r="BC1621" s="98"/>
      <c r="BD1621" s="98"/>
      <c r="BE1621" s="98"/>
      <c r="BF1621" s="98"/>
      <c r="BG1621" s="98"/>
      <c r="BH1621" s="98"/>
      <c r="BI1621" s="98"/>
      <c r="BJ1621" s="98"/>
      <c r="BK1621" s="98"/>
      <c r="BL1621" s="98"/>
      <c r="BM1621" s="98"/>
      <c r="BN1621" s="98"/>
      <c r="BO1621" s="98"/>
      <c r="BP1621" s="98"/>
      <c r="BQ1621" s="98"/>
      <c r="BR1621" s="98"/>
      <c r="BS1621" s="98"/>
      <c r="BT1621" s="98"/>
      <c r="BU1621" s="98"/>
      <c r="BV1621" s="98"/>
      <c r="BW1621" s="98"/>
      <c r="BX1621" s="98"/>
    </row>
    <row r="1622" spans="1:76">
      <c r="A1622" s="98"/>
      <c r="B1622" s="98"/>
      <c r="F1622" s="98"/>
      <c r="I1622" s="229"/>
      <c r="O1622" s="98"/>
      <c r="P1622" s="98"/>
      <c r="Q1622" s="98"/>
      <c r="R1622" s="98"/>
      <c r="S1622" s="98"/>
      <c r="T1622" s="98"/>
      <c r="U1622" s="98"/>
      <c r="V1622" s="98"/>
      <c r="W1622" s="98"/>
      <c r="X1622" s="98"/>
      <c r="Y1622" s="98"/>
      <c r="Z1622" s="98"/>
      <c r="AA1622" s="98"/>
      <c r="AB1622" s="98"/>
      <c r="AC1622" s="98"/>
      <c r="AD1622" s="98"/>
      <c r="AE1622" s="98"/>
      <c r="AF1622" s="98"/>
      <c r="AG1622" s="98"/>
      <c r="AH1622" s="98"/>
      <c r="AI1622" s="98"/>
      <c r="AJ1622" s="98"/>
      <c r="AK1622" s="98"/>
      <c r="AL1622" s="98"/>
      <c r="AM1622" s="98"/>
      <c r="AN1622" s="98"/>
      <c r="AO1622" s="98"/>
      <c r="AP1622" s="98"/>
      <c r="AQ1622" s="98"/>
      <c r="AR1622" s="98"/>
      <c r="AS1622" s="98"/>
      <c r="AT1622" s="98"/>
      <c r="AU1622" s="98"/>
      <c r="AV1622" s="98"/>
      <c r="AW1622" s="98"/>
      <c r="AX1622" s="98"/>
      <c r="AY1622" s="98"/>
      <c r="AZ1622" s="98"/>
      <c r="BA1622" s="98"/>
      <c r="BB1622" s="98"/>
      <c r="BC1622" s="98"/>
      <c r="BD1622" s="98"/>
      <c r="BE1622" s="98"/>
      <c r="BF1622" s="98"/>
      <c r="BG1622" s="98"/>
      <c r="BH1622" s="98"/>
      <c r="BI1622" s="98"/>
      <c r="BJ1622" s="98"/>
      <c r="BK1622" s="98"/>
      <c r="BL1622" s="98"/>
      <c r="BM1622" s="98"/>
      <c r="BN1622" s="98"/>
      <c r="BO1622" s="98"/>
      <c r="BP1622" s="98"/>
      <c r="BQ1622" s="98"/>
      <c r="BR1622" s="98"/>
      <c r="BS1622" s="98"/>
      <c r="BT1622" s="98"/>
      <c r="BU1622" s="98"/>
      <c r="BV1622" s="98"/>
      <c r="BW1622" s="98"/>
      <c r="BX1622" s="98"/>
    </row>
    <row r="1623" spans="1:76">
      <c r="A1623" s="98"/>
      <c r="B1623" s="98"/>
      <c r="F1623" s="98"/>
      <c r="I1623" s="229"/>
      <c r="O1623" s="98"/>
      <c r="P1623" s="98"/>
      <c r="Q1623" s="98"/>
      <c r="R1623" s="98"/>
      <c r="S1623" s="98"/>
      <c r="T1623" s="98"/>
      <c r="U1623" s="98"/>
      <c r="V1623" s="98"/>
      <c r="W1623" s="98"/>
      <c r="X1623" s="98"/>
      <c r="Y1623" s="98"/>
      <c r="Z1623" s="98"/>
      <c r="AA1623" s="98"/>
      <c r="AB1623" s="98"/>
      <c r="AC1623" s="98"/>
      <c r="AD1623" s="98"/>
      <c r="AE1623" s="98"/>
      <c r="AF1623" s="98"/>
      <c r="AG1623" s="98"/>
      <c r="AH1623" s="98"/>
      <c r="AI1623" s="98"/>
      <c r="AJ1623" s="98"/>
      <c r="AK1623" s="98"/>
      <c r="AL1623" s="98"/>
      <c r="AM1623" s="98"/>
      <c r="AN1623" s="98"/>
      <c r="AO1623" s="98"/>
      <c r="AP1623" s="98"/>
      <c r="AQ1623" s="98"/>
      <c r="AR1623" s="98"/>
      <c r="AS1623" s="98"/>
      <c r="AT1623" s="98"/>
      <c r="AU1623" s="98"/>
      <c r="AV1623" s="98"/>
      <c r="AW1623" s="98"/>
      <c r="AX1623" s="98"/>
      <c r="AY1623" s="98"/>
      <c r="AZ1623" s="98"/>
      <c r="BA1623" s="98"/>
      <c r="BB1623" s="98"/>
      <c r="BC1623" s="98"/>
      <c r="BD1623" s="98"/>
      <c r="BE1623" s="98"/>
      <c r="BF1623" s="98"/>
      <c r="BG1623" s="98"/>
      <c r="BH1623" s="98"/>
      <c r="BI1623" s="98"/>
      <c r="BJ1623" s="98"/>
      <c r="BK1623" s="98"/>
      <c r="BL1623" s="98"/>
      <c r="BM1623" s="98"/>
      <c r="BN1623" s="98"/>
      <c r="BO1623" s="98"/>
      <c r="BP1623" s="98"/>
      <c r="BQ1623" s="98"/>
      <c r="BR1623" s="98"/>
      <c r="BS1623" s="98"/>
      <c r="BT1623" s="98"/>
      <c r="BU1623" s="98"/>
      <c r="BV1623" s="98"/>
      <c r="BW1623" s="98"/>
      <c r="BX1623" s="98"/>
    </row>
    <row r="1624" spans="1:76">
      <c r="A1624" s="98"/>
      <c r="B1624" s="98"/>
      <c r="F1624" s="98"/>
      <c r="I1624" s="229"/>
      <c r="O1624" s="98"/>
      <c r="P1624" s="98"/>
      <c r="Q1624" s="98"/>
      <c r="R1624" s="98"/>
      <c r="S1624" s="98"/>
      <c r="T1624" s="98"/>
      <c r="U1624" s="98"/>
      <c r="V1624" s="98"/>
      <c r="W1624" s="98"/>
      <c r="X1624" s="98"/>
      <c r="Y1624" s="98"/>
      <c r="Z1624" s="98"/>
      <c r="AA1624" s="98"/>
      <c r="AB1624" s="98"/>
      <c r="AC1624" s="98"/>
      <c r="AD1624" s="98"/>
      <c r="AE1624" s="98"/>
      <c r="AF1624" s="98"/>
      <c r="AG1624" s="98"/>
      <c r="AH1624" s="98"/>
      <c r="AI1624" s="98"/>
      <c r="AJ1624" s="98"/>
      <c r="AK1624" s="98"/>
      <c r="AL1624" s="98"/>
      <c r="AM1624" s="98"/>
      <c r="AN1624" s="98"/>
      <c r="AO1624" s="98"/>
      <c r="AP1624" s="98"/>
      <c r="AQ1624" s="98"/>
      <c r="AR1624" s="98"/>
      <c r="AS1624" s="98"/>
      <c r="AT1624" s="98"/>
      <c r="AU1624" s="98"/>
      <c r="AV1624" s="98"/>
      <c r="AW1624" s="98"/>
      <c r="AX1624" s="98"/>
      <c r="AY1624" s="98"/>
      <c r="AZ1624" s="98"/>
      <c r="BA1624" s="98"/>
      <c r="BB1624" s="98"/>
      <c r="BC1624" s="98"/>
      <c r="BD1624" s="98"/>
      <c r="BE1624" s="98"/>
      <c r="BF1624" s="98"/>
      <c r="BG1624" s="98"/>
      <c r="BH1624" s="98"/>
      <c r="BI1624" s="98"/>
      <c r="BJ1624" s="98"/>
      <c r="BK1624" s="98"/>
      <c r="BL1624" s="98"/>
      <c r="BM1624" s="98"/>
      <c r="BN1624" s="98"/>
      <c r="BO1624" s="98"/>
      <c r="BP1624" s="98"/>
      <c r="BQ1624" s="98"/>
      <c r="BR1624" s="98"/>
      <c r="BS1624" s="98"/>
      <c r="BT1624" s="98"/>
      <c r="BU1624" s="98"/>
      <c r="BV1624" s="98"/>
      <c r="BW1624" s="98"/>
      <c r="BX1624" s="98"/>
    </row>
    <row r="1625" spans="1:76">
      <c r="A1625" s="98"/>
      <c r="B1625" s="98"/>
      <c r="F1625" s="98"/>
      <c r="I1625" s="229"/>
      <c r="O1625" s="98"/>
      <c r="P1625" s="98"/>
      <c r="Q1625" s="98"/>
      <c r="R1625" s="98"/>
      <c r="S1625" s="98"/>
      <c r="T1625" s="98"/>
      <c r="U1625" s="98"/>
      <c r="V1625" s="98"/>
      <c r="W1625" s="98"/>
      <c r="X1625" s="98"/>
      <c r="Y1625" s="98"/>
      <c r="Z1625" s="98"/>
      <c r="AA1625" s="98"/>
      <c r="AB1625" s="98"/>
      <c r="AC1625" s="98"/>
      <c r="AD1625" s="98"/>
      <c r="AE1625" s="98"/>
      <c r="AF1625" s="98"/>
      <c r="AG1625" s="98"/>
      <c r="AH1625" s="98"/>
      <c r="AI1625" s="98"/>
      <c r="AJ1625" s="98"/>
      <c r="AK1625" s="98"/>
      <c r="AL1625" s="98"/>
      <c r="AM1625" s="98"/>
      <c r="AN1625" s="98"/>
      <c r="AO1625" s="98"/>
      <c r="AP1625" s="98"/>
      <c r="AQ1625" s="98"/>
      <c r="AR1625" s="98"/>
      <c r="AS1625" s="98"/>
      <c r="AT1625" s="98"/>
      <c r="AU1625" s="98"/>
      <c r="AV1625" s="98"/>
      <c r="AW1625" s="98"/>
      <c r="AX1625" s="98"/>
      <c r="AY1625" s="98"/>
      <c r="AZ1625" s="98"/>
      <c r="BA1625" s="98"/>
      <c r="BB1625" s="98"/>
      <c r="BC1625" s="98"/>
      <c r="BD1625" s="98"/>
      <c r="BE1625" s="98"/>
      <c r="BF1625" s="98"/>
      <c r="BG1625" s="98"/>
      <c r="BH1625" s="98"/>
      <c r="BI1625" s="98"/>
      <c r="BJ1625" s="98"/>
      <c r="BK1625" s="98"/>
      <c r="BL1625" s="98"/>
      <c r="BM1625" s="98"/>
      <c r="BN1625" s="98"/>
      <c r="BO1625" s="98"/>
      <c r="BP1625" s="98"/>
      <c r="BQ1625" s="98"/>
      <c r="BR1625" s="98"/>
      <c r="BS1625" s="98"/>
      <c r="BT1625" s="98"/>
      <c r="BU1625" s="98"/>
      <c r="BV1625" s="98"/>
      <c r="BW1625" s="98"/>
      <c r="BX1625" s="98"/>
    </row>
    <row r="1626" spans="1:76">
      <c r="A1626" s="98"/>
      <c r="B1626" s="98"/>
      <c r="F1626" s="98"/>
      <c r="I1626" s="229"/>
      <c r="O1626" s="98"/>
      <c r="P1626" s="98"/>
      <c r="Q1626" s="98"/>
      <c r="R1626" s="98"/>
      <c r="S1626" s="98"/>
      <c r="T1626" s="98"/>
      <c r="U1626" s="98"/>
      <c r="V1626" s="98"/>
      <c r="W1626" s="98"/>
      <c r="X1626" s="98"/>
      <c r="Y1626" s="98"/>
      <c r="Z1626" s="98"/>
      <c r="AA1626" s="98"/>
      <c r="AB1626" s="98"/>
      <c r="AC1626" s="98"/>
      <c r="AD1626" s="98"/>
      <c r="AE1626" s="98"/>
      <c r="AF1626" s="98"/>
      <c r="AG1626" s="98"/>
      <c r="AH1626" s="98"/>
      <c r="AI1626" s="98"/>
      <c r="AJ1626" s="98"/>
      <c r="AK1626" s="98"/>
      <c r="AL1626" s="98"/>
      <c r="AM1626" s="98"/>
      <c r="AN1626" s="98"/>
      <c r="AO1626" s="98"/>
      <c r="AP1626" s="98"/>
      <c r="AQ1626" s="98"/>
      <c r="AR1626" s="98"/>
      <c r="AS1626" s="98"/>
      <c r="AT1626" s="98"/>
      <c r="AU1626" s="98"/>
      <c r="AV1626" s="98"/>
      <c r="AW1626" s="98"/>
      <c r="AX1626" s="98"/>
      <c r="AY1626" s="98"/>
      <c r="AZ1626" s="98"/>
      <c r="BA1626" s="98"/>
      <c r="BB1626" s="98"/>
      <c r="BC1626" s="98"/>
      <c r="BD1626" s="98"/>
      <c r="BE1626" s="98"/>
      <c r="BF1626" s="98"/>
      <c r="BG1626" s="98"/>
      <c r="BH1626" s="98"/>
      <c r="BI1626" s="98"/>
      <c r="BJ1626" s="98"/>
      <c r="BK1626" s="98"/>
      <c r="BL1626" s="98"/>
      <c r="BM1626" s="98"/>
      <c r="BN1626" s="98"/>
      <c r="BO1626" s="98"/>
      <c r="BP1626" s="98"/>
      <c r="BQ1626" s="98"/>
      <c r="BR1626" s="98"/>
      <c r="BS1626" s="98"/>
      <c r="BT1626" s="98"/>
      <c r="BU1626" s="98"/>
      <c r="BV1626" s="98"/>
      <c r="BW1626" s="98"/>
      <c r="BX1626" s="98"/>
    </row>
    <row r="1627" spans="1:76">
      <c r="A1627" s="98"/>
      <c r="B1627" s="98"/>
      <c r="F1627" s="98"/>
      <c r="I1627" s="229"/>
      <c r="O1627" s="98"/>
      <c r="P1627" s="98"/>
      <c r="Q1627" s="98"/>
      <c r="R1627" s="98"/>
      <c r="S1627" s="98"/>
      <c r="T1627" s="98"/>
      <c r="U1627" s="98"/>
      <c r="V1627" s="98"/>
      <c r="W1627" s="98"/>
      <c r="X1627" s="98"/>
      <c r="Y1627" s="98"/>
      <c r="Z1627" s="98"/>
      <c r="AA1627" s="98"/>
      <c r="AB1627" s="98"/>
      <c r="AC1627" s="98"/>
      <c r="AD1627" s="98"/>
      <c r="AE1627" s="98"/>
      <c r="AF1627" s="98"/>
      <c r="AG1627" s="98"/>
      <c r="AH1627" s="98"/>
      <c r="AI1627" s="98"/>
      <c r="AJ1627" s="98"/>
      <c r="AK1627" s="98"/>
      <c r="AL1627" s="98"/>
      <c r="AM1627" s="98"/>
      <c r="AN1627" s="98"/>
      <c r="AO1627" s="98"/>
      <c r="AP1627" s="98"/>
      <c r="AQ1627" s="98"/>
      <c r="AR1627" s="98"/>
      <c r="AS1627" s="98"/>
      <c r="AT1627" s="98"/>
      <c r="AU1627" s="98"/>
      <c r="AV1627" s="98"/>
      <c r="AW1627" s="98"/>
      <c r="AX1627" s="98"/>
      <c r="AY1627" s="98"/>
      <c r="AZ1627" s="98"/>
      <c r="BA1627" s="98"/>
      <c r="BB1627" s="98"/>
      <c r="BC1627" s="98"/>
      <c r="BD1627" s="98"/>
      <c r="BE1627" s="98"/>
      <c r="BF1627" s="98"/>
      <c r="BG1627" s="98"/>
      <c r="BH1627" s="98"/>
      <c r="BI1627" s="98"/>
      <c r="BJ1627" s="98"/>
      <c r="BK1627" s="98"/>
      <c r="BL1627" s="98"/>
      <c r="BM1627" s="98"/>
      <c r="BN1627" s="98"/>
      <c r="BO1627" s="98"/>
      <c r="BP1627" s="98"/>
      <c r="BQ1627" s="98"/>
      <c r="BR1627" s="98"/>
      <c r="BS1627" s="98"/>
      <c r="BT1627" s="98"/>
      <c r="BU1627" s="98"/>
      <c r="BV1627" s="98"/>
      <c r="BW1627" s="98"/>
      <c r="BX1627" s="98"/>
    </row>
    <row r="1628" spans="1:76">
      <c r="A1628" s="98"/>
      <c r="B1628" s="98"/>
      <c r="F1628" s="98"/>
      <c r="I1628" s="229"/>
      <c r="O1628" s="98"/>
      <c r="P1628" s="98"/>
      <c r="Q1628" s="98"/>
      <c r="R1628" s="98"/>
      <c r="S1628" s="98"/>
      <c r="T1628" s="98"/>
      <c r="U1628" s="98"/>
      <c r="V1628" s="98"/>
      <c r="W1628" s="98"/>
      <c r="X1628" s="98"/>
      <c r="Y1628" s="98"/>
      <c r="Z1628" s="98"/>
      <c r="AA1628" s="98"/>
      <c r="AB1628" s="98"/>
      <c r="AC1628" s="98"/>
      <c r="AD1628" s="98"/>
      <c r="AE1628" s="98"/>
      <c r="AF1628" s="98"/>
      <c r="AG1628" s="98"/>
      <c r="AH1628" s="98"/>
      <c r="AI1628" s="98"/>
      <c r="AJ1628" s="98"/>
      <c r="AK1628" s="98"/>
      <c r="AL1628" s="98"/>
      <c r="AM1628" s="98"/>
      <c r="AN1628" s="98"/>
      <c r="AO1628" s="98"/>
      <c r="AP1628" s="98"/>
      <c r="AQ1628" s="98"/>
      <c r="AR1628" s="98"/>
      <c r="AS1628" s="98"/>
      <c r="AT1628" s="98"/>
      <c r="AU1628" s="98"/>
      <c r="AV1628" s="98"/>
      <c r="AW1628" s="98"/>
      <c r="AX1628" s="98"/>
      <c r="AY1628" s="98"/>
      <c r="AZ1628" s="98"/>
      <c r="BA1628" s="98"/>
      <c r="BB1628" s="98"/>
      <c r="BC1628" s="98"/>
      <c r="BD1628" s="98"/>
      <c r="BE1628" s="98"/>
      <c r="BF1628" s="98"/>
      <c r="BG1628" s="98"/>
      <c r="BH1628" s="98"/>
      <c r="BI1628" s="98"/>
      <c r="BJ1628" s="98"/>
      <c r="BK1628" s="98"/>
      <c r="BL1628" s="98"/>
      <c r="BM1628" s="98"/>
      <c r="BN1628" s="98"/>
      <c r="BO1628" s="98"/>
      <c r="BP1628" s="98"/>
      <c r="BQ1628" s="98"/>
      <c r="BR1628" s="98"/>
      <c r="BS1628" s="98"/>
      <c r="BT1628" s="98"/>
      <c r="BU1628" s="98"/>
      <c r="BV1628" s="98"/>
      <c r="BW1628" s="98"/>
      <c r="BX1628" s="98"/>
    </row>
    <row r="1629" spans="1:76">
      <c r="A1629" s="98"/>
      <c r="B1629" s="98"/>
      <c r="F1629" s="98"/>
      <c r="I1629" s="229"/>
      <c r="O1629" s="98"/>
      <c r="P1629" s="98"/>
      <c r="Q1629" s="98"/>
      <c r="R1629" s="98"/>
      <c r="S1629" s="98"/>
      <c r="T1629" s="98"/>
      <c r="U1629" s="98"/>
      <c r="V1629" s="98"/>
      <c r="W1629" s="98"/>
      <c r="X1629" s="98"/>
      <c r="Y1629" s="98"/>
      <c r="Z1629" s="98"/>
      <c r="AA1629" s="98"/>
      <c r="AB1629" s="98"/>
      <c r="AC1629" s="98"/>
      <c r="AD1629" s="98"/>
      <c r="AE1629" s="98"/>
      <c r="AF1629" s="98"/>
      <c r="AG1629" s="98"/>
      <c r="AH1629" s="98"/>
      <c r="AI1629" s="98"/>
      <c r="AJ1629" s="98"/>
      <c r="AK1629" s="98"/>
      <c r="AL1629" s="98"/>
      <c r="AM1629" s="98"/>
      <c r="AN1629" s="98"/>
      <c r="AO1629" s="98"/>
      <c r="AP1629" s="98"/>
      <c r="AQ1629" s="98"/>
      <c r="AR1629" s="98"/>
      <c r="AS1629" s="98"/>
      <c r="AT1629" s="98"/>
      <c r="AU1629" s="98"/>
      <c r="AV1629" s="98"/>
      <c r="AW1629" s="98"/>
      <c r="AX1629" s="98"/>
      <c r="AY1629" s="98"/>
      <c r="AZ1629" s="98"/>
      <c r="BA1629" s="98"/>
      <c r="BB1629" s="98"/>
      <c r="BC1629" s="98"/>
      <c r="BD1629" s="98"/>
      <c r="BE1629" s="98"/>
      <c r="BF1629" s="98"/>
      <c r="BG1629" s="98"/>
      <c r="BH1629" s="98"/>
      <c r="BI1629" s="98"/>
      <c r="BJ1629" s="98"/>
      <c r="BK1629" s="98"/>
      <c r="BL1629" s="98"/>
      <c r="BM1629" s="98"/>
      <c r="BN1629" s="98"/>
      <c r="BO1629" s="98"/>
      <c r="BP1629" s="98"/>
      <c r="BQ1629" s="98"/>
      <c r="BR1629" s="98"/>
      <c r="BS1629" s="98"/>
      <c r="BT1629" s="98"/>
      <c r="BU1629" s="98"/>
      <c r="BV1629" s="98"/>
      <c r="BW1629" s="98"/>
      <c r="BX1629" s="98"/>
    </row>
    <row r="1630" spans="1:76">
      <c r="A1630" s="98"/>
      <c r="B1630" s="98"/>
      <c r="F1630" s="98"/>
      <c r="I1630" s="229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8"/>
      <c r="AA1630" s="98"/>
      <c r="AB1630" s="98"/>
      <c r="AC1630" s="98"/>
      <c r="AD1630" s="98"/>
      <c r="AE1630" s="98"/>
      <c r="AF1630" s="98"/>
      <c r="AG1630" s="98"/>
      <c r="AH1630" s="98"/>
      <c r="AI1630" s="98"/>
      <c r="AJ1630" s="98"/>
      <c r="AK1630" s="98"/>
      <c r="AL1630" s="98"/>
      <c r="AM1630" s="98"/>
      <c r="AN1630" s="98"/>
      <c r="AO1630" s="98"/>
      <c r="AP1630" s="98"/>
      <c r="AQ1630" s="98"/>
      <c r="AR1630" s="98"/>
      <c r="AS1630" s="98"/>
      <c r="AT1630" s="98"/>
      <c r="AU1630" s="98"/>
      <c r="AV1630" s="98"/>
      <c r="AW1630" s="98"/>
      <c r="AX1630" s="98"/>
      <c r="AY1630" s="98"/>
      <c r="AZ1630" s="98"/>
      <c r="BA1630" s="98"/>
      <c r="BB1630" s="98"/>
      <c r="BC1630" s="98"/>
      <c r="BD1630" s="98"/>
      <c r="BE1630" s="98"/>
      <c r="BF1630" s="98"/>
      <c r="BG1630" s="98"/>
      <c r="BH1630" s="98"/>
      <c r="BI1630" s="98"/>
      <c r="BJ1630" s="98"/>
      <c r="BK1630" s="98"/>
      <c r="BL1630" s="98"/>
      <c r="BM1630" s="98"/>
      <c r="BN1630" s="98"/>
      <c r="BO1630" s="98"/>
      <c r="BP1630" s="98"/>
      <c r="BQ1630" s="98"/>
      <c r="BR1630" s="98"/>
      <c r="BS1630" s="98"/>
      <c r="BT1630" s="98"/>
      <c r="BU1630" s="98"/>
      <c r="BV1630" s="98"/>
      <c r="BW1630" s="98"/>
      <c r="BX1630" s="98"/>
    </row>
    <row r="1631" spans="1:76">
      <c r="A1631" s="98"/>
      <c r="B1631" s="98"/>
      <c r="F1631" s="98"/>
      <c r="I1631" s="229"/>
      <c r="O1631" s="98"/>
      <c r="P1631" s="98"/>
      <c r="Q1631" s="98"/>
      <c r="R1631" s="98"/>
      <c r="S1631" s="98"/>
      <c r="T1631" s="98"/>
      <c r="U1631" s="98"/>
      <c r="V1631" s="98"/>
      <c r="W1631" s="98"/>
      <c r="X1631" s="98"/>
      <c r="Y1631" s="98"/>
      <c r="Z1631" s="98"/>
      <c r="AA1631" s="98"/>
      <c r="AB1631" s="98"/>
      <c r="AC1631" s="98"/>
      <c r="AD1631" s="98"/>
      <c r="AE1631" s="98"/>
      <c r="AF1631" s="98"/>
      <c r="AG1631" s="98"/>
      <c r="AH1631" s="98"/>
      <c r="AI1631" s="98"/>
      <c r="AJ1631" s="98"/>
      <c r="AK1631" s="98"/>
      <c r="AL1631" s="98"/>
      <c r="AM1631" s="98"/>
      <c r="AN1631" s="98"/>
      <c r="AO1631" s="98"/>
      <c r="AP1631" s="98"/>
      <c r="AQ1631" s="98"/>
      <c r="AR1631" s="98"/>
      <c r="AS1631" s="98"/>
      <c r="AT1631" s="98"/>
      <c r="AU1631" s="98"/>
      <c r="AV1631" s="98"/>
      <c r="AW1631" s="98"/>
      <c r="AX1631" s="98"/>
      <c r="AY1631" s="98"/>
      <c r="AZ1631" s="98"/>
      <c r="BA1631" s="98"/>
      <c r="BB1631" s="98"/>
      <c r="BC1631" s="98"/>
      <c r="BD1631" s="98"/>
      <c r="BE1631" s="98"/>
      <c r="BF1631" s="98"/>
      <c r="BG1631" s="98"/>
      <c r="BH1631" s="98"/>
      <c r="BI1631" s="98"/>
      <c r="BJ1631" s="98"/>
      <c r="BK1631" s="98"/>
      <c r="BL1631" s="98"/>
      <c r="BM1631" s="98"/>
      <c r="BN1631" s="98"/>
      <c r="BO1631" s="98"/>
      <c r="BP1631" s="98"/>
      <c r="BQ1631" s="98"/>
      <c r="BR1631" s="98"/>
      <c r="BS1631" s="98"/>
      <c r="BT1631" s="98"/>
      <c r="BU1631" s="98"/>
      <c r="BV1631" s="98"/>
      <c r="BW1631" s="98"/>
      <c r="BX1631" s="98"/>
    </row>
    <row r="1632" spans="1:76">
      <c r="A1632" s="98"/>
      <c r="B1632" s="98"/>
      <c r="F1632" s="98"/>
      <c r="I1632" s="229"/>
      <c r="O1632" s="98"/>
      <c r="P1632" s="98"/>
      <c r="Q1632" s="98"/>
      <c r="R1632" s="98"/>
      <c r="S1632" s="98"/>
      <c r="T1632" s="98"/>
      <c r="U1632" s="98"/>
      <c r="V1632" s="98"/>
      <c r="W1632" s="98"/>
      <c r="X1632" s="98"/>
      <c r="Y1632" s="98"/>
      <c r="Z1632" s="98"/>
      <c r="AA1632" s="98"/>
      <c r="AB1632" s="98"/>
      <c r="AC1632" s="98"/>
      <c r="AD1632" s="98"/>
      <c r="AE1632" s="98"/>
      <c r="AF1632" s="98"/>
      <c r="AG1632" s="98"/>
      <c r="AH1632" s="98"/>
      <c r="AI1632" s="98"/>
      <c r="AJ1632" s="98"/>
      <c r="AK1632" s="98"/>
      <c r="AL1632" s="98"/>
      <c r="AM1632" s="98"/>
      <c r="AN1632" s="98"/>
      <c r="AO1632" s="98"/>
      <c r="AP1632" s="98"/>
      <c r="AQ1632" s="98"/>
      <c r="AR1632" s="98"/>
      <c r="AS1632" s="98"/>
      <c r="AT1632" s="98"/>
      <c r="AU1632" s="98"/>
      <c r="AV1632" s="98"/>
      <c r="AW1632" s="98"/>
      <c r="AX1632" s="98"/>
      <c r="AY1632" s="98"/>
      <c r="AZ1632" s="98"/>
      <c r="BA1632" s="98"/>
      <c r="BB1632" s="98"/>
      <c r="BC1632" s="98"/>
      <c r="BD1632" s="98"/>
      <c r="BE1632" s="98"/>
      <c r="BF1632" s="98"/>
      <c r="BG1632" s="98"/>
      <c r="BH1632" s="98"/>
      <c r="BI1632" s="98"/>
      <c r="BJ1632" s="98"/>
      <c r="BK1632" s="98"/>
      <c r="BL1632" s="98"/>
      <c r="BM1632" s="98"/>
      <c r="BN1632" s="98"/>
      <c r="BO1632" s="98"/>
      <c r="BP1632" s="98"/>
      <c r="BQ1632" s="98"/>
      <c r="BR1632" s="98"/>
      <c r="BS1632" s="98"/>
      <c r="BT1632" s="98"/>
      <c r="BU1632" s="98"/>
      <c r="BV1632" s="98"/>
      <c r="BW1632" s="98"/>
      <c r="BX1632" s="98"/>
    </row>
    <row r="1633" spans="1:76">
      <c r="A1633" s="98"/>
      <c r="B1633" s="98"/>
      <c r="F1633" s="98"/>
      <c r="I1633" s="229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98"/>
      <c r="AJ1633" s="98"/>
      <c r="AK1633" s="98"/>
      <c r="AL1633" s="98"/>
      <c r="AM1633" s="98"/>
      <c r="AN1633" s="98"/>
      <c r="AO1633" s="98"/>
      <c r="AP1633" s="98"/>
      <c r="AQ1633" s="98"/>
      <c r="AR1633" s="98"/>
      <c r="AS1633" s="98"/>
      <c r="AT1633" s="98"/>
      <c r="AU1633" s="98"/>
      <c r="AV1633" s="98"/>
      <c r="AW1633" s="98"/>
      <c r="AX1633" s="98"/>
      <c r="AY1633" s="98"/>
      <c r="AZ1633" s="98"/>
      <c r="BA1633" s="98"/>
      <c r="BB1633" s="98"/>
      <c r="BC1633" s="98"/>
      <c r="BD1633" s="98"/>
      <c r="BE1633" s="98"/>
      <c r="BF1633" s="98"/>
      <c r="BG1633" s="98"/>
      <c r="BH1633" s="98"/>
      <c r="BI1633" s="98"/>
      <c r="BJ1633" s="98"/>
      <c r="BK1633" s="98"/>
      <c r="BL1633" s="98"/>
      <c r="BM1633" s="98"/>
      <c r="BN1633" s="98"/>
      <c r="BO1633" s="98"/>
      <c r="BP1633" s="98"/>
      <c r="BQ1633" s="98"/>
      <c r="BR1633" s="98"/>
      <c r="BS1633" s="98"/>
      <c r="BT1633" s="98"/>
      <c r="BU1633" s="98"/>
      <c r="BV1633" s="98"/>
      <c r="BW1633" s="98"/>
      <c r="BX1633" s="98"/>
    </row>
    <row r="1634" spans="1:76">
      <c r="A1634" s="98"/>
      <c r="B1634" s="98"/>
      <c r="F1634" s="98"/>
      <c r="I1634" s="229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98"/>
      <c r="AJ1634" s="98"/>
      <c r="AK1634" s="98"/>
      <c r="AL1634" s="98"/>
      <c r="AM1634" s="98"/>
      <c r="AN1634" s="98"/>
      <c r="AO1634" s="98"/>
      <c r="AP1634" s="98"/>
      <c r="AQ1634" s="98"/>
      <c r="AR1634" s="98"/>
      <c r="AS1634" s="98"/>
      <c r="AT1634" s="98"/>
      <c r="AU1634" s="98"/>
      <c r="AV1634" s="98"/>
      <c r="AW1634" s="98"/>
      <c r="AX1634" s="98"/>
      <c r="AY1634" s="98"/>
      <c r="AZ1634" s="98"/>
      <c r="BA1634" s="98"/>
      <c r="BB1634" s="98"/>
      <c r="BC1634" s="98"/>
      <c r="BD1634" s="98"/>
      <c r="BE1634" s="98"/>
      <c r="BF1634" s="98"/>
      <c r="BG1634" s="98"/>
      <c r="BH1634" s="98"/>
      <c r="BI1634" s="98"/>
      <c r="BJ1634" s="98"/>
      <c r="BK1634" s="98"/>
      <c r="BL1634" s="98"/>
      <c r="BM1634" s="98"/>
      <c r="BN1634" s="98"/>
      <c r="BO1634" s="98"/>
      <c r="BP1634" s="98"/>
      <c r="BQ1634" s="98"/>
      <c r="BR1634" s="98"/>
      <c r="BS1634" s="98"/>
      <c r="BT1634" s="98"/>
      <c r="BU1634" s="98"/>
      <c r="BV1634" s="98"/>
      <c r="BW1634" s="98"/>
      <c r="BX1634" s="98"/>
    </row>
    <row r="1635" spans="1:76">
      <c r="A1635" s="98"/>
      <c r="B1635" s="98"/>
      <c r="F1635" s="98"/>
      <c r="I1635" s="229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98"/>
      <c r="AJ1635" s="98"/>
      <c r="AK1635" s="98"/>
      <c r="AL1635" s="98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98"/>
      <c r="AW1635" s="98"/>
      <c r="AX1635" s="98"/>
      <c r="AY1635" s="98"/>
      <c r="AZ1635" s="98"/>
      <c r="BA1635" s="98"/>
      <c r="BB1635" s="98"/>
      <c r="BC1635" s="98"/>
      <c r="BD1635" s="98"/>
      <c r="BE1635" s="98"/>
      <c r="BF1635" s="98"/>
      <c r="BG1635" s="98"/>
      <c r="BH1635" s="98"/>
      <c r="BI1635" s="98"/>
      <c r="BJ1635" s="98"/>
      <c r="BK1635" s="98"/>
      <c r="BL1635" s="98"/>
      <c r="BM1635" s="98"/>
      <c r="BN1635" s="98"/>
      <c r="BO1635" s="98"/>
      <c r="BP1635" s="98"/>
      <c r="BQ1635" s="98"/>
      <c r="BR1635" s="98"/>
      <c r="BS1635" s="98"/>
      <c r="BT1635" s="98"/>
      <c r="BU1635" s="98"/>
      <c r="BV1635" s="98"/>
      <c r="BW1635" s="98"/>
      <c r="BX1635" s="98"/>
    </row>
    <row r="1636" spans="1:76">
      <c r="A1636" s="98"/>
      <c r="B1636" s="98"/>
      <c r="F1636" s="98"/>
      <c r="I1636" s="229"/>
      <c r="O1636" s="98"/>
      <c r="P1636" s="98"/>
      <c r="Q1636" s="98"/>
      <c r="R1636" s="98"/>
      <c r="S1636" s="98"/>
      <c r="T1636" s="98"/>
      <c r="U1636" s="98"/>
      <c r="V1636" s="98"/>
      <c r="W1636" s="98"/>
      <c r="X1636" s="98"/>
      <c r="Y1636" s="98"/>
      <c r="Z1636" s="98"/>
      <c r="AA1636" s="98"/>
      <c r="AB1636" s="98"/>
      <c r="AC1636" s="98"/>
      <c r="AD1636" s="98"/>
      <c r="AE1636" s="98"/>
      <c r="AF1636" s="98"/>
      <c r="AG1636" s="98"/>
      <c r="AH1636" s="98"/>
      <c r="AI1636" s="98"/>
      <c r="AJ1636" s="98"/>
      <c r="AK1636" s="98"/>
      <c r="AL1636" s="98"/>
      <c r="AM1636" s="98"/>
      <c r="AN1636" s="98"/>
      <c r="AO1636" s="98"/>
      <c r="AP1636" s="98"/>
      <c r="AQ1636" s="98"/>
      <c r="AR1636" s="98"/>
      <c r="AS1636" s="98"/>
      <c r="AT1636" s="98"/>
      <c r="AU1636" s="98"/>
      <c r="AV1636" s="98"/>
      <c r="AW1636" s="98"/>
      <c r="AX1636" s="98"/>
      <c r="AY1636" s="98"/>
      <c r="AZ1636" s="98"/>
      <c r="BA1636" s="98"/>
      <c r="BB1636" s="98"/>
      <c r="BC1636" s="98"/>
      <c r="BD1636" s="98"/>
      <c r="BE1636" s="98"/>
      <c r="BF1636" s="98"/>
      <c r="BG1636" s="98"/>
      <c r="BH1636" s="98"/>
      <c r="BI1636" s="98"/>
      <c r="BJ1636" s="98"/>
      <c r="BK1636" s="98"/>
      <c r="BL1636" s="98"/>
      <c r="BM1636" s="98"/>
      <c r="BN1636" s="98"/>
      <c r="BO1636" s="98"/>
      <c r="BP1636" s="98"/>
      <c r="BQ1636" s="98"/>
      <c r="BR1636" s="98"/>
      <c r="BS1636" s="98"/>
      <c r="BT1636" s="98"/>
      <c r="BU1636" s="98"/>
      <c r="BV1636" s="98"/>
      <c r="BW1636" s="98"/>
      <c r="BX1636" s="98"/>
    </row>
    <row r="1637" spans="1:76">
      <c r="A1637" s="98"/>
      <c r="B1637" s="98"/>
      <c r="F1637" s="98"/>
      <c r="I1637" s="229"/>
      <c r="O1637" s="98"/>
      <c r="P1637" s="98"/>
      <c r="Q1637" s="98"/>
      <c r="R1637" s="98"/>
      <c r="S1637" s="98"/>
      <c r="T1637" s="98"/>
      <c r="U1637" s="98"/>
      <c r="V1637" s="98"/>
      <c r="W1637" s="98"/>
      <c r="X1637" s="98"/>
      <c r="Y1637" s="98"/>
      <c r="Z1637" s="98"/>
      <c r="AA1637" s="98"/>
      <c r="AB1637" s="98"/>
      <c r="AC1637" s="98"/>
      <c r="AD1637" s="98"/>
      <c r="AE1637" s="98"/>
      <c r="AF1637" s="98"/>
      <c r="AG1637" s="98"/>
      <c r="AH1637" s="98"/>
      <c r="AI1637" s="98"/>
      <c r="AJ1637" s="98"/>
      <c r="AK1637" s="98"/>
      <c r="AL1637" s="98"/>
      <c r="AM1637" s="98"/>
      <c r="AN1637" s="98"/>
      <c r="AO1637" s="98"/>
      <c r="AP1637" s="98"/>
      <c r="AQ1637" s="98"/>
      <c r="AR1637" s="98"/>
      <c r="AS1637" s="98"/>
      <c r="AT1637" s="98"/>
      <c r="AU1637" s="98"/>
      <c r="AV1637" s="98"/>
      <c r="AW1637" s="98"/>
      <c r="AX1637" s="98"/>
      <c r="AY1637" s="98"/>
      <c r="AZ1637" s="98"/>
      <c r="BA1637" s="98"/>
      <c r="BB1637" s="98"/>
      <c r="BC1637" s="98"/>
      <c r="BD1637" s="98"/>
      <c r="BE1637" s="98"/>
      <c r="BF1637" s="98"/>
      <c r="BG1637" s="98"/>
      <c r="BH1637" s="98"/>
      <c r="BI1637" s="98"/>
      <c r="BJ1637" s="98"/>
      <c r="BK1637" s="98"/>
      <c r="BL1637" s="98"/>
      <c r="BM1637" s="98"/>
      <c r="BN1637" s="98"/>
      <c r="BO1637" s="98"/>
      <c r="BP1637" s="98"/>
      <c r="BQ1637" s="98"/>
      <c r="BR1637" s="98"/>
      <c r="BS1637" s="98"/>
      <c r="BT1637" s="98"/>
      <c r="BU1637" s="98"/>
      <c r="BV1637" s="98"/>
      <c r="BW1637" s="98"/>
      <c r="BX1637" s="98"/>
    </row>
    <row r="1638" spans="1:76">
      <c r="A1638" s="98"/>
      <c r="B1638" s="98"/>
      <c r="F1638" s="98"/>
      <c r="I1638" s="229"/>
      <c r="O1638" s="98"/>
      <c r="P1638" s="98"/>
      <c r="Q1638" s="98"/>
      <c r="R1638" s="98"/>
      <c r="S1638" s="98"/>
      <c r="T1638" s="98"/>
      <c r="U1638" s="98"/>
      <c r="V1638" s="98"/>
      <c r="W1638" s="98"/>
      <c r="X1638" s="98"/>
      <c r="Y1638" s="98"/>
      <c r="Z1638" s="98"/>
      <c r="AA1638" s="98"/>
      <c r="AB1638" s="98"/>
      <c r="AC1638" s="98"/>
      <c r="AD1638" s="98"/>
      <c r="AE1638" s="98"/>
      <c r="AF1638" s="98"/>
      <c r="AG1638" s="98"/>
      <c r="AH1638" s="98"/>
      <c r="AI1638" s="98"/>
      <c r="AJ1638" s="98"/>
      <c r="AK1638" s="98"/>
      <c r="AL1638" s="98"/>
      <c r="AM1638" s="98"/>
      <c r="AN1638" s="98"/>
      <c r="AO1638" s="98"/>
      <c r="AP1638" s="98"/>
      <c r="AQ1638" s="98"/>
      <c r="AR1638" s="98"/>
      <c r="AS1638" s="98"/>
      <c r="AT1638" s="98"/>
      <c r="AU1638" s="98"/>
      <c r="AV1638" s="98"/>
      <c r="AW1638" s="98"/>
      <c r="AX1638" s="98"/>
      <c r="AY1638" s="98"/>
      <c r="AZ1638" s="98"/>
      <c r="BA1638" s="98"/>
      <c r="BB1638" s="98"/>
      <c r="BC1638" s="98"/>
      <c r="BD1638" s="98"/>
      <c r="BE1638" s="98"/>
      <c r="BF1638" s="98"/>
      <c r="BG1638" s="98"/>
      <c r="BH1638" s="98"/>
      <c r="BI1638" s="98"/>
      <c r="BJ1638" s="98"/>
      <c r="BK1638" s="98"/>
      <c r="BL1638" s="98"/>
      <c r="BM1638" s="98"/>
      <c r="BN1638" s="98"/>
      <c r="BO1638" s="98"/>
      <c r="BP1638" s="98"/>
      <c r="BQ1638" s="98"/>
      <c r="BR1638" s="98"/>
      <c r="BS1638" s="98"/>
      <c r="BT1638" s="98"/>
      <c r="BU1638" s="98"/>
      <c r="BV1638" s="98"/>
      <c r="BW1638" s="98"/>
      <c r="BX1638" s="98"/>
    </row>
    <row r="1639" spans="1:76">
      <c r="A1639" s="98"/>
      <c r="B1639" s="98"/>
      <c r="F1639" s="98"/>
      <c r="I1639" s="229"/>
      <c r="O1639" s="98"/>
      <c r="P1639" s="98"/>
      <c r="Q1639" s="98"/>
      <c r="R1639" s="98"/>
      <c r="S1639" s="98"/>
      <c r="T1639" s="98"/>
      <c r="U1639" s="98"/>
      <c r="V1639" s="98"/>
      <c r="W1639" s="98"/>
      <c r="X1639" s="98"/>
      <c r="Y1639" s="98"/>
      <c r="Z1639" s="98"/>
      <c r="AA1639" s="98"/>
      <c r="AB1639" s="98"/>
      <c r="AC1639" s="98"/>
      <c r="AD1639" s="98"/>
      <c r="AE1639" s="98"/>
      <c r="AF1639" s="98"/>
      <c r="AG1639" s="98"/>
      <c r="AH1639" s="98"/>
      <c r="AI1639" s="98"/>
      <c r="AJ1639" s="98"/>
      <c r="AK1639" s="98"/>
      <c r="AL1639" s="98"/>
      <c r="AM1639" s="98"/>
      <c r="AN1639" s="98"/>
      <c r="AO1639" s="98"/>
      <c r="AP1639" s="98"/>
      <c r="AQ1639" s="98"/>
      <c r="AR1639" s="98"/>
      <c r="AS1639" s="98"/>
      <c r="AT1639" s="98"/>
      <c r="AU1639" s="98"/>
      <c r="AV1639" s="98"/>
      <c r="AW1639" s="98"/>
      <c r="AX1639" s="98"/>
      <c r="AY1639" s="98"/>
      <c r="AZ1639" s="98"/>
      <c r="BA1639" s="98"/>
      <c r="BB1639" s="98"/>
      <c r="BC1639" s="98"/>
      <c r="BD1639" s="98"/>
      <c r="BE1639" s="98"/>
      <c r="BF1639" s="98"/>
      <c r="BG1639" s="98"/>
      <c r="BH1639" s="98"/>
      <c r="BI1639" s="98"/>
      <c r="BJ1639" s="98"/>
      <c r="BK1639" s="98"/>
      <c r="BL1639" s="98"/>
      <c r="BM1639" s="98"/>
      <c r="BN1639" s="98"/>
      <c r="BO1639" s="98"/>
      <c r="BP1639" s="98"/>
      <c r="BQ1639" s="98"/>
      <c r="BR1639" s="98"/>
      <c r="BS1639" s="98"/>
      <c r="BT1639" s="98"/>
      <c r="BU1639" s="98"/>
      <c r="BV1639" s="98"/>
      <c r="BW1639" s="98"/>
      <c r="BX1639" s="98"/>
    </row>
    <row r="1640" spans="1:76">
      <c r="A1640" s="98"/>
      <c r="B1640" s="98"/>
      <c r="F1640" s="98"/>
      <c r="I1640" s="229"/>
      <c r="O1640" s="98"/>
      <c r="P1640" s="98"/>
      <c r="Q1640" s="98"/>
      <c r="R1640" s="98"/>
      <c r="S1640" s="98"/>
      <c r="T1640" s="98"/>
      <c r="U1640" s="98"/>
      <c r="V1640" s="98"/>
      <c r="W1640" s="98"/>
      <c r="X1640" s="98"/>
      <c r="Y1640" s="98"/>
      <c r="Z1640" s="98"/>
      <c r="AA1640" s="98"/>
      <c r="AB1640" s="98"/>
      <c r="AC1640" s="98"/>
      <c r="AD1640" s="98"/>
      <c r="AE1640" s="98"/>
      <c r="AF1640" s="98"/>
      <c r="AG1640" s="98"/>
      <c r="AH1640" s="98"/>
      <c r="AI1640" s="98"/>
      <c r="AJ1640" s="98"/>
      <c r="AK1640" s="98"/>
      <c r="AL1640" s="98"/>
      <c r="AM1640" s="98"/>
      <c r="AN1640" s="98"/>
      <c r="AO1640" s="98"/>
      <c r="AP1640" s="98"/>
      <c r="AQ1640" s="98"/>
      <c r="AR1640" s="98"/>
      <c r="AS1640" s="98"/>
      <c r="AT1640" s="98"/>
      <c r="AU1640" s="98"/>
      <c r="AV1640" s="98"/>
      <c r="AW1640" s="98"/>
      <c r="AX1640" s="98"/>
      <c r="AY1640" s="98"/>
      <c r="AZ1640" s="98"/>
      <c r="BA1640" s="98"/>
      <c r="BB1640" s="98"/>
      <c r="BC1640" s="98"/>
      <c r="BD1640" s="98"/>
      <c r="BE1640" s="98"/>
      <c r="BF1640" s="98"/>
      <c r="BG1640" s="98"/>
      <c r="BH1640" s="98"/>
      <c r="BI1640" s="98"/>
      <c r="BJ1640" s="98"/>
      <c r="BK1640" s="98"/>
      <c r="BL1640" s="98"/>
      <c r="BM1640" s="98"/>
      <c r="BN1640" s="98"/>
      <c r="BO1640" s="98"/>
      <c r="BP1640" s="98"/>
      <c r="BQ1640" s="98"/>
      <c r="BR1640" s="98"/>
      <c r="BS1640" s="98"/>
      <c r="BT1640" s="98"/>
      <c r="BU1640" s="98"/>
      <c r="BV1640" s="98"/>
      <c r="BW1640" s="98"/>
      <c r="BX1640" s="98"/>
    </row>
    <row r="1641" spans="1:76">
      <c r="A1641" s="98"/>
      <c r="B1641" s="98"/>
      <c r="F1641" s="98"/>
      <c r="I1641" s="229"/>
      <c r="O1641" s="98"/>
      <c r="P1641" s="98"/>
      <c r="Q1641" s="98"/>
      <c r="R1641" s="98"/>
      <c r="S1641" s="98"/>
      <c r="T1641" s="98"/>
      <c r="U1641" s="98"/>
      <c r="V1641" s="98"/>
      <c r="W1641" s="98"/>
      <c r="X1641" s="98"/>
      <c r="Y1641" s="98"/>
      <c r="Z1641" s="98"/>
      <c r="AA1641" s="98"/>
      <c r="AB1641" s="98"/>
      <c r="AC1641" s="98"/>
      <c r="AD1641" s="98"/>
      <c r="AE1641" s="98"/>
      <c r="AF1641" s="98"/>
      <c r="AG1641" s="98"/>
      <c r="AH1641" s="98"/>
      <c r="AI1641" s="98"/>
      <c r="AJ1641" s="98"/>
      <c r="AK1641" s="98"/>
      <c r="AL1641" s="98"/>
      <c r="AM1641" s="98"/>
      <c r="AN1641" s="98"/>
      <c r="AO1641" s="98"/>
      <c r="AP1641" s="98"/>
      <c r="AQ1641" s="98"/>
      <c r="AR1641" s="98"/>
      <c r="AS1641" s="98"/>
      <c r="AT1641" s="98"/>
      <c r="AU1641" s="98"/>
      <c r="AV1641" s="98"/>
      <c r="AW1641" s="98"/>
      <c r="AX1641" s="98"/>
      <c r="AY1641" s="98"/>
      <c r="AZ1641" s="98"/>
      <c r="BA1641" s="98"/>
      <c r="BB1641" s="98"/>
      <c r="BC1641" s="98"/>
      <c r="BD1641" s="98"/>
      <c r="BE1641" s="98"/>
      <c r="BF1641" s="98"/>
      <c r="BG1641" s="98"/>
      <c r="BH1641" s="98"/>
      <c r="BI1641" s="98"/>
      <c r="BJ1641" s="98"/>
      <c r="BK1641" s="98"/>
      <c r="BL1641" s="98"/>
      <c r="BM1641" s="98"/>
      <c r="BN1641" s="98"/>
      <c r="BO1641" s="98"/>
      <c r="BP1641" s="98"/>
      <c r="BQ1641" s="98"/>
      <c r="BR1641" s="98"/>
      <c r="BS1641" s="98"/>
      <c r="BT1641" s="98"/>
      <c r="BU1641" s="98"/>
      <c r="BV1641" s="98"/>
      <c r="BW1641" s="98"/>
      <c r="BX1641" s="98"/>
    </row>
    <row r="1642" spans="1:76">
      <c r="A1642" s="98"/>
      <c r="B1642" s="98"/>
      <c r="F1642" s="98"/>
      <c r="I1642" s="229"/>
      <c r="O1642" s="98"/>
      <c r="P1642" s="98"/>
      <c r="Q1642" s="98"/>
      <c r="R1642" s="98"/>
      <c r="S1642" s="98"/>
      <c r="T1642" s="98"/>
      <c r="U1642" s="98"/>
      <c r="V1642" s="98"/>
      <c r="W1642" s="98"/>
      <c r="X1642" s="98"/>
      <c r="Y1642" s="98"/>
      <c r="Z1642" s="98"/>
      <c r="AA1642" s="98"/>
      <c r="AB1642" s="98"/>
      <c r="AC1642" s="98"/>
      <c r="AD1642" s="98"/>
      <c r="AE1642" s="98"/>
      <c r="AF1642" s="98"/>
      <c r="AG1642" s="98"/>
      <c r="AH1642" s="98"/>
      <c r="AI1642" s="98"/>
      <c r="AJ1642" s="98"/>
      <c r="AK1642" s="98"/>
      <c r="AL1642" s="98"/>
      <c r="AM1642" s="98"/>
      <c r="AN1642" s="98"/>
      <c r="AO1642" s="98"/>
      <c r="AP1642" s="98"/>
      <c r="AQ1642" s="98"/>
      <c r="AR1642" s="98"/>
      <c r="AS1642" s="98"/>
      <c r="AT1642" s="98"/>
      <c r="AU1642" s="98"/>
      <c r="AV1642" s="98"/>
      <c r="AW1642" s="98"/>
      <c r="AX1642" s="98"/>
      <c r="AY1642" s="98"/>
      <c r="AZ1642" s="98"/>
      <c r="BA1642" s="98"/>
      <c r="BB1642" s="98"/>
      <c r="BC1642" s="98"/>
      <c r="BD1642" s="98"/>
      <c r="BE1642" s="98"/>
      <c r="BF1642" s="98"/>
      <c r="BG1642" s="98"/>
      <c r="BH1642" s="98"/>
      <c r="BI1642" s="98"/>
      <c r="BJ1642" s="98"/>
      <c r="BK1642" s="98"/>
      <c r="BL1642" s="98"/>
      <c r="BM1642" s="98"/>
      <c r="BN1642" s="98"/>
      <c r="BO1642" s="98"/>
      <c r="BP1642" s="98"/>
      <c r="BQ1642" s="98"/>
      <c r="BR1642" s="98"/>
      <c r="BS1642" s="98"/>
      <c r="BT1642" s="98"/>
      <c r="BU1642" s="98"/>
      <c r="BV1642" s="98"/>
      <c r="BW1642" s="98"/>
      <c r="BX1642" s="98"/>
    </row>
    <row r="1643" spans="1:76">
      <c r="A1643" s="98"/>
      <c r="B1643" s="98"/>
      <c r="F1643" s="98"/>
      <c r="I1643" s="229"/>
      <c r="O1643" s="98"/>
      <c r="P1643" s="98"/>
      <c r="Q1643" s="98"/>
      <c r="R1643" s="98"/>
      <c r="S1643" s="98"/>
      <c r="T1643" s="98"/>
      <c r="U1643" s="98"/>
      <c r="V1643" s="98"/>
      <c r="W1643" s="98"/>
      <c r="X1643" s="98"/>
      <c r="Y1643" s="98"/>
      <c r="Z1643" s="98"/>
      <c r="AA1643" s="98"/>
      <c r="AB1643" s="98"/>
      <c r="AC1643" s="98"/>
      <c r="AD1643" s="98"/>
      <c r="AE1643" s="98"/>
      <c r="AF1643" s="98"/>
      <c r="AG1643" s="98"/>
      <c r="AH1643" s="98"/>
      <c r="AI1643" s="98"/>
      <c r="AJ1643" s="98"/>
      <c r="AK1643" s="98"/>
      <c r="AL1643" s="98"/>
      <c r="AM1643" s="98"/>
      <c r="AN1643" s="98"/>
      <c r="AO1643" s="98"/>
      <c r="AP1643" s="98"/>
      <c r="AQ1643" s="98"/>
      <c r="AR1643" s="98"/>
      <c r="AS1643" s="98"/>
      <c r="AT1643" s="98"/>
      <c r="AU1643" s="98"/>
      <c r="AV1643" s="98"/>
      <c r="AW1643" s="98"/>
      <c r="AX1643" s="98"/>
      <c r="AY1643" s="98"/>
      <c r="AZ1643" s="98"/>
      <c r="BA1643" s="98"/>
      <c r="BB1643" s="98"/>
      <c r="BC1643" s="98"/>
      <c r="BD1643" s="98"/>
      <c r="BE1643" s="98"/>
      <c r="BF1643" s="98"/>
      <c r="BG1643" s="98"/>
      <c r="BH1643" s="98"/>
      <c r="BI1643" s="98"/>
      <c r="BJ1643" s="98"/>
      <c r="BK1643" s="98"/>
      <c r="BL1643" s="98"/>
      <c r="BM1643" s="98"/>
      <c r="BN1643" s="98"/>
      <c r="BO1643" s="98"/>
      <c r="BP1643" s="98"/>
      <c r="BQ1643" s="98"/>
      <c r="BR1643" s="98"/>
      <c r="BS1643" s="98"/>
      <c r="BT1643" s="98"/>
      <c r="BU1643" s="98"/>
      <c r="BV1643" s="98"/>
      <c r="BW1643" s="98"/>
      <c r="BX1643" s="98"/>
    </row>
    <row r="1644" spans="1:76">
      <c r="A1644" s="98"/>
      <c r="B1644" s="98"/>
      <c r="F1644" s="98"/>
      <c r="I1644" s="229"/>
      <c r="O1644" s="98"/>
      <c r="P1644" s="98"/>
      <c r="Q1644" s="98"/>
      <c r="R1644" s="98"/>
      <c r="S1644" s="98"/>
      <c r="T1644" s="98"/>
      <c r="U1644" s="98"/>
      <c r="V1644" s="98"/>
      <c r="W1644" s="98"/>
      <c r="X1644" s="98"/>
      <c r="Y1644" s="98"/>
      <c r="Z1644" s="98"/>
      <c r="AA1644" s="98"/>
      <c r="AB1644" s="98"/>
      <c r="AC1644" s="98"/>
      <c r="AD1644" s="98"/>
      <c r="AE1644" s="98"/>
      <c r="AF1644" s="98"/>
      <c r="AG1644" s="98"/>
      <c r="AH1644" s="98"/>
      <c r="AI1644" s="98"/>
      <c r="AJ1644" s="98"/>
      <c r="AK1644" s="98"/>
      <c r="AL1644" s="98"/>
      <c r="AM1644" s="98"/>
      <c r="AN1644" s="98"/>
      <c r="AO1644" s="98"/>
      <c r="AP1644" s="98"/>
      <c r="AQ1644" s="98"/>
      <c r="AR1644" s="98"/>
      <c r="AS1644" s="98"/>
      <c r="AT1644" s="98"/>
      <c r="AU1644" s="98"/>
      <c r="AV1644" s="98"/>
      <c r="AW1644" s="98"/>
      <c r="AX1644" s="98"/>
      <c r="AY1644" s="98"/>
      <c r="AZ1644" s="98"/>
      <c r="BA1644" s="98"/>
      <c r="BB1644" s="98"/>
      <c r="BC1644" s="98"/>
      <c r="BD1644" s="98"/>
      <c r="BE1644" s="98"/>
      <c r="BF1644" s="98"/>
      <c r="BG1644" s="98"/>
      <c r="BH1644" s="98"/>
      <c r="BI1644" s="98"/>
      <c r="BJ1644" s="98"/>
      <c r="BK1644" s="98"/>
      <c r="BL1644" s="98"/>
      <c r="BM1644" s="98"/>
      <c r="BN1644" s="98"/>
      <c r="BO1644" s="98"/>
      <c r="BP1644" s="98"/>
      <c r="BQ1644" s="98"/>
      <c r="BR1644" s="98"/>
      <c r="BS1644" s="98"/>
      <c r="BT1644" s="98"/>
      <c r="BU1644" s="98"/>
      <c r="BV1644" s="98"/>
      <c r="BW1644" s="98"/>
      <c r="BX1644" s="98"/>
    </row>
    <row r="1645" spans="1:76">
      <c r="A1645" s="98"/>
      <c r="B1645" s="98"/>
      <c r="F1645" s="98"/>
      <c r="I1645" s="229"/>
      <c r="O1645" s="98"/>
      <c r="P1645" s="98"/>
      <c r="Q1645" s="98"/>
      <c r="R1645" s="98"/>
      <c r="S1645" s="98"/>
      <c r="T1645" s="98"/>
      <c r="U1645" s="98"/>
      <c r="V1645" s="98"/>
      <c r="W1645" s="98"/>
      <c r="X1645" s="98"/>
      <c r="Y1645" s="98"/>
      <c r="Z1645" s="98"/>
      <c r="AA1645" s="98"/>
      <c r="AB1645" s="98"/>
      <c r="AC1645" s="98"/>
      <c r="AD1645" s="98"/>
      <c r="AE1645" s="98"/>
      <c r="AF1645" s="98"/>
      <c r="AG1645" s="98"/>
      <c r="AH1645" s="98"/>
      <c r="AI1645" s="98"/>
      <c r="AJ1645" s="98"/>
      <c r="AK1645" s="98"/>
      <c r="AL1645" s="98"/>
      <c r="AM1645" s="98"/>
      <c r="AN1645" s="98"/>
      <c r="AO1645" s="98"/>
      <c r="AP1645" s="98"/>
      <c r="AQ1645" s="98"/>
      <c r="AR1645" s="98"/>
      <c r="AS1645" s="98"/>
      <c r="AT1645" s="98"/>
      <c r="AU1645" s="98"/>
      <c r="AV1645" s="98"/>
      <c r="AW1645" s="98"/>
      <c r="AX1645" s="98"/>
      <c r="AY1645" s="98"/>
      <c r="AZ1645" s="98"/>
      <c r="BA1645" s="98"/>
      <c r="BB1645" s="98"/>
      <c r="BC1645" s="98"/>
      <c r="BD1645" s="98"/>
      <c r="BE1645" s="98"/>
      <c r="BF1645" s="98"/>
      <c r="BG1645" s="98"/>
      <c r="BH1645" s="98"/>
      <c r="BI1645" s="98"/>
      <c r="BJ1645" s="98"/>
      <c r="BK1645" s="98"/>
      <c r="BL1645" s="98"/>
      <c r="BM1645" s="98"/>
      <c r="BN1645" s="98"/>
      <c r="BO1645" s="98"/>
      <c r="BP1645" s="98"/>
      <c r="BQ1645" s="98"/>
      <c r="BR1645" s="98"/>
      <c r="BS1645" s="98"/>
      <c r="BT1645" s="98"/>
      <c r="BU1645" s="98"/>
      <c r="BV1645" s="98"/>
      <c r="BW1645" s="98"/>
      <c r="BX1645" s="98"/>
    </row>
    <row r="1646" spans="1:76">
      <c r="A1646" s="98"/>
      <c r="B1646" s="98"/>
      <c r="F1646" s="98"/>
      <c r="I1646" s="229"/>
      <c r="O1646" s="98"/>
      <c r="P1646" s="98"/>
      <c r="Q1646" s="98"/>
      <c r="R1646" s="98"/>
      <c r="S1646" s="98"/>
      <c r="T1646" s="98"/>
      <c r="U1646" s="98"/>
      <c r="V1646" s="98"/>
      <c r="W1646" s="98"/>
      <c r="X1646" s="98"/>
      <c r="Y1646" s="98"/>
      <c r="Z1646" s="98"/>
      <c r="AA1646" s="98"/>
      <c r="AB1646" s="98"/>
      <c r="AC1646" s="98"/>
      <c r="AD1646" s="98"/>
      <c r="AE1646" s="98"/>
      <c r="AF1646" s="98"/>
      <c r="AG1646" s="98"/>
      <c r="AH1646" s="98"/>
      <c r="AI1646" s="98"/>
      <c r="AJ1646" s="98"/>
      <c r="AK1646" s="98"/>
      <c r="AL1646" s="98"/>
      <c r="AM1646" s="98"/>
      <c r="AN1646" s="98"/>
      <c r="AO1646" s="98"/>
      <c r="AP1646" s="98"/>
      <c r="AQ1646" s="98"/>
      <c r="AR1646" s="98"/>
      <c r="AS1646" s="98"/>
      <c r="AT1646" s="98"/>
      <c r="AU1646" s="98"/>
      <c r="AV1646" s="98"/>
      <c r="AW1646" s="98"/>
      <c r="AX1646" s="98"/>
      <c r="AY1646" s="98"/>
      <c r="AZ1646" s="98"/>
      <c r="BA1646" s="98"/>
      <c r="BB1646" s="98"/>
      <c r="BC1646" s="98"/>
      <c r="BD1646" s="98"/>
      <c r="BE1646" s="98"/>
      <c r="BF1646" s="98"/>
      <c r="BG1646" s="98"/>
      <c r="BH1646" s="98"/>
      <c r="BI1646" s="98"/>
      <c r="BJ1646" s="98"/>
      <c r="BK1646" s="98"/>
      <c r="BL1646" s="98"/>
      <c r="BM1646" s="98"/>
      <c r="BN1646" s="98"/>
      <c r="BO1646" s="98"/>
      <c r="BP1646" s="98"/>
      <c r="BQ1646" s="98"/>
      <c r="BR1646" s="98"/>
      <c r="BS1646" s="98"/>
      <c r="BT1646" s="98"/>
      <c r="BU1646" s="98"/>
      <c r="BV1646" s="98"/>
      <c r="BW1646" s="98"/>
      <c r="BX1646" s="98"/>
    </row>
    <row r="1647" spans="1:76">
      <c r="A1647" s="98"/>
      <c r="B1647" s="98"/>
      <c r="F1647" s="98"/>
      <c r="I1647" s="229"/>
      <c r="O1647" s="98"/>
      <c r="P1647" s="98"/>
      <c r="Q1647" s="98"/>
      <c r="R1647" s="98"/>
      <c r="S1647" s="98"/>
      <c r="T1647" s="98"/>
      <c r="U1647" s="98"/>
      <c r="V1647" s="98"/>
      <c r="W1647" s="98"/>
      <c r="X1647" s="98"/>
      <c r="Y1647" s="98"/>
      <c r="Z1647" s="98"/>
      <c r="AA1647" s="98"/>
      <c r="AB1647" s="98"/>
      <c r="AC1647" s="98"/>
      <c r="AD1647" s="98"/>
      <c r="AE1647" s="98"/>
      <c r="AF1647" s="98"/>
      <c r="AG1647" s="98"/>
      <c r="AH1647" s="98"/>
      <c r="AI1647" s="98"/>
      <c r="AJ1647" s="98"/>
      <c r="AK1647" s="98"/>
      <c r="AL1647" s="98"/>
      <c r="AM1647" s="98"/>
      <c r="AN1647" s="98"/>
      <c r="AO1647" s="98"/>
      <c r="AP1647" s="98"/>
      <c r="AQ1647" s="98"/>
      <c r="AR1647" s="98"/>
      <c r="AS1647" s="98"/>
      <c r="AT1647" s="98"/>
      <c r="AU1647" s="98"/>
      <c r="AV1647" s="98"/>
      <c r="AW1647" s="98"/>
      <c r="AX1647" s="98"/>
      <c r="AY1647" s="98"/>
      <c r="AZ1647" s="98"/>
      <c r="BA1647" s="98"/>
      <c r="BB1647" s="98"/>
      <c r="BC1647" s="98"/>
      <c r="BD1647" s="98"/>
      <c r="BE1647" s="98"/>
      <c r="BF1647" s="98"/>
      <c r="BG1647" s="98"/>
      <c r="BH1647" s="98"/>
      <c r="BI1647" s="98"/>
      <c r="BJ1647" s="98"/>
      <c r="BK1647" s="98"/>
      <c r="BL1647" s="98"/>
      <c r="BM1647" s="98"/>
      <c r="BN1647" s="98"/>
      <c r="BO1647" s="98"/>
      <c r="BP1647" s="98"/>
      <c r="BQ1647" s="98"/>
      <c r="BR1647" s="98"/>
      <c r="BS1647" s="98"/>
      <c r="BT1647" s="98"/>
      <c r="BU1647" s="98"/>
      <c r="BV1647" s="98"/>
      <c r="BW1647" s="98"/>
      <c r="BX1647" s="98"/>
    </row>
    <row r="1648" spans="1:76">
      <c r="A1648" s="98"/>
      <c r="B1648" s="98"/>
      <c r="F1648" s="98"/>
      <c r="I1648" s="229"/>
      <c r="O1648" s="98"/>
      <c r="P1648" s="98"/>
      <c r="Q1648" s="98"/>
      <c r="R1648" s="98"/>
      <c r="S1648" s="98"/>
      <c r="T1648" s="98"/>
      <c r="U1648" s="98"/>
      <c r="V1648" s="98"/>
      <c r="W1648" s="98"/>
      <c r="X1648" s="98"/>
      <c r="Y1648" s="98"/>
      <c r="Z1648" s="98"/>
      <c r="AA1648" s="98"/>
      <c r="AB1648" s="98"/>
      <c r="AC1648" s="98"/>
      <c r="AD1648" s="98"/>
      <c r="AE1648" s="98"/>
      <c r="AF1648" s="98"/>
      <c r="AG1648" s="98"/>
      <c r="AH1648" s="98"/>
      <c r="AI1648" s="98"/>
      <c r="AJ1648" s="98"/>
      <c r="AK1648" s="98"/>
      <c r="AL1648" s="98"/>
      <c r="AM1648" s="98"/>
      <c r="AN1648" s="98"/>
      <c r="AO1648" s="98"/>
      <c r="AP1648" s="98"/>
      <c r="AQ1648" s="98"/>
      <c r="AR1648" s="98"/>
      <c r="AS1648" s="98"/>
      <c r="AT1648" s="98"/>
      <c r="AU1648" s="98"/>
      <c r="AV1648" s="98"/>
      <c r="AW1648" s="98"/>
      <c r="AX1648" s="98"/>
      <c r="AY1648" s="98"/>
      <c r="AZ1648" s="98"/>
      <c r="BA1648" s="98"/>
      <c r="BB1648" s="98"/>
      <c r="BC1648" s="98"/>
      <c r="BD1648" s="98"/>
      <c r="BE1648" s="98"/>
      <c r="BF1648" s="98"/>
      <c r="BG1648" s="98"/>
      <c r="BH1648" s="98"/>
      <c r="BI1648" s="98"/>
      <c r="BJ1648" s="98"/>
      <c r="BK1648" s="98"/>
      <c r="BL1648" s="98"/>
      <c r="BM1648" s="98"/>
      <c r="BN1648" s="98"/>
      <c r="BO1648" s="98"/>
      <c r="BP1648" s="98"/>
      <c r="BQ1648" s="98"/>
      <c r="BR1648" s="98"/>
      <c r="BS1648" s="98"/>
      <c r="BT1648" s="98"/>
      <c r="BU1648" s="98"/>
      <c r="BV1648" s="98"/>
      <c r="BW1648" s="98"/>
      <c r="BX1648" s="98"/>
    </row>
    <row r="1649" spans="1:76">
      <c r="A1649" s="98"/>
      <c r="B1649" s="98"/>
      <c r="F1649" s="98"/>
      <c r="I1649" s="229"/>
      <c r="O1649" s="98"/>
      <c r="P1649" s="98"/>
      <c r="Q1649" s="98"/>
      <c r="R1649" s="98"/>
      <c r="S1649" s="98"/>
      <c r="T1649" s="98"/>
      <c r="U1649" s="98"/>
      <c r="V1649" s="98"/>
      <c r="W1649" s="98"/>
      <c r="X1649" s="98"/>
      <c r="Y1649" s="98"/>
      <c r="Z1649" s="98"/>
      <c r="AA1649" s="98"/>
      <c r="AB1649" s="98"/>
      <c r="AC1649" s="98"/>
      <c r="AD1649" s="98"/>
      <c r="AE1649" s="98"/>
      <c r="AF1649" s="98"/>
      <c r="AG1649" s="98"/>
      <c r="AH1649" s="98"/>
      <c r="AI1649" s="98"/>
      <c r="AJ1649" s="98"/>
      <c r="AK1649" s="98"/>
      <c r="AL1649" s="98"/>
      <c r="AM1649" s="98"/>
      <c r="AN1649" s="98"/>
      <c r="AO1649" s="98"/>
      <c r="AP1649" s="98"/>
      <c r="AQ1649" s="98"/>
      <c r="AR1649" s="98"/>
      <c r="AS1649" s="98"/>
      <c r="AT1649" s="98"/>
      <c r="AU1649" s="98"/>
      <c r="AV1649" s="98"/>
      <c r="AW1649" s="98"/>
      <c r="AX1649" s="98"/>
      <c r="AY1649" s="98"/>
      <c r="AZ1649" s="98"/>
      <c r="BA1649" s="98"/>
      <c r="BB1649" s="98"/>
      <c r="BC1649" s="98"/>
      <c r="BD1649" s="98"/>
      <c r="BE1649" s="98"/>
      <c r="BF1649" s="98"/>
      <c r="BG1649" s="98"/>
      <c r="BH1649" s="98"/>
      <c r="BI1649" s="98"/>
      <c r="BJ1649" s="98"/>
      <c r="BK1649" s="98"/>
      <c r="BL1649" s="98"/>
      <c r="BM1649" s="98"/>
      <c r="BN1649" s="98"/>
      <c r="BO1649" s="98"/>
      <c r="BP1649" s="98"/>
      <c r="BQ1649" s="98"/>
      <c r="BR1649" s="98"/>
      <c r="BS1649" s="98"/>
      <c r="BT1649" s="98"/>
      <c r="BU1649" s="98"/>
      <c r="BV1649" s="98"/>
      <c r="BW1649" s="98"/>
      <c r="BX1649" s="98"/>
    </row>
    <row r="1650" spans="1:76">
      <c r="A1650" s="98"/>
      <c r="B1650" s="98"/>
      <c r="F1650" s="98"/>
      <c r="I1650" s="229"/>
      <c r="O1650" s="98"/>
      <c r="P1650" s="98"/>
      <c r="Q1650" s="98"/>
      <c r="R1650" s="98"/>
      <c r="S1650" s="98"/>
      <c r="T1650" s="98"/>
      <c r="U1650" s="98"/>
      <c r="V1650" s="98"/>
      <c r="W1650" s="98"/>
      <c r="X1650" s="98"/>
      <c r="Y1650" s="98"/>
      <c r="Z1650" s="98"/>
      <c r="AA1650" s="98"/>
      <c r="AB1650" s="98"/>
      <c r="AC1650" s="98"/>
      <c r="AD1650" s="98"/>
      <c r="AE1650" s="98"/>
      <c r="AF1650" s="98"/>
      <c r="AG1650" s="98"/>
      <c r="AH1650" s="98"/>
      <c r="AI1650" s="98"/>
      <c r="AJ1650" s="98"/>
      <c r="AK1650" s="98"/>
      <c r="AL1650" s="98"/>
      <c r="AM1650" s="98"/>
      <c r="AN1650" s="98"/>
      <c r="AO1650" s="98"/>
      <c r="AP1650" s="98"/>
      <c r="AQ1650" s="98"/>
      <c r="AR1650" s="98"/>
      <c r="AS1650" s="98"/>
      <c r="AT1650" s="98"/>
      <c r="AU1650" s="98"/>
      <c r="AV1650" s="98"/>
      <c r="AW1650" s="98"/>
      <c r="AX1650" s="98"/>
      <c r="AY1650" s="98"/>
      <c r="AZ1650" s="98"/>
      <c r="BA1650" s="98"/>
      <c r="BB1650" s="98"/>
      <c r="BC1650" s="98"/>
      <c r="BD1650" s="98"/>
      <c r="BE1650" s="98"/>
      <c r="BF1650" s="98"/>
      <c r="BG1650" s="98"/>
      <c r="BH1650" s="98"/>
      <c r="BI1650" s="98"/>
      <c r="BJ1650" s="98"/>
      <c r="BK1650" s="98"/>
      <c r="BL1650" s="98"/>
      <c r="BM1650" s="98"/>
      <c r="BN1650" s="98"/>
      <c r="BO1650" s="98"/>
      <c r="BP1650" s="98"/>
      <c r="BQ1650" s="98"/>
      <c r="BR1650" s="98"/>
      <c r="BS1650" s="98"/>
      <c r="BT1650" s="98"/>
      <c r="BU1650" s="98"/>
      <c r="BV1650" s="98"/>
      <c r="BW1650" s="98"/>
      <c r="BX1650" s="98"/>
    </row>
    <row r="1651" spans="1:76">
      <c r="A1651" s="98"/>
      <c r="B1651" s="98"/>
      <c r="F1651" s="98"/>
      <c r="I1651" s="229"/>
      <c r="O1651" s="98"/>
      <c r="P1651" s="98"/>
      <c r="Q1651" s="98"/>
      <c r="R1651" s="98"/>
      <c r="S1651" s="98"/>
      <c r="T1651" s="98"/>
      <c r="U1651" s="98"/>
      <c r="V1651" s="98"/>
      <c r="W1651" s="98"/>
      <c r="X1651" s="98"/>
      <c r="Y1651" s="98"/>
      <c r="Z1651" s="98"/>
      <c r="AA1651" s="98"/>
      <c r="AB1651" s="98"/>
      <c r="AC1651" s="98"/>
      <c r="AD1651" s="98"/>
      <c r="AE1651" s="98"/>
      <c r="AF1651" s="98"/>
      <c r="AG1651" s="98"/>
      <c r="AH1651" s="98"/>
      <c r="AI1651" s="98"/>
      <c r="AJ1651" s="98"/>
      <c r="AK1651" s="98"/>
      <c r="AL1651" s="98"/>
      <c r="AM1651" s="98"/>
      <c r="AN1651" s="98"/>
      <c r="AO1651" s="98"/>
      <c r="AP1651" s="98"/>
      <c r="AQ1651" s="98"/>
      <c r="AR1651" s="98"/>
      <c r="AS1651" s="98"/>
      <c r="AT1651" s="98"/>
      <c r="AU1651" s="98"/>
      <c r="AV1651" s="98"/>
      <c r="AW1651" s="98"/>
      <c r="AX1651" s="98"/>
      <c r="AY1651" s="98"/>
      <c r="AZ1651" s="98"/>
      <c r="BA1651" s="98"/>
      <c r="BB1651" s="98"/>
      <c r="BC1651" s="98"/>
      <c r="BD1651" s="98"/>
      <c r="BE1651" s="98"/>
      <c r="BF1651" s="98"/>
      <c r="BG1651" s="98"/>
      <c r="BH1651" s="98"/>
      <c r="BI1651" s="98"/>
      <c r="BJ1651" s="98"/>
      <c r="BK1651" s="98"/>
      <c r="BL1651" s="98"/>
      <c r="BM1651" s="98"/>
      <c r="BN1651" s="98"/>
      <c r="BO1651" s="98"/>
      <c r="BP1651" s="98"/>
      <c r="BQ1651" s="98"/>
      <c r="BR1651" s="98"/>
      <c r="BS1651" s="98"/>
      <c r="BT1651" s="98"/>
      <c r="BU1651" s="98"/>
      <c r="BV1651" s="98"/>
      <c r="BW1651" s="98"/>
      <c r="BX1651" s="98"/>
    </row>
    <row r="1652" spans="1:76">
      <c r="A1652" s="98"/>
      <c r="B1652" s="98"/>
      <c r="F1652" s="98"/>
      <c r="I1652" s="229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98"/>
      <c r="AJ1652" s="98"/>
      <c r="AK1652" s="98"/>
      <c r="AL1652" s="98"/>
      <c r="AM1652" s="98"/>
      <c r="AN1652" s="98"/>
      <c r="AO1652" s="98"/>
      <c r="AP1652" s="98"/>
      <c r="AQ1652" s="98"/>
      <c r="AR1652" s="98"/>
      <c r="AS1652" s="98"/>
      <c r="AT1652" s="98"/>
      <c r="AU1652" s="98"/>
      <c r="AV1652" s="98"/>
      <c r="AW1652" s="98"/>
      <c r="AX1652" s="98"/>
      <c r="AY1652" s="98"/>
      <c r="AZ1652" s="98"/>
      <c r="BA1652" s="98"/>
      <c r="BB1652" s="98"/>
      <c r="BC1652" s="98"/>
      <c r="BD1652" s="98"/>
      <c r="BE1652" s="98"/>
      <c r="BF1652" s="98"/>
      <c r="BG1652" s="98"/>
      <c r="BH1652" s="98"/>
      <c r="BI1652" s="98"/>
      <c r="BJ1652" s="98"/>
      <c r="BK1652" s="98"/>
      <c r="BL1652" s="98"/>
      <c r="BM1652" s="98"/>
      <c r="BN1652" s="98"/>
      <c r="BO1652" s="98"/>
      <c r="BP1652" s="98"/>
      <c r="BQ1652" s="98"/>
      <c r="BR1652" s="98"/>
      <c r="BS1652" s="98"/>
      <c r="BT1652" s="98"/>
      <c r="BU1652" s="98"/>
      <c r="BV1652" s="98"/>
      <c r="BW1652" s="98"/>
      <c r="BX1652" s="98"/>
    </row>
    <row r="1653" spans="1:76">
      <c r="A1653" s="98"/>
      <c r="B1653" s="98"/>
      <c r="F1653" s="98"/>
      <c r="I1653" s="229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98"/>
      <c r="AJ1653" s="98"/>
      <c r="AK1653" s="98"/>
      <c r="AL1653" s="98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98"/>
      <c r="AW1653" s="98"/>
      <c r="AX1653" s="98"/>
      <c r="AY1653" s="98"/>
      <c r="AZ1653" s="98"/>
      <c r="BA1653" s="98"/>
      <c r="BB1653" s="98"/>
      <c r="BC1653" s="98"/>
      <c r="BD1653" s="98"/>
      <c r="BE1653" s="98"/>
      <c r="BF1653" s="98"/>
      <c r="BG1653" s="98"/>
      <c r="BH1653" s="98"/>
      <c r="BI1653" s="98"/>
      <c r="BJ1653" s="98"/>
      <c r="BK1653" s="98"/>
      <c r="BL1653" s="98"/>
      <c r="BM1653" s="98"/>
      <c r="BN1653" s="98"/>
      <c r="BO1653" s="98"/>
      <c r="BP1653" s="98"/>
      <c r="BQ1653" s="98"/>
      <c r="BR1653" s="98"/>
      <c r="BS1653" s="98"/>
      <c r="BT1653" s="98"/>
      <c r="BU1653" s="98"/>
      <c r="BV1653" s="98"/>
      <c r="BW1653" s="98"/>
      <c r="BX1653" s="98"/>
    </row>
    <row r="1654" spans="1:76">
      <c r="A1654" s="98"/>
      <c r="B1654" s="98"/>
      <c r="F1654" s="98"/>
      <c r="I1654" s="229"/>
      <c r="O1654" s="98"/>
      <c r="P1654" s="98"/>
      <c r="Q1654" s="98"/>
      <c r="R1654" s="98"/>
      <c r="S1654" s="98"/>
      <c r="T1654" s="98"/>
      <c r="U1654" s="98"/>
      <c r="V1654" s="98"/>
      <c r="W1654" s="98"/>
      <c r="X1654" s="98"/>
      <c r="Y1654" s="98"/>
      <c r="Z1654" s="98"/>
      <c r="AA1654" s="98"/>
      <c r="AB1654" s="98"/>
      <c r="AC1654" s="98"/>
      <c r="AD1654" s="98"/>
      <c r="AE1654" s="98"/>
      <c r="AF1654" s="98"/>
      <c r="AG1654" s="98"/>
      <c r="AH1654" s="98"/>
      <c r="AI1654" s="98"/>
      <c r="AJ1654" s="98"/>
      <c r="AK1654" s="98"/>
      <c r="AL1654" s="98"/>
      <c r="AM1654" s="98"/>
      <c r="AN1654" s="98"/>
      <c r="AO1654" s="98"/>
      <c r="AP1654" s="98"/>
      <c r="AQ1654" s="98"/>
      <c r="AR1654" s="98"/>
      <c r="AS1654" s="98"/>
      <c r="AT1654" s="98"/>
      <c r="AU1654" s="98"/>
      <c r="AV1654" s="98"/>
      <c r="AW1654" s="98"/>
      <c r="AX1654" s="98"/>
      <c r="AY1654" s="98"/>
      <c r="AZ1654" s="98"/>
      <c r="BA1654" s="98"/>
      <c r="BB1654" s="98"/>
      <c r="BC1654" s="98"/>
      <c r="BD1654" s="98"/>
      <c r="BE1654" s="98"/>
      <c r="BF1654" s="98"/>
      <c r="BG1654" s="98"/>
      <c r="BH1654" s="98"/>
      <c r="BI1654" s="98"/>
      <c r="BJ1654" s="98"/>
      <c r="BK1654" s="98"/>
      <c r="BL1654" s="98"/>
      <c r="BM1654" s="98"/>
      <c r="BN1654" s="98"/>
      <c r="BO1654" s="98"/>
      <c r="BP1654" s="98"/>
      <c r="BQ1654" s="98"/>
      <c r="BR1654" s="98"/>
      <c r="BS1654" s="98"/>
      <c r="BT1654" s="98"/>
      <c r="BU1654" s="98"/>
      <c r="BV1654" s="98"/>
      <c r="BW1654" s="98"/>
      <c r="BX1654" s="98"/>
    </row>
    <row r="1655" spans="1:76">
      <c r="A1655" s="98"/>
      <c r="B1655" s="98"/>
      <c r="F1655" s="98"/>
      <c r="I1655" s="229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8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  <c r="BD1655" s="98"/>
      <c r="BE1655" s="98"/>
      <c r="BF1655" s="98"/>
      <c r="BG1655" s="98"/>
      <c r="BH1655" s="98"/>
      <c r="BI1655" s="98"/>
      <c r="BJ1655" s="98"/>
      <c r="BK1655" s="98"/>
      <c r="BL1655" s="98"/>
      <c r="BM1655" s="98"/>
      <c r="BN1655" s="98"/>
      <c r="BO1655" s="98"/>
      <c r="BP1655" s="98"/>
      <c r="BQ1655" s="98"/>
      <c r="BR1655" s="98"/>
      <c r="BS1655" s="98"/>
      <c r="BT1655" s="98"/>
      <c r="BU1655" s="98"/>
      <c r="BV1655" s="98"/>
      <c r="BW1655" s="98"/>
      <c r="BX1655" s="98"/>
    </row>
    <row r="1656" spans="1:76">
      <c r="A1656" s="98"/>
      <c r="B1656" s="98"/>
      <c r="F1656" s="98"/>
      <c r="I1656" s="229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98"/>
      <c r="AJ1656" s="98"/>
      <c r="AK1656" s="98"/>
      <c r="AL1656" s="98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98"/>
      <c r="AW1656" s="98"/>
      <c r="AX1656" s="98"/>
      <c r="AY1656" s="98"/>
      <c r="AZ1656" s="98"/>
      <c r="BA1656" s="98"/>
      <c r="BB1656" s="98"/>
      <c r="BC1656" s="98"/>
      <c r="BD1656" s="98"/>
      <c r="BE1656" s="98"/>
      <c r="BF1656" s="98"/>
      <c r="BG1656" s="98"/>
      <c r="BH1656" s="98"/>
      <c r="BI1656" s="98"/>
      <c r="BJ1656" s="98"/>
      <c r="BK1656" s="98"/>
      <c r="BL1656" s="98"/>
      <c r="BM1656" s="98"/>
      <c r="BN1656" s="98"/>
      <c r="BO1656" s="98"/>
      <c r="BP1656" s="98"/>
      <c r="BQ1656" s="98"/>
      <c r="BR1656" s="98"/>
      <c r="BS1656" s="98"/>
      <c r="BT1656" s="98"/>
      <c r="BU1656" s="98"/>
      <c r="BV1656" s="98"/>
      <c r="BW1656" s="98"/>
      <c r="BX1656" s="98"/>
    </row>
    <row r="1657" spans="1:76">
      <c r="A1657" s="98"/>
      <c r="B1657" s="98"/>
      <c r="F1657" s="98"/>
      <c r="I1657" s="229"/>
      <c r="O1657" s="98"/>
      <c r="P1657" s="98"/>
      <c r="Q1657" s="98"/>
      <c r="R1657" s="98"/>
      <c r="S1657" s="98"/>
      <c r="T1657" s="98"/>
      <c r="U1657" s="98"/>
      <c r="V1657" s="98"/>
      <c r="W1657" s="98"/>
      <c r="X1657" s="98"/>
      <c r="Y1657" s="98"/>
      <c r="Z1657" s="98"/>
      <c r="AA1657" s="98"/>
      <c r="AB1657" s="98"/>
      <c r="AC1657" s="98"/>
      <c r="AD1657" s="98"/>
      <c r="AE1657" s="98"/>
      <c r="AF1657" s="98"/>
      <c r="AG1657" s="98"/>
      <c r="AH1657" s="98"/>
      <c r="AI1657" s="98"/>
      <c r="AJ1657" s="98"/>
      <c r="AK1657" s="98"/>
      <c r="AL1657" s="98"/>
      <c r="AM1657" s="98"/>
      <c r="AN1657" s="98"/>
      <c r="AO1657" s="98"/>
      <c r="AP1657" s="98"/>
      <c r="AQ1657" s="98"/>
      <c r="AR1657" s="98"/>
      <c r="AS1657" s="98"/>
      <c r="AT1657" s="98"/>
      <c r="AU1657" s="98"/>
      <c r="AV1657" s="98"/>
      <c r="AW1657" s="98"/>
      <c r="AX1657" s="98"/>
      <c r="AY1657" s="98"/>
      <c r="AZ1657" s="98"/>
      <c r="BA1657" s="98"/>
      <c r="BB1657" s="98"/>
      <c r="BC1657" s="98"/>
      <c r="BD1657" s="98"/>
      <c r="BE1657" s="98"/>
      <c r="BF1657" s="98"/>
      <c r="BG1657" s="98"/>
      <c r="BH1657" s="98"/>
      <c r="BI1657" s="98"/>
      <c r="BJ1657" s="98"/>
      <c r="BK1657" s="98"/>
      <c r="BL1657" s="98"/>
      <c r="BM1657" s="98"/>
      <c r="BN1657" s="98"/>
      <c r="BO1657" s="98"/>
      <c r="BP1657" s="98"/>
      <c r="BQ1657" s="98"/>
      <c r="BR1657" s="98"/>
      <c r="BS1657" s="98"/>
      <c r="BT1657" s="98"/>
      <c r="BU1657" s="98"/>
      <c r="BV1657" s="98"/>
      <c r="BW1657" s="98"/>
      <c r="BX1657" s="98"/>
    </row>
    <row r="1658" spans="1:76">
      <c r="A1658" s="98"/>
      <c r="B1658" s="98"/>
      <c r="F1658" s="98"/>
      <c r="I1658" s="229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8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  <c r="BD1658" s="98"/>
      <c r="BE1658" s="98"/>
      <c r="BF1658" s="98"/>
      <c r="BG1658" s="98"/>
      <c r="BH1658" s="98"/>
      <c r="BI1658" s="98"/>
      <c r="BJ1658" s="98"/>
      <c r="BK1658" s="98"/>
      <c r="BL1658" s="98"/>
      <c r="BM1658" s="98"/>
      <c r="BN1658" s="98"/>
      <c r="BO1658" s="98"/>
      <c r="BP1658" s="98"/>
      <c r="BQ1658" s="98"/>
      <c r="BR1658" s="98"/>
      <c r="BS1658" s="98"/>
      <c r="BT1658" s="98"/>
      <c r="BU1658" s="98"/>
      <c r="BV1658" s="98"/>
      <c r="BW1658" s="98"/>
      <c r="BX1658" s="98"/>
    </row>
    <row r="1659" spans="1:76">
      <c r="A1659" s="98"/>
      <c r="B1659" s="98"/>
      <c r="F1659" s="98"/>
      <c r="I1659" s="229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98"/>
      <c r="AJ1659" s="98"/>
      <c r="AK1659" s="98"/>
      <c r="AL1659" s="98"/>
      <c r="AM1659" s="98"/>
      <c r="AN1659" s="98"/>
      <c r="AO1659" s="98"/>
      <c r="AP1659" s="98"/>
      <c r="AQ1659" s="98"/>
      <c r="AR1659" s="98"/>
      <c r="AS1659" s="98"/>
      <c r="AT1659" s="98"/>
      <c r="AU1659" s="98"/>
      <c r="AV1659" s="98"/>
      <c r="AW1659" s="98"/>
      <c r="AX1659" s="98"/>
      <c r="AY1659" s="98"/>
      <c r="AZ1659" s="98"/>
      <c r="BA1659" s="98"/>
      <c r="BB1659" s="98"/>
      <c r="BC1659" s="98"/>
      <c r="BD1659" s="98"/>
      <c r="BE1659" s="98"/>
      <c r="BF1659" s="98"/>
      <c r="BG1659" s="98"/>
      <c r="BH1659" s="98"/>
      <c r="BI1659" s="98"/>
      <c r="BJ1659" s="98"/>
      <c r="BK1659" s="98"/>
      <c r="BL1659" s="98"/>
      <c r="BM1659" s="98"/>
      <c r="BN1659" s="98"/>
      <c r="BO1659" s="98"/>
      <c r="BP1659" s="98"/>
      <c r="BQ1659" s="98"/>
      <c r="BR1659" s="98"/>
      <c r="BS1659" s="98"/>
      <c r="BT1659" s="98"/>
      <c r="BU1659" s="98"/>
      <c r="BV1659" s="98"/>
      <c r="BW1659" s="98"/>
      <c r="BX1659" s="98"/>
    </row>
    <row r="1660" spans="1:76">
      <c r="A1660" s="98"/>
      <c r="B1660" s="98"/>
      <c r="F1660" s="98"/>
      <c r="I1660" s="229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98"/>
      <c r="AJ1660" s="98"/>
      <c r="AK1660" s="98"/>
      <c r="AL1660" s="98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98"/>
      <c r="AW1660" s="98"/>
      <c r="AX1660" s="98"/>
      <c r="AY1660" s="98"/>
      <c r="AZ1660" s="98"/>
      <c r="BA1660" s="98"/>
      <c r="BB1660" s="98"/>
      <c r="BC1660" s="98"/>
      <c r="BD1660" s="98"/>
      <c r="BE1660" s="98"/>
      <c r="BF1660" s="98"/>
      <c r="BG1660" s="98"/>
      <c r="BH1660" s="98"/>
      <c r="BI1660" s="98"/>
      <c r="BJ1660" s="98"/>
      <c r="BK1660" s="98"/>
      <c r="BL1660" s="98"/>
      <c r="BM1660" s="98"/>
      <c r="BN1660" s="98"/>
      <c r="BO1660" s="98"/>
      <c r="BP1660" s="98"/>
      <c r="BQ1660" s="98"/>
      <c r="BR1660" s="98"/>
      <c r="BS1660" s="98"/>
      <c r="BT1660" s="98"/>
      <c r="BU1660" s="98"/>
      <c r="BV1660" s="98"/>
      <c r="BW1660" s="98"/>
      <c r="BX1660" s="98"/>
    </row>
    <row r="1661" spans="1:76">
      <c r="A1661" s="98"/>
      <c r="B1661" s="98"/>
      <c r="F1661" s="98"/>
      <c r="I1661" s="229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98"/>
      <c r="AJ1661" s="98"/>
      <c r="AK1661" s="98"/>
      <c r="AL1661" s="98"/>
      <c r="AM1661" s="98"/>
      <c r="AN1661" s="98"/>
      <c r="AO1661" s="98"/>
      <c r="AP1661" s="98"/>
      <c r="AQ1661" s="98"/>
      <c r="AR1661" s="98"/>
      <c r="AS1661" s="98"/>
      <c r="AT1661" s="98"/>
      <c r="AU1661" s="98"/>
      <c r="AV1661" s="98"/>
      <c r="AW1661" s="98"/>
      <c r="AX1661" s="98"/>
      <c r="AY1661" s="98"/>
      <c r="AZ1661" s="98"/>
      <c r="BA1661" s="98"/>
      <c r="BB1661" s="98"/>
      <c r="BC1661" s="98"/>
      <c r="BD1661" s="98"/>
      <c r="BE1661" s="98"/>
      <c r="BF1661" s="98"/>
      <c r="BG1661" s="98"/>
      <c r="BH1661" s="98"/>
      <c r="BI1661" s="98"/>
      <c r="BJ1661" s="98"/>
      <c r="BK1661" s="98"/>
      <c r="BL1661" s="98"/>
      <c r="BM1661" s="98"/>
      <c r="BN1661" s="98"/>
      <c r="BO1661" s="98"/>
      <c r="BP1661" s="98"/>
      <c r="BQ1661" s="98"/>
      <c r="BR1661" s="98"/>
      <c r="BS1661" s="98"/>
      <c r="BT1661" s="98"/>
      <c r="BU1661" s="98"/>
      <c r="BV1661" s="98"/>
      <c r="BW1661" s="98"/>
      <c r="BX1661" s="98"/>
    </row>
    <row r="1662" spans="1:76">
      <c r="A1662" s="98"/>
      <c r="B1662" s="98"/>
      <c r="F1662" s="98"/>
      <c r="I1662" s="229"/>
      <c r="O1662" s="98"/>
      <c r="P1662" s="98"/>
      <c r="Q1662" s="98"/>
      <c r="R1662" s="98"/>
      <c r="S1662" s="98"/>
      <c r="T1662" s="98"/>
      <c r="U1662" s="98"/>
      <c r="V1662" s="98"/>
      <c r="W1662" s="98"/>
      <c r="X1662" s="98"/>
      <c r="Y1662" s="98"/>
      <c r="Z1662" s="98"/>
      <c r="AA1662" s="98"/>
      <c r="AB1662" s="98"/>
      <c r="AC1662" s="98"/>
      <c r="AD1662" s="98"/>
      <c r="AE1662" s="98"/>
      <c r="AF1662" s="98"/>
      <c r="AG1662" s="98"/>
      <c r="AH1662" s="98"/>
      <c r="AI1662" s="98"/>
      <c r="AJ1662" s="98"/>
      <c r="AK1662" s="98"/>
      <c r="AL1662" s="98"/>
      <c r="AM1662" s="98"/>
      <c r="AN1662" s="98"/>
      <c r="AO1662" s="98"/>
      <c r="AP1662" s="98"/>
      <c r="AQ1662" s="98"/>
      <c r="AR1662" s="98"/>
      <c r="AS1662" s="98"/>
      <c r="AT1662" s="98"/>
      <c r="AU1662" s="98"/>
      <c r="AV1662" s="98"/>
      <c r="AW1662" s="98"/>
      <c r="AX1662" s="98"/>
      <c r="AY1662" s="98"/>
      <c r="AZ1662" s="98"/>
      <c r="BA1662" s="98"/>
      <c r="BB1662" s="98"/>
      <c r="BC1662" s="98"/>
      <c r="BD1662" s="98"/>
      <c r="BE1662" s="98"/>
      <c r="BF1662" s="98"/>
      <c r="BG1662" s="98"/>
      <c r="BH1662" s="98"/>
      <c r="BI1662" s="98"/>
      <c r="BJ1662" s="98"/>
      <c r="BK1662" s="98"/>
      <c r="BL1662" s="98"/>
      <c r="BM1662" s="98"/>
      <c r="BN1662" s="98"/>
      <c r="BO1662" s="98"/>
      <c r="BP1662" s="98"/>
      <c r="BQ1662" s="98"/>
      <c r="BR1662" s="98"/>
      <c r="BS1662" s="98"/>
      <c r="BT1662" s="98"/>
      <c r="BU1662" s="98"/>
      <c r="BV1662" s="98"/>
      <c r="BW1662" s="98"/>
      <c r="BX1662" s="98"/>
    </row>
    <row r="1663" spans="1:76">
      <c r="A1663" s="98"/>
      <c r="B1663" s="98"/>
      <c r="F1663" s="98"/>
      <c r="I1663" s="229"/>
      <c r="O1663" s="98"/>
      <c r="P1663" s="98"/>
      <c r="Q1663" s="98"/>
      <c r="R1663" s="98"/>
      <c r="S1663" s="98"/>
      <c r="T1663" s="98"/>
      <c r="U1663" s="98"/>
      <c r="V1663" s="98"/>
      <c r="W1663" s="98"/>
      <c r="X1663" s="98"/>
      <c r="Y1663" s="98"/>
      <c r="Z1663" s="98"/>
      <c r="AA1663" s="98"/>
      <c r="AB1663" s="98"/>
      <c r="AC1663" s="98"/>
      <c r="AD1663" s="98"/>
      <c r="AE1663" s="98"/>
      <c r="AF1663" s="98"/>
      <c r="AG1663" s="98"/>
      <c r="AH1663" s="98"/>
      <c r="AI1663" s="98"/>
      <c r="AJ1663" s="98"/>
      <c r="AK1663" s="98"/>
      <c r="AL1663" s="98"/>
      <c r="AM1663" s="98"/>
      <c r="AN1663" s="98"/>
      <c r="AO1663" s="98"/>
      <c r="AP1663" s="98"/>
      <c r="AQ1663" s="98"/>
      <c r="AR1663" s="98"/>
      <c r="AS1663" s="98"/>
      <c r="AT1663" s="98"/>
      <c r="AU1663" s="98"/>
      <c r="AV1663" s="98"/>
      <c r="AW1663" s="98"/>
      <c r="AX1663" s="98"/>
      <c r="AY1663" s="98"/>
      <c r="AZ1663" s="98"/>
      <c r="BA1663" s="98"/>
      <c r="BB1663" s="98"/>
      <c r="BC1663" s="98"/>
      <c r="BD1663" s="98"/>
      <c r="BE1663" s="98"/>
      <c r="BF1663" s="98"/>
      <c r="BG1663" s="98"/>
      <c r="BH1663" s="98"/>
      <c r="BI1663" s="98"/>
      <c r="BJ1663" s="98"/>
      <c r="BK1663" s="98"/>
      <c r="BL1663" s="98"/>
      <c r="BM1663" s="98"/>
      <c r="BN1663" s="98"/>
      <c r="BO1663" s="98"/>
      <c r="BP1663" s="98"/>
      <c r="BQ1663" s="98"/>
      <c r="BR1663" s="98"/>
      <c r="BS1663" s="98"/>
      <c r="BT1663" s="98"/>
      <c r="BU1663" s="98"/>
      <c r="BV1663" s="98"/>
      <c r="BW1663" s="98"/>
      <c r="BX1663" s="98"/>
    </row>
    <row r="1664" spans="1:76">
      <c r="A1664" s="98"/>
      <c r="B1664" s="98"/>
      <c r="F1664" s="98"/>
      <c r="I1664" s="229"/>
      <c r="O1664" s="98"/>
      <c r="P1664" s="98"/>
      <c r="Q1664" s="98"/>
      <c r="R1664" s="98"/>
      <c r="S1664" s="98"/>
      <c r="T1664" s="98"/>
      <c r="U1664" s="98"/>
      <c r="V1664" s="98"/>
      <c r="W1664" s="98"/>
      <c r="X1664" s="98"/>
      <c r="Y1664" s="98"/>
      <c r="Z1664" s="98"/>
      <c r="AA1664" s="98"/>
      <c r="AB1664" s="98"/>
      <c r="AC1664" s="98"/>
      <c r="AD1664" s="98"/>
      <c r="AE1664" s="98"/>
      <c r="AF1664" s="98"/>
      <c r="AG1664" s="98"/>
      <c r="AH1664" s="98"/>
      <c r="AI1664" s="98"/>
      <c r="AJ1664" s="98"/>
      <c r="AK1664" s="98"/>
      <c r="AL1664" s="98"/>
      <c r="AM1664" s="98"/>
      <c r="AN1664" s="98"/>
      <c r="AO1664" s="98"/>
      <c r="AP1664" s="98"/>
      <c r="AQ1664" s="98"/>
      <c r="AR1664" s="98"/>
      <c r="AS1664" s="98"/>
      <c r="AT1664" s="98"/>
      <c r="AU1664" s="98"/>
      <c r="AV1664" s="98"/>
      <c r="AW1664" s="98"/>
      <c r="AX1664" s="98"/>
      <c r="AY1664" s="98"/>
      <c r="AZ1664" s="98"/>
      <c r="BA1664" s="98"/>
      <c r="BB1664" s="98"/>
      <c r="BC1664" s="98"/>
      <c r="BD1664" s="98"/>
      <c r="BE1664" s="98"/>
      <c r="BF1664" s="98"/>
      <c r="BG1664" s="98"/>
      <c r="BH1664" s="98"/>
      <c r="BI1664" s="98"/>
      <c r="BJ1664" s="98"/>
      <c r="BK1664" s="98"/>
      <c r="BL1664" s="98"/>
      <c r="BM1664" s="98"/>
      <c r="BN1664" s="98"/>
      <c r="BO1664" s="98"/>
      <c r="BP1664" s="98"/>
      <c r="BQ1664" s="98"/>
      <c r="BR1664" s="98"/>
      <c r="BS1664" s="98"/>
      <c r="BT1664" s="98"/>
      <c r="BU1664" s="98"/>
      <c r="BV1664" s="98"/>
      <c r="BW1664" s="98"/>
      <c r="BX1664" s="98"/>
    </row>
    <row r="1665" spans="1:76">
      <c r="A1665" s="98"/>
      <c r="B1665" s="98"/>
      <c r="F1665" s="98"/>
      <c r="I1665" s="229"/>
      <c r="O1665" s="98"/>
      <c r="P1665" s="98"/>
      <c r="Q1665" s="98"/>
      <c r="R1665" s="98"/>
      <c r="S1665" s="98"/>
      <c r="T1665" s="98"/>
      <c r="U1665" s="98"/>
      <c r="V1665" s="98"/>
      <c r="W1665" s="98"/>
      <c r="X1665" s="98"/>
      <c r="Y1665" s="98"/>
      <c r="Z1665" s="98"/>
      <c r="AA1665" s="98"/>
      <c r="AB1665" s="98"/>
      <c r="AC1665" s="98"/>
      <c r="AD1665" s="98"/>
      <c r="AE1665" s="98"/>
      <c r="AF1665" s="98"/>
      <c r="AG1665" s="98"/>
      <c r="AH1665" s="98"/>
      <c r="AI1665" s="98"/>
      <c r="AJ1665" s="98"/>
      <c r="AK1665" s="98"/>
      <c r="AL1665" s="98"/>
      <c r="AM1665" s="98"/>
      <c r="AN1665" s="98"/>
      <c r="AO1665" s="98"/>
      <c r="AP1665" s="98"/>
      <c r="AQ1665" s="98"/>
      <c r="AR1665" s="98"/>
      <c r="AS1665" s="98"/>
      <c r="AT1665" s="98"/>
      <c r="AU1665" s="98"/>
      <c r="AV1665" s="98"/>
      <c r="AW1665" s="98"/>
      <c r="AX1665" s="98"/>
      <c r="AY1665" s="98"/>
      <c r="AZ1665" s="98"/>
      <c r="BA1665" s="98"/>
      <c r="BB1665" s="98"/>
      <c r="BC1665" s="98"/>
      <c r="BD1665" s="98"/>
      <c r="BE1665" s="98"/>
      <c r="BF1665" s="98"/>
      <c r="BG1665" s="98"/>
      <c r="BH1665" s="98"/>
      <c r="BI1665" s="98"/>
      <c r="BJ1665" s="98"/>
      <c r="BK1665" s="98"/>
      <c r="BL1665" s="98"/>
      <c r="BM1665" s="98"/>
      <c r="BN1665" s="98"/>
      <c r="BO1665" s="98"/>
      <c r="BP1665" s="98"/>
      <c r="BQ1665" s="98"/>
      <c r="BR1665" s="98"/>
      <c r="BS1665" s="98"/>
      <c r="BT1665" s="98"/>
      <c r="BU1665" s="98"/>
      <c r="BV1665" s="98"/>
      <c r="BW1665" s="98"/>
      <c r="BX1665" s="98"/>
    </row>
    <row r="1666" spans="1:76">
      <c r="A1666" s="98"/>
      <c r="B1666" s="98"/>
      <c r="F1666" s="98"/>
      <c r="I1666" s="229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98"/>
      <c r="AJ1666" s="98"/>
      <c r="AK1666" s="98"/>
      <c r="AL1666" s="98"/>
      <c r="AM1666" s="98"/>
      <c r="AN1666" s="98"/>
      <c r="AO1666" s="98"/>
      <c r="AP1666" s="98"/>
      <c r="AQ1666" s="98"/>
      <c r="AR1666" s="98"/>
      <c r="AS1666" s="98"/>
      <c r="AT1666" s="98"/>
      <c r="AU1666" s="98"/>
      <c r="AV1666" s="98"/>
      <c r="AW1666" s="98"/>
      <c r="AX1666" s="98"/>
      <c r="AY1666" s="98"/>
      <c r="AZ1666" s="98"/>
      <c r="BA1666" s="98"/>
      <c r="BB1666" s="98"/>
      <c r="BC1666" s="98"/>
      <c r="BD1666" s="98"/>
      <c r="BE1666" s="98"/>
      <c r="BF1666" s="98"/>
      <c r="BG1666" s="98"/>
      <c r="BH1666" s="98"/>
      <c r="BI1666" s="98"/>
      <c r="BJ1666" s="98"/>
      <c r="BK1666" s="98"/>
      <c r="BL1666" s="98"/>
      <c r="BM1666" s="98"/>
      <c r="BN1666" s="98"/>
      <c r="BO1666" s="98"/>
      <c r="BP1666" s="98"/>
      <c r="BQ1666" s="98"/>
      <c r="BR1666" s="98"/>
      <c r="BS1666" s="98"/>
      <c r="BT1666" s="98"/>
      <c r="BU1666" s="98"/>
      <c r="BV1666" s="98"/>
      <c r="BW1666" s="98"/>
      <c r="BX1666" s="98"/>
    </row>
    <row r="1667" spans="1:76">
      <c r="A1667" s="98"/>
      <c r="B1667" s="98"/>
      <c r="F1667" s="98"/>
      <c r="I1667" s="229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98"/>
      <c r="AJ1667" s="98"/>
      <c r="AK1667" s="98"/>
      <c r="AL1667" s="98"/>
      <c r="AM1667" s="98"/>
      <c r="AN1667" s="98"/>
      <c r="AO1667" s="98"/>
      <c r="AP1667" s="98"/>
      <c r="AQ1667" s="98"/>
      <c r="AR1667" s="98"/>
      <c r="AS1667" s="98"/>
      <c r="AT1667" s="98"/>
      <c r="AU1667" s="98"/>
      <c r="AV1667" s="98"/>
      <c r="AW1667" s="98"/>
      <c r="AX1667" s="98"/>
      <c r="AY1667" s="98"/>
      <c r="AZ1667" s="98"/>
      <c r="BA1667" s="98"/>
      <c r="BB1667" s="98"/>
      <c r="BC1667" s="98"/>
      <c r="BD1667" s="98"/>
      <c r="BE1667" s="98"/>
      <c r="BF1667" s="98"/>
      <c r="BG1667" s="98"/>
      <c r="BH1667" s="98"/>
      <c r="BI1667" s="98"/>
      <c r="BJ1667" s="98"/>
      <c r="BK1667" s="98"/>
      <c r="BL1667" s="98"/>
      <c r="BM1667" s="98"/>
      <c r="BN1667" s="98"/>
      <c r="BO1667" s="98"/>
      <c r="BP1667" s="98"/>
      <c r="BQ1667" s="98"/>
      <c r="BR1667" s="98"/>
      <c r="BS1667" s="98"/>
      <c r="BT1667" s="98"/>
      <c r="BU1667" s="98"/>
      <c r="BV1667" s="98"/>
      <c r="BW1667" s="98"/>
      <c r="BX1667" s="98"/>
    </row>
    <row r="1668" spans="1:76">
      <c r="A1668" s="98"/>
      <c r="B1668" s="98"/>
      <c r="F1668" s="98"/>
      <c r="I1668" s="229"/>
      <c r="O1668" s="98"/>
      <c r="P1668" s="98"/>
      <c r="Q1668" s="98"/>
      <c r="R1668" s="98"/>
      <c r="S1668" s="98"/>
      <c r="T1668" s="98"/>
      <c r="U1668" s="98"/>
      <c r="V1668" s="98"/>
      <c r="W1668" s="98"/>
      <c r="X1668" s="98"/>
      <c r="Y1668" s="98"/>
      <c r="Z1668" s="98"/>
      <c r="AA1668" s="98"/>
      <c r="AB1668" s="98"/>
      <c r="AC1668" s="98"/>
      <c r="AD1668" s="98"/>
      <c r="AE1668" s="98"/>
      <c r="AF1668" s="98"/>
      <c r="AG1668" s="98"/>
      <c r="AH1668" s="98"/>
      <c r="AI1668" s="98"/>
      <c r="AJ1668" s="98"/>
      <c r="AK1668" s="98"/>
      <c r="AL1668" s="98"/>
      <c r="AM1668" s="98"/>
      <c r="AN1668" s="98"/>
      <c r="AO1668" s="98"/>
      <c r="AP1668" s="98"/>
      <c r="AQ1668" s="98"/>
      <c r="AR1668" s="98"/>
      <c r="AS1668" s="98"/>
      <c r="AT1668" s="98"/>
      <c r="AU1668" s="98"/>
      <c r="AV1668" s="98"/>
      <c r="AW1668" s="98"/>
      <c r="AX1668" s="98"/>
      <c r="AY1668" s="98"/>
      <c r="AZ1668" s="98"/>
      <c r="BA1668" s="98"/>
      <c r="BB1668" s="98"/>
      <c r="BC1668" s="98"/>
      <c r="BD1668" s="98"/>
      <c r="BE1668" s="98"/>
      <c r="BF1668" s="98"/>
      <c r="BG1668" s="98"/>
      <c r="BH1668" s="98"/>
      <c r="BI1668" s="98"/>
      <c r="BJ1668" s="98"/>
      <c r="BK1668" s="98"/>
      <c r="BL1668" s="98"/>
      <c r="BM1668" s="98"/>
      <c r="BN1668" s="98"/>
      <c r="BO1668" s="98"/>
      <c r="BP1668" s="98"/>
      <c r="BQ1668" s="98"/>
      <c r="BR1668" s="98"/>
      <c r="BS1668" s="98"/>
      <c r="BT1668" s="98"/>
      <c r="BU1668" s="98"/>
      <c r="BV1668" s="98"/>
      <c r="BW1668" s="98"/>
      <c r="BX1668" s="98"/>
    </row>
    <row r="1669" spans="1:76">
      <c r="A1669" s="98"/>
      <c r="B1669" s="98"/>
      <c r="F1669" s="98"/>
      <c r="I1669" s="229"/>
      <c r="O1669" s="98"/>
      <c r="P1669" s="98"/>
      <c r="Q1669" s="98"/>
      <c r="R1669" s="98"/>
      <c r="S1669" s="98"/>
      <c r="T1669" s="98"/>
      <c r="U1669" s="98"/>
      <c r="V1669" s="98"/>
      <c r="W1669" s="98"/>
      <c r="X1669" s="98"/>
      <c r="Y1669" s="98"/>
      <c r="Z1669" s="98"/>
      <c r="AA1669" s="98"/>
      <c r="AB1669" s="98"/>
      <c r="AC1669" s="98"/>
      <c r="AD1669" s="98"/>
      <c r="AE1669" s="98"/>
      <c r="AF1669" s="98"/>
      <c r="AG1669" s="98"/>
      <c r="AH1669" s="98"/>
      <c r="AI1669" s="98"/>
      <c r="AJ1669" s="98"/>
      <c r="AK1669" s="98"/>
      <c r="AL1669" s="98"/>
      <c r="AM1669" s="98"/>
      <c r="AN1669" s="98"/>
      <c r="AO1669" s="98"/>
      <c r="AP1669" s="98"/>
      <c r="AQ1669" s="98"/>
      <c r="AR1669" s="98"/>
      <c r="AS1669" s="98"/>
      <c r="AT1669" s="98"/>
      <c r="AU1669" s="98"/>
      <c r="AV1669" s="98"/>
      <c r="AW1669" s="98"/>
      <c r="AX1669" s="98"/>
      <c r="AY1669" s="98"/>
      <c r="AZ1669" s="98"/>
      <c r="BA1669" s="98"/>
      <c r="BB1669" s="98"/>
      <c r="BC1669" s="98"/>
      <c r="BD1669" s="98"/>
      <c r="BE1669" s="98"/>
      <c r="BF1669" s="98"/>
      <c r="BG1669" s="98"/>
      <c r="BH1669" s="98"/>
      <c r="BI1669" s="98"/>
      <c r="BJ1669" s="98"/>
      <c r="BK1669" s="98"/>
      <c r="BL1669" s="98"/>
      <c r="BM1669" s="98"/>
      <c r="BN1669" s="98"/>
      <c r="BO1669" s="98"/>
      <c r="BP1669" s="98"/>
      <c r="BQ1669" s="98"/>
      <c r="BR1669" s="98"/>
      <c r="BS1669" s="98"/>
      <c r="BT1669" s="98"/>
      <c r="BU1669" s="98"/>
      <c r="BV1669" s="98"/>
      <c r="BW1669" s="98"/>
      <c r="BX1669" s="98"/>
    </row>
    <row r="1670" spans="1:76">
      <c r="A1670" s="98"/>
      <c r="B1670" s="98"/>
      <c r="F1670" s="98"/>
      <c r="I1670" s="229"/>
      <c r="O1670" s="98"/>
      <c r="P1670" s="98"/>
      <c r="Q1670" s="98"/>
      <c r="R1670" s="98"/>
      <c r="S1670" s="98"/>
      <c r="T1670" s="98"/>
      <c r="U1670" s="98"/>
      <c r="V1670" s="98"/>
      <c r="W1670" s="98"/>
      <c r="X1670" s="98"/>
      <c r="Y1670" s="98"/>
      <c r="Z1670" s="98"/>
      <c r="AA1670" s="98"/>
      <c r="AB1670" s="98"/>
      <c r="AC1670" s="98"/>
      <c r="AD1670" s="98"/>
      <c r="AE1670" s="98"/>
      <c r="AF1670" s="98"/>
      <c r="AG1670" s="98"/>
      <c r="AH1670" s="98"/>
      <c r="AI1670" s="98"/>
      <c r="AJ1670" s="98"/>
      <c r="AK1670" s="98"/>
      <c r="AL1670" s="98"/>
      <c r="AM1670" s="98"/>
      <c r="AN1670" s="98"/>
      <c r="AO1670" s="98"/>
      <c r="AP1670" s="98"/>
      <c r="AQ1670" s="98"/>
      <c r="AR1670" s="98"/>
      <c r="AS1670" s="98"/>
      <c r="AT1670" s="98"/>
      <c r="AU1670" s="98"/>
      <c r="AV1670" s="98"/>
      <c r="AW1670" s="98"/>
      <c r="AX1670" s="98"/>
      <c r="AY1670" s="98"/>
      <c r="AZ1670" s="98"/>
      <c r="BA1670" s="98"/>
      <c r="BB1670" s="98"/>
      <c r="BC1670" s="98"/>
      <c r="BD1670" s="98"/>
      <c r="BE1670" s="98"/>
      <c r="BF1670" s="98"/>
      <c r="BG1670" s="98"/>
      <c r="BH1670" s="98"/>
      <c r="BI1670" s="98"/>
      <c r="BJ1670" s="98"/>
      <c r="BK1670" s="98"/>
      <c r="BL1670" s="98"/>
      <c r="BM1670" s="98"/>
      <c r="BN1670" s="98"/>
      <c r="BO1670" s="98"/>
      <c r="BP1670" s="98"/>
      <c r="BQ1670" s="98"/>
      <c r="BR1670" s="98"/>
      <c r="BS1670" s="98"/>
      <c r="BT1670" s="98"/>
      <c r="BU1670" s="98"/>
      <c r="BV1670" s="98"/>
      <c r="BW1670" s="98"/>
      <c r="BX1670" s="98"/>
    </row>
    <row r="1671" spans="1:76">
      <c r="A1671" s="98"/>
      <c r="B1671" s="98"/>
      <c r="F1671" s="98"/>
      <c r="I1671" s="229"/>
      <c r="O1671" s="98"/>
      <c r="P1671" s="98"/>
      <c r="Q1671" s="98"/>
      <c r="R1671" s="98"/>
      <c r="S1671" s="98"/>
      <c r="T1671" s="98"/>
      <c r="U1671" s="98"/>
      <c r="V1671" s="98"/>
      <c r="W1671" s="98"/>
      <c r="X1671" s="98"/>
      <c r="Y1671" s="98"/>
      <c r="Z1671" s="98"/>
      <c r="AA1671" s="98"/>
      <c r="AB1671" s="98"/>
      <c r="AC1671" s="98"/>
      <c r="AD1671" s="98"/>
      <c r="AE1671" s="98"/>
      <c r="AF1671" s="98"/>
      <c r="AG1671" s="98"/>
      <c r="AH1671" s="98"/>
      <c r="AI1671" s="98"/>
      <c r="AJ1671" s="98"/>
      <c r="AK1671" s="98"/>
      <c r="AL1671" s="98"/>
      <c r="AM1671" s="98"/>
      <c r="AN1671" s="98"/>
      <c r="AO1671" s="98"/>
      <c r="AP1671" s="98"/>
      <c r="AQ1671" s="98"/>
      <c r="AR1671" s="98"/>
      <c r="AS1671" s="98"/>
      <c r="AT1671" s="98"/>
      <c r="AU1671" s="98"/>
      <c r="AV1671" s="98"/>
      <c r="AW1671" s="98"/>
      <c r="AX1671" s="98"/>
      <c r="AY1671" s="98"/>
      <c r="AZ1671" s="98"/>
      <c r="BA1671" s="98"/>
      <c r="BB1671" s="98"/>
      <c r="BC1671" s="98"/>
      <c r="BD1671" s="98"/>
      <c r="BE1671" s="98"/>
      <c r="BF1671" s="98"/>
      <c r="BG1671" s="98"/>
      <c r="BH1671" s="98"/>
      <c r="BI1671" s="98"/>
      <c r="BJ1671" s="98"/>
      <c r="BK1671" s="98"/>
      <c r="BL1671" s="98"/>
      <c r="BM1671" s="98"/>
      <c r="BN1671" s="98"/>
      <c r="BO1671" s="98"/>
      <c r="BP1671" s="98"/>
      <c r="BQ1671" s="98"/>
      <c r="BR1671" s="98"/>
      <c r="BS1671" s="98"/>
      <c r="BT1671" s="98"/>
      <c r="BU1671" s="98"/>
      <c r="BV1671" s="98"/>
      <c r="BW1671" s="98"/>
      <c r="BX1671" s="98"/>
    </row>
    <row r="1672" spans="1:76">
      <c r="A1672" s="98"/>
      <c r="B1672" s="98"/>
      <c r="F1672" s="98"/>
      <c r="I1672" s="229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98"/>
      <c r="AJ1672" s="98"/>
      <c r="AK1672" s="98"/>
      <c r="AL1672" s="98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98"/>
      <c r="AW1672" s="98"/>
      <c r="AX1672" s="98"/>
      <c r="AY1672" s="98"/>
      <c r="AZ1672" s="98"/>
      <c r="BA1672" s="98"/>
      <c r="BB1672" s="98"/>
      <c r="BC1672" s="98"/>
      <c r="BD1672" s="98"/>
      <c r="BE1672" s="98"/>
      <c r="BF1672" s="98"/>
      <c r="BG1672" s="98"/>
      <c r="BH1672" s="98"/>
      <c r="BI1672" s="98"/>
      <c r="BJ1672" s="98"/>
      <c r="BK1672" s="98"/>
      <c r="BL1672" s="98"/>
      <c r="BM1672" s="98"/>
      <c r="BN1672" s="98"/>
      <c r="BO1672" s="98"/>
      <c r="BP1672" s="98"/>
      <c r="BQ1672" s="98"/>
      <c r="BR1672" s="98"/>
      <c r="BS1672" s="98"/>
      <c r="BT1672" s="98"/>
      <c r="BU1672" s="98"/>
      <c r="BV1672" s="98"/>
      <c r="BW1672" s="98"/>
      <c r="BX1672" s="98"/>
    </row>
    <row r="1673" spans="1:76">
      <c r="A1673" s="98"/>
      <c r="B1673" s="98"/>
      <c r="F1673" s="98"/>
      <c r="I1673" s="229"/>
      <c r="O1673" s="98"/>
      <c r="P1673" s="98"/>
      <c r="Q1673" s="98"/>
      <c r="R1673" s="98"/>
      <c r="S1673" s="98"/>
      <c r="T1673" s="98"/>
      <c r="U1673" s="98"/>
      <c r="V1673" s="98"/>
      <c r="W1673" s="98"/>
      <c r="X1673" s="98"/>
      <c r="Y1673" s="98"/>
      <c r="Z1673" s="98"/>
      <c r="AA1673" s="98"/>
      <c r="AB1673" s="98"/>
      <c r="AC1673" s="98"/>
      <c r="AD1673" s="98"/>
      <c r="AE1673" s="98"/>
      <c r="AF1673" s="98"/>
      <c r="AG1673" s="98"/>
      <c r="AH1673" s="98"/>
      <c r="AI1673" s="98"/>
      <c r="AJ1673" s="98"/>
      <c r="AK1673" s="98"/>
      <c r="AL1673" s="98"/>
      <c r="AM1673" s="98"/>
      <c r="AN1673" s="98"/>
      <c r="AO1673" s="98"/>
      <c r="AP1673" s="98"/>
      <c r="AQ1673" s="98"/>
      <c r="AR1673" s="98"/>
      <c r="AS1673" s="98"/>
      <c r="AT1673" s="98"/>
      <c r="AU1673" s="98"/>
      <c r="AV1673" s="98"/>
      <c r="AW1673" s="98"/>
      <c r="AX1673" s="98"/>
      <c r="AY1673" s="98"/>
      <c r="AZ1673" s="98"/>
      <c r="BA1673" s="98"/>
      <c r="BB1673" s="98"/>
      <c r="BC1673" s="98"/>
      <c r="BD1673" s="98"/>
      <c r="BE1673" s="98"/>
      <c r="BF1673" s="98"/>
      <c r="BG1673" s="98"/>
      <c r="BH1673" s="98"/>
      <c r="BI1673" s="98"/>
      <c r="BJ1673" s="98"/>
      <c r="BK1673" s="98"/>
      <c r="BL1673" s="98"/>
      <c r="BM1673" s="98"/>
      <c r="BN1673" s="98"/>
      <c r="BO1673" s="98"/>
      <c r="BP1673" s="98"/>
      <c r="BQ1673" s="98"/>
      <c r="BR1673" s="98"/>
      <c r="BS1673" s="98"/>
      <c r="BT1673" s="98"/>
      <c r="BU1673" s="98"/>
      <c r="BV1673" s="98"/>
      <c r="BW1673" s="98"/>
      <c r="BX1673" s="98"/>
    </row>
    <row r="1674" spans="1:76">
      <c r="A1674" s="98"/>
      <c r="B1674" s="98"/>
      <c r="F1674" s="98"/>
      <c r="I1674" s="229"/>
      <c r="O1674" s="98"/>
      <c r="P1674" s="98"/>
      <c r="Q1674" s="98"/>
      <c r="R1674" s="98"/>
      <c r="S1674" s="98"/>
      <c r="T1674" s="98"/>
      <c r="U1674" s="98"/>
      <c r="V1674" s="98"/>
      <c r="W1674" s="98"/>
      <c r="X1674" s="98"/>
      <c r="Y1674" s="98"/>
      <c r="Z1674" s="98"/>
      <c r="AA1674" s="98"/>
      <c r="AB1674" s="98"/>
      <c r="AC1674" s="98"/>
      <c r="AD1674" s="98"/>
      <c r="AE1674" s="98"/>
      <c r="AF1674" s="98"/>
      <c r="AG1674" s="98"/>
      <c r="AH1674" s="98"/>
      <c r="AI1674" s="98"/>
      <c r="AJ1674" s="98"/>
      <c r="AK1674" s="98"/>
      <c r="AL1674" s="98"/>
      <c r="AM1674" s="98"/>
      <c r="AN1674" s="98"/>
      <c r="AO1674" s="98"/>
      <c r="AP1674" s="98"/>
      <c r="AQ1674" s="98"/>
      <c r="AR1674" s="98"/>
      <c r="AS1674" s="98"/>
      <c r="AT1674" s="98"/>
      <c r="AU1674" s="98"/>
      <c r="AV1674" s="98"/>
      <c r="AW1674" s="98"/>
      <c r="AX1674" s="98"/>
      <c r="AY1674" s="98"/>
      <c r="AZ1674" s="98"/>
      <c r="BA1674" s="98"/>
      <c r="BB1674" s="98"/>
      <c r="BC1674" s="98"/>
      <c r="BD1674" s="98"/>
      <c r="BE1674" s="98"/>
      <c r="BF1674" s="98"/>
      <c r="BG1674" s="98"/>
      <c r="BH1674" s="98"/>
      <c r="BI1674" s="98"/>
      <c r="BJ1674" s="98"/>
      <c r="BK1674" s="98"/>
      <c r="BL1674" s="98"/>
      <c r="BM1674" s="98"/>
      <c r="BN1674" s="98"/>
      <c r="BO1674" s="98"/>
      <c r="BP1674" s="98"/>
      <c r="BQ1674" s="98"/>
      <c r="BR1674" s="98"/>
      <c r="BS1674" s="98"/>
      <c r="BT1674" s="98"/>
      <c r="BU1674" s="98"/>
      <c r="BV1674" s="98"/>
      <c r="BW1674" s="98"/>
      <c r="BX1674" s="98"/>
    </row>
    <row r="1675" spans="1:76">
      <c r="A1675" s="98"/>
      <c r="B1675" s="98"/>
      <c r="F1675" s="98"/>
      <c r="I1675" s="229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98"/>
      <c r="AJ1675" s="98"/>
      <c r="AK1675" s="98"/>
      <c r="AL1675" s="98"/>
      <c r="AM1675" s="98"/>
      <c r="AN1675" s="98"/>
      <c r="AO1675" s="98"/>
      <c r="AP1675" s="98"/>
      <c r="AQ1675" s="98"/>
      <c r="AR1675" s="98"/>
      <c r="AS1675" s="98"/>
      <c r="AT1675" s="98"/>
      <c r="AU1675" s="98"/>
      <c r="AV1675" s="98"/>
      <c r="AW1675" s="98"/>
      <c r="AX1675" s="98"/>
      <c r="AY1675" s="98"/>
      <c r="AZ1675" s="98"/>
      <c r="BA1675" s="98"/>
      <c r="BB1675" s="98"/>
      <c r="BC1675" s="98"/>
      <c r="BD1675" s="98"/>
      <c r="BE1675" s="98"/>
      <c r="BF1675" s="98"/>
      <c r="BG1675" s="98"/>
      <c r="BH1675" s="98"/>
      <c r="BI1675" s="98"/>
      <c r="BJ1675" s="98"/>
      <c r="BK1675" s="98"/>
      <c r="BL1675" s="98"/>
      <c r="BM1675" s="98"/>
      <c r="BN1675" s="98"/>
      <c r="BO1675" s="98"/>
      <c r="BP1675" s="98"/>
      <c r="BQ1675" s="98"/>
      <c r="BR1675" s="98"/>
      <c r="BS1675" s="98"/>
      <c r="BT1675" s="98"/>
      <c r="BU1675" s="98"/>
      <c r="BV1675" s="98"/>
      <c r="BW1675" s="98"/>
      <c r="BX1675" s="98"/>
    </row>
    <row r="1676" spans="1:76">
      <c r="A1676" s="98"/>
      <c r="B1676" s="98"/>
      <c r="F1676" s="98"/>
      <c r="I1676" s="229"/>
      <c r="O1676" s="98"/>
      <c r="P1676" s="98"/>
      <c r="Q1676" s="98"/>
      <c r="R1676" s="98"/>
      <c r="S1676" s="98"/>
      <c r="T1676" s="98"/>
      <c r="U1676" s="98"/>
      <c r="V1676" s="98"/>
      <c r="W1676" s="98"/>
      <c r="X1676" s="98"/>
      <c r="Y1676" s="98"/>
      <c r="Z1676" s="98"/>
      <c r="AA1676" s="98"/>
      <c r="AB1676" s="98"/>
      <c r="AC1676" s="98"/>
      <c r="AD1676" s="98"/>
      <c r="AE1676" s="98"/>
      <c r="AF1676" s="98"/>
      <c r="AG1676" s="98"/>
      <c r="AH1676" s="98"/>
      <c r="AI1676" s="98"/>
      <c r="AJ1676" s="98"/>
      <c r="AK1676" s="98"/>
      <c r="AL1676" s="98"/>
      <c r="AM1676" s="98"/>
      <c r="AN1676" s="98"/>
      <c r="AO1676" s="98"/>
      <c r="AP1676" s="98"/>
      <c r="AQ1676" s="98"/>
      <c r="AR1676" s="98"/>
      <c r="AS1676" s="98"/>
      <c r="AT1676" s="98"/>
      <c r="AU1676" s="98"/>
      <c r="AV1676" s="98"/>
      <c r="AW1676" s="98"/>
      <c r="AX1676" s="98"/>
      <c r="AY1676" s="98"/>
      <c r="AZ1676" s="98"/>
      <c r="BA1676" s="98"/>
      <c r="BB1676" s="98"/>
      <c r="BC1676" s="98"/>
      <c r="BD1676" s="98"/>
      <c r="BE1676" s="98"/>
      <c r="BF1676" s="98"/>
      <c r="BG1676" s="98"/>
      <c r="BH1676" s="98"/>
      <c r="BI1676" s="98"/>
      <c r="BJ1676" s="98"/>
      <c r="BK1676" s="98"/>
      <c r="BL1676" s="98"/>
      <c r="BM1676" s="98"/>
      <c r="BN1676" s="98"/>
      <c r="BO1676" s="98"/>
      <c r="BP1676" s="98"/>
      <c r="BQ1676" s="98"/>
      <c r="BR1676" s="98"/>
      <c r="BS1676" s="98"/>
      <c r="BT1676" s="98"/>
      <c r="BU1676" s="98"/>
      <c r="BV1676" s="98"/>
      <c r="BW1676" s="98"/>
      <c r="BX1676" s="98"/>
    </row>
    <row r="1677" spans="1:76">
      <c r="A1677" s="98"/>
      <c r="B1677" s="98"/>
      <c r="F1677" s="98"/>
      <c r="I1677" s="229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98"/>
      <c r="AJ1677" s="98"/>
      <c r="AK1677" s="98"/>
      <c r="AL1677" s="98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98"/>
      <c r="AW1677" s="98"/>
      <c r="AX1677" s="98"/>
      <c r="AY1677" s="98"/>
      <c r="AZ1677" s="98"/>
      <c r="BA1677" s="98"/>
      <c r="BB1677" s="98"/>
      <c r="BC1677" s="98"/>
      <c r="BD1677" s="98"/>
      <c r="BE1677" s="98"/>
      <c r="BF1677" s="98"/>
      <c r="BG1677" s="98"/>
      <c r="BH1677" s="98"/>
      <c r="BI1677" s="98"/>
      <c r="BJ1677" s="98"/>
      <c r="BK1677" s="98"/>
      <c r="BL1677" s="98"/>
      <c r="BM1677" s="98"/>
      <c r="BN1677" s="98"/>
      <c r="BO1677" s="98"/>
      <c r="BP1677" s="98"/>
      <c r="BQ1677" s="98"/>
      <c r="BR1677" s="98"/>
      <c r="BS1677" s="98"/>
      <c r="BT1677" s="98"/>
      <c r="BU1677" s="98"/>
      <c r="BV1677" s="98"/>
      <c r="BW1677" s="98"/>
      <c r="BX1677" s="98"/>
    </row>
    <row r="1678" spans="1:76">
      <c r="A1678" s="98"/>
      <c r="B1678" s="98"/>
      <c r="F1678" s="98"/>
      <c r="I1678" s="229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8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  <c r="BD1678" s="98"/>
      <c r="BE1678" s="98"/>
      <c r="BF1678" s="98"/>
      <c r="BG1678" s="98"/>
      <c r="BH1678" s="98"/>
      <c r="BI1678" s="98"/>
      <c r="BJ1678" s="98"/>
      <c r="BK1678" s="98"/>
      <c r="BL1678" s="98"/>
      <c r="BM1678" s="98"/>
      <c r="BN1678" s="98"/>
      <c r="BO1678" s="98"/>
      <c r="BP1678" s="98"/>
      <c r="BQ1678" s="98"/>
      <c r="BR1678" s="98"/>
      <c r="BS1678" s="98"/>
      <c r="BT1678" s="98"/>
      <c r="BU1678" s="98"/>
      <c r="BV1678" s="98"/>
      <c r="BW1678" s="98"/>
      <c r="BX1678" s="98"/>
    </row>
    <row r="1679" spans="1:76">
      <c r="A1679" s="98"/>
      <c r="B1679" s="98"/>
      <c r="F1679" s="98"/>
      <c r="I1679" s="229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8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  <c r="BD1679" s="98"/>
      <c r="BE1679" s="98"/>
      <c r="BF1679" s="98"/>
      <c r="BG1679" s="98"/>
      <c r="BH1679" s="98"/>
      <c r="BI1679" s="98"/>
      <c r="BJ1679" s="98"/>
      <c r="BK1679" s="98"/>
      <c r="BL1679" s="98"/>
      <c r="BM1679" s="98"/>
      <c r="BN1679" s="98"/>
      <c r="BO1679" s="98"/>
      <c r="BP1679" s="98"/>
      <c r="BQ1679" s="98"/>
      <c r="BR1679" s="98"/>
      <c r="BS1679" s="98"/>
      <c r="BT1679" s="98"/>
      <c r="BU1679" s="98"/>
      <c r="BV1679" s="98"/>
      <c r="BW1679" s="98"/>
      <c r="BX1679" s="98"/>
    </row>
    <row r="1680" spans="1:76">
      <c r="A1680" s="98"/>
      <c r="B1680" s="98"/>
      <c r="F1680" s="98"/>
      <c r="I1680" s="229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8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  <c r="BD1680" s="98"/>
      <c r="BE1680" s="98"/>
      <c r="BF1680" s="98"/>
      <c r="BG1680" s="98"/>
      <c r="BH1680" s="98"/>
      <c r="BI1680" s="98"/>
      <c r="BJ1680" s="98"/>
      <c r="BK1680" s="98"/>
      <c r="BL1680" s="98"/>
      <c r="BM1680" s="98"/>
      <c r="BN1680" s="98"/>
      <c r="BO1680" s="98"/>
      <c r="BP1680" s="98"/>
      <c r="BQ1680" s="98"/>
      <c r="BR1680" s="98"/>
      <c r="BS1680" s="98"/>
      <c r="BT1680" s="98"/>
      <c r="BU1680" s="98"/>
      <c r="BV1680" s="98"/>
      <c r="BW1680" s="98"/>
      <c r="BX1680" s="98"/>
    </row>
    <row r="1681" spans="1:76">
      <c r="A1681" s="98"/>
      <c r="B1681" s="98"/>
      <c r="F1681" s="98"/>
      <c r="I1681" s="229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8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  <c r="BD1681" s="98"/>
      <c r="BE1681" s="98"/>
      <c r="BF1681" s="98"/>
      <c r="BG1681" s="98"/>
      <c r="BH1681" s="98"/>
      <c r="BI1681" s="98"/>
      <c r="BJ1681" s="98"/>
      <c r="BK1681" s="98"/>
      <c r="BL1681" s="98"/>
      <c r="BM1681" s="98"/>
      <c r="BN1681" s="98"/>
      <c r="BO1681" s="98"/>
      <c r="BP1681" s="98"/>
      <c r="BQ1681" s="98"/>
      <c r="BR1681" s="98"/>
      <c r="BS1681" s="98"/>
      <c r="BT1681" s="98"/>
      <c r="BU1681" s="98"/>
      <c r="BV1681" s="98"/>
      <c r="BW1681" s="98"/>
      <c r="BX1681" s="98"/>
    </row>
    <row r="1682" spans="1:76">
      <c r="A1682" s="98"/>
      <c r="B1682" s="98"/>
      <c r="F1682" s="98"/>
      <c r="I1682" s="229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8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  <c r="BD1682" s="98"/>
      <c r="BE1682" s="98"/>
      <c r="BF1682" s="98"/>
      <c r="BG1682" s="98"/>
      <c r="BH1682" s="98"/>
      <c r="BI1682" s="98"/>
      <c r="BJ1682" s="98"/>
      <c r="BK1682" s="98"/>
      <c r="BL1682" s="98"/>
      <c r="BM1682" s="98"/>
      <c r="BN1682" s="98"/>
      <c r="BO1682" s="98"/>
      <c r="BP1682" s="98"/>
      <c r="BQ1682" s="98"/>
      <c r="BR1682" s="98"/>
      <c r="BS1682" s="98"/>
      <c r="BT1682" s="98"/>
      <c r="BU1682" s="98"/>
      <c r="BV1682" s="98"/>
      <c r="BW1682" s="98"/>
      <c r="BX1682" s="98"/>
    </row>
    <row r="1683" spans="1:76">
      <c r="A1683" s="98"/>
      <c r="B1683" s="98"/>
      <c r="F1683" s="98"/>
      <c r="I1683" s="229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8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  <c r="BD1683" s="98"/>
      <c r="BE1683" s="98"/>
      <c r="BF1683" s="98"/>
      <c r="BG1683" s="98"/>
      <c r="BH1683" s="98"/>
      <c r="BI1683" s="98"/>
      <c r="BJ1683" s="98"/>
      <c r="BK1683" s="98"/>
      <c r="BL1683" s="98"/>
      <c r="BM1683" s="98"/>
      <c r="BN1683" s="98"/>
      <c r="BO1683" s="98"/>
      <c r="BP1683" s="98"/>
      <c r="BQ1683" s="98"/>
      <c r="BR1683" s="98"/>
      <c r="BS1683" s="98"/>
      <c r="BT1683" s="98"/>
      <c r="BU1683" s="98"/>
      <c r="BV1683" s="98"/>
      <c r="BW1683" s="98"/>
      <c r="BX1683" s="98"/>
    </row>
    <row r="1684" spans="1:76">
      <c r="A1684" s="98"/>
      <c r="B1684" s="98"/>
      <c r="F1684" s="98"/>
      <c r="I1684" s="229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8"/>
      <c r="BL1684" s="98"/>
      <c r="BM1684" s="98"/>
      <c r="BN1684" s="98"/>
      <c r="BO1684" s="98"/>
      <c r="BP1684" s="98"/>
      <c r="BQ1684" s="98"/>
      <c r="BR1684" s="98"/>
      <c r="BS1684" s="98"/>
      <c r="BT1684" s="98"/>
      <c r="BU1684" s="98"/>
      <c r="BV1684" s="98"/>
      <c r="BW1684" s="98"/>
      <c r="BX1684" s="98"/>
    </row>
    <row r="1685" spans="1:76">
      <c r="A1685" s="98"/>
      <c r="B1685" s="98"/>
      <c r="F1685" s="98"/>
      <c r="I1685" s="229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8"/>
      <c r="BL1685" s="98"/>
      <c r="BM1685" s="98"/>
      <c r="BN1685" s="98"/>
      <c r="BO1685" s="98"/>
      <c r="BP1685" s="98"/>
      <c r="BQ1685" s="98"/>
      <c r="BR1685" s="98"/>
      <c r="BS1685" s="98"/>
      <c r="BT1685" s="98"/>
      <c r="BU1685" s="98"/>
      <c r="BV1685" s="98"/>
      <c r="BW1685" s="98"/>
      <c r="BX1685" s="98"/>
    </row>
    <row r="1686" spans="1:76">
      <c r="A1686" s="98"/>
      <c r="B1686" s="98"/>
      <c r="F1686" s="98"/>
      <c r="I1686" s="229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8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  <c r="BD1686" s="98"/>
      <c r="BE1686" s="98"/>
      <c r="BF1686" s="98"/>
      <c r="BG1686" s="98"/>
      <c r="BH1686" s="98"/>
      <c r="BI1686" s="98"/>
      <c r="BJ1686" s="98"/>
      <c r="BK1686" s="98"/>
      <c r="BL1686" s="98"/>
      <c r="BM1686" s="98"/>
      <c r="BN1686" s="98"/>
      <c r="BO1686" s="98"/>
      <c r="BP1686" s="98"/>
      <c r="BQ1686" s="98"/>
      <c r="BR1686" s="98"/>
      <c r="BS1686" s="98"/>
      <c r="BT1686" s="98"/>
      <c r="BU1686" s="98"/>
      <c r="BV1686" s="98"/>
      <c r="BW1686" s="98"/>
      <c r="BX1686" s="98"/>
    </row>
    <row r="1687" spans="1:76">
      <c r="A1687" s="98"/>
      <c r="B1687" s="98"/>
      <c r="F1687" s="98"/>
      <c r="I1687" s="229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8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  <c r="BD1687" s="98"/>
      <c r="BE1687" s="98"/>
      <c r="BF1687" s="98"/>
      <c r="BG1687" s="98"/>
      <c r="BH1687" s="98"/>
      <c r="BI1687" s="98"/>
      <c r="BJ1687" s="98"/>
      <c r="BK1687" s="98"/>
      <c r="BL1687" s="98"/>
      <c r="BM1687" s="98"/>
      <c r="BN1687" s="98"/>
      <c r="BO1687" s="98"/>
      <c r="BP1687" s="98"/>
      <c r="BQ1687" s="98"/>
      <c r="BR1687" s="98"/>
      <c r="BS1687" s="98"/>
      <c r="BT1687" s="98"/>
      <c r="BU1687" s="98"/>
      <c r="BV1687" s="98"/>
      <c r="BW1687" s="98"/>
      <c r="BX1687" s="98"/>
    </row>
    <row r="1688" spans="1:76">
      <c r="A1688" s="98"/>
      <c r="B1688" s="98"/>
      <c r="F1688" s="98"/>
      <c r="I1688" s="229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98"/>
      <c r="AJ1688" s="98"/>
      <c r="AK1688" s="98"/>
      <c r="AL1688" s="98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98"/>
      <c r="AW1688" s="98"/>
      <c r="AX1688" s="98"/>
      <c r="AY1688" s="98"/>
      <c r="AZ1688" s="98"/>
      <c r="BA1688" s="98"/>
      <c r="BB1688" s="98"/>
      <c r="BC1688" s="98"/>
      <c r="BD1688" s="98"/>
      <c r="BE1688" s="98"/>
      <c r="BF1688" s="98"/>
      <c r="BG1688" s="98"/>
      <c r="BH1688" s="98"/>
      <c r="BI1688" s="98"/>
      <c r="BJ1688" s="98"/>
      <c r="BK1688" s="98"/>
      <c r="BL1688" s="98"/>
      <c r="BM1688" s="98"/>
      <c r="BN1688" s="98"/>
      <c r="BO1688" s="98"/>
      <c r="BP1688" s="98"/>
      <c r="BQ1688" s="98"/>
      <c r="BR1688" s="98"/>
      <c r="BS1688" s="98"/>
      <c r="BT1688" s="98"/>
      <c r="BU1688" s="98"/>
      <c r="BV1688" s="98"/>
      <c r="BW1688" s="98"/>
      <c r="BX1688" s="98"/>
    </row>
    <row r="1689" spans="1:76">
      <c r="A1689" s="98"/>
      <c r="B1689" s="98"/>
      <c r="F1689" s="98"/>
      <c r="I1689" s="229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8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  <c r="BD1689" s="98"/>
      <c r="BE1689" s="98"/>
      <c r="BF1689" s="98"/>
      <c r="BG1689" s="98"/>
      <c r="BH1689" s="98"/>
      <c r="BI1689" s="98"/>
      <c r="BJ1689" s="98"/>
      <c r="BK1689" s="98"/>
      <c r="BL1689" s="98"/>
      <c r="BM1689" s="98"/>
      <c r="BN1689" s="98"/>
      <c r="BO1689" s="98"/>
      <c r="BP1689" s="98"/>
      <c r="BQ1689" s="98"/>
      <c r="BR1689" s="98"/>
      <c r="BS1689" s="98"/>
      <c r="BT1689" s="98"/>
      <c r="BU1689" s="98"/>
      <c r="BV1689" s="98"/>
      <c r="BW1689" s="98"/>
      <c r="BX1689" s="98"/>
    </row>
    <row r="1690" spans="1:76">
      <c r="A1690" s="98"/>
      <c r="B1690" s="98"/>
      <c r="F1690" s="98"/>
      <c r="I1690" s="229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98"/>
      <c r="AJ1690" s="98"/>
      <c r="AK1690" s="98"/>
      <c r="AL1690" s="98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98"/>
      <c r="AW1690" s="98"/>
      <c r="AX1690" s="98"/>
      <c r="AY1690" s="98"/>
      <c r="AZ1690" s="98"/>
      <c r="BA1690" s="98"/>
      <c r="BB1690" s="98"/>
      <c r="BC1690" s="98"/>
      <c r="BD1690" s="98"/>
      <c r="BE1690" s="98"/>
      <c r="BF1690" s="98"/>
      <c r="BG1690" s="98"/>
      <c r="BH1690" s="98"/>
      <c r="BI1690" s="98"/>
      <c r="BJ1690" s="98"/>
      <c r="BK1690" s="98"/>
      <c r="BL1690" s="98"/>
      <c r="BM1690" s="98"/>
      <c r="BN1690" s="98"/>
      <c r="BO1690" s="98"/>
      <c r="BP1690" s="98"/>
      <c r="BQ1690" s="98"/>
      <c r="BR1690" s="98"/>
      <c r="BS1690" s="98"/>
      <c r="BT1690" s="98"/>
      <c r="BU1690" s="98"/>
      <c r="BV1690" s="98"/>
      <c r="BW1690" s="98"/>
      <c r="BX1690" s="98"/>
    </row>
    <row r="1691" spans="1:76">
      <c r="A1691" s="98"/>
      <c r="B1691" s="98"/>
      <c r="F1691" s="98"/>
      <c r="I1691" s="229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8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  <c r="BD1691" s="98"/>
      <c r="BE1691" s="98"/>
      <c r="BF1691" s="98"/>
      <c r="BG1691" s="98"/>
      <c r="BH1691" s="98"/>
      <c r="BI1691" s="98"/>
      <c r="BJ1691" s="98"/>
      <c r="BK1691" s="98"/>
      <c r="BL1691" s="98"/>
      <c r="BM1691" s="98"/>
      <c r="BN1691" s="98"/>
      <c r="BO1691" s="98"/>
      <c r="BP1691" s="98"/>
      <c r="BQ1691" s="98"/>
      <c r="BR1691" s="98"/>
      <c r="BS1691" s="98"/>
      <c r="BT1691" s="98"/>
      <c r="BU1691" s="98"/>
      <c r="BV1691" s="98"/>
      <c r="BW1691" s="98"/>
      <c r="BX1691" s="98"/>
    </row>
    <row r="1692" spans="1:76">
      <c r="A1692" s="98"/>
      <c r="B1692" s="98"/>
      <c r="F1692" s="98"/>
      <c r="I1692" s="229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8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  <c r="BD1692" s="98"/>
      <c r="BE1692" s="98"/>
      <c r="BF1692" s="98"/>
      <c r="BG1692" s="98"/>
      <c r="BH1692" s="98"/>
      <c r="BI1692" s="98"/>
      <c r="BJ1692" s="98"/>
      <c r="BK1692" s="98"/>
      <c r="BL1692" s="98"/>
      <c r="BM1692" s="98"/>
      <c r="BN1692" s="98"/>
      <c r="BO1692" s="98"/>
      <c r="BP1692" s="98"/>
      <c r="BQ1692" s="98"/>
      <c r="BR1692" s="98"/>
      <c r="BS1692" s="98"/>
      <c r="BT1692" s="98"/>
      <c r="BU1692" s="98"/>
      <c r="BV1692" s="98"/>
      <c r="BW1692" s="98"/>
      <c r="BX1692" s="98"/>
    </row>
    <row r="1693" spans="1:76">
      <c r="A1693" s="98"/>
      <c r="B1693" s="98"/>
      <c r="F1693" s="98"/>
      <c r="I1693" s="229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98"/>
      <c r="AJ1693" s="98"/>
      <c r="AK1693" s="98"/>
      <c r="AL1693" s="98"/>
      <c r="AM1693" s="98"/>
      <c r="AN1693" s="98"/>
      <c r="AO1693" s="98"/>
      <c r="AP1693" s="98"/>
      <c r="AQ1693" s="98"/>
      <c r="AR1693" s="98"/>
      <c r="AS1693" s="98"/>
      <c r="AT1693" s="98"/>
      <c r="AU1693" s="98"/>
      <c r="AV1693" s="98"/>
      <c r="AW1693" s="98"/>
      <c r="AX1693" s="98"/>
      <c r="AY1693" s="98"/>
      <c r="AZ1693" s="98"/>
      <c r="BA1693" s="98"/>
      <c r="BB1693" s="98"/>
      <c r="BC1693" s="98"/>
      <c r="BD1693" s="98"/>
      <c r="BE1693" s="98"/>
      <c r="BF1693" s="98"/>
      <c r="BG1693" s="98"/>
      <c r="BH1693" s="98"/>
      <c r="BI1693" s="98"/>
      <c r="BJ1693" s="98"/>
      <c r="BK1693" s="98"/>
      <c r="BL1693" s="98"/>
      <c r="BM1693" s="98"/>
      <c r="BN1693" s="98"/>
      <c r="BO1693" s="98"/>
      <c r="BP1693" s="98"/>
      <c r="BQ1693" s="98"/>
      <c r="BR1693" s="98"/>
      <c r="BS1693" s="98"/>
      <c r="BT1693" s="98"/>
      <c r="BU1693" s="98"/>
      <c r="BV1693" s="98"/>
      <c r="BW1693" s="98"/>
      <c r="BX1693" s="98"/>
    </row>
    <row r="1694" spans="1:76">
      <c r="A1694" s="98"/>
      <c r="B1694" s="98"/>
      <c r="F1694" s="98"/>
      <c r="I1694" s="229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8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  <c r="BD1694" s="98"/>
      <c r="BE1694" s="98"/>
      <c r="BF1694" s="98"/>
      <c r="BG1694" s="98"/>
      <c r="BH1694" s="98"/>
      <c r="BI1694" s="98"/>
      <c r="BJ1694" s="98"/>
      <c r="BK1694" s="98"/>
      <c r="BL1694" s="98"/>
      <c r="BM1694" s="98"/>
      <c r="BN1694" s="98"/>
      <c r="BO1694" s="98"/>
      <c r="BP1694" s="98"/>
      <c r="BQ1694" s="98"/>
      <c r="BR1694" s="98"/>
      <c r="BS1694" s="98"/>
      <c r="BT1694" s="98"/>
      <c r="BU1694" s="98"/>
      <c r="BV1694" s="98"/>
      <c r="BW1694" s="98"/>
      <c r="BX1694" s="98"/>
    </row>
    <row r="1695" spans="1:76">
      <c r="A1695" s="98"/>
      <c r="B1695" s="98"/>
      <c r="F1695" s="98"/>
      <c r="I1695" s="229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98"/>
      <c r="AJ1695" s="98"/>
      <c r="AK1695" s="98"/>
      <c r="AL1695" s="98"/>
      <c r="AM1695" s="98"/>
      <c r="AN1695" s="98"/>
      <c r="AO1695" s="98"/>
      <c r="AP1695" s="98"/>
      <c r="AQ1695" s="98"/>
      <c r="AR1695" s="98"/>
      <c r="AS1695" s="98"/>
      <c r="AT1695" s="98"/>
      <c r="AU1695" s="98"/>
      <c r="AV1695" s="98"/>
      <c r="AW1695" s="98"/>
      <c r="AX1695" s="98"/>
      <c r="AY1695" s="98"/>
      <c r="AZ1695" s="98"/>
      <c r="BA1695" s="98"/>
      <c r="BB1695" s="98"/>
      <c r="BC1695" s="98"/>
      <c r="BD1695" s="98"/>
      <c r="BE1695" s="98"/>
      <c r="BF1695" s="98"/>
      <c r="BG1695" s="98"/>
      <c r="BH1695" s="98"/>
      <c r="BI1695" s="98"/>
      <c r="BJ1695" s="98"/>
      <c r="BK1695" s="98"/>
      <c r="BL1695" s="98"/>
      <c r="BM1695" s="98"/>
      <c r="BN1695" s="98"/>
      <c r="BO1695" s="98"/>
      <c r="BP1695" s="98"/>
      <c r="BQ1695" s="98"/>
      <c r="BR1695" s="98"/>
      <c r="BS1695" s="98"/>
      <c r="BT1695" s="98"/>
      <c r="BU1695" s="98"/>
      <c r="BV1695" s="98"/>
      <c r="BW1695" s="98"/>
      <c r="BX1695" s="98"/>
    </row>
    <row r="1696" spans="1:76">
      <c r="A1696" s="98"/>
      <c r="B1696" s="98"/>
      <c r="F1696" s="98"/>
      <c r="I1696" s="229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98"/>
      <c r="AJ1696" s="98"/>
      <c r="AK1696" s="98"/>
      <c r="AL1696" s="98"/>
      <c r="AM1696" s="98"/>
      <c r="AN1696" s="98"/>
      <c r="AO1696" s="98"/>
      <c r="AP1696" s="98"/>
      <c r="AQ1696" s="98"/>
      <c r="AR1696" s="98"/>
      <c r="AS1696" s="98"/>
      <c r="AT1696" s="98"/>
      <c r="AU1696" s="98"/>
      <c r="AV1696" s="98"/>
      <c r="AW1696" s="98"/>
      <c r="AX1696" s="98"/>
      <c r="AY1696" s="98"/>
      <c r="AZ1696" s="98"/>
      <c r="BA1696" s="98"/>
      <c r="BB1696" s="98"/>
      <c r="BC1696" s="98"/>
      <c r="BD1696" s="98"/>
      <c r="BE1696" s="98"/>
      <c r="BF1696" s="98"/>
      <c r="BG1696" s="98"/>
      <c r="BH1696" s="98"/>
      <c r="BI1696" s="98"/>
      <c r="BJ1696" s="98"/>
      <c r="BK1696" s="98"/>
      <c r="BL1696" s="98"/>
      <c r="BM1696" s="98"/>
      <c r="BN1696" s="98"/>
      <c r="BO1696" s="98"/>
      <c r="BP1696" s="98"/>
      <c r="BQ1696" s="98"/>
      <c r="BR1696" s="98"/>
      <c r="BS1696" s="98"/>
      <c r="BT1696" s="98"/>
      <c r="BU1696" s="98"/>
      <c r="BV1696" s="98"/>
      <c r="BW1696" s="98"/>
      <c r="BX1696" s="98"/>
    </row>
    <row r="1697" spans="1:76">
      <c r="A1697" s="98"/>
      <c r="B1697" s="98"/>
      <c r="F1697" s="98"/>
      <c r="I1697" s="229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8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  <c r="BD1697" s="98"/>
      <c r="BE1697" s="98"/>
      <c r="BF1697" s="98"/>
      <c r="BG1697" s="98"/>
      <c r="BH1697" s="98"/>
      <c r="BI1697" s="98"/>
      <c r="BJ1697" s="98"/>
      <c r="BK1697" s="98"/>
      <c r="BL1697" s="98"/>
      <c r="BM1697" s="98"/>
      <c r="BN1697" s="98"/>
      <c r="BO1697" s="98"/>
      <c r="BP1697" s="98"/>
      <c r="BQ1697" s="98"/>
      <c r="BR1697" s="98"/>
      <c r="BS1697" s="98"/>
      <c r="BT1697" s="98"/>
      <c r="BU1697" s="98"/>
      <c r="BV1697" s="98"/>
      <c r="BW1697" s="98"/>
      <c r="BX1697" s="98"/>
    </row>
    <row r="1698" spans="1:76">
      <c r="A1698" s="98"/>
      <c r="B1698" s="98"/>
      <c r="F1698" s="98"/>
      <c r="I1698" s="229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8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  <c r="BD1698" s="98"/>
      <c r="BE1698" s="98"/>
      <c r="BF1698" s="98"/>
      <c r="BG1698" s="98"/>
      <c r="BH1698" s="98"/>
      <c r="BI1698" s="98"/>
      <c r="BJ1698" s="98"/>
      <c r="BK1698" s="98"/>
      <c r="BL1698" s="98"/>
      <c r="BM1698" s="98"/>
      <c r="BN1698" s="98"/>
      <c r="BO1698" s="98"/>
      <c r="BP1698" s="98"/>
      <c r="BQ1698" s="98"/>
      <c r="BR1698" s="98"/>
      <c r="BS1698" s="98"/>
      <c r="BT1698" s="98"/>
      <c r="BU1698" s="98"/>
      <c r="BV1698" s="98"/>
      <c r="BW1698" s="98"/>
      <c r="BX1698" s="98"/>
    </row>
    <row r="1699" spans="1:76">
      <c r="A1699" s="98"/>
      <c r="B1699" s="98"/>
      <c r="F1699" s="98"/>
      <c r="I1699" s="229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98"/>
      <c r="AJ1699" s="98"/>
      <c r="AK1699" s="98"/>
      <c r="AL1699" s="98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98"/>
      <c r="AW1699" s="98"/>
      <c r="AX1699" s="98"/>
      <c r="AY1699" s="98"/>
      <c r="AZ1699" s="98"/>
      <c r="BA1699" s="98"/>
      <c r="BB1699" s="98"/>
      <c r="BC1699" s="98"/>
      <c r="BD1699" s="98"/>
      <c r="BE1699" s="98"/>
      <c r="BF1699" s="98"/>
      <c r="BG1699" s="98"/>
      <c r="BH1699" s="98"/>
      <c r="BI1699" s="98"/>
      <c r="BJ1699" s="98"/>
      <c r="BK1699" s="98"/>
      <c r="BL1699" s="98"/>
      <c r="BM1699" s="98"/>
      <c r="BN1699" s="98"/>
      <c r="BO1699" s="98"/>
      <c r="BP1699" s="98"/>
      <c r="BQ1699" s="98"/>
      <c r="BR1699" s="98"/>
      <c r="BS1699" s="98"/>
      <c r="BT1699" s="98"/>
      <c r="BU1699" s="98"/>
      <c r="BV1699" s="98"/>
      <c r="BW1699" s="98"/>
      <c r="BX1699" s="98"/>
    </row>
    <row r="1700" spans="1:76">
      <c r="A1700" s="98"/>
      <c r="B1700" s="98"/>
      <c r="F1700" s="98"/>
      <c r="I1700" s="229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8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  <c r="BD1700" s="98"/>
      <c r="BE1700" s="98"/>
      <c r="BF1700" s="98"/>
      <c r="BG1700" s="98"/>
      <c r="BH1700" s="98"/>
      <c r="BI1700" s="98"/>
      <c r="BJ1700" s="98"/>
      <c r="BK1700" s="98"/>
      <c r="BL1700" s="98"/>
      <c r="BM1700" s="98"/>
      <c r="BN1700" s="98"/>
      <c r="BO1700" s="98"/>
      <c r="BP1700" s="98"/>
      <c r="BQ1700" s="98"/>
      <c r="BR1700" s="98"/>
      <c r="BS1700" s="98"/>
      <c r="BT1700" s="98"/>
      <c r="BU1700" s="98"/>
      <c r="BV1700" s="98"/>
      <c r="BW1700" s="98"/>
      <c r="BX1700" s="98"/>
    </row>
    <row r="1701" spans="1:76">
      <c r="A1701" s="98"/>
      <c r="B1701" s="98"/>
      <c r="F1701" s="98"/>
      <c r="I1701" s="229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98"/>
      <c r="AJ1701" s="98"/>
      <c r="AK1701" s="98"/>
      <c r="AL1701" s="98"/>
      <c r="AM1701" s="98"/>
      <c r="AN1701" s="98"/>
      <c r="AO1701" s="98"/>
      <c r="AP1701" s="98"/>
      <c r="AQ1701" s="98"/>
      <c r="AR1701" s="98"/>
      <c r="AS1701" s="98"/>
      <c r="AT1701" s="98"/>
      <c r="AU1701" s="98"/>
      <c r="AV1701" s="98"/>
      <c r="AW1701" s="98"/>
      <c r="AX1701" s="98"/>
      <c r="AY1701" s="98"/>
      <c r="AZ1701" s="98"/>
      <c r="BA1701" s="98"/>
      <c r="BB1701" s="98"/>
      <c r="BC1701" s="98"/>
      <c r="BD1701" s="98"/>
      <c r="BE1701" s="98"/>
      <c r="BF1701" s="98"/>
      <c r="BG1701" s="98"/>
      <c r="BH1701" s="98"/>
      <c r="BI1701" s="98"/>
      <c r="BJ1701" s="98"/>
      <c r="BK1701" s="98"/>
      <c r="BL1701" s="98"/>
      <c r="BM1701" s="98"/>
      <c r="BN1701" s="98"/>
      <c r="BO1701" s="98"/>
      <c r="BP1701" s="98"/>
      <c r="BQ1701" s="98"/>
      <c r="BR1701" s="98"/>
      <c r="BS1701" s="98"/>
      <c r="BT1701" s="98"/>
      <c r="BU1701" s="98"/>
      <c r="BV1701" s="98"/>
      <c r="BW1701" s="98"/>
      <c r="BX1701" s="98"/>
    </row>
    <row r="1702" spans="1:76">
      <c r="A1702" s="98"/>
      <c r="B1702" s="98"/>
      <c r="F1702" s="98"/>
      <c r="I1702" s="229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8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  <c r="BD1702" s="98"/>
      <c r="BE1702" s="98"/>
      <c r="BF1702" s="98"/>
      <c r="BG1702" s="98"/>
      <c r="BH1702" s="98"/>
      <c r="BI1702" s="98"/>
      <c r="BJ1702" s="98"/>
      <c r="BK1702" s="98"/>
      <c r="BL1702" s="98"/>
      <c r="BM1702" s="98"/>
      <c r="BN1702" s="98"/>
      <c r="BO1702" s="98"/>
      <c r="BP1702" s="98"/>
      <c r="BQ1702" s="98"/>
      <c r="BR1702" s="98"/>
      <c r="BS1702" s="98"/>
      <c r="BT1702" s="98"/>
      <c r="BU1702" s="98"/>
      <c r="BV1702" s="98"/>
      <c r="BW1702" s="98"/>
      <c r="BX1702" s="98"/>
    </row>
    <row r="1703" spans="1:76">
      <c r="A1703" s="98"/>
      <c r="B1703" s="98"/>
      <c r="F1703" s="98"/>
      <c r="I1703" s="229"/>
      <c r="O1703" s="98"/>
      <c r="P1703" s="98"/>
      <c r="Q1703" s="98"/>
      <c r="R1703" s="98"/>
      <c r="S1703" s="98"/>
      <c r="T1703" s="98"/>
      <c r="U1703" s="98"/>
      <c r="V1703" s="98"/>
      <c r="W1703" s="98"/>
      <c r="X1703" s="98"/>
      <c r="Y1703" s="98"/>
      <c r="Z1703" s="98"/>
      <c r="AA1703" s="98"/>
      <c r="AB1703" s="98"/>
      <c r="AC1703" s="98"/>
      <c r="AD1703" s="98"/>
      <c r="AE1703" s="98"/>
      <c r="AF1703" s="98"/>
      <c r="AG1703" s="98"/>
      <c r="AH1703" s="98"/>
      <c r="AI1703" s="98"/>
      <c r="AJ1703" s="98"/>
      <c r="AK1703" s="98"/>
      <c r="AL1703" s="98"/>
      <c r="AM1703" s="98"/>
      <c r="AN1703" s="98"/>
      <c r="AO1703" s="98"/>
      <c r="AP1703" s="98"/>
      <c r="AQ1703" s="98"/>
      <c r="AR1703" s="98"/>
      <c r="AS1703" s="98"/>
      <c r="AT1703" s="98"/>
      <c r="AU1703" s="98"/>
      <c r="AV1703" s="98"/>
      <c r="AW1703" s="98"/>
      <c r="AX1703" s="98"/>
      <c r="AY1703" s="98"/>
      <c r="AZ1703" s="98"/>
      <c r="BA1703" s="98"/>
      <c r="BB1703" s="98"/>
      <c r="BC1703" s="98"/>
      <c r="BD1703" s="98"/>
      <c r="BE1703" s="98"/>
      <c r="BF1703" s="98"/>
      <c r="BG1703" s="98"/>
      <c r="BH1703" s="98"/>
      <c r="BI1703" s="98"/>
      <c r="BJ1703" s="98"/>
      <c r="BK1703" s="98"/>
      <c r="BL1703" s="98"/>
      <c r="BM1703" s="98"/>
      <c r="BN1703" s="98"/>
      <c r="BO1703" s="98"/>
      <c r="BP1703" s="98"/>
      <c r="BQ1703" s="98"/>
      <c r="BR1703" s="98"/>
      <c r="BS1703" s="98"/>
      <c r="BT1703" s="98"/>
      <c r="BU1703" s="98"/>
      <c r="BV1703" s="98"/>
      <c r="BW1703" s="98"/>
      <c r="BX1703" s="98"/>
    </row>
    <row r="1704" spans="1:76">
      <c r="A1704" s="98"/>
      <c r="B1704" s="98"/>
      <c r="F1704" s="98"/>
      <c r="I1704" s="229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8"/>
      <c r="AA1704" s="98"/>
      <c r="AB1704" s="98"/>
      <c r="AC1704" s="98"/>
      <c r="AD1704" s="98"/>
      <c r="AE1704" s="98"/>
      <c r="AF1704" s="98"/>
      <c r="AG1704" s="98"/>
      <c r="AH1704" s="98"/>
      <c r="AI1704" s="98"/>
      <c r="AJ1704" s="98"/>
      <c r="AK1704" s="98"/>
      <c r="AL1704" s="98"/>
      <c r="AM1704" s="98"/>
      <c r="AN1704" s="98"/>
      <c r="AO1704" s="98"/>
      <c r="AP1704" s="98"/>
      <c r="AQ1704" s="98"/>
      <c r="AR1704" s="98"/>
      <c r="AS1704" s="98"/>
      <c r="AT1704" s="98"/>
      <c r="AU1704" s="98"/>
      <c r="AV1704" s="98"/>
      <c r="AW1704" s="98"/>
      <c r="AX1704" s="98"/>
      <c r="AY1704" s="98"/>
      <c r="AZ1704" s="98"/>
      <c r="BA1704" s="98"/>
      <c r="BB1704" s="98"/>
      <c r="BC1704" s="98"/>
      <c r="BD1704" s="98"/>
      <c r="BE1704" s="98"/>
      <c r="BF1704" s="98"/>
      <c r="BG1704" s="98"/>
      <c r="BH1704" s="98"/>
      <c r="BI1704" s="98"/>
      <c r="BJ1704" s="98"/>
      <c r="BK1704" s="98"/>
      <c r="BL1704" s="98"/>
      <c r="BM1704" s="98"/>
      <c r="BN1704" s="98"/>
      <c r="BO1704" s="98"/>
      <c r="BP1704" s="98"/>
      <c r="BQ1704" s="98"/>
      <c r="BR1704" s="98"/>
      <c r="BS1704" s="98"/>
      <c r="BT1704" s="98"/>
      <c r="BU1704" s="98"/>
      <c r="BV1704" s="98"/>
      <c r="BW1704" s="98"/>
      <c r="BX1704" s="98"/>
    </row>
    <row r="1705" spans="1:76">
      <c r="A1705" s="98"/>
      <c r="B1705" s="98"/>
      <c r="F1705" s="98"/>
      <c r="I1705" s="229"/>
      <c r="O1705" s="98"/>
      <c r="P1705" s="98"/>
      <c r="Q1705" s="98"/>
      <c r="R1705" s="98"/>
      <c r="S1705" s="98"/>
      <c r="T1705" s="98"/>
      <c r="U1705" s="98"/>
      <c r="V1705" s="98"/>
      <c r="W1705" s="98"/>
      <c r="X1705" s="98"/>
      <c r="Y1705" s="98"/>
      <c r="Z1705" s="98"/>
      <c r="AA1705" s="98"/>
      <c r="AB1705" s="98"/>
      <c r="AC1705" s="98"/>
      <c r="AD1705" s="98"/>
      <c r="AE1705" s="98"/>
      <c r="AF1705" s="98"/>
      <c r="AG1705" s="98"/>
      <c r="AH1705" s="98"/>
      <c r="AI1705" s="98"/>
      <c r="AJ1705" s="98"/>
      <c r="AK1705" s="98"/>
      <c r="AL1705" s="98"/>
      <c r="AM1705" s="98"/>
      <c r="AN1705" s="98"/>
      <c r="AO1705" s="98"/>
      <c r="AP1705" s="98"/>
      <c r="AQ1705" s="98"/>
      <c r="AR1705" s="98"/>
      <c r="AS1705" s="98"/>
      <c r="AT1705" s="98"/>
      <c r="AU1705" s="98"/>
      <c r="AV1705" s="98"/>
      <c r="AW1705" s="98"/>
      <c r="AX1705" s="98"/>
      <c r="AY1705" s="98"/>
      <c r="AZ1705" s="98"/>
      <c r="BA1705" s="98"/>
      <c r="BB1705" s="98"/>
      <c r="BC1705" s="98"/>
      <c r="BD1705" s="98"/>
      <c r="BE1705" s="98"/>
      <c r="BF1705" s="98"/>
      <c r="BG1705" s="98"/>
      <c r="BH1705" s="98"/>
      <c r="BI1705" s="98"/>
      <c r="BJ1705" s="98"/>
      <c r="BK1705" s="98"/>
      <c r="BL1705" s="98"/>
      <c r="BM1705" s="98"/>
      <c r="BN1705" s="98"/>
      <c r="BO1705" s="98"/>
      <c r="BP1705" s="98"/>
      <c r="BQ1705" s="98"/>
      <c r="BR1705" s="98"/>
      <c r="BS1705" s="98"/>
      <c r="BT1705" s="98"/>
      <c r="BU1705" s="98"/>
      <c r="BV1705" s="98"/>
      <c r="BW1705" s="98"/>
      <c r="BX1705" s="98"/>
    </row>
    <row r="1706" spans="1:76">
      <c r="A1706" s="98"/>
      <c r="B1706" s="98"/>
      <c r="F1706" s="98"/>
      <c r="I1706" s="229"/>
      <c r="O1706" s="98"/>
      <c r="P1706" s="98"/>
      <c r="Q1706" s="98"/>
      <c r="R1706" s="98"/>
      <c r="S1706" s="98"/>
      <c r="T1706" s="98"/>
      <c r="U1706" s="98"/>
      <c r="V1706" s="98"/>
      <c r="W1706" s="98"/>
      <c r="X1706" s="98"/>
      <c r="Y1706" s="98"/>
      <c r="Z1706" s="98"/>
      <c r="AA1706" s="98"/>
      <c r="AB1706" s="98"/>
      <c r="AC1706" s="98"/>
      <c r="AD1706" s="98"/>
      <c r="AE1706" s="98"/>
      <c r="AF1706" s="98"/>
      <c r="AG1706" s="98"/>
      <c r="AH1706" s="98"/>
      <c r="AI1706" s="98"/>
      <c r="AJ1706" s="98"/>
      <c r="AK1706" s="98"/>
      <c r="AL1706" s="98"/>
      <c r="AM1706" s="98"/>
      <c r="AN1706" s="98"/>
      <c r="AO1706" s="98"/>
      <c r="AP1706" s="98"/>
      <c r="AQ1706" s="98"/>
      <c r="AR1706" s="98"/>
      <c r="AS1706" s="98"/>
      <c r="AT1706" s="98"/>
      <c r="AU1706" s="98"/>
      <c r="AV1706" s="98"/>
      <c r="AW1706" s="98"/>
      <c r="AX1706" s="98"/>
      <c r="AY1706" s="98"/>
      <c r="AZ1706" s="98"/>
      <c r="BA1706" s="98"/>
      <c r="BB1706" s="98"/>
      <c r="BC1706" s="98"/>
      <c r="BD1706" s="98"/>
      <c r="BE1706" s="98"/>
      <c r="BF1706" s="98"/>
      <c r="BG1706" s="98"/>
      <c r="BH1706" s="98"/>
      <c r="BI1706" s="98"/>
      <c r="BJ1706" s="98"/>
      <c r="BK1706" s="98"/>
      <c r="BL1706" s="98"/>
      <c r="BM1706" s="98"/>
      <c r="BN1706" s="98"/>
      <c r="BO1706" s="98"/>
      <c r="BP1706" s="98"/>
      <c r="BQ1706" s="98"/>
      <c r="BR1706" s="98"/>
      <c r="BS1706" s="98"/>
      <c r="BT1706" s="98"/>
      <c r="BU1706" s="98"/>
      <c r="BV1706" s="98"/>
      <c r="BW1706" s="98"/>
      <c r="BX1706" s="98"/>
    </row>
    <row r="1707" spans="1:76">
      <c r="A1707" s="98"/>
      <c r="B1707" s="98"/>
      <c r="F1707" s="98"/>
      <c r="I1707" s="229"/>
      <c r="O1707" s="98"/>
      <c r="P1707" s="98"/>
      <c r="Q1707" s="98"/>
      <c r="R1707" s="98"/>
      <c r="S1707" s="98"/>
      <c r="T1707" s="98"/>
      <c r="U1707" s="98"/>
      <c r="V1707" s="98"/>
      <c r="W1707" s="98"/>
      <c r="X1707" s="98"/>
      <c r="Y1707" s="98"/>
      <c r="Z1707" s="98"/>
      <c r="AA1707" s="98"/>
      <c r="AB1707" s="98"/>
      <c r="AC1707" s="98"/>
      <c r="AD1707" s="98"/>
      <c r="AE1707" s="98"/>
      <c r="AF1707" s="98"/>
      <c r="AG1707" s="98"/>
      <c r="AH1707" s="98"/>
      <c r="AI1707" s="98"/>
      <c r="AJ1707" s="98"/>
      <c r="AK1707" s="98"/>
      <c r="AL1707" s="98"/>
      <c r="AM1707" s="98"/>
      <c r="AN1707" s="98"/>
      <c r="AO1707" s="98"/>
      <c r="AP1707" s="98"/>
      <c r="AQ1707" s="98"/>
      <c r="AR1707" s="98"/>
      <c r="AS1707" s="98"/>
      <c r="AT1707" s="98"/>
      <c r="AU1707" s="98"/>
      <c r="AV1707" s="98"/>
      <c r="AW1707" s="98"/>
      <c r="AX1707" s="98"/>
      <c r="AY1707" s="98"/>
      <c r="AZ1707" s="98"/>
      <c r="BA1707" s="98"/>
      <c r="BB1707" s="98"/>
      <c r="BC1707" s="98"/>
      <c r="BD1707" s="98"/>
      <c r="BE1707" s="98"/>
      <c r="BF1707" s="98"/>
      <c r="BG1707" s="98"/>
      <c r="BH1707" s="98"/>
      <c r="BI1707" s="98"/>
      <c r="BJ1707" s="98"/>
      <c r="BK1707" s="98"/>
      <c r="BL1707" s="98"/>
      <c r="BM1707" s="98"/>
      <c r="BN1707" s="98"/>
      <c r="BO1707" s="98"/>
      <c r="BP1707" s="98"/>
      <c r="BQ1707" s="98"/>
      <c r="BR1707" s="98"/>
      <c r="BS1707" s="98"/>
      <c r="BT1707" s="98"/>
      <c r="BU1707" s="98"/>
      <c r="BV1707" s="98"/>
      <c r="BW1707" s="98"/>
      <c r="BX1707" s="98"/>
    </row>
    <row r="1708" spans="1:76">
      <c r="A1708" s="98"/>
      <c r="B1708" s="98"/>
      <c r="F1708" s="98"/>
      <c r="I1708" s="229"/>
      <c r="O1708" s="98"/>
      <c r="P1708" s="98"/>
      <c r="Q1708" s="98"/>
      <c r="R1708" s="98"/>
      <c r="S1708" s="98"/>
      <c r="T1708" s="98"/>
      <c r="U1708" s="98"/>
      <c r="V1708" s="98"/>
      <c r="W1708" s="98"/>
      <c r="X1708" s="98"/>
      <c r="Y1708" s="98"/>
      <c r="Z1708" s="98"/>
      <c r="AA1708" s="98"/>
      <c r="AB1708" s="98"/>
      <c r="AC1708" s="98"/>
      <c r="AD1708" s="98"/>
      <c r="AE1708" s="98"/>
      <c r="AF1708" s="98"/>
      <c r="AG1708" s="98"/>
      <c r="AH1708" s="98"/>
      <c r="AI1708" s="98"/>
      <c r="AJ1708" s="98"/>
      <c r="AK1708" s="98"/>
      <c r="AL1708" s="98"/>
      <c r="AM1708" s="98"/>
      <c r="AN1708" s="98"/>
      <c r="AO1708" s="98"/>
      <c r="AP1708" s="98"/>
      <c r="AQ1708" s="98"/>
      <c r="AR1708" s="98"/>
      <c r="AS1708" s="98"/>
      <c r="AT1708" s="98"/>
      <c r="AU1708" s="98"/>
      <c r="AV1708" s="98"/>
      <c r="AW1708" s="98"/>
      <c r="AX1708" s="98"/>
      <c r="AY1708" s="98"/>
      <c r="AZ1708" s="98"/>
      <c r="BA1708" s="98"/>
      <c r="BB1708" s="98"/>
      <c r="BC1708" s="98"/>
      <c r="BD1708" s="98"/>
      <c r="BE1708" s="98"/>
      <c r="BF1708" s="98"/>
      <c r="BG1708" s="98"/>
      <c r="BH1708" s="98"/>
      <c r="BI1708" s="98"/>
      <c r="BJ1708" s="98"/>
      <c r="BK1708" s="98"/>
      <c r="BL1708" s="98"/>
      <c r="BM1708" s="98"/>
      <c r="BN1708" s="98"/>
      <c r="BO1708" s="98"/>
      <c r="BP1708" s="98"/>
      <c r="BQ1708" s="98"/>
      <c r="BR1708" s="98"/>
      <c r="BS1708" s="98"/>
      <c r="BT1708" s="98"/>
      <c r="BU1708" s="98"/>
      <c r="BV1708" s="98"/>
      <c r="BW1708" s="98"/>
      <c r="BX1708" s="98"/>
    </row>
    <row r="1709" spans="1:76">
      <c r="A1709" s="98"/>
      <c r="B1709" s="98"/>
      <c r="F1709" s="98"/>
      <c r="I1709" s="229"/>
      <c r="O1709" s="98"/>
      <c r="P1709" s="98"/>
      <c r="Q1709" s="98"/>
      <c r="R1709" s="98"/>
      <c r="S1709" s="98"/>
      <c r="T1709" s="98"/>
      <c r="U1709" s="98"/>
      <c r="V1709" s="98"/>
      <c r="W1709" s="98"/>
      <c r="X1709" s="98"/>
      <c r="Y1709" s="98"/>
      <c r="Z1709" s="98"/>
      <c r="AA1709" s="98"/>
      <c r="AB1709" s="98"/>
      <c r="AC1709" s="98"/>
      <c r="AD1709" s="98"/>
      <c r="AE1709" s="98"/>
      <c r="AF1709" s="98"/>
      <c r="AG1709" s="98"/>
      <c r="AH1709" s="98"/>
      <c r="AI1709" s="98"/>
      <c r="AJ1709" s="98"/>
      <c r="AK1709" s="98"/>
      <c r="AL1709" s="98"/>
      <c r="AM1709" s="98"/>
      <c r="AN1709" s="98"/>
      <c r="AO1709" s="98"/>
      <c r="AP1709" s="98"/>
      <c r="AQ1709" s="98"/>
      <c r="AR1709" s="98"/>
      <c r="AS1709" s="98"/>
      <c r="AT1709" s="98"/>
      <c r="AU1709" s="98"/>
      <c r="AV1709" s="98"/>
      <c r="AW1709" s="98"/>
      <c r="AX1709" s="98"/>
      <c r="AY1709" s="98"/>
      <c r="AZ1709" s="98"/>
      <c r="BA1709" s="98"/>
      <c r="BB1709" s="98"/>
      <c r="BC1709" s="98"/>
      <c r="BD1709" s="98"/>
      <c r="BE1709" s="98"/>
      <c r="BF1709" s="98"/>
      <c r="BG1709" s="98"/>
      <c r="BH1709" s="98"/>
      <c r="BI1709" s="98"/>
      <c r="BJ1709" s="98"/>
      <c r="BK1709" s="98"/>
      <c r="BL1709" s="98"/>
      <c r="BM1709" s="98"/>
      <c r="BN1709" s="98"/>
      <c r="BO1709" s="98"/>
      <c r="BP1709" s="98"/>
      <c r="BQ1709" s="98"/>
      <c r="BR1709" s="98"/>
      <c r="BS1709" s="98"/>
      <c r="BT1709" s="98"/>
      <c r="BU1709" s="98"/>
      <c r="BV1709" s="98"/>
      <c r="BW1709" s="98"/>
      <c r="BX1709" s="98"/>
    </row>
    <row r="1710" spans="1:76">
      <c r="A1710" s="98"/>
      <c r="B1710" s="98"/>
      <c r="F1710" s="98"/>
      <c r="I1710" s="229"/>
      <c r="O1710" s="98"/>
      <c r="P1710" s="98"/>
      <c r="Q1710" s="98"/>
      <c r="R1710" s="98"/>
      <c r="S1710" s="98"/>
      <c r="T1710" s="98"/>
      <c r="U1710" s="98"/>
      <c r="V1710" s="98"/>
      <c r="W1710" s="98"/>
      <c r="X1710" s="98"/>
      <c r="Y1710" s="98"/>
      <c r="Z1710" s="98"/>
      <c r="AA1710" s="98"/>
      <c r="AB1710" s="98"/>
      <c r="AC1710" s="98"/>
      <c r="AD1710" s="98"/>
      <c r="AE1710" s="98"/>
      <c r="AF1710" s="98"/>
      <c r="AG1710" s="98"/>
      <c r="AH1710" s="98"/>
      <c r="AI1710" s="98"/>
      <c r="AJ1710" s="98"/>
      <c r="AK1710" s="98"/>
      <c r="AL1710" s="98"/>
      <c r="AM1710" s="98"/>
      <c r="AN1710" s="98"/>
      <c r="AO1710" s="98"/>
      <c r="AP1710" s="98"/>
      <c r="AQ1710" s="98"/>
      <c r="AR1710" s="98"/>
      <c r="AS1710" s="98"/>
      <c r="AT1710" s="98"/>
      <c r="AU1710" s="98"/>
      <c r="AV1710" s="98"/>
      <c r="AW1710" s="98"/>
      <c r="AX1710" s="98"/>
      <c r="AY1710" s="98"/>
      <c r="AZ1710" s="98"/>
      <c r="BA1710" s="98"/>
      <c r="BB1710" s="98"/>
      <c r="BC1710" s="98"/>
      <c r="BD1710" s="98"/>
      <c r="BE1710" s="98"/>
      <c r="BF1710" s="98"/>
      <c r="BG1710" s="98"/>
      <c r="BH1710" s="98"/>
      <c r="BI1710" s="98"/>
      <c r="BJ1710" s="98"/>
      <c r="BK1710" s="98"/>
      <c r="BL1710" s="98"/>
      <c r="BM1710" s="98"/>
      <c r="BN1710" s="98"/>
      <c r="BO1710" s="98"/>
      <c r="BP1710" s="98"/>
      <c r="BQ1710" s="98"/>
      <c r="BR1710" s="98"/>
      <c r="BS1710" s="98"/>
      <c r="BT1710" s="98"/>
      <c r="BU1710" s="98"/>
      <c r="BV1710" s="98"/>
      <c r="BW1710" s="98"/>
      <c r="BX1710" s="98"/>
    </row>
    <row r="1711" spans="1:76">
      <c r="A1711" s="98"/>
      <c r="B1711" s="98"/>
      <c r="F1711" s="98"/>
      <c r="I1711" s="229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8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  <c r="BD1711" s="98"/>
      <c r="BE1711" s="98"/>
      <c r="BF1711" s="98"/>
      <c r="BG1711" s="98"/>
      <c r="BH1711" s="98"/>
      <c r="BI1711" s="98"/>
      <c r="BJ1711" s="98"/>
      <c r="BK1711" s="98"/>
      <c r="BL1711" s="98"/>
      <c r="BM1711" s="98"/>
      <c r="BN1711" s="98"/>
      <c r="BO1711" s="98"/>
      <c r="BP1711" s="98"/>
      <c r="BQ1711" s="98"/>
      <c r="BR1711" s="98"/>
      <c r="BS1711" s="98"/>
      <c r="BT1711" s="98"/>
      <c r="BU1711" s="98"/>
      <c r="BV1711" s="98"/>
      <c r="BW1711" s="98"/>
      <c r="BX1711" s="98"/>
    </row>
    <row r="1712" spans="1:76">
      <c r="A1712" s="98"/>
      <c r="B1712" s="98"/>
      <c r="F1712" s="98"/>
      <c r="I1712" s="229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8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  <c r="BD1712" s="98"/>
      <c r="BE1712" s="98"/>
      <c r="BF1712" s="98"/>
      <c r="BG1712" s="98"/>
      <c r="BH1712" s="98"/>
      <c r="BI1712" s="98"/>
      <c r="BJ1712" s="98"/>
      <c r="BK1712" s="98"/>
      <c r="BL1712" s="98"/>
      <c r="BM1712" s="98"/>
      <c r="BN1712" s="98"/>
      <c r="BO1712" s="98"/>
      <c r="BP1712" s="98"/>
      <c r="BQ1712" s="98"/>
      <c r="BR1712" s="98"/>
      <c r="BS1712" s="98"/>
      <c r="BT1712" s="98"/>
      <c r="BU1712" s="98"/>
      <c r="BV1712" s="98"/>
      <c r="BW1712" s="98"/>
      <c r="BX1712" s="98"/>
    </row>
    <row r="1713" spans="1:76">
      <c r="A1713" s="98"/>
      <c r="B1713" s="98"/>
      <c r="F1713" s="98"/>
      <c r="I1713" s="229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8"/>
      <c r="BL1713" s="98"/>
      <c r="BM1713" s="98"/>
      <c r="BN1713" s="98"/>
      <c r="BO1713" s="98"/>
      <c r="BP1713" s="98"/>
      <c r="BQ1713" s="98"/>
      <c r="BR1713" s="98"/>
      <c r="BS1713" s="98"/>
      <c r="BT1713" s="98"/>
      <c r="BU1713" s="98"/>
      <c r="BV1713" s="98"/>
      <c r="BW1713" s="98"/>
      <c r="BX1713" s="98"/>
    </row>
    <row r="1714" spans="1:76">
      <c r="A1714" s="98"/>
      <c r="B1714" s="98"/>
      <c r="F1714" s="98"/>
      <c r="I1714" s="229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8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  <c r="BD1714" s="98"/>
      <c r="BE1714" s="98"/>
      <c r="BF1714" s="98"/>
      <c r="BG1714" s="98"/>
      <c r="BH1714" s="98"/>
      <c r="BI1714" s="98"/>
      <c r="BJ1714" s="98"/>
      <c r="BK1714" s="98"/>
      <c r="BL1714" s="98"/>
      <c r="BM1714" s="98"/>
      <c r="BN1714" s="98"/>
      <c r="BO1714" s="98"/>
      <c r="BP1714" s="98"/>
      <c r="BQ1714" s="98"/>
      <c r="BR1714" s="98"/>
      <c r="BS1714" s="98"/>
      <c r="BT1714" s="98"/>
      <c r="BU1714" s="98"/>
      <c r="BV1714" s="98"/>
      <c r="BW1714" s="98"/>
      <c r="BX1714" s="98"/>
    </row>
    <row r="1715" spans="1:76">
      <c r="A1715" s="98"/>
      <c r="B1715" s="98"/>
      <c r="F1715" s="98"/>
      <c r="I1715" s="229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8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  <c r="BD1715" s="98"/>
      <c r="BE1715" s="98"/>
      <c r="BF1715" s="98"/>
      <c r="BG1715" s="98"/>
      <c r="BH1715" s="98"/>
      <c r="BI1715" s="98"/>
      <c r="BJ1715" s="98"/>
      <c r="BK1715" s="98"/>
      <c r="BL1715" s="98"/>
      <c r="BM1715" s="98"/>
      <c r="BN1715" s="98"/>
      <c r="BO1715" s="98"/>
      <c r="BP1715" s="98"/>
      <c r="BQ1715" s="98"/>
      <c r="BR1715" s="98"/>
      <c r="BS1715" s="98"/>
      <c r="BT1715" s="98"/>
      <c r="BU1715" s="98"/>
      <c r="BV1715" s="98"/>
      <c r="BW1715" s="98"/>
      <c r="BX1715" s="98"/>
    </row>
    <row r="1716" spans="1:76">
      <c r="A1716" s="98"/>
      <c r="B1716" s="98"/>
      <c r="F1716" s="98"/>
      <c r="I1716" s="229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8"/>
      <c r="BL1716" s="98"/>
      <c r="BM1716" s="98"/>
      <c r="BN1716" s="98"/>
      <c r="BO1716" s="98"/>
      <c r="BP1716" s="98"/>
      <c r="BQ1716" s="98"/>
      <c r="BR1716" s="98"/>
      <c r="BS1716" s="98"/>
      <c r="BT1716" s="98"/>
      <c r="BU1716" s="98"/>
      <c r="BV1716" s="98"/>
      <c r="BW1716" s="98"/>
      <c r="BX1716" s="98"/>
    </row>
    <row r="1717" spans="1:76">
      <c r="A1717" s="98"/>
      <c r="B1717" s="98"/>
      <c r="F1717" s="98"/>
      <c r="I1717" s="229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8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  <c r="BD1717" s="98"/>
      <c r="BE1717" s="98"/>
      <c r="BF1717" s="98"/>
      <c r="BG1717" s="98"/>
      <c r="BH1717" s="98"/>
      <c r="BI1717" s="98"/>
      <c r="BJ1717" s="98"/>
      <c r="BK1717" s="98"/>
      <c r="BL1717" s="98"/>
      <c r="BM1717" s="98"/>
      <c r="BN1717" s="98"/>
      <c r="BO1717" s="98"/>
      <c r="BP1717" s="98"/>
      <c r="BQ1717" s="98"/>
      <c r="BR1717" s="98"/>
      <c r="BS1717" s="98"/>
      <c r="BT1717" s="98"/>
      <c r="BU1717" s="98"/>
      <c r="BV1717" s="98"/>
      <c r="BW1717" s="98"/>
      <c r="BX1717" s="98"/>
    </row>
    <row r="1718" spans="1:76">
      <c r="A1718" s="98"/>
      <c r="B1718" s="98"/>
      <c r="F1718" s="98"/>
      <c r="I1718" s="229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8"/>
      <c r="BL1718" s="98"/>
      <c r="BM1718" s="98"/>
      <c r="BN1718" s="98"/>
      <c r="BO1718" s="98"/>
      <c r="BP1718" s="98"/>
      <c r="BQ1718" s="98"/>
      <c r="BR1718" s="98"/>
      <c r="BS1718" s="98"/>
      <c r="BT1718" s="98"/>
      <c r="BU1718" s="98"/>
      <c r="BV1718" s="98"/>
      <c r="BW1718" s="98"/>
      <c r="BX1718" s="98"/>
    </row>
    <row r="1719" spans="1:76">
      <c r="A1719" s="98"/>
      <c r="B1719" s="98"/>
      <c r="F1719" s="98"/>
      <c r="I1719" s="229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8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  <c r="BD1719" s="98"/>
      <c r="BE1719" s="98"/>
      <c r="BF1719" s="98"/>
      <c r="BG1719" s="98"/>
      <c r="BH1719" s="98"/>
      <c r="BI1719" s="98"/>
      <c r="BJ1719" s="98"/>
      <c r="BK1719" s="98"/>
      <c r="BL1719" s="98"/>
      <c r="BM1719" s="98"/>
      <c r="BN1719" s="98"/>
      <c r="BO1719" s="98"/>
      <c r="BP1719" s="98"/>
      <c r="BQ1719" s="98"/>
      <c r="BR1719" s="98"/>
      <c r="BS1719" s="98"/>
      <c r="BT1719" s="98"/>
      <c r="BU1719" s="98"/>
      <c r="BV1719" s="98"/>
      <c r="BW1719" s="98"/>
      <c r="BX1719" s="98"/>
    </row>
    <row r="1720" spans="1:76">
      <c r="A1720" s="98"/>
      <c r="B1720" s="98"/>
      <c r="F1720" s="98"/>
      <c r="I1720" s="229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8"/>
      <c r="BL1720" s="98"/>
      <c r="BM1720" s="98"/>
      <c r="BN1720" s="98"/>
      <c r="BO1720" s="98"/>
      <c r="BP1720" s="98"/>
      <c r="BQ1720" s="98"/>
      <c r="BR1720" s="98"/>
      <c r="BS1720" s="98"/>
      <c r="BT1720" s="98"/>
      <c r="BU1720" s="98"/>
      <c r="BV1720" s="98"/>
      <c r="BW1720" s="98"/>
      <c r="BX1720" s="98"/>
    </row>
    <row r="1721" spans="1:76">
      <c r="A1721" s="98"/>
      <c r="B1721" s="98"/>
      <c r="F1721" s="98"/>
      <c r="I1721" s="229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8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  <c r="BD1721" s="98"/>
      <c r="BE1721" s="98"/>
      <c r="BF1721" s="98"/>
      <c r="BG1721" s="98"/>
      <c r="BH1721" s="98"/>
      <c r="BI1721" s="98"/>
      <c r="BJ1721" s="98"/>
      <c r="BK1721" s="98"/>
      <c r="BL1721" s="98"/>
      <c r="BM1721" s="98"/>
      <c r="BN1721" s="98"/>
      <c r="BO1721" s="98"/>
      <c r="BP1721" s="98"/>
      <c r="BQ1721" s="98"/>
      <c r="BR1721" s="98"/>
      <c r="BS1721" s="98"/>
      <c r="BT1721" s="98"/>
      <c r="BU1721" s="98"/>
      <c r="BV1721" s="98"/>
      <c r="BW1721" s="98"/>
      <c r="BX1721" s="98"/>
    </row>
    <row r="1722" spans="1:76">
      <c r="A1722" s="98"/>
      <c r="B1722" s="98"/>
      <c r="F1722" s="98"/>
      <c r="I1722" s="229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8"/>
      <c r="BL1722" s="98"/>
      <c r="BM1722" s="98"/>
      <c r="BN1722" s="98"/>
      <c r="BO1722" s="98"/>
      <c r="BP1722" s="98"/>
      <c r="BQ1722" s="98"/>
      <c r="BR1722" s="98"/>
      <c r="BS1722" s="98"/>
      <c r="BT1722" s="98"/>
      <c r="BU1722" s="98"/>
      <c r="BV1722" s="98"/>
      <c r="BW1722" s="98"/>
      <c r="BX1722" s="98"/>
    </row>
    <row r="1723" spans="1:76">
      <c r="A1723" s="98"/>
      <c r="B1723" s="98"/>
      <c r="F1723" s="98"/>
      <c r="I1723" s="229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8"/>
      <c r="BL1723" s="98"/>
      <c r="BM1723" s="98"/>
      <c r="BN1723" s="98"/>
      <c r="BO1723" s="98"/>
      <c r="BP1723" s="98"/>
      <c r="BQ1723" s="98"/>
      <c r="BR1723" s="98"/>
      <c r="BS1723" s="98"/>
      <c r="BT1723" s="98"/>
      <c r="BU1723" s="98"/>
      <c r="BV1723" s="98"/>
      <c r="BW1723" s="98"/>
      <c r="BX1723" s="98"/>
    </row>
    <row r="1724" spans="1:76">
      <c r="A1724" s="98"/>
      <c r="B1724" s="98"/>
      <c r="F1724" s="98"/>
      <c r="I1724" s="229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8"/>
      <c r="BL1724" s="98"/>
      <c r="BM1724" s="98"/>
      <c r="BN1724" s="98"/>
      <c r="BO1724" s="98"/>
      <c r="BP1724" s="98"/>
      <c r="BQ1724" s="98"/>
      <c r="BR1724" s="98"/>
      <c r="BS1724" s="98"/>
      <c r="BT1724" s="98"/>
      <c r="BU1724" s="98"/>
      <c r="BV1724" s="98"/>
      <c r="BW1724" s="98"/>
      <c r="BX1724" s="98"/>
    </row>
    <row r="1725" spans="1:76">
      <c r="A1725" s="98"/>
      <c r="B1725" s="98"/>
      <c r="F1725" s="98"/>
      <c r="I1725" s="229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8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  <c r="BD1725" s="98"/>
      <c r="BE1725" s="98"/>
      <c r="BF1725" s="98"/>
      <c r="BG1725" s="98"/>
      <c r="BH1725" s="98"/>
      <c r="BI1725" s="98"/>
      <c r="BJ1725" s="98"/>
      <c r="BK1725" s="98"/>
      <c r="BL1725" s="98"/>
      <c r="BM1725" s="98"/>
      <c r="BN1725" s="98"/>
      <c r="BO1725" s="98"/>
      <c r="BP1725" s="98"/>
      <c r="BQ1725" s="98"/>
      <c r="BR1725" s="98"/>
      <c r="BS1725" s="98"/>
      <c r="BT1725" s="98"/>
      <c r="BU1725" s="98"/>
      <c r="BV1725" s="98"/>
      <c r="BW1725" s="98"/>
      <c r="BX1725" s="98"/>
    </row>
    <row r="1726" spans="1:76">
      <c r="A1726" s="98"/>
      <c r="B1726" s="98"/>
      <c r="F1726" s="98"/>
      <c r="I1726" s="229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8"/>
      <c r="BL1726" s="98"/>
      <c r="BM1726" s="98"/>
      <c r="BN1726" s="98"/>
      <c r="BO1726" s="98"/>
      <c r="BP1726" s="98"/>
      <c r="BQ1726" s="98"/>
      <c r="BR1726" s="98"/>
      <c r="BS1726" s="98"/>
      <c r="BT1726" s="98"/>
      <c r="BU1726" s="98"/>
      <c r="BV1726" s="98"/>
      <c r="BW1726" s="98"/>
      <c r="BX1726" s="98"/>
    </row>
    <row r="1727" spans="1:76">
      <c r="A1727" s="98"/>
      <c r="B1727" s="98"/>
      <c r="F1727" s="98"/>
      <c r="I1727" s="229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8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  <c r="BD1727" s="98"/>
      <c r="BE1727" s="98"/>
      <c r="BF1727" s="98"/>
      <c r="BG1727" s="98"/>
      <c r="BH1727" s="98"/>
      <c r="BI1727" s="98"/>
      <c r="BJ1727" s="98"/>
      <c r="BK1727" s="98"/>
      <c r="BL1727" s="98"/>
      <c r="BM1727" s="98"/>
      <c r="BN1727" s="98"/>
      <c r="BO1727" s="98"/>
      <c r="BP1727" s="98"/>
      <c r="BQ1727" s="98"/>
      <c r="BR1727" s="98"/>
      <c r="BS1727" s="98"/>
      <c r="BT1727" s="98"/>
      <c r="BU1727" s="98"/>
      <c r="BV1727" s="98"/>
      <c r="BW1727" s="98"/>
      <c r="BX1727" s="98"/>
    </row>
    <row r="1728" spans="1:76">
      <c r="A1728" s="98"/>
      <c r="B1728" s="98"/>
      <c r="F1728" s="98"/>
      <c r="I1728" s="229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8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  <c r="BD1728" s="98"/>
      <c r="BE1728" s="98"/>
      <c r="BF1728" s="98"/>
      <c r="BG1728" s="98"/>
      <c r="BH1728" s="98"/>
      <c r="BI1728" s="98"/>
      <c r="BJ1728" s="98"/>
      <c r="BK1728" s="98"/>
      <c r="BL1728" s="98"/>
      <c r="BM1728" s="98"/>
      <c r="BN1728" s="98"/>
      <c r="BO1728" s="98"/>
      <c r="BP1728" s="98"/>
      <c r="BQ1728" s="98"/>
      <c r="BR1728" s="98"/>
      <c r="BS1728" s="98"/>
      <c r="BT1728" s="98"/>
      <c r="BU1728" s="98"/>
      <c r="BV1728" s="98"/>
      <c r="BW1728" s="98"/>
      <c r="BX1728" s="98"/>
    </row>
    <row r="1729" spans="1:76">
      <c r="A1729" s="98"/>
      <c r="B1729" s="98"/>
      <c r="F1729" s="98"/>
      <c r="I1729" s="229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8"/>
      <c r="BL1729" s="98"/>
      <c r="BM1729" s="98"/>
      <c r="BN1729" s="98"/>
      <c r="BO1729" s="98"/>
      <c r="BP1729" s="98"/>
      <c r="BQ1729" s="98"/>
      <c r="BR1729" s="98"/>
      <c r="BS1729" s="98"/>
      <c r="BT1729" s="98"/>
      <c r="BU1729" s="98"/>
      <c r="BV1729" s="98"/>
      <c r="BW1729" s="98"/>
      <c r="BX1729" s="98"/>
    </row>
    <row r="1730" spans="1:76">
      <c r="A1730" s="98"/>
      <c r="B1730" s="98"/>
      <c r="F1730" s="98"/>
      <c r="I1730" s="229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8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  <c r="BD1730" s="98"/>
      <c r="BE1730" s="98"/>
      <c r="BF1730" s="98"/>
      <c r="BG1730" s="98"/>
      <c r="BH1730" s="98"/>
      <c r="BI1730" s="98"/>
      <c r="BJ1730" s="98"/>
      <c r="BK1730" s="98"/>
      <c r="BL1730" s="98"/>
      <c r="BM1730" s="98"/>
      <c r="BN1730" s="98"/>
      <c r="BO1730" s="98"/>
      <c r="BP1730" s="98"/>
      <c r="BQ1730" s="98"/>
      <c r="BR1730" s="98"/>
      <c r="BS1730" s="98"/>
      <c r="BT1730" s="98"/>
      <c r="BU1730" s="98"/>
      <c r="BV1730" s="98"/>
      <c r="BW1730" s="98"/>
      <c r="BX1730" s="98"/>
    </row>
    <row r="1731" spans="1:76">
      <c r="A1731" s="98"/>
      <c r="B1731" s="98"/>
      <c r="F1731" s="98"/>
      <c r="I1731" s="229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8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  <c r="BD1731" s="98"/>
      <c r="BE1731" s="98"/>
      <c r="BF1731" s="98"/>
      <c r="BG1731" s="98"/>
      <c r="BH1731" s="98"/>
      <c r="BI1731" s="98"/>
      <c r="BJ1731" s="98"/>
      <c r="BK1731" s="98"/>
      <c r="BL1731" s="98"/>
      <c r="BM1731" s="98"/>
      <c r="BN1731" s="98"/>
      <c r="BO1731" s="98"/>
      <c r="BP1731" s="98"/>
      <c r="BQ1731" s="98"/>
      <c r="BR1731" s="98"/>
      <c r="BS1731" s="98"/>
      <c r="BT1731" s="98"/>
      <c r="BU1731" s="98"/>
      <c r="BV1731" s="98"/>
      <c r="BW1731" s="98"/>
      <c r="BX1731" s="98"/>
    </row>
    <row r="1732" spans="1:76">
      <c r="A1732" s="98"/>
      <c r="B1732" s="98"/>
      <c r="F1732" s="98"/>
      <c r="I1732" s="229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8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  <c r="BD1732" s="98"/>
      <c r="BE1732" s="98"/>
      <c r="BF1732" s="98"/>
      <c r="BG1732" s="98"/>
      <c r="BH1732" s="98"/>
      <c r="BI1732" s="98"/>
      <c r="BJ1732" s="98"/>
      <c r="BK1732" s="98"/>
      <c r="BL1732" s="98"/>
      <c r="BM1732" s="98"/>
      <c r="BN1732" s="98"/>
      <c r="BO1732" s="98"/>
      <c r="BP1732" s="98"/>
      <c r="BQ1732" s="98"/>
      <c r="BR1732" s="98"/>
      <c r="BS1732" s="98"/>
      <c r="BT1732" s="98"/>
      <c r="BU1732" s="98"/>
      <c r="BV1732" s="98"/>
      <c r="BW1732" s="98"/>
      <c r="BX1732" s="98"/>
    </row>
    <row r="1733" spans="1:76">
      <c r="A1733" s="98"/>
      <c r="B1733" s="98"/>
      <c r="F1733" s="98"/>
      <c r="I1733" s="229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98"/>
      <c r="AJ1733" s="98"/>
      <c r="AK1733" s="98"/>
      <c r="AL1733" s="98"/>
      <c r="AM1733" s="98"/>
      <c r="AN1733" s="98"/>
      <c r="AO1733" s="98"/>
      <c r="AP1733" s="98"/>
      <c r="AQ1733" s="98"/>
      <c r="AR1733" s="98"/>
      <c r="AS1733" s="98"/>
      <c r="AT1733" s="98"/>
      <c r="AU1733" s="98"/>
      <c r="AV1733" s="98"/>
      <c r="AW1733" s="98"/>
      <c r="AX1733" s="98"/>
      <c r="AY1733" s="98"/>
      <c r="AZ1733" s="98"/>
      <c r="BA1733" s="98"/>
      <c r="BB1733" s="98"/>
      <c r="BC1733" s="98"/>
      <c r="BD1733" s="98"/>
      <c r="BE1733" s="98"/>
      <c r="BF1733" s="98"/>
      <c r="BG1733" s="98"/>
      <c r="BH1733" s="98"/>
      <c r="BI1733" s="98"/>
      <c r="BJ1733" s="98"/>
      <c r="BK1733" s="98"/>
      <c r="BL1733" s="98"/>
      <c r="BM1733" s="98"/>
      <c r="BN1733" s="98"/>
      <c r="BO1733" s="98"/>
      <c r="BP1733" s="98"/>
      <c r="BQ1733" s="98"/>
      <c r="BR1733" s="98"/>
      <c r="BS1733" s="98"/>
      <c r="BT1733" s="98"/>
      <c r="BU1733" s="98"/>
      <c r="BV1733" s="98"/>
      <c r="BW1733" s="98"/>
      <c r="BX1733" s="98"/>
    </row>
    <row r="1734" spans="1:76">
      <c r="A1734" s="98"/>
      <c r="B1734" s="98"/>
      <c r="F1734" s="98"/>
      <c r="I1734" s="229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98"/>
      <c r="AJ1734" s="98"/>
      <c r="AK1734" s="98"/>
      <c r="AL1734" s="98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98"/>
      <c r="AW1734" s="98"/>
      <c r="AX1734" s="98"/>
      <c r="AY1734" s="98"/>
      <c r="AZ1734" s="98"/>
      <c r="BA1734" s="98"/>
      <c r="BB1734" s="98"/>
      <c r="BC1734" s="98"/>
      <c r="BD1734" s="98"/>
      <c r="BE1734" s="98"/>
      <c r="BF1734" s="98"/>
      <c r="BG1734" s="98"/>
      <c r="BH1734" s="98"/>
      <c r="BI1734" s="98"/>
      <c r="BJ1734" s="98"/>
      <c r="BK1734" s="98"/>
      <c r="BL1734" s="98"/>
      <c r="BM1734" s="98"/>
      <c r="BN1734" s="98"/>
      <c r="BO1734" s="98"/>
      <c r="BP1734" s="98"/>
      <c r="BQ1734" s="98"/>
      <c r="BR1734" s="98"/>
      <c r="BS1734" s="98"/>
      <c r="BT1734" s="98"/>
      <c r="BU1734" s="98"/>
      <c r="BV1734" s="98"/>
      <c r="BW1734" s="98"/>
      <c r="BX1734" s="98"/>
    </row>
    <row r="1735" spans="1:76">
      <c r="A1735" s="98"/>
      <c r="B1735" s="98"/>
      <c r="F1735" s="98"/>
      <c r="I1735" s="229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8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  <c r="BD1735" s="98"/>
      <c r="BE1735" s="98"/>
      <c r="BF1735" s="98"/>
      <c r="BG1735" s="98"/>
      <c r="BH1735" s="98"/>
      <c r="BI1735" s="98"/>
      <c r="BJ1735" s="98"/>
      <c r="BK1735" s="98"/>
      <c r="BL1735" s="98"/>
      <c r="BM1735" s="98"/>
      <c r="BN1735" s="98"/>
      <c r="BO1735" s="98"/>
      <c r="BP1735" s="98"/>
      <c r="BQ1735" s="98"/>
      <c r="BR1735" s="98"/>
      <c r="BS1735" s="98"/>
      <c r="BT1735" s="98"/>
      <c r="BU1735" s="98"/>
      <c r="BV1735" s="98"/>
      <c r="BW1735" s="98"/>
      <c r="BX1735" s="98"/>
    </row>
    <row r="1736" spans="1:76">
      <c r="A1736" s="98"/>
      <c r="B1736" s="98"/>
      <c r="F1736" s="98"/>
      <c r="I1736" s="229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8"/>
      <c r="BL1736" s="98"/>
      <c r="BM1736" s="98"/>
      <c r="BN1736" s="98"/>
      <c r="BO1736" s="98"/>
      <c r="BP1736" s="98"/>
      <c r="BQ1736" s="98"/>
      <c r="BR1736" s="98"/>
      <c r="BS1736" s="98"/>
      <c r="BT1736" s="98"/>
      <c r="BU1736" s="98"/>
      <c r="BV1736" s="98"/>
      <c r="BW1736" s="98"/>
      <c r="BX1736" s="98"/>
    </row>
    <row r="1737" spans="1:76">
      <c r="A1737" s="98"/>
      <c r="B1737" s="98"/>
      <c r="F1737" s="98"/>
      <c r="I1737" s="229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8"/>
      <c r="BL1737" s="98"/>
      <c r="BM1737" s="98"/>
      <c r="BN1737" s="98"/>
      <c r="BO1737" s="98"/>
      <c r="BP1737" s="98"/>
      <c r="BQ1737" s="98"/>
      <c r="BR1737" s="98"/>
      <c r="BS1737" s="98"/>
      <c r="BT1737" s="98"/>
      <c r="BU1737" s="98"/>
      <c r="BV1737" s="98"/>
      <c r="BW1737" s="98"/>
      <c r="BX1737" s="98"/>
    </row>
    <row r="1738" spans="1:76">
      <c r="A1738" s="98"/>
      <c r="B1738" s="98"/>
      <c r="F1738" s="98"/>
      <c r="I1738" s="229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8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  <c r="BD1738" s="98"/>
      <c r="BE1738" s="98"/>
      <c r="BF1738" s="98"/>
      <c r="BG1738" s="98"/>
      <c r="BH1738" s="98"/>
      <c r="BI1738" s="98"/>
      <c r="BJ1738" s="98"/>
      <c r="BK1738" s="98"/>
      <c r="BL1738" s="98"/>
      <c r="BM1738" s="98"/>
      <c r="BN1738" s="98"/>
      <c r="BO1738" s="98"/>
      <c r="BP1738" s="98"/>
      <c r="BQ1738" s="98"/>
      <c r="BR1738" s="98"/>
      <c r="BS1738" s="98"/>
      <c r="BT1738" s="98"/>
      <c r="BU1738" s="98"/>
      <c r="BV1738" s="98"/>
      <c r="BW1738" s="98"/>
      <c r="BX1738" s="98"/>
    </row>
    <row r="1739" spans="1:76">
      <c r="A1739" s="98"/>
      <c r="B1739" s="98"/>
      <c r="F1739" s="98"/>
      <c r="I1739" s="229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8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  <c r="BD1739" s="98"/>
      <c r="BE1739" s="98"/>
      <c r="BF1739" s="98"/>
      <c r="BG1739" s="98"/>
      <c r="BH1739" s="98"/>
      <c r="BI1739" s="98"/>
      <c r="BJ1739" s="98"/>
      <c r="BK1739" s="98"/>
      <c r="BL1739" s="98"/>
      <c r="BM1739" s="98"/>
      <c r="BN1739" s="98"/>
      <c r="BO1739" s="98"/>
      <c r="BP1739" s="98"/>
      <c r="BQ1739" s="98"/>
      <c r="BR1739" s="98"/>
      <c r="BS1739" s="98"/>
      <c r="BT1739" s="98"/>
      <c r="BU1739" s="98"/>
      <c r="BV1739" s="98"/>
      <c r="BW1739" s="98"/>
      <c r="BX1739" s="98"/>
    </row>
    <row r="1740" spans="1:76">
      <c r="A1740" s="98"/>
      <c r="B1740" s="98"/>
      <c r="F1740" s="98"/>
      <c r="I1740" s="229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98"/>
      <c r="AJ1740" s="98"/>
      <c r="AK1740" s="98"/>
      <c r="AL1740" s="98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98"/>
      <c r="AW1740" s="98"/>
      <c r="AX1740" s="98"/>
      <c r="AY1740" s="98"/>
      <c r="AZ1740" s="98"/>
      <c r="BA1740" s="98"/>
      <c r="BB1740" s="98"/>
      <c r="BC1740" s="98"/>
      <c r="BD1740" s="98"/>
      <c r="BE1740" s="98"/>
      <c r="BF1740" s="98"/>
      <c r="BG1740" s="98"/>
      <c r="BH1740" s="98"/>
      <c r="BI1740" s="98"/>
      <c r="BJ1740" s="98"/>
      <c r="BK1740" s="98"/>
      <c r="BL1740" s="98"/>
      <c r="BM1740" s="98"/>
      <c r="BN1740" s="98"/>
      <c r="BO1740" s="98"/>
      <c r="BP1740" s="98"/>
      <c r="BQ1740" s="98"/>
      <c r="BR1740" s="98"/>
      <c r="BS1740" s="98"/>
      <c r="BT1740" s="98"/>
      <c r="BU1740" s="98"/>
      <c r="BV1740" s="98"/>
      <c r="BW1740" s="98"/>
      <c r="BX1740" s="98"/>
    </row>
    <row r="1741" spans="1:76">
      <c r="A1741" s="98"/>
      <c r="B1741" s="98"/>
      <c r="F1741" s="98"/>
      <c r="I1741" s="229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8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  <c r="BD1741" s="98"/>
      <c r="BE1741" s="98"/>
      <c r="BF1741" s="98"/>
      <c r="BG1741" s="98"/>
      <c r="BH1741" s="98"/>
      <c r="BI1741" s="98"/>
      <c r="BJ1741" s="98"/>
      <c r="BK1741" s="98"/>
      <c r="BL1741" s="98"/>
      <c r="BM1741" s="98"/>
      <c r="BN1741" s="98"/>
      <c r="BO1741" s="98"/>
      <c r="BP1741" s="98"/>
      <c r="BQ1741" s="98"/>
      <c r="BR1741" s="98"/>
      <c r="BS1741" s="98"/>
      <c r="BT1741" s="98"/>
      <c r="BU1741" s="98"/>
      <c r="BV1741" s="98"/>
      <c r="BW1741" s="98"/>
      <c r="BX1741" s="98"/>
    </row>
    <row r="1742" spans="1:76">
      <c r="A1742" s="98"/>
      <c r="B1742" s="98"/>
      <c r="F1742" s="98"/>
      <c r="I1742" s="229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8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  <c r="BD1742" s="98"/>
      <c r="BE1742" s="98"/>
      <c r="BF1742" s="98"/>
      <c r="BG1742" s="98"/>
      <c r="BH1742" s="98"/>
      <c r="BI1742" s="98"/>
      <c r="BJ1742" s="98"/>
      <c r="BK1742" s="98"/>
      <c r="BL1742" s="98"/>
      <c r="BM1742" s="98"/>
      <c r="BN1742" s="98"/>
      <c r="BO1742" s="98"/>
      <c r="BP1742" s="98"/>
      <c r="BQ1742" s="98"/>
      <c r="BR1742" s="98"/>
      <c r="BS1742" s="98"/>
      <c r="BT1742" s="98"/>
      <c r="BU1742" s="98"/>
      <c r="BV1742" s="98"/>
      <c r="BW1742" s="98"/>
      <c r="BX1742" s="98"/>
    </row>
    <row r="1743" spans="1:76">
      <c r="A1743" s="98"/>
      <c r="B1743" s="98"/>
      <c r="F1743" s="98"/>
      <c r="I1743" s="229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8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  <c r="BD1743" s="98"/>
      <c r="BE1743" s="98"/>
      <c r="BF1743" s="98"/>
      <c r="BG1743" s="98"/>
      <c r="BH1743" s="98"/>
      <c r="BI1743" s="98"/>
      <c r="BJ1743" s="98"/>
      <c r="BK1743" s="98"/>
      <c r="BL1743" s="98"/>
      <c r="BM1743" s="98"/>
      <c r="BN1743" s="98"/>
      <c r="BO1743" s="98"/>
      <c r="BP1743" s="98"/>
      <c r="BQ1743" s="98"/>
      <c r="BR1743" s="98"/>
      <c r="BS1743" s="98"/>
      <c r="BT1743" s="98"/>
      <c r="BU1743" s="98"/>
      <c r="BV1743" s="98"/>
      <c r="BW1743" s="98"/>
      <c r="BX1743" s="98"/>
    </row>
    <row r="1744" spans="1:76">
      <c r="A1744" s="98"/>
      <c r="B1744" s="98"/>
      <c r="F1744" s="98"/>
      <c r="I1744" s="229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8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  <c r="BD1744" s="98"/>
      <c r="BE1744" s="98"/>
      <c r="BF1744" s="98"/>
      <c r="BG1744" s="98"/>
      <c r="BH1744" s="98"/>
      <c r="BI1744" s="98"/>
      <c r="BJ1744" s="98"/>
      <c r="BK1744" s="98"/>
      <c r="BL1744" s="98"/>
      <c r="BM1744" s="98"/>
      <c r="BN1744" s="98"/>
      <c r="BO1744" s="98"/>
      <c r="BP1744" s="98"/>
      <c r="BQ1744" s="98"/>
      <c r="BR1744" s="98"/>
      <c r="BS1744" s="98"/>
      <c r="BT1744" s="98"/>
      <c r="BU1744" s="98"/>
      <c r="BV1744" s="98"/>
      <c r="BW1744" s="98"/>
      <c r="BX1744" s="98"/>
    </row>
    <row r="1745" spans="1:76">
      <c r="A1745" s="98"/>
      <c r="B1745" s="98"/>
      <c r="F1745" s="98"/>
      <c r="I1745" s="229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8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  <c r="BD1745" s="98"/>
      <c r="BE1745" s="98"/>
      <c r="BF1745" s="98"/>
      <c r="BG1745" s="98"/>
      <c r="BH1745" s="98"/>
      <c r="BI1745" s="98"/>
      <c r="BJ1745" s="98"/>
      <c r="BK1745" s="98"/>
      <c r="BL1745" s="98"/>
      <c r="BM1745" s="98"/>
      <c r="BN1745" s="98"/>
      <c r="BO1745" s="98"/>
      <c r="BP1745" s="98"/>
      <c r="BQ1745" s="98"/>
      <c r="BR1745" s="98"/>
      <c r="BS1745" s="98"/>
      <c r="BT1745" s="98"/>
      <c r="BU1745" s="98"/>
      <c r="BV1745" s="98"/>
      <c r="BW1745" s="98"/>
      <c r="BX1745" s="98"/>
    </row>
    <row r="1746" spans="1:76">
      <c r="A1746" s="98"/>
      <c r="B1746" s="98"/>
      <c r="F1746" s="98"/>
      <c r="I1746" s="229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98"/>
      <c r="AJ1746" s="98"/>
      <c r="AK1746" s="98"/>
      <c r="AL1746" s="98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98"/>
      <c r="AW1746" s="98"/>
      <c r="AX1746" s="98"/>
      <c r="AY1746" s="98"/>
      <c r="AZ1746" s="98"/>
      <c r="BA1746" s="98"/>
      <c r="BB1746" s="98"/>
      <c r="BC1746" s="98"/>
      <c r="BD1746" s="98"/>
      <c r="BE1746" s="98"/>
      <c r="BF1746" s="98"/>
      <c r="BG1746" s="98"/>
      <c r="BH1746" s="98"/>
      <c r="BI1746" s="98"/>
      <c r="BJ1746" s="98"/>
      <c r="BK1746" s="98"/>
      <c r="BL1746" s="98"/>
      <c r="BM1746" s="98"/>
      <c r="BN1746" s="98"/>
      <c r="BO1746" s="98"/>
      <c r="BP1746" s="98"/>
      <c r="BQ1746" s="98"/>
      <c r="BR1746" s="98"/>
      <c r="BS1746" s="98"/>
      <c r="BT1746" s="98"/>
      <c r="BU1746" s="98"/>
      <c r="BV1746" s="98"/>
      <c r="BW1746" s="98"/>
      <c r="BX1746" s="98"/>
    </row>
    <row r="1747" spans="1:76">
      <c r="A1747" s="98"/>
      <c r="B1747" s="98"/>
      <c r="F1747" s="98"/>
      <c r="I1747" s="229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98"/>
      <c r="AJ1747" s="98"/>
      <c r="AK1747" s="98"/>
      <c r="AL1747" s="98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98"/>
      <c r="AW1747" s="98"/>
      <c r="AX1747" s="98"/>
      <c r="AY1747" s="98"/>
      <c r="AZ1747" s="98"/>
      <c r="BA1747" s="98"/>
      <c r="BB1747" s="98"/>
      <c r="BC1747" s="98"/>
      <c r="BD1747" s="98"/>
      <c r="BE1747" s="98"/>
      <c r="BF1747" s="98"/>
      <c r="BG1747" s="98"/>
      <c r="BH1747" s="98"/>
      <c r="BI1747" s="98"/>
      <c r="BJ1747" s="98"/>
      <c r="BK1747" s="98"/>
      <c r="BL1747" s="98"/>
      <c r="BM1747" s="98"/>
      <c r="BN1747" s="98"/>
      <c r="BO1747" s="98"/>
      <c r="BP1747" s="98"/>
      <c r="BQ1747" s="98"/>
      <c r="BR1747" s="98"/>
      <c r="BS1747" s="98"/>
      <c r="BT1747" s="98"/>
      <c r="BU1747" s="98"/>
      <c r="BV1747" s="98"/>
      <c r="BW1747" s="98"/>
      <c r="BX1747" s="98"/>
    </row>
    <row r="1748" spans="1:76">
      <c r="A1748" s="98"/>
      <c r="B1748" s="98"/>
      <c r="F1748" s="98"/>
      <c r="I1748" s="229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98"/>
      <c r="AJ1748" s="98"/>
      <c r="AK1748" s="98"/>
      <c r="AL1748" s="98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98"/>
      <c r="AW1748" s="98"/>
      <c r="AX1748" s="98"/>
      <c r="AY1748" s="98"/>
      <c r="AZ1748" s="98"/>
      <c r="BA1748" s="98"/>
      <c r="BB1748" s="98"/>
      <c r="BC1748" s="98"/>
      <c r="BD1748" s="98"/>
      <c r="BE1748" s="98"/>
      <c r="BF1748" s="98"/>
      <c r="BG1748" s="98"/>
      <c r="BH1748" s="98"/>
      <c r="BI1748" s="98"/>
      <c r="BJ1748" s="98"/>
      <c r="BK1748" s="98"/>
      <c r="BL1748" s="98"/>
      <c r="BM1748" s="98"/>
      <c r="BN1748" s="98"/>
      <c r="BO1748" s="98"/>
      <c r="BP1748" s="98"/>
      <c r="BQ1748" s="98"/>
      <c r="BR1748" s="98"/>
      <c r="BS1748" s="98"/>
      <c r="BT1748" s="98"/>
      <c r="BU1748" s="98"/>
      <c r="BV1748" s="98"/>
      <c r="BW1748" s="98"/>
      <c r="BX1748" s="98"/>
    </row>
    <row r="1749" spans="1:76">
      <c r="A1749" s="98"/>
      <c r="B1749" s="98"/>
      <c r="F1749" s="98"/>
      <c r="I1749" s="229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98"/>
      <c r="AJ1749" s="98"/>
      <c r="AK1749" s="98"/>
      <c r="AL1749" s="98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98"/>
      <c r="AW1749" s="98"/>
      <c r="AX1749" s="98"/>
      <c r="AY1749" s="98"/>
      <c r="AZ1749" s="98"/>
      <c r="BA1749" s="98"/>
      <c r="BB1749" s="98"/>
      <c r="BC1749" s="98"/>
      <c r="BD1749" s="98"/>
      <c r="BE1749" s="98"/>
      <c r="BF1749" s="98"/>
      <c r="BG1749" s="98"/>
      <c r="BH1749" s="98"/>
      <c r="BI1749" s="98"/>
      <c r="BJ1749" s="98"/>
      <c r="BK1749" s="98"/>
      <c r="BL1749" s="98"/>
      <c r="BM1749" s="98"/>
      <c r="BN1749" s="98"/>
      <c r="BO1749" s="98"/>
      <c r="BP1749" s="98"/>
      <c r="BQ1749" s="98"/>
      <c r="BR1749" s="98"/>
      <c r="BS1749" s="98"/>
      <c r="BT1749" s="98"/>
      <c r="BU1749" s="98"/>
      <c r="BV1749" s="98"/>
      <c r="BW1749" s="98"/>
      <c r="BX1749" s="98"/>
    </row>
    <row r="1750" spans="1:76">
      <c r="A1750" s="98"/>
      <c r="B1750" s="98"/>
      <c r="F1750" s="98"/>
      <c r="I1750" s="229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98"/>
      <c r="AJ1750" s="98"/>
      <c r="AK1750" s="98"/>
      <c r="AL1750" s="98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98"/>
      <c r="AW1750" s="98"/>
      <c r="AX1750" s="98"/>
      <c r="AY1750" s="98"/>
      <c r="AZ1750" s="98"/>
      <c r="BA1750" s="98"/>
      <c r="BB1750" s="98"/>
      <c r="BC1750" s="98"/>
      <c r="BD1750" s="98"/>
      <c r="BE1750" s="98"/>
      <c r="BF1750" s="98"/>
      <c r="BG1750" s="98"/>
      <c r="BH1750" s="98"/>
      <c r="BI1750" s="98"/>
      <c r="BJ1750" s="98"/>
      <c r="BK1750" s="98"/>
      <c r="BL1750" s="98"/>
      <c r="BM1750" s="98"/>
      <c r="BN1750" s="98"/>
      <c r="BO1750" s="98"/>
      <c r="BP1750" s="98"/>
      <c r="BQ1750" s="98"/>
      <c r="BR1750" s="98"/>
      <c r="BS1750" s="98"/>
      <c r="BT1750" s="98"/>
      <c r="BU1750" s="98"/>
      <c r="BV1750" s="98"/>
      <c r="BW1750" s="98"/>
      <c r="BX1750" s="98"/>
    </row>
    <row r="1751" spans="1:76">
      <c r="A1751" s="98"/>
      <c r="B1751" s="98"/>
      <c r="F1751" s="98"/>
      <c r="I1751" s="229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98"/>
      <c r="AJ1751" s="98"/>
      <c r="AK1751" s="98"/>
      <c r="AL1751" s="98"/>
      <c r="AM1751" s="98"/>
      <c r="AN1751" s="98"/>
      <c r="AO1751" s="98"/>
      <c r="AP1751" s="98"/>
      <c r="AQ1751" s="98"/>
      <c r="AR1751" s="98"/>
      <c r="AS1751" s="98"/>
      <c r="AT1751" s="98"/>
      <c r="AU1751" s="98"/>
      <c r="AV1751" s="98"/>
      <c r="AW1751" s="98"/>
      <c r="AX1751" s="98"/>
      <c r="AY1751" s="98"/>
      <c r="AZ1751" s="98"/>
      <c r="BA1751" s="98"/>
      <c r="BB1751" s="98"/>
      <c r="BC1751" s="98"/>
      <c r="BD1751" s="98"/>
      <c r="BE1751" s="98"/>
      <c r="BF1751" s="98"/>
      <c r="BG1751" s="98"/>
      <c r="BH1751" s="98"/>
      <c r="BI1751" s="98"/>
      <c r="BJ1751" s="98"/>
      <c r="BK1751" s="98"/>
      <c r="BL1751" s="98"/>
      <c r="BM1751" s="98"/>
      <c r="BN1751" s="98"/>
      <c r="BO1751" s="98"/>
      <c r="BP1751" s="98"/>
      <c r="BQ1751" s="98"/>
      <c r="BR1751" s="98"/>
      <c r="BS1751" s="98"/>
      <c r="BT1751" s="98"/>
      <c r="BU1751" s="98"/>
      <c r="BV1751" s="98"/>
      <c r="BW1751" s="98"/>
      <c r="BX1751" s="98"/>
    </row>
    <row r="1752" spans="1:76">
      <c r="A1752" s="98"/>
      <c r="B1752" s="98"/>
      <c r="F1752" s="98"/>
      <c r="I1752" s="229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98"/>
      <c r="AJ1752" s="98"/>
      <c r="AK1752" s="98"/>
      <c r="AL1752" s="98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98"/>
      <c r="AW1752" s="98"/>
      <c r="AX1752" s="98"/>
      <c r="AY1752" s="98"/>
      <c r="AZ1752" s="98"/>
      <c r="BA1752" s="98"/>
      <c r="BB1752" s="98"/>
      <c r="BC1752" s="98"/>
      <c r="BD1752" s="98"/>
      <c r="BE1752" s="98"/>
      <c r="BF1752" s="98"/>
      <c r="BG1752" s="98"/>
      <c r="BH1752" s="98"/>
      <c r="BI1752" s="98"/>
      <c r="BJ1752" s="98"/>
      <c r="BK1752" s="98"/>
      <c r="BL1752" s="98"/>
      <c r="BM1752" s="98"/>
      <c r="BN1752" s="98"/>
      <c r="BO1752" s="98"/>
      <c r="BP1752" s="98"/>
      <c r="BQ1752" s="98"/>
      <c r="BR1752" s="98"/>
      <c r="BS1752" s="98"/>
      <c r="BT1752" s="98"/>
      <c r="BU1752" s="98"/>
      <c r="BV1752" s="98"/>
      <c r="BW1752" s="98"/>
      <c r="BX1752" s="98"/>
    </row>
    <row r="1753" spans="1:76">
      <c r="A1753" s="98"/>
      <c r="B1753" s="98"/>
      <c r="F1753" s="98"/>
      <c r="I1753" s="229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98"/>
      <c r="AJ1753" s="98"/>
      <c r="AK1753" s="98"/>
      <c r="AL1753" s="98"/>
      <c r="AM1753" s="98"/>
      <c r="AN1753" s="98"/>
      <c r="AO1753" s="98"/>
      <c r="AP1753" s="98"/>
      <c r="AQ1753" s="98"/>
      <c r="AR1753" s="98"/>
      <c r="AS1753" s="98"/>
      <c r="AT1753" s="98"/>
      <c r="AU1753" s="98"/>
      <c r="AV1753" s="98"/>
      <c r="AW1753" s="98"/>
      <c r="AX1753" s="98"/>
      <c r="AY1753" s="98"/>
      <c r="AZ1753" s="98"/>
      <c r="BA1753" s="98"/>
      <c r="BB1753" s="98"/>
      <c r="BC1753" s="98"/>
      <c r="BD1753" s="98"/>
      <c r="BE1753" s="98"/>
      <c r="BF1753" s="98"/>
      <c r="BG1753" s="98"/>
      <c r="BH1753" s="98"/>
      <c r="BI1753" s="98"/>
      <c r="BJ1753" s="98"/>
      <c r="BK1753" s="98"/>
      <c r="BL1753" s="98"/>
      <c r="BM1753" s="98"/>
      <c r="BN1753" s="98"/>
      <c r="BO1753" s="98"/>
      <c r="BP1753" s="98"/>
      <c r="BQ1753" s="98"/>
      <c r="BR1753" s="98"/>
      <c r="BS1753" s="98"/>
      <c r="BT1753" s="98"/>
      <c r="BU1753" s="98"/>
      <c r="BV1753" s="98"/>
      <c r="BW1753" s="98"/>
      <c r="BX1753" s="98"/>
    </row>
    <row r="1754" spans="1:76">
      <c r="A1754" s="98"/>
      <c r="B1754" s="98"/>
      <c r="F1754" s="98"/>
      <c r="I1754" s="229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98"/>
      <c r="AJ1754" s="98"/>
      <c r="AK1754" s="98"/>
      <c r="AL1754" s="98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98"/>
      <c r="AW1754" s="98"/>
      <c r="AX1754" s="98"/>
      <c r="AY1754" s="98"/>
      <c r="AZ1754" s="98"/>
      <c r="BA1754" s="98"/>
      <c r="BB1754" s="98"/>
      <c r="BC1754" s="98"/>
      <c r="BD1754" s="98"/>
      <c r="BE1754" s="98"/>
      <c r="BF1754" s="98"/>
      <c r="BG1754" s="98"/>
      <c r="BH1754" s="98"/>
      <c r="BI1754" s="98"/>
      <c r="BJ1754" s="98"/>
      <c r="BK1754" s="98"/>
      <c r="BL1754" s="98"/>
      <c r="BM1754" s="98"/>
      <c r="BN1754" s="98"/>
      <c r="BO1754" s="98"/>
      <c r="BP1754" s="98"/>
      <c r="BQ1754" s="98"/>
      <c r="BR1754" s="98"/>
      <c r="BS1754" s="98"/>
      <c r="BT1754" s="98"/>
      <c r="BU1754" s="98"/>
      <c r="BV1754" s="98"/>
      <c r="BW1754" s="98"/>
      <c r="BX1754" s="98"/>
    </row>
    <row r="1755" spans="1:76">
      <c r="A1755" s="98"/>
      <c r="B1755" s="98"/>
      <c r="F1755" s="98"/>
      <c r="I1755" s="229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98"/>
      <c r="AJ1755" s="98"/>
      <c r="AK1755" s="98"/>
      <c r="AL1755" s="98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98"/>
      <c r="AW1755" s="98"/>
      <c r="AX1755" s="98"/>
      <c r="AY1755" s="98"/>
      <c r="AZ1755" s="98"/>
      <c r="BA1755" s="98"/>
      <c r="BB1755" s="98"/>
      <c r="BC1755" s="98"/>
      <c r="BD1755" s="98"/>
      <c r="BE1755" s="98"/>
      <c r="BF1755" s="98"/>
      <c r="BG1755" s="98"/>
      <c r="BH1755" s="98"/>
      <c r="BI1755" s="98"/>
      <c r="BJ1755" s="98"/>
      <c r="BK1755" s="98"/>
      <c r="BL1755" s="98"/>
      <c r="BM1755" s="98"/>
      <c r="BN1755" s="98"/>
      <c r="BO1755" s="98"/>
      <c r="BP1755" s="98"/>
      <c r="BQ1755" s="98"/>
      <c r="BR1755" s="98"/>
      <c r="BS1755" s="98"/>
      <c r="BT1755" s="98"/>
      <c r="BU1755" s="98"/>
      <c r="BV1755" s="98"/>
      <c r="BW1755" s="98"/>
      <c r="BX1755" s="98"/>
    </row>
    <row r="1756" spans="1:76">
      <c r="A1756" s="98"/>
      <c r="B1756" s="98"/>
      <c r="F1756" s="98"/>
      <c r="I1756" s="229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98"/>
      <c r="AJ1756" s="98"/>
      <c r="AK1756" s="98"/>
      <c r="AL1756" s="98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98"/>
      <c r="AW1756" s="98"/>
      <c r="AX1756" s="98"/>
      <c r="AY1756" s="98"/>
      <c r="AZ1756" s="98"/>
      <c r="BA1756" s="98"/>
      <c r="BB1756" s="98"/>
      <c r="BC1756" s="98"/>
      <c r="BD1756" s="98"/>
      <c r="BE1756" s="98"/>
      <c r="BF1756" s="98"/>
      <c r="BG1756" s="98"/>
      <c r="BH1756" s="98"/>
      <c r="BI1756" s="98"/>
      <c r="BJ1756" s="98"/>
      <c r="BK1756" s="98"/>
      <c r="BL1756" s="98"/>
      <c r="BM1756" s="98"/>
      <c r="BN1756" s="98"/>
      <c r="BO1756" s="98"/>
      <c r="BP1756" s="98"/>
      <c r="BQ1756" s="98"/>
      <c r="BR1756" s="98"/>
      <c r="BS1756" s="98"/>
      <c r="BT1756" s="98"/>
      <c r="BU1756" s="98"/>
      <c r="BV1756" s="98"/>
      <c r="BW1756" s="98"/>
      <c r="BX1756" s="98"/>
    </row>
    <row r="1757" spans="1:76">
      <c r="A1757" s="98"/>
      <c r="B1757" s="98"/>
      <c r="F1757" s="98"/>
      <c r="I1757" s="229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98"/>
      <c r="AJ1757" s="98"/>
      <c r="AK1757" s="98"/>
      <c r="AL1757" s="98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98"/>
      <c r="AW1757" s="98"/>
      <c r="AX1757" s="98"/>
      <c r="AY1757" s="98"/>
      <c r="AZ1757" s="98"/>
      <c r="BA1757" s="98"/>
      <c r="BB1757" s="98"/>
      <c r="BC1757" s="98"/>
      <c r="BD1757" s="98"/>
      <c r="BE1757" s="98"/>
      <c r="BF1757" s="98"/>
      <c r="BG1757" s="98"/>
      <c r="BH1757" s="98"/>
      <c r="BI1757" s="98"/>
      <c r="BJ1757" s="98"/>
      <c r="BK1757" s="98"/>
      <c r="BL1757" s="98"/>
      <c r="BM1757" s="98"/>
      <c r="BN1757" s="98"/>
      <c r="BO1757" s="98"/>
      <c r="BP1757" s="98"/>
      <c r="BQ1757" s="98"/>
      <c r="BR1757" s="98"/>
      <c r="BS1757" s="98"/>
      <c r="BT1757" s="98"/>
      <c r="BU1757" s="98"/>
      <c r="BV1757" s="98"/>
      <c r="BW1757" s="98"/>
      <c r="BX1757" s="98"/>
    </row>
    <row r="1758" spans="1:76">
      <c r="A1758" s="98"/>
      <c r="B1758" s="98"/>
      <c r="F1758" s="98"/>
      <c r="I1758" s="229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98"/>
      <c r="AJ1758" s="98"/>
      <c r="AK1758" s="98"/>
      <c r="AL1758" s="98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98"/>
      <c r="AW1758" s="98"/>
      <c r="AX1758" s="98"/>
      <c r="AY1758" s="98"/>
      <c r="AZ1758" s="98"/>
      <c r="BA1758" s="98"/>
      <c r="BB1758" s="98"/>
      <c r="BC1758" s="98"/>
      <c r="BD1758" s="98"/>
      <c r="BE1758" s="98"/>
      <c r="BF1758" s="98"/>
      <c r="BG1758" s="98"/>
      <c r="BH1758" s="98"/>
      <c r="BI1758" s="98"/>
      <c r="BJ1758" s="98"/>
      <c r="BK1758" s="98"/>
      <c r="BL1758" s="98"/>
      <c r="BM1758" s="98"/>
      <c r="BN1758" s="98"/>
      <c r="BO1758" s="98"/>
      <c r="BP1758" s="98"/>
      <c r="BQ1758" s="98"/>
      <c r="BR1758" s="98"/>
      <c r="BS1758" s="98"/>
      <c r="BT1758" s="98"/>
      <c r="BU1758" s="98"/>
      <c r="BV1758" s="98"/>
      <c r="BW1758" s="98"/>
      <c r="BX1758" s="98"/>
    </row>
    <row r="1759" spans="1:76">
      <c r="A1759" s="98"/>
      <c r="B1759" s="98"/>
      <c r="F1759" s="98"/>
      <c r="I1759" s="229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98"/>
      <c r="AJ1759" s="98"/>
      <c r="AK1759" s="98"/>
      <c r="AL1759" s="98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98"/>
      <c r="AW1759" s="98"/>
      <c r="AX1759" s="98"/>
      <c r="AY1759" s="98"/>
      <c r="AZ1759" s="98"/>
      <c r="BA1759" s="98"/>
      <c r="BB1759" s="98"/>
      <c r="BC1759" s="98"/>
      <c r="BD1759" s="98"/>
      <c r="BE1759" s="98"/>
      <c r="BF1759" s="98"/>
      <c r="BG1759" s="98"/>
      <c r="BH1759" s="98"/>
      <c r="BI1759" s="98"/>
      <c r="BJ1759" s="98"/>
      <c r="BK1759" s="98"/>
      <c r="BL1759" s="98"/>
      <c r="BM1759" s="98"/>
      <c r="BN1759" s="98"/>
      <c r="BO1759" s="98"/>
      <c r="BP1759" s="98"/>
      <c r="BQ1759" s="98"/>
      <c r="BR1759" s="98"/>
      <c r="BS1759" s="98"/>
      <c r="BT1759" s="98"/>
      <c r="BU1759" s="98"/>
      <c r="BV1759" s="98"/>
      <c r="BW1759" s="98"/>
      <c r="BX1759" s="98"/>
    </row>
    <row r="1760" spans="1:76">
      <c r="A1760" s="98"/>
      <c r="B1760" s="98"/>
      <c r="F1760" s="98"/>
      <c r="I1760" s="229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98"/>
      <c r="AJ1760" s="98"/>
      <c r="AK1760" s="98"/>
      <c r="AL1760" s="98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98"/>
      <c r="AW1760" s="98"/>
      <c r="AX1760" s="98"/>
      <c r="AY1760" s="98"/>
      <c r="AZ1760" s="98"/>
      <c r="BA1760" s="98"/>
      <c r="BB1760" s="98"/>
      <c r="BC1760" s="98"/>
      <c r="BD1760" s="98"/>
      <c r="BE1760" s="98"/>
      <c r="BF1760" s="98"/>
      <c r="BG1760" s="98"/>
      <c r="BH1760" s="98"/>
      <c r="BI1760" s="98"/>
      <c r="BJ1760" s="98"/>
      <c r="BK1760" s="98"/>
      <c r="BL1760" s="98"/>
      <c r="BM1760" s="98"/>
      <c r="BN1760" s="98"/>
      <c r="BO1760" s="98"/>
      <c r="BP1760" s="98"/>
      <c r="BQ1760" s="98"/>
      <c r="BR1760" s="98"/>
      <c r="BS1760" s="98"/>
      <c r="BT1760" s="98"/>
      <c r="BU1760" s="98"/>
      <c r="BV1760" s="98"/>
      <c r="BW1760" s="98"/>
      <c r="BX1760" s="98"/>
    </row>
    <row r="1761" spans="1:76">
      <c r="A1761" s="98"/>
      <c r="B1761" s="98"/>
      <c r="F1761" s="98"/>
      <c r="I1761" s="229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98"/>
      <c r="AJ1761" s="98"/>
      <c r="AK1761" s="98"/>
      <c r="AL1761" s="98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98"/>
      <c r="AW1761" s="98"/>
      <c r="AX1761" s="98"/>
      <c r="AY1761" s="98"/>
      <c r="AZ1761" s="98"/>
      <c r="BA1761" s="98"/>
      <c r="BB1761" s="98"/>
      <c r="BC1761" s="98"/>
      <c r="BD1761" s="98"/>
      <c r="BE1761" s="98"/>
      <c r="BF1761" s="98"/>
      <c r="BG1761" s="98"/>
      <c r="BH1761" s="98"/>
      <c r="BI1761" s="98"/>
      <c r="BJ1761" s="98"/>
      <c r="BK1761" s="98"/>
      <c r="BL1761" s="98"/>
      <c r="BM1761" s="98"/>
      <c r="BN1761" s="98"/>
      <c r="BO1761" s="98"/>
      <c r="BP1761" s="98"/>
      <c r="BQ1761" s="98"/>
      <c r="BR1761" s="98"/>
      <c r="BS1761" s="98"/>
      <c r="BT1761" s="98"/>
      <c r="BU1761" s="98"/>
      <c r="BV1761" s="98"/>
      <c r="BW1761" s="98"/>
      <c r="BX1761" s="98"/>
    </row>
    <row r="1762" spans="1:76">
      <c r="A1762" s="98"/>
      <c r="B1762" s="98"/>
      <c r="F1762" s="98"/>
      <c r="I1762" s="229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98"/>
      <c r="AJ1762" s="98"/>
      <c r="AK1762" s="98"/>
      <c r="AL1762" s="98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98"/>
      <c r="AW1762" s="98"/>
      <c r="AX1762" s="98"/>
      <c r="AY1762" s="98"/>
      <c r="AZ1762" s="98"/>
      <c r="BA1762" s="98"/>
      <c r="BB1762" s="98"/>
      <c r="BC1762" s="98"/>
      <c r="BD1762" s="98"/>
      <c r="BE1762" s="98"/>
      <c r="BF1762" s="98"/>
      <c r="BG1762" s="98"/>
      <c r="BH1762" s="98"/>
      <c r="BI1762" s="98"/>
      <c r="BJ1762" s="98"/>
      <c r="BK1762" s="98"/>
      <c r="BL1762" s="98"/>
      <c r="BM1762" s="98"/>
      <c r="BN1762" s="98"/>
      <c r="BO1762" s="98"/>
      <c r="BP1762" s="98"/>
      <c r="BQ1762" s="98"/>
      <c r="BR1762" s="98"/>
      <c r="BS1762" s="98"/>
      <c r="BT1762" s="98"/>
      <c r="BU1762" s="98"/>
      <c r="BV1762" s="98"/>
      <c r="BW1762" s="98"/>
      <c r="BX1762" s="98"/>
    </row>
    <row r="1763" spans="1:76">
      <c r="A1763" s="98"/>
      <c r="B1763" s="98"/>
      <c r="F1763" s="98"/>
      <c r="I1763" s="229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98"/>
      <c r="AJ1763" s="98"/>
      <c r="AK1763" s="98"/>
      <c r="AL1763" s="98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98"/>
      <c r="AW1763" s="98"/>
      <c r="AX1763" s="98"/>
      <c r="AY1763" s="98"/>
      <c r="AZ1763" s="98"/>
      <c r="BA1763" s="98"/>
      <c r="BB1763" s="98"/>
      <c r="BC1763" s="98"/>
      <c r="BD1763" s="98"/>
      <c r="BE1763" s="98"/>
      <c r="BF1763" s="98"/>
      <c r="BG1763" s="98"/>
      <c r="BH1763" s="98"/>
      <c r="BI1763" s="98"/>
      <c r="BJ1763" s="98"/>
      <c r="BK1763" s="98"/>
      <c r="BL1763" s="98"/>
      <c r="BM1763" s="98"/>
      <c r="BN1763" s="98"/>
      <c r="BO1763" s="98"/>
      <c r="BP1763" s="98"/>
      <c r="BQ1763" s="98"/>
      <c r="BR1763" s="98"/>
      <c r="BS1763" s="98"/>
      <c r="BT1763" s="98"/>
      <c r="BU1763" s="98"/>
      <c r="BV1763" s="98"/>
      <c r="BW1763" s="98"/>
      <c r="BX1763" s="98"/>
    </row>
    <row r="1764" spans="1:76">
      <c r="A1764" s="98"/>
      <c r="B1764" s="98"/>
      <c r="F1764" s="98"/>
      <c r="I1764" s="229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98"/>
      <c r="AJ1764" s="98"/>
      <c r="AK1764" s="98"/>
      <c r="AL1764" s="98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98"/>
      <c r="AW1764" s="98"/>
      <c r="AX1764" s="98"/>
      <c r="AY1764" s="98"/>
      <c r="AZ1764" s="98"/>
      <c r="BA1764" s="98"/>
      <c r="BB1764" s="98"/>
      <c r="BC1764" s="98"/>
      <c r="BD1764" s="98"/>
      <c r="BE1764" s="98"/>
      <c r="BF1764" s="98"/>
      <c r="BG1764" s="98"/>
      <c r="BH1764" s="98"/>
      <c r="BI1764" s="98"/>
      <c r="BJ1764" s="98"/>
      <c r="BK1764" s="98"/>
      <c r="BL1764" s="98"/>
      <c r="BM1764" s="98"/>
      <c r="BN1764" s="98"/>
      <c r="BO1764" s="98"/>
      <c r="BP1764" s="98"/>
      <c r="BQ1764" s="98"/>
      <c r="BR1764" s="98"/>
      <c r="BS1764" s="98"/>
      <c r="BT1764" s="98"/>
      <c r="BU1764" s="98"/>
      <c r="BV1764" s="98"/>
      <c r="BW1764" s="98"/>
      <c r="BX1764" s="98"/>
    </row>
    <row r="1765" spans="1:76">
      <c r="A1765" s="98"/>
      <c r="B1765" s="98"/>
      <c r="F1765" s="98"/>
      <c r="I1765" s="229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98"/>
      <c r="AJ1765" s="98"/>
      <c r="AK1765" s="98"/>
      <c r="AL1765" s="98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98"/>
      <c r="AW1765" s="98"/>
      <c r="AX1765" s="98"/>
      <c r="AY1765" s="98"/>
      <c r="AZ1765" s="98"/>
      <c r="BA1765" s="98"/>
      <c r="BB1765" s="98"/>
      <c r="BC1765" s="98"/>
      <c r="BD1765" s="98"/>
      <c r="BE1765" s="98"/>
      <c r="BF1765" s="98"/>
      <c r="BG1765" s="98"/>
      <c r="BH1765" s="98"/>
      <c r="BI1765" s="98"/>
      <c r="BJ1765" s="98"/>
      <c r="BK1765" s="98"/>
      <c r="BL1765" s="98"/>
      <c r="BM1765" s="98"/>
      <c r="BN1765" s="98"/>
      <c r="BO1765" s="98"/>
      <c r="BP1765" s="98"/>
      <c r="BQ1765" s="98"/>
      <c r="BR1765" s="98"/>
      <c r="BS1765" s="98"/>
      <c r="BT1765" s="98"/>
      <c r="BU1765" s="98"/>
      <c r="BV1765" s="98"/>
      <c r="BW1765" s="98"/>
      <c r="BX1765" s="98"/>
    </row>
    <row r="1766" spans="1:76">
      <c r="A1766" s="98"/>
      <c r="B1766" s="98"/>
      <c r="F1766" s="98"/>
      <c r="I1766" s="229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98"/>
      <c r="AJ1766" s="98"/>
      <c r="AK1766" s="98"/>
      <c r="AL1766" s="98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98"/>
      <c r="AW1766" s="98"/>
      <c r="AX1766" s="98"/>
      <c r="AY1766" s="98"/>
      <c r="AZ1766" s="98"/>
      <c r="BA1766" s="98"/>
      <c r="BB1766" s="98"/>
      <c r="BC1766" s="98"/>
      <c r="BD1766" s="98"/>
      <c r="BE1766" s="98"/>
      <c r="BF1766" s="98"/>
      <c r="BG1766" s="98"/>
      <c r="BH1766" s="98"/>
      <c r="BI1766" s="98"/>
      <c r="BJ1766" s="98"/>
      <c r="BK1766" s="98"/>
      <c r="BL1766" s="98"/>
      <c r="BM1766" s="98"/>
      <c r="BN1766" s="98"/>
      <c r="BO1766" s="98"/>
      <c r="BP1766" s="98"/>
      <c r="BQ1766" s="98"/>
      <c r="BR1766" s="98"/>
      <c r="BS1766" s="98"/>
      <c r="BT1766" s="98"/>
      <c r="BU1766" s="98"/>
      <c r="BV1766" s="98"/>
      <c r="BW1766" s="98"/>
      <c r="BX1766" s="98"/>
    </row>
    <row r="1767" spans="1:76">
      <c r="A1767" s="98"/>
      <c r="B1767" s="98"/>
      <c r="F1767" s="98"/>
      <c r="I1767" s="229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98"/>
      <c r="AJ1767" s="98"/>
      <c r="AK1767" s="98"/>
      <c r="AL1767" s="98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98"/>
      <c r="AW1767" s="98"/>
      <c r="AX1767" s="98"/>
      <c r="AY1767" s="98"/>
      <c r="AZ1767" s="98"/>
      <c r="BA1767" s="98"/>
      <c r="BB1767" s="98"/>
      <c r="BC1767" s="98"/>
      <c r="BD1767" s="98"/>
      <c r="BE1767" s="98"/>
      <c r="BF1767" s="98"/>
      <c r="BG1767" s="98"/>
      <c r="BH1767" s="98"/>
      <c r="BI1767" s="98"/>
      <c r="BJ1767" s="98"/>
      <c r="BK1767" s="98"/>
      <c r="BL1767" s="98"/>
      <c r="BM1767" s="98"/>
      <c r="BN1767" s="98"/>
      <c r="BO1767" s="98"/>
      <c r="BP1767" s="98"/>
      <c r="BQ1767" s="98"/>
      <c r="BR1767" s="98"/>
      <c r="BS1767" s="98"/>
      <c r="BT1767" s="98"/>
      <c r="BU1767" s="98"/>
      <c r="BV1767" s="98"/>
      <c r="BW1767" s="98"/>
      <c r="BX1767" s="98"/>
    </row>
    <row r="1768" spans="1:76">
      <c r="A1768" s="98"/>
      <c r="B1768" s="98"/>
      <c r="F1768" s="98"/>
      <c r="I1768" s="229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8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  <c r="BD1768" s="98"/>
      <c r="BE1768" s="98"/>
      <c r="BF1768" s="98"/>
      <c r="BG1768" s="98"/>
      <c r="BH1768" s="98"/>
      <c r="BI1768" s="98"/>
      <c r="BJ1768" s="98"/>
      <c r="BK1768" s="98"/>
      <c r="BL1768" s="98"/>
      <c r="BM1768" s="98"/>
      <c r="BN1768" s="98"/>
      <c r="BO1768" s="98"/>
      <c r="BP1768" s="98"/>
      <c r="BQ1768" s="98"/>
      <c r="BR1768" s="98"/>
      <c r="BS1768" s="98"/>
      <c r="BT1768" s="98"/>
      <c r="BU1768" s="98"/>
      <c r="BV1768" s="98"/>
      <c r="BW1768" s="98"/>
      <c r="BX1768" s="98"/>
    </row>
    <row r="1769" spans="1:76">
      <c r="A1769" s="98"/>
      <c r="B1769" s="98"/>
      <c r="F1769" s="98"/>
      <c r="I1769" s="229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98"/>
      <c r="AJ1769" s="98"/>
      <c r="AK1769" s="98"/>
      <c r="AL1769" s="98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98"/>
      <c r="AW1769" s="98"/>
      <c r="AX1769" s="98"/>
      <c r="AY1769" s="98"/>
      <c r="AZ1769" s="98"/>
      <c r="BA1769" s="98"/>
      <c r="BB1769" s="98"/>
      <c r="BC1769" s="98"/>
      <c r="BD1769" s="98"/>
      <c r="BE1769" s="98"/>
      <c r="BF1769" s="98"/>
      <c r="BG1769" s="98"/>
      <c r="BH1769" s="98"/>
      <c r="BI1769" s="98"/>
      <c r="BJ1769" s="98"/>
      <c r="BK1769" s="98"/>
      <c r="BL1769" s="98"/>
      <c r="BM1769" s="98"/>
      <c r="BN1769" s="98"/>
      <c r="BO1769" s="98"/>
      <c r="BP1769" s="98"/>
      <c r="BQ1769" s="98"/>
      <c r="BR1769" s="98"/>
      <c r="BS1769" s="98"/>
      <c r="BT1769" s="98"/>
      <c r="BU1769" s="98"/>
      <c r="BV1769" s="98"/>
      <c r="BW1769" s="98"/>
      <c r="BX1769" s="98"/>
    </row>
    <row r="1770" spans="1:76">
      <c r="A1770" s="98"/>
      <c r="B1770" s="98"/>
      <c r="F1770" s="98"/>
      <c r="I1770" s="229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8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  <c r="BD1770" s="98"/>
      <c r="BE1770" s="98"/>
      <c r="BF1770" s="98"/>
      <c r="BG1770" s="98"/>
      <c r="BH1770" s="98"/>
      <c r="BI1770" s="98"/>
      <c r="BJ1770" s="98"/>
      <c r="BK1770" s="98"/>
      <c r="BL1770" s="98"/>
      <c r="BM1770" s="98"/>
      <c r="BN1770" s="98"/>
      <c r="BO1770" s="98"/>
      <c r="BP1770" s="98"/>
      <c r="BQ1770" s="98"/>
      <c r="BR1770" s="98"/>
      <c r="BS1770" s="98"/>
      <c r="BT1770" s="98"/>
      <c r="BU1770" s="98"/>
      <c r="BV1770" s="98"/>
      <c r="BW1770" s="98"/>
      <c r="BX1770" s="98"/>
    </row>
    <row r="1771" spans="1:76">
      <c r="A1771" s="98"/>
      <c r="B1771" s="98"/>
      <c r="F1771" s="98"/>
      <c r="I1771" s="229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98"/>
      <c r="AJ1771" s="98"/>
      <c r="AK1771" s="98"/>
      <c r="AL1771" s="98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98"/>
      <c r="AW1771" s="98"/>
      <c r="AX1771" s="98"/>
      <c r="AY1771" s="98"/>
      <c r="AZ1771" s="98"/>
      <c r="BA1771" s="98"/>
      <c r="BB1771" s="98"/>
      <c r="BC1771" s="98"/>
      <c r="BD1771" s="98"/>
      <c r="BE1771" s="98"/>
      <c r="BF1771" s="98"/>
      <c r="BG1771" s="98"/>
      <c r="BH1771" s="98"/>
      <c r="BI1771" s="98"/>
      <c r="BJ1771" s="98"/>
      <c r="BK1771" s="98"/>
      <c r="BL1771" s="98"/>
      <c r="BM1771" s="98"/>
      <c r="BN1771" s="98"/>
      <c r="BO1771" s="98"/>
      <c r="BP1771" s="98"/>
      <c r="BQ1771" s="98"/>
      <c r="BR1771" s="98"/>
      <c r="BS1771" s="98"/>
      <c r="BT1771" s="98"/>
      <c r="BU1771" s="98"/>
      <c r="BV1771" s="98"/>
      <c r="BW1771" s="98"/>
      <c r="BX1771" s="98"/>
    </row>
    <row r="1772" spans="1:76">
      <c r="A1772" s="98"/>
      <c r="B1772" s="98"/>
      <c r="F1772" s="98"/>
      <c r="I1772" s="229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98"/>
      <c r="AJ1772" s="98"/>
      <c r="AK1772" s="98"/>
      <c r="AL1772" s="98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98"/>
      <c r="AW1772" s="98"/>
      <c r="AX1772" s="98"/>
      <c r="AY1772" s="98"/>
      <c r="AZ1772" s="98"/>
      <c r="BA1772" s="98"/>
      <c r="BB1772" s="98"/>
      <c r="BC1772" s="98"/>
      <c r="BD1772" s="98"/>
      <c r="BE1772" s="98"/>
      <c r="BF1772" s="98"/>
      <c r="BG1772" s="98"/>
      <c r="BH1772" s="98"/>
      <c r="BI1772" s="98"/>
      <c r="BJ1772" s="98"/>
      <c r="BK1772" s="98"/>
      <c r="BL1772" s="98"/>
      <c r="BM1772" s="98"/>
      <c r="BN1772" s="98"/>
      <c r="BO1772" s="98"/>
      <c r="BP1772" s="98"/>
      <c r="BQ1772" s="98"/>
      <c r="BR1772" s="98"/>
      <c r="BS1772" s="98"/>
      <c r="BT1772" s="98"/>
      <c r="BU1772" s="98"/>
      <c r="BV1772" s="98"/>
      <c r="BW1772" s="98"/>
      <c r="BX1772" s="98"/>
    </row>
    <row r="1773" spans="1:76">
      <c r="A1773" s="98"/>
      <c r="B1773" s="98"/>
      <c r="F1773" s="98"/>
      <c r="I1773" s="229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98"/>
      <c r="AK1773" s="98"/>
      <c r="AL1773" s="98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98"/>
      <c r="AW1773" s="98"/>
      <c r="AX1773" s="98"/>
      <c r="AY1773" s="98"/>
      <c r="AZ1773" s="98"/>
      <c r="BA1773" s="98"/>
      <c r="BB1773" s="98"/>
      <c r="BC1773" s="98"/>
      <c r="BD1773" s="98"/>
      <c r="BE1773" s="98"/>
      <c r="BF1773" s="98"/>
      <c r="BG1773" s="98"/>
      <c r="BH1773" s="98"/>
      <c r="BI1773" s="98"/>
      <c r="BJ1773" s="98"/>
      <c r="BK1773" s="98"/>
      <c r="BL1773" s="98"/>
      <c r="BM1773" s="98"/>
      <c r="BN1773" s="98"/>
      <c r="BO1773" s="98"/>
      <c r="BP1773" s="98"/>
      <c r="BQ1773" s="98"/>
      <c r="BR1773" s="98"/>
      <c r="BS1773" s="98"/>
      <c r="BT1773" s="98"/>
      <c r="BU1773" s="98"/>
      <c r="BV1773" s="98"/>
      <c r="BW1773" s="98"/>
      <c r="BX1773" s="98"/>
    </row>
    <row r="1774" spans="1:76">
      <c r="A1774" s="98"/>
      <c r="B1774" s="98"/>
      <c r="F1774" s="98"/>
      <c r="I1774" s="229"/>
      <c r="O1774" s="98"/>
      <c r="P1774" s="98"/>
      <c r="Q1774" s="98"/>
      <c r="R1774" s="98"/>
      <c r="S1774" s="98"/>
      <c r="T1774" s="98"/>
      <c r="U1774" s="98"/>
      <c r="V1774" s="98"/>
      <c r="W1774" s="98"/>
      <c r="X1774" s="98"/>
      <c r="Y1774" s="98"/>
      <c r="Z1774" s="98"/>
      <c r="AA1774" s="98"/>
      <c r="AB1774" s="98"/>
      <c r="AC1774" s="98"/>
      <c r="AD1774" s="98"/>
      <c r="AE1774" s="98"/>
      <c r="AF1774" s="98"/>
      <c r="AG1774" s="98"/>
      <c r="AH1774" s="98"/>
      <c r="AI1774" s="98"/>
      <c r="AJ1774" s="98"/>
      <c r="AK1774" s="98"/>
      <c r="AL1774" s="98"/>
      <c r="AM1774" s="98"/>
      <c r="AN1774" s="98"/>
      <c r="AO1774" s="98"/>
      <c r="AP1774" s="98"/>
      <c r="AQ1774" s="98"/>
      <c r="AR1774" s="98"/>
      <c r="AS1774" s="98"/>
      <c r="AT1774" s="98"/>
      <c r="AU1774" s="98"/>
      <c r="AV1774" s="98"/>
      <c r="AW1774" s="98"/>
      <c r="AX1774" s="98"/>
      <c r="AY1774" s="98"/>
      <c r="AZ1774" s="98"/>
      <c r="BA1774" s="98"/>
      <c r="BB1774" s="98"/>
      <c r="BC1774" s="98"/>
      <c r="BD1774" s="98"/>
      <c r="BE1774" s="98"/>
      <c r="BF1774" s="98"/>
      <c r="BG1774" s="98"/>
      <c r="BH1774" s="98"/>
      <c r="BI1774" s="98"/>
      <c r="BJ1774" s="98"/>
      <c r="BK1774" s="98"/>
      <c r="BL1774" s="98"/>
      <c r="BM1774" s="98"/>
      <c r="BN1774" s="98"/>
      <c r="BO1774" s="98"/>
      <c r="BP1774" s="98"/>
      <c r="BQ1774" s="98"/>
      <c r="BR1774" s="98"/>
      <c r="BS1774" s="98"/>
      <c r="BT1774" s="98"/>
      <c r="BU1774" s="98"/>
      <c r="BV1774" s="98"/>
      <c r="BW1774" s="98"/>
      <c r="BX1774" s="98"/>
    </row>
    <row r="1775" spans="1:76">
      <c r="A1775" s="98"/>
      <c r="B1775" s="98"/>
      <c r="F1775" s="98"/>
      <c r="I1775" s="229"/>
      <c r="O1775" s="98"/>
      <c r="P1775" s="98"/>
      <c r="Q1775" s="98"/>
      <c r="R1775" s="98"/>
      <c r="S1775" s="98"/>
      <c r="T1775" s="98"/>
      <c r="U1775" s="98"/>
      <c r="V1775" s="98"/>
      <c r="W1775" s="98"/>
      <c r="X1775" s="98"/>
      <c r="Y1775" s="98"/>
      <c r="Z1775" s="98"/>
      <c r="AA1775" s="98"/>
      <c r="AB1775" s="98"/>
      <c r="AC1775" s="98"/>
      <c r="AD1775" s="98"/>
      <c r="AE1775" s="98"/>
      <c r="AF1775" s="98"/>
      <c r="AG1775" s="98"/>
      <c r="AH1775" s="98"/>
      <c r="AI1775" s="98"/>
      <c r="AJ1775" s="98"/>
      <c r="AK1775" s="98"/>
      <c r="AL1775" s="98"/>
      <c r="AM1775" s="98"/>
      <c r="AN1775" s="98"/>
      <c r="AO1775" s="98"/>
      <c r="AP1775" s="98"/>
      <c r="AQ1775" s="98"/>
      <c r="AR1775" s="98"/>
      <c r="AS1775" s="98"/>
      <c r="AT1775" s="98"/>
      <c r="AU1775" s="98"/>
      <c r="AV1775" s="98"/>
      <c r="AW1775" s="98"/>
      <c r="AX1775" s="98"/>
      <c r="AY1775" s="98"/>
      <c r="AZ1775" s="98"/>
      <c r="BA1775" s="98"/>
      <c r="BB1775" s="98"/>
      <c r="BC1775" s="98"/>
      <c r="BD1775" s="98"/>
      <c r="BE1775" s="98"/>
      <c r="BF1775" s="98"/>
      <c r="BG1775" s="98"/>
      <c r="BH1775" s="98"/>
      <c r="BI1775" s="98"/>
      <c r="BJ1775" s="98"/>
      <c r="BK1775" s="98"/>
      <c r="BL1775" s="98"/>
      <c r="BM1775" s="98"/>
      <c r="BN1775" s="98"/>
      <c r="BO1775" s="98"/>
      <c r="BP1775" s="98"/>
      <c r="BQ1775" s="98"/>
      <c r="BR1775" s="98"/>
      <c r="BS1775" s="98"/>
      <c r="BT1775" s="98"/>
      <c r="BU1775" s="98"/>
      <c r="BV1775" s="98"/>
      <c r="BW1775" s="98"/>
      <c r="BX1775" s="98"/>
    </row>
    <row r="1776" spans="1:76">
      <c r="A1776" s="98"/>
      <c r="B1776" s="98"/>
      <c r="F1776" s="98"/>
      <c r="I1776" s="229"/>
      <c r="O1776" s="98"/>
      <c r="P1776" s="98"/>
      <c r="Q1776" s="98"/>
      <c r="R1776" s="98"/>
      <c r="S1776" s="98"/>
      <c r="T1776" s="98"/>
      <c r="U1776" s="98"/>
      <c r="V1776" s="98"/>
      <c r="W1776" s="98"/>
      <c r="X1776" s="98"/>
      <c r="Y1776" s="98"/>
      <c r="Z1776" s="98"/>
      <c r="AA1776" s="98"/>
      <c r="AB1776" s="98"/>
      <c r="AC1776" s="98"/>
      <c r="AD1776" s="98"/>
      <c r="AE1776" s="98"/>
      <c r="AF1776" s="98"/>
      <c r="AG1776" s="98"/>
      <c r="AH1776" s="98"/>
      <c r="AI1776" s="98"/>
      <c r="AJ1776" s="98"/>
      <c r="AK1776" s="98"/>
      <c r="AL1776" s="98"/>
      <c r="AM1776" s="98"/>
      <c r="AN1776" s="98"/>
      <c r="AO1776" s="98"/>
      <c r="AP1776" s="98"/>
      <c r="AQ1776" s="98"/>
      <c r="AR1776" s="98"/>
      <c r="AS1776" s="98"/>
      <c r="AT1776" s="98"/>
      <c r="AU1776" s="98"/>
      <c r="AV1776" s="98"/>
      <c r="AW1776" s="98"/>
      <c r="AX1776" s="98"/>
      <c r="AY1776" s="98"/>
      <c r="AZ1776" s="98"/>
      <c r="BA1776" s="98"/>
      <c r="BB1776" s="98"/>
      <c r="BC1776" s="98"/>
      <c r="BD1776" s="98"/>
      <c r="BE1776" s="98"/>
      <c r="BF1776" s="98"/>
      <c r="BG1776" s="98"/>
      <c r="BH1776" s="98"/>
      <c r="BI1776" s="98"/>
      <c r="BJ1776" s="98"/>
      <c r="BK1776" s="98"/>
      <c r="BL1776" s="98"/>
      <c r="BM1776" s="98"/>
      <c r="BN1776" s="98"/>
      <c r="BO1776" s="98"/>
      <c r="BP1776" s="98"/>
      <c r="BQ1776" s="98"/>
      <c r="BR1776" s="98"/>
      <c r="BS1776" s="98"/>
      <c r="BT1776" s="98"/>
      <c r="BU1776" s="98"/>
      <c r="BV1776" s="98"/>
      <c r="BW1776" s="98"/>
      <c r="BX1776" s="98"/>
    </row>
    <row r="1777" spans="1:76">
      <c r="A1777" s="98"/>
      <c r="B1777" s="98"/>
      <c r="F1777" s="98"/>
      <c r="I1777" s="229"/>
      <c r="O1777" s="98"/>
      <c r="P1777" s="98"/>
      <c r="Q1777" s="98"/>
      <c r="R1777" s="98"/>
      <c r="S1777" s="98"/>
      <c r="T1777" s="98"/>
      <c r="U1777" s="98"/>
      <c r="V1777" s="98"/>
      <c r="W1777" s="98"/>
      <c r="X1777" s="98"/>
      <c r="Y1777" s="98"/>
      <c r="Z1777" s="98"/>
      <c r="AA1777" s="98"/>
      <c r="AB1777" s="98"/>
      <c r="AC1777" s="98"/>
      <c r="AD1777" s="98"/>
      <c r="AE1777" s="98"/>
      <c r="AF1777" s="98"/>
      <c r="AG1777" s="98"/>
      <c r="AH1777" s="98"/>
      <c r="AI1777" s="98"/>
      <c r="AJ1777" s="98"/>
      <c r="AK1777" s="98"/>
      <c r="AL1777" s="98"/>
      <c r="AM1777" s="98"/>
      <c r="AN1777" s="98"/>
      <c r="AO1777" s="98"/>
      <c r="AP1777" s="98"/>
      <c r="AQ1777" s="98"/>
      <c r="AR1777" s="98"/>
      <c r="AS1777" s="98"/>
      <c r="AT1777" s="98"/>
      <c r="AU1777" s="98"/>
      <c r="AV1777" s="98"/>
      <c r="AW1777" s="98"/>
      <c r="AX1777" s="98"/>
      <c r="AY1777" s="98"/>
      <c r="AZ1777" s="98"/>
      <c r="BA1777" s="98"/>
      <c r="BB1777" s="98"/>
      <c r="BC1777" s="98"/>
      <c r="BD1777" s="98"/>
      <c r="BE1777" s="98"/>
      <c r="BF1777" s="98"/>
      <c r="BG1777" s="98"/>
      <c r="BH1777" s="98"/>
      <c r="BI1777" s="98"/>
      <c r="BJ1777" s="98"/>
      <c r="BK1777" s="98"/>
      <c r="BL1777" s="98"/>
      <c r="BM1777" s="98"/>
      <c r="BN1777" s="98"/>
      <c r="BO1777" s="98"/>
      <c r="BP1777" s="98"/>
      <c r="BQ1777" s="98"/>
      <c r="BR1777" s="98"/>
      <c r="BS1777" s="98"/>
      <c r="BT1777" s="98"/>
      <c r="BU1777" s="98"/>
      <c r="BV1777" s="98"/>
      <c r="BW1777" s="98"/>
      <c r="BX1777" s="98"/>
    </row>
    <row r="1778" spans="1:76">
      <c r="A1778" s="98"/>
      <c r="B1778" s="98"/>
      <c r="F1778" s="98"/>
      <c r="I1778" s="229"/>
      <c r="O1778" s="98"/>
      <c r="P1778" s="98"/>
      <c r="Q1778" s="98"/>
      <c r="R1778" s="98"/>
      <c r="S1778" s="98"/>
      <c r="T1778" s="98"/>
      <c r="U1778" s="98"/>
      <c r="V1778" s="98"/>
      <c r="W1778" s="98"/>
      <c r="X1778" s="98"/>
      <c r="Y1778" s="98"/>
      <c r="Z1778" s="98"/>
      <c r="AA1778" s="98"/>
      <c r="AB1778" s="98"/>
      <c r="AC1778" s="98"/>
      <c r="AD1778" s="98"/>
      <c r="AE1778" s="98"/>
      <c r="AF1778" s="98"/>
      <c r="AG1778" s="98"/>
      <c r="AH1778" s="98"/>
      <c r="AI1778" s="98"/>
      <c r="AJ1778" s="98"/>
      <c r="AK1778" s="98"/>
      <c r="AL1778" s="98"/>
      <c r="AM1778" s="98"/>
      <c r="AN1778" s="98"/>
      <c r="AO1778" s="98"/>
      <c r="AP1778" s="98"/>
      <c r="AQ1778" s="98"/>
      <c r="AR1778" s="98"/>
      <c r="AS1778" s="98"/>
      <c r="AT1778" s="98"/>
      <c r="AU1778" s="98"/>
      <c r="AV1778" s="98"/>
      <c r="AW1778" s="98"/>
      <c r="AX1778" s="98"/>
      <c r="AY1778" s="98"/>
      <c r="AZ1778" s="98"/>
      <c r="BA1778" s="98"/>
      <c r="BB1778" s="98"/>
      <c r="BC1778" s="98"/>
      <c r="BD1778" s="98"/>
      <c r="BE1778" s="98"/>
      <c r="BF1778" s="98"/>
      <c r="BG1778" s="98"/>
      <c r="BH1778" s="98"/>
      <c r="BI1778" s="98"/>
      <c r="BJ1778" s="98"/>
      <c r="BK1778" s="98"/>
      <c r="BL1778" s="98"/>
      <c r="BM1778" s="98"/>
      <c r="BN1778" s="98"/>
      <c r="BO1778" s="98"/>
      <c r="BP1778" s="98"/>
      <c r="BQ1778" s="98"/>
      <c r="BR1778" s="98"/>
      <c r="BS1778" s="98"/>
      <c r="BT1778" s="98"/>
      <c r="BU1778" s="98"/>
      <c r="BV1778" s="98"/>
      <c r="BW1778" s="98"/>
      <c r="BX1778" s="98"/>
    </row>
    <row r="1779" spans="1:76">
      <c r="A1779" s="98"/>
      <c r="B1779" s="98"/>
      <c r="F1779" s="98"/>
      <c r="I1779" s="229"/>
      <c r="O1779" s="98"/>
      <c r="P1779" s="98"/>
      <c r="Q1779" s="98"/>
      <c r="R1779" s="98"/>
      <c r="S1779" s="98"/>
      <c r="T1779" s="98"/>
      <c r="U1779" s="98"/>
      <c r="V1779" s="98"/>
      <c r="W1779" s="98"/>
      <c r="X1779" s="98"/>
      <c r="Y1779" s="98"/>
      <c r="Z1779" s="98"/>
      <c r="AA1779" s="98"/>
      <c r="AB1779" s="98"/>
      <c r="AC1779" s="98"/>
      <c r="AD1779" s="98"/>
      <c r="AE1779" s="98"/>
      <c r="AF1779" s="98"/>
      <c r="AG1779" s="98"/>
      <c r="AH1779" s="98"/>
      <c r="AI1779" s="98"/>
      <c r="AJ1779" s="98"/>
      <c r="AK1779" s="98"/>
      <c r="AL1779" s="98"/>
      <c r="AM1779" s="98"/>
      <c r="AN1779" s="98"/>
      <c r="AO1779" s="98"/>
      <c r="AP1779" s="98"/>
      <c r="AQ1779" s="98"/>
      <c r="AR1779" s="98"/>
      <c r="AS1779" s="98"/>
      <c r="AT1779" s="98"/>
      <c r="AU1779" s="98"/>
      <c r="AV1779" s="98"/>
      <c r="AW1779" s="98"/>
      <c r="AX1779" s="98"/>
      <c r="AY1779" s="98"/>
      <c r="AZ1779" s="98"/>
      <c r="BA1779" s="98"/>
      <c r="BB1779" s="98"/>
      <c r="BC1779" s="98"/>
      <c r="BD1779" s="98"/>
      <c r="BE1779" s="98"/>
      <c r="BF1779" s="98"/>
      <c r="BG1779" s="98"/>
      <c r="BH1779" s="98"/>
      <c r="BI1779" s="98"/>
      <c r="BJ1779" s="98"/>
      <c r="BK1779" s="98"/>
      <c r="BL1779" s="98"/>
      <c r="BM1779" s="98"/>
      <c r="BN1779" s="98"/>
      <c r="BO1779" s="98"/>
      <c r="BP1779" s="98"/>
      <c r="BQ1779" s="98"/>
      <c r="BR1779" s="98"/>
      <c r="BS1779" s="98"/>
      <c r="BT1779" s="98"/>
      <c r="BU1779" s="98"/>
      <c r="BV1779" s="98"/>
      <c r="BW1779" s="98"/>
      <c r="BX1779" s="98"/>
    </row>
    <row r="1780" spans="1:76">
      <c r="A1780" s="98"/>
      <c r="B1780" s="98"/>
      <c r="F1780" s="98"/>
      <c r="I1780" s="229"/>
      <c r="O1780" s="98"/>
      <c r="P1780" s="98"/>
      <c r="Q1780" s="98"/>
      <c r="R1780" s="98"/>
      <c r="S1780" s="98"/>
      <c r="T1780" s="98"/>
      <c r="U1780" s="98"/>
      <c r="V1780" s="98"/>
      <c r="W1780" s="98"/>
      <c r="X1780" s="98"/>
      <c r="Y1780" s="98"/>
      <c r="Z1780" s="98"/>
      <c r="AA1780" s="98"/>
      <c r="AB1780" s="98"/>
      <c r="AC1780" s="98"/>
      <c r="AD1780" s="98"/>
      <c r="AE1780" s="98"/>
      <c r="AF1780" s="98"/>
      <c r="AG1780" s="98"/>
      <c r="AH1780" s="98"/>
      <c r="AI1780" s="98"/>
      <c r="AJ1780" s="98"/>
      <c r="AK1780" s="98"/>
      <c r="AL1780" s="98"/>
      <c r="AM1780" s="98"/>
      <c r="AN1780" s="98"/>
      <c r="AO1780" s="98"/>
      <c r="AP1780" s="98"/>
      <c r="AQ1780" s="98"/>
      <c r="AR1780" s="98"/>
      <c r="AS1780" s="98"/>
      <c r="AT1780" s="98"/>
      <c r="AU1780" s="98"/>
      <c r="AV1780" s="98"/>
      <c r="AW1780" s="98"/>
      <c r="AX1780" s="98"/>
      <c r="AY1780" s="98"/>
      <c r="AZ1780" s="98"/>
      <c r="BA1780" s="98"/>
      <c r="BB1780" s="98"/>
      <c r="BC1780" s="98"/>
      <c r="BD1780" s="98"/>
      <c r="BE1780" s="98"/>
      <c r="BF1780" s="98"/>
      <c r="BG1780" s="98"/>
      <c r="BH1780" s="98"/>
      <c r="BI1780" s="98"/>
      <c r="BJ1780" s="98"/>
      <c r="BK1780" s="98"/>
      <c r="BL1780" s="98"/>
      <c r="BM1780" s="98"/>
      <c r="BN1780" s="98"/>
      <c r="BO1780" s="98"/>
      <c r="BP1780" s="98"/>
      <c r="BQ1780" s="98"/>
      <c r="BR1780" s="98"/>
      <c r="BS1780" s="98"/>
      <c r="BT1780" s="98"/>
      <c r="BU1780" s="98"/>
      <c r="BV1780" s="98"/>
      <c r="BW1780" s="98"/>
      <c r="BX1780" s="98"/>
    </row>
    <row r="1781" spans="1:76">
      <c r="A1781" s="98"/>
      <c r="B1781" s="98"/>
      <c r="F1781" s="98"/>
      <c r="I1781" s="229"/>
      <c r="O1781" s="98"/>
      <c r="P1781" s="98"/>
      <c r="Q1781" s="98"/>
      <c r="R1781" s="98"/>
      <c r="S1781" s="98"/>
      <c r="T1781" s="98"/>
      <c r="U1781" s="98"/>
      <c r="V1781" s="98"/>
      <c r="W1781" s="98"/>
      <c r="X1781" s="98"/>
      <c r="Y1781" s="98"/>
      <c r="Z1781" s="98"/>
      <c r="AA1781" s="98"/>
      <c r="AB1781" s="98"/>
      <c r="AC1781" s="98"/>
      <c r="AD1781" s="98"/>
      <c r="AE1781" s="98"/>
      <c r="AF1781" s="98"/>
      <c r="AG1781" s="98"/>
      <c r="AH1781" s="98"/>
      <c r="AI1781" s="98"/>
      <c r="AJ1781" s="98"/>
      <c r="AK1781" s="98"/>
      <c r="AL1781" s="98"/>
      <c r="AM1781" s="98"/>
      <c r="AN1781" s="98"/>
      <c r="AO1781" s="98"/>
      <c r="AP1781" s="98"/>
      <c r="AQ1781" s="98"/>
      <c r="AR1781" s="98"/>
      <c r="AS1781" s="98"/>
      <c r="AT1781" s="98"/>
      <c r="AU1781" s="98"/>
      <c r="AV1781" s="98"/>
      <c r="AW1781" s="98"/>
      <c r="AX1781" s="98"/>
      <c r="AY1781" s="98"/>
      <c r="AZ1781" s="98"/>
      <c r="BA1781" s="98"/>
      <c r="BB1781" s="98"/>
      <c r="BC1781" s="98"/>
      <c r="BD1781" s="98"/>
      <c r="BE1781" s="98"/>
      <c r="BF1781" s="98"/>
      <c r="BG1781" s="98"/>
      <c r="BH1781" s="98"/>
      <c r="BI1781" s="98"/>
      <c r="BJ1781" s="98"/>
      <c r="BK1781" s="98"/>
      <c r="BL1781" s="98"/>
      <c r="BM1781" s="98"/>
      <c r="BN1781" s="98"/>
      <c r="BO1781" s="98"/>
      <c r="BP1781" s="98"/>
      <c r="BQ1781" s="98"/>
      <c r="BR1781" s="98"/>
      <c r="BS1781" s="98"/>
      <c r="BT1781" s="98"/>
      <c r="BU1781" s="98"/>
      <c r="BV1781" s="98"/>
      <c r="BW1781" s="98"/>
      <c r="BX1781" s="98"/>
    </row>
    <row r="1782" spans="1:76">
      <c r="A1782" s="98"/>
      <c r="B1782" s="98"/>
      <c r="F1782" s="98"/>
      <c r="I1782" s="229"/>
      <c r="O1782" s="98"/>
      <c r="P1782" s="98"/>
      <c r="Q1782" s="98"/>
      <c r="R1782" s="98"/>
      <c r="S1782" s="98"/>
      <c r="T1782" s="98"/>
      <c r="U1782" s="98"/>
      <c r="V1782" s="98"/>
      <c r="W1782" s="98"/>
      <c r="X1782" s="98"/>
      <c r="Y1782" s="98"/>
      <c r="Z1782" s="98"/>
      <c r="AA1782" s="98"/>
      <c r="AB1782" s="98"/>
      <c r="AC1782" s="98"/>
      <c r="AD1782" s="98"/>
      <c r="AE1782" s="98"/>
      <c r="AF1782" s="98"/>
      <c r="AG1782" s="98"/>
      <c r="AH1782" s="98"/>
      <c r="AI1782" s="98"/>
      <c r="AJ1782" s="98"/>
      <c r="AK1782" s="98"/>
      <c r="AL1782" s="98"/>
      <c r="AM1782" s="98"/>
      <c r="AN1782" s="98"/>
      <c r="AO1782" s="98"/>
      <c r="AP1782" s="98"/>
      <c r="AQ1782" s="98"/>
      <c r="AR1782" s="98"/>
      <c r="AS1782" s="98"/>
      <c r="AT1782" s="98"/>
      <c r="AU1782" s="98"/>
      <c r="AV1782" s="98"/>
      <c r="AW1782" s="98"/>
      <c r="AX1782" s="98"/>
      <c r="AY1782" s="98"/>
      <c r="AZ1782" s="98"/>
      <c r="BA1782" s="98"/>
      <c r="BB1782" s="98"/>
      <c r="BC1782" s="98"/>
      <c r="BD1782" s="98"/>
      <c r="BE1782" s="98"/>
      <c r="BF1782" s="98"/>
      <c r="BG1782" s="98"/>
      <c r="BH1782" s="98"/>
      <c r="BI1782" s="98"/>
      <c r="BJ1782" s="98"/>
      <c r="BK1782" s="98"/>
      <c r="BL1782" s="98"/>
      <c r="BM1782" s="98"/>
      <c r="BN1782" s="98"/>
      <c r="BO1782" s="98"/>
      <c r="BP1782" s="98"/>
      <c r="BQ1782" s="98"/>
      <c r="BR1782" s="98"/>
      <c r="BS1782" s="98"/>
      <c r="BT1782" s="98"/>
      <c r="BU1782" s="98"/>
      <c r="BV1782" s="98"/>
      <c r="BW1782" s="98"/>
      <c r="BX1782" s="98"/>
    </row>
    <row r="1783" spans="1:76">
      <c r="A1783" s="98"/>
      <c r="B1783" s="98"/>
      <c r="F1783" s="98"/>
      <c r="I1783" s="229"/>
      <c r="O1783" s="98"/>
      <c r="P1783" s="98"/>
      <c r="Q1783" s="98"/>
      <c r="R1783" s="98"/>
      <c r="S1783" s="98"/>
      <c r="T1783" s="98"/>
      <c r="U1783" s="98"/>
      <c r="V1783" s="98"/>
      <c r="W1783" s="98"/>
      <c r="X1783" s="98"/>
      <c r="Y1783" s="98"/>
      <c r="Z1783" s="98"/>
      <c r="AA1783" s="98"/>
      <c r="AB1783" s="98"/>
      <c r="AC1783" s="98"/>
      <c r="AD1783" s="98"/>
      <c r="AE1783" s="98"/>
      <c r="AF1783" s="98"/>
      <c r="AG1783" s="98"/>
      <c r="AH1783" s="98"/>
      <c r="AI1783" s="98"/>
      <c r="AJ1783" s="98"/>
      <c r="AK1783" s="98"/>
      <c r="AL1783" s="98"/>
      <c r="AM1783" s="98"/>
      <c r="AN1783" s="98"/>
      <c r="AO1783" s="98"/>
      <c r="AP1783" s="98"/>
      <c r="AQ1783" s="98"/>
      <c r="AR1783" s="98"/>
      <c r="AS1783" s="98"/>
      <c r="AT1783" s="98"/>
      <c r="AU1783" s="98"/>
      <c r="AV1783" s="98"/>
      <c r="AW1783" s="98"/>
      <c r="AX1783" s="98"/>
      <c r="AY1783" s="98"/>
      <c r="AZ1783" s="98"/>
      <c r="BA1783" s="98"/>
      <c r="BB1783" s="98"/>
      <c r="BC1783" s="98"/>
      <c r="BD1783" s="98"/>
      <c r="BE1783" s="98"/>
      <c r="BF1783" s="98"/>
      <c r="BG1783" s="98"/>
      <c r="BH1783" s="98"/>
      <c r="BI1783" s="98"/>
      <c r="BJ1783" s="98"/>
      <c r="BK1783" s="98"/>
      <c r="BL1783" s="98"/>
      <c r="BM1783" s="98"/>
      <c r="BN1783" s="98"/>
      <c r="BO1783" s="98"/>
      <c r="BP1783" s="98"/>
      <c r="BQ1783" s="98"/>
      <c r="BR1783" s="98"/>
      <c r="BS1783" s="98"/>
      <c r="BT1783" s="98"/>
      <c r="BU1783" s="98"/>
      <c r="BV1783" s="98"/>
      <c r="BW1783" s="98"/>
      <c r="BX1783" s="98"/>
    </row>
    <row r="1784" spans="1:76">
      <c r="A1784" s="98"/>
      <c r="B1784" s="98"/>
      <c r="F1784" s="98"/>
      <c r="I1784" s="229"/>
      <c r="O1784" s="98"/>
      <c r="P1784" s="98"/>
      <c r="Q1784" s="98"/>
      <c r="R1784" s="98"/>
      <c r="S1784" s="98"/>
      <c r="T1784" s="98"/>
      <c r="U1784" s="98"/>
      <c r="V1784" s="98"/>
      <c r="W1784" s="98"/>
      <c r="X1784" s="98"/>
      <c r="Y1784" s="98"/>
      <c r="Z1784" s="98"/>
      <c r="AA1784" s="98"/>
      <c r="AB1784" s="98"/>
      <c r="AC1784" s="98"/>
      <c r="AD1784" s="98"/>
      <c r="AE1784" s="98"/>
      <c r="AF1784" s="98"/>
      <c r="AG1784" s="98"/>
      <c r="AH1784" s="98"/>
      <c r="AI1784" s="98"/>
      <c r="AJ1784" s="98"/>
      <c r="AK1784" s="98"/>
      <c r="AL1784" s="98"/>
      <c r="AM1784" s="98"/>
      <c r="AN1784" s="98"/>
      <c r="AO1784" s="98"/>
      <c r="AP1784" s="98"/>
      <c r="AQ1784" s="98"/>
      <c r="AR1784" s="98"/>
      <c r="AS1784" s="98"/>
      <c r="AT1784" s="98"/>
      <c r="AU1784" s="98"/>
      <c r="AV1784" s="98"/>
      <c r="AW1784" s="98"/>
      <c r="AX1784" s="98"/>
      <c r="AY1784" s="98"/>
      <c r="AZ1784" s="98"/>
      <c r="BA1784" s="98"/>
      <c r="BB1784" s="98"/>
      <c r="BC1784" s="98"/>
      <c r="BD1784" s="98"/>
      <c r="BE1784" s="98"/>
      <c r="BF1784" s="98"/>
      <c r="BG1784" s="98"/>
      <c r="BH1784" s="98"/>
      <c r="BI1784" s="98"/>
      <c r="BJ1784" s="98"/>
      <c r="BK1784" s="98"/>
      <c r="BL1784" s="98"/>
      <c r="BM1784" s="98"/>
      <c r="BN1784" s="98"/>
      <c r="BO1784" s="98"/>
      <c r="BP1784" s="98"/>
      <c r="BQ1784" s="98"/>
      <c r="BR1784" s="98"/>
      <c r="BS1784" s="98"/>
      <c r="BT1784" s="98"/>
      <c r="BU1784" s="98"/>
      <c r="BV1784" s="98"/>
      <c r="BW1784" s="98"/>
      <c r="BX1784" s="98"/>
    </row>
    <row r="1785" spans="1:76">
      <c r="A1785" s="98"/>
      <c r="B1785" s="98"/>
      <c r="F1785" s="98"/>
      <c r="I1785" s="229"/>
      <c r="O1785" s="98"/>
      <c r="P1785" s="98"/>
      <c r="Q1785" s="98"/>
      <c r="R1785" s="98"/>
      <c r="S1785" s="98"/>
      <c r="T1785" s="98"/>
      <c r="U1785" s="98"/>
      <c r="V1785" s="98"/>
      <c r="W1785" s="98"/>
      <c r="X1785" s="98"/>
      <c r="Y1785" s="98"/>
      <c r="Z1785" s="98"/>
      <c r="AA1785" s="98"/>
      <c r="AB1785" s="98"/>
      <c r="AC1785" s="98"/>
      <c r="AD1785" s="98"/>
      <c r="AE1785" s="98"/>
      <c r="AF1785" s="98"/>
      <c r="AG1785" s="98"/>
      <c r="AH1785" s="98"/>
      <c r="AI1785" s="98"/>
      <c r="AJ1785" s="98"/>
      <c r="AK1785" s="98"/>
      <c r="AL1785" s="98"/>
      <c r="AM1785" s="98"/>
      <c r="AN1785" s="98"/>
      <c r="AO1785" s="98"/>
      <c r="AP1785" s="98"/>
      <c r="AQ1785" s="98"/>
      <c r="AR1785" s="98"/>
      <c r="AS1785" s="98"/>
      <c r="AT1785" s="98"/>
      <c r="AU1785" s="98"/>
      <c r="AV1785" s="98"/>
      <c r="AW1785" s="98"/>
      <c r="AX1785" s="98"/>
      <c r="AY1785" s="98"/>
      <c r="AZ1785" s="98"/>
      <c r="BA1785" s="98"/>
      <c r="BB1785" s="98"/>
      <c r="BC1785" s="98"/>
      <c r="BD1785" s="98"/>
      <c r="BE1785" s="98"/>
      <c r="BF1785" s="98"/>
      <c r="BG1785" s="98"/>
      <c r="BH1785" s="98"/>
      <c r="BI1785" s="98"/>
      <c r="BJ1785" s="98"/>
      <c r="BK1785" s="98"/>
      <c r="BL1785" s="98"/>
      <c r="BM1785" s="98"/>
      <c r="BN1785" s="98"/>
      <c r="BO1785" s="98"/>
      <c r="BP1785" s="98"/>
      <c r="BQ1785" s="98"/>
      <c r="BR1785" s="98"/>
      <c r="BS1785" s="98"/>
      <c r="BT1785" s="98"/>
      <c r="BU1785" s="98"/>
      <c r="BV1785" s="98"/>
      <c r="BW1785" s="98"/>
      <c r="BX1785" s="98"/>
    </row>
    <row r="1786" spans="1:76">
      <c r="A1786" s="98"/>
      <c r="B1786" s="98"/>
      <c r="F1786" s="98"/>
      <c r="I1786" s="229"/>
      <c r="O1786" s="98"/>
      <c r="P1786" s="98"/>
      <c r="Q1786" s="98"/>
      <c r="R1786" s="98"/>
      <c r="S1786" s="98"/>
      <c r="T1786" s="98"/>
      <c r="U1786" s="98"/>
      <c r="V1786" s="98"/>
      <c r="W1786" s="98"/>
      <c r="X1786" s="98"/>
      <c r="Y1786" s="98"/>
      <c r="Z1786" s="98"/>
      <c r="AA1786" s="98"/>
      <c r="AB1786" s="98"/>
      <c r="AC1786" s="98"/>
      <c r="AD1786" s="98"/>
      <c r="AE1786" s="98"/>
      <c r="AF1786" s="98"/>
      <c r="AG1786" s="98"/>
      <c r="AH1786" s="98"/>
      <c r="AI1786" s="98"/>
      <c r="AJ1786" s="98"/>
      <c r="AK1786" s="98"/>
      <c r="AL1786" s="98"/>
      <c r="AM1786" s="98"/>
      <c r="AN1786" s="98"/>
      <c r="AO1786" s="98"/>
      <c r="AP1786" s="98"/>
      <c r="AQ1786" s="98"/>
      <c r="AR1786" s="98"/>
      <c r="AS1786" s="98"/>
      <c r="AT1786" s="98"/>
      <c r="AU1786" s="98"/>
      <c r="AV1786" s="98"/>
      <c r="AW1786" s="98"/>
      <c r="AX1786" s="98"/>
      <c r="AY1786" s="98"/>
      <c r="AZ1786" s="98"/>
      <c r="BA1786" s="98"/>
      <c r="BB1786" s="98"/>
      <c r="BC1786" s="98"/>
      <c r="BD1786" s="98"/>
      <c r="BE1786" s="98"/>
      <c r="BF1786" s="98"/>
      <c r="BG1786" s="98"/>
      <c r="BH1786" s="98"/>
      <c r="BI1786" s="98"/>
      <c r="BJ1786" s="98"/>
      <c r="BK1786" s="98"/>
      <c r="BL1786" s="98"/>
      <c r="BM1786" s="98"/>
      <c r="BN1786" s="98"/>
      <c r="BO1786" s="98"/>
      <c r="BP1786" s="98"/>
      <c r="BQ1786" s="98"/>
      <c r="BR1786" s="98"/>
      <c r="BS1786" s="98"/>
      <c r="BT1786" s="98"/>
      <c r="BU1786" s="98"/>
      <c r="BV1786" s="98"/>
      <c r="BW1786" s="98"/>
      <c r="BX1786" s="98"/>
    </row>
    <row r="1787" spans="1:76">
      <c r="A1787" s="98"/>
      <c r="B1787" s="98"/>
      <c r="F1787" s="98"/>
      <c r="I1787" s="229"/>
      <c r="O1787" s="98"/>
      <c r="P1787" s="98"/>
      <c r="Q1787" s="98"/>
      <c r="R1787" s="98"/>
      <c r="S1787" s="98"/>
      <c r="T1787" s="98"/>
      <c r="U1787" s="98"/>
      <c r="V1787" s="98"/>
      <c r="W1787" s="98"/>
      <c r="X1787" s="98"/>
      <c r="Y1787" s="98"/>
      <c r="Z1787" s="98"/>
      <c r="AA1787" s="98"/>
      <c r="AB1787" s="98"/>
      <c r="AC1787" s="98"/>
      <c r="AD1787" s="98"/>
      <c r="AE1787" s="98"/>
      <c r="AF1787" s="98"/>
      <c r="AG1787" s="98"/>
      <c r="AH1787" s="98"/>
      <c r="AI1787" s="98"/>
      <c r="AJ1787" s="98"/>
      <c r="AK1787" s="98"/>
      <c r="AL1787" s="98"/>
      <c r="AM1787" s="98"/>
      <c r="AN1787" s="98"/>
      <c r="AO1787" s="98"/>
      <c r="AP1787" s="98"/>
      <c r="AQ1787" s="98"/>
      <c r="AR1787" s="98"/>
      <c r="AS1787" s="98"/>
      <c r="AT1787" s="98"/>
      <c r="AU1787" s="98"/>
      <c r="AV1787" s="98"/>
      <c r="AW1787" s="98"/>
      <c r="AX1787" s="98"/>
      <c r="AY1787" s="98"/>
      <c r="AZ1787" s="98"/>
      <c r="BA1787" s="98"/>
      <c r="BB1787" s="98"/>
      <c r="BC1787" s="98"/>
      <c r="BD1787" s="98"/>
      <c r="BE1787" s="98"/>
      <c r="BF1787" s="98"/>
      <c r="BG1787" s="98"/>
      <c r="BH1787" s="98"/>
      <c r="BI1787" s="98"/>
      <c r="BJ1787" s="98"/>
      <c r="BK1787" s="98"/>
      <c r="BL1787" s="98"/>
      <c r="BM1787" s="98"/>
      <c r="BN1787" s="98"/>
      <c r="BO1787" s="98"/>
      <c r="BP1787" s="98"/>
      <c r="BQ1787" s="98"/>
      <c r="BR1787" s="98"/>
      <c r="BS1787" s="98"/>
      <c r="BT1787" s="98"/>
      <c r="BU1787" s="98"/>
      <c r="BV1787" s="98"/>
      <c r="BW1787" s="98"/>
      <c r="BX1787" s="98"/>
    </row>
    <row r="1788" spans="1:76">
      <c r="A1788" s="98"/>
      <c r="B1788" s="98"/>
      <c r="F1788" s="98"/>
      <c r="I1788" s="229"/>
      <c r="O1788" s="98"/>
      <c r="P1788" s="98"/>
      <c r="Q1788" s="98"/>
      <c r="R1788" s="98"/>
      <c r="S1788" s="98"/>
      <c r="T1788" s="98"/>
      <c r="U1788" s="98"/>
      <c r="V1788" s="98"/>
      <c r="W1788" s="98"/>
      <c r="X1788" s="98"/>
      <c r="Y1788" s="98"/>
      <c r="Z1788" s="98"/>
      <c r="AA1788" s="98"/>
      <c r="AB1788" s="98"/>
      <c r="AC1788" s="98"/>
      <c r="AD1788" s="98"/>
      <c r="AE1788" s="98"/>
      <c r="AF1788" s="98"/>
      <c r="AG1788" s="98"/>
      <c r="AH1788" s="98"/>
      <c r="AI1788" s="98"/>
      <c r="AJ1788" s="98"/>
      <c r="AK1788" s="98"/>
      <c r="AL1788" s="98"/>
      <c r="AM1788" s="98"/>
      <c r="AN1788" s="98"/>
      <c r="AO1788" s="98"/>
      <c r="AP1788" s="98"/>
      <c r="AQ1788" s="98"/>
      <c r="AR1788" s="98"/>
      <c r="AS1788" s="98"/>
      <c r="AT1788" s="98"/>
      <c r="AU1788" s="98"/>
      <c r="AV1788" s="98"/>
      <c r="AW1788" s="98"/>
      <c r="AX1788" s="98"/>
      <c r="AY1788" s="98"/>
      <c r="AZ1788" s="98"/>
      <c r="BA1788" s="98"/>
      <c r="BB1788" s="98"/>
      <c r="BC1788" s="98"/>
      <c r="BD1788" s="98"/>
      <c r="BE1788" s="98"/>
      <c r="BF1788" s="98"/>
      <c r="BG1788" s="98"/>
      <c r="BH1788" s="98"/>
      <c r="BI1788" s="98"/>
      <c r="BJ1788" s="98"/>
      <c r="BK1788" s="98"/>
      <c r="BL1788" s="98"/>
      <c r="BM1788" s="98"/>
      <c r="BN1788" s="98"/>
      <c r="BO1788" s="98"/>
      <c r="BP1788" s="98"/>
      <c r="BQ1788" s="98"/>
      <c r="BR1788" s="98"/>
      <c r="BS1788" s="98"/>
      <c r="BT1788" s="98"/>
      <c r="BU1788" s="98"/>
      <c r="BV1788" s="98"/>
      <c r="BW1788" s="98"/>
      <c r="BX1788" s="98"/>
    </row>
    <row r="1789" spans="1:76">
      <c r="A1789" s="98"/>
      <c r="B1789" s="98"/>
      <c r="F1789" s="98"/>
      <c r="I1789" s="229"/>
      <c r="O1789" s="98"/>
      <c r="P1789" s="98"/>
      <c r="Q1789" s="98"/>
      <c r="R1789" s="98"/>
      <c r="S1789" s="98"/>
      <c r="T1789" s="98"/>
      <c r="U1789" s="98"/>
      <c r="V1789" s="98"/>
      <c r="W1789" s="98"/>
      <c r="X1789" s="98"/>
      <c r="Y1789" s="98"/>
      <c r="Z1789" s="98"/>
      <c r="AA1789" s="98"/>
      <c r="AB1789" s="98"/>
      <c r="AC1789" s="98"/>
      <c r="AD1789" s="98"/>
      <c r="AE1789" s="98"/>
      <c r="AF1789" s="98"/>
      <c r="AG1789" s="98"/>
      <c r="AH1789" s="98"/>
      <c r="AI1789" s="98"/>
      <c r="AJ1789" s="98"/>
      <c r="AK1789" s="98"/>
      <c r="AL1789" s="98"/>
      <c r="AM1789" s="98"/>
      <c r="AN1789" s="98"/>
      <c r="AO1789" s="98"/>
      <c r="AP1789" s="98"/>
      <c r="AQ1789" s="98"/>
      <c r="AR1789" s="98"/>
      <c r="AS1789" s="98"/>
      <c r="AT1789" s="98"/>
      <c r="AU1789" s="98"/>
      <c r="AV1789" s="98"/>
      <c r="AW1789" s="98"/>
      <c r="AX1789" s="98"/>
      <c r="AY1789" s="98"/>
      <c r="AZ1789" s="98"/>
      <c r="BA1789" s="98"/>
      <c r="BB1789" s="98"/>
      <c r="BC1789" s="98"/>
      <c r="BD1789" s="98"/>
      <c r="BE1789" s="98"/>
      <c r="BF1789" s="98"/>
      <c r="BG1789" s="98"/>
      <c r="BH1789" s="98"/>
      <c r="BI1789" s="98"/>
      <c r="BJ1789" s="98"/>
      <c r="BK1789" s="98"/>
      <c r="BL1789" s="98"/>
      <c r="BM1789" s="98"/>
      <c r="BN1789" s="98"/>
      <c r="BO1789" s="98"/>
      <c r="BP1789" s="98"/>
      <c r="BQ1789" s="98"/>
      <c r="BR1789" s="98"/>
      <c r="BS1789" s="98"/>
      <c r="BT1789" s="98"/>
      <c r="BU1789" s="98"/>
      <c r="BV1789" s="98"/>
      <c r="BW1789" s="98"/>
      <c r="BX1789" s="98"/>
    </row>
    <row r="1790" spans="1:76">
      <c r="A1790" s="98"/>
      <c r="B1790" s="98"/>
      <c r="F1790" s="98"/>
      <c r="I1790" s="229"/>
      <c r="O1790" s="98"/>
      <c r="P1790" s="98"/>
      <c r="Q1790" s="98"/>
      <c r="R1790" s="98"/>
      <c r="S1790" s="98"/>
      <c r="T1790" s="98"/>
      <c r="U1790" s="98"/>
      <c r="V1790" s="98"/>
      <c r="W1790" s="98"/>
      <c r="X1790" s="98"/>
      <c r="Y1790" s="98"/>
      <c r="Z1790" s="98"/>
      <c r="AA1790" s="98"/>
      <c r="AB1790" s="98"/>
      <c r="AC1790" s="98"/>
      <c r="AD1790" s="98"/>
      <c r="AE1790" s="98"/>
      <c r="AF1790" s="98"/>
      <c r="AG1790" s="98"/>
      <c r="AH1790" s="98"/>
      <c r="AI1790" s="98"/>
      <c r="AJ1790" s="98"/>
      <c r="AK1790" s="98"/>
      <c r="AL1790" s="98"/>
      <c r="AM1790" s="98"/>
      <c r="AN1790" s="98"/>
      <c r="AO1790" s="98"/>
      <c r="AP1790" s="98"/>
      <c r="AQ1790" s="98"/>
      <c r="AR1790" s="98"/>
      <c r="AS1790" s="98"/>
      <c r="AT1790" s="98"/>
      <c r="AU1790" s="98"/>
      <c r="AV1790" s="98"/>
      <c r="AW1790" s="98"/>
      <c r="AX1790" s="98"/>
      <c r="AY1790" s="98"/>
      <c r="AZ1790" s="98"/>
      <c r="BA1790" s="98"/>
      <c r="BB1790" s="98"/>
      <c r="BC1790" s="98"/>
      <c r="BD1790" s="98"/>
      <c r="BE1790" s="98"/>
      <c r="BF1790" s="98"/>
      <c r="BG1790" s="98"/>
      <c r="BH1790" s="98"/>
      <c r="BI1790" s="98"/>
      <c r="BJ1790" s="98"/>
      <c r="BK1790" s="98"/>
      <c r="BL1790" s="98"/>
      <c r="BM1790" s="98"/>
      <c r="BN1790" s="98"/>
      <c r="BO1790" s="98"/>
      <c r="BP1790" s="98"/>
      <c r="BQ1790" s="98"/>
      <c r="BR1790" s="98"/>
      <c r="BS1790" s="98"/>
      <c r="BT1790" s="98"/>
      <c r="BU1790" s="98"/>
      <c r="BV1790" s="98"/>
      <c r="BW1790" s="98"/>
      <c r="BX1790" s="98"/>
    </row>
    <row r="1791" spans="1:76">
      <c r="A1791" s="98"/>
      <c r="B1791" s="98"/>
      <c r="F1791" s="98"/>
      <c r="I1791" s="229"/>
      <c r="O1791" s="98"/>
      <c r="P1791" s="98"/>
      <c r="Q1791" s="98"/>
      <c r="R1791" s="98"/>
      <c r="S1791" s="98"/>
      <c r="T1791" s="98"/>
      <c r="U1791" s="98"/>
      <c r="V1791" s="98"/>
      <c r="W1791" s="98"/>
      <c r="X1791" s="98"/>
      <c r="Y1791" s="98"/>
      <c r="Z1791" s="98"/>
      <c r="AA1791" s="98"/>
      <c r="AB1791" s="98"/>
      <c r="AC1791" s="98"/>
      <c r="AD1791" s="98"/>
      <c r="AE1791" s="98"/>
      <c r="AF1791" s="98"/>
      <c r="AG1791" s="98"/>
      <c r="AH1791" s="98"/>
      <c r="AI1791" s="98"/>
      <c r="AJ1791" s="98"/>
      <c r="AK1791" s="98"/>
      <c r="AL1791" s="98"/>
      <c r="AM1791" s="98"/>
      <c r="AN1791" s="98"/>
      <c r="AO1791" s="98"/>
      <c r="AP1791" s="98"/>
      <c r="AQ1791" s="98"/>
      <c r="AR1791" s="98"/>
      <c r="AS1791" s="98"/>
      <c r="AT1791" s="98"/>
      <c r="AU1791" s="98"/>
      <c r="AV1791" s="98"/>
      <c r="AW1791" s="98"/>
      <c r="AX1791" s="98"/>
      <c r="AY1791" s="98"/>
      <c r="AZ1791" s="98"/>
      <c r="BA1791" s="98"/>
      <c r="BB1791" s="98"/>
      <c r="BC1791" s="98"/>
      <c r="BD1791" s="98"/>
      <c r="BE1791" s="98"/>
      <c r="BF1791" s="98"/>
      <c r="BG1791" s="98"/>
      <c r="BH1791" s="98"/>
      <c r="BI1791" s="98"/>
      <c r="BJ1791" s="98"/>
      <c r="BK1791" s="98"/>
      <c r="BL1791" s="98"/>
      <c r="BM1791" s="98"/>
      <c r="BN1791" s="98"/>
      <c r="BO1791" s="98"/>
      <c r="BP1791" s="98"/>
      <c r="BQ1791" s="98"/>
      <c r="BR1791" s="98"/>
      <c r="BS1791" s="98"/>
      <c r="BT1791" s="98"/>
      <c r="BU1791" s="98"/>
      <c r="BV1791" s="98"/>
      <c r="BW1791" s="98"/>
      <c r="BX1791" s="98"/>
    </row>
    <row r="1792" spans="1:76">
      <c r="A1792" s="98"/>
      <c r="B1792" s="98"/>
      <c r="F1792" s="98"/>
      <c r="I1792" s="229"/>
      <c r="O1792" s="98"/>
      <c r="P1792" s="98"/>
      <c r="Q1792" s="98"/>
      <c r="R1792" s="98"/>
      <c r="S1792" s="98"/>
      <c r="T1792" s="98"/>
      <c r="U1792" s="98"/>
      <c r="V1792" s="98"/>
      <c r="W1792" s="98"/>
      <c r="X1792" s="98"/>
      <c r="Y1792" s="98"/>
      <c r="Z1792" s="98"/>
      <c r="AA1792" s="98"/>
      <c r="AB1792" s="98"/>
      <c r="AC1792" s="98"/>
      <c r="AD1792" s="98"/>
      <c r="AE1792" s="98"/>
      <c r="AF1792" s="98"/>
      <c r="AG1792" s="98"/>
      <c r="AH1792" s="98"/>
      <c r="AI1792" s="98"/>
      <c r="AJ1792" s="98"/>
      <c r="AK1792" s="98"/>
      <c r="AL1792" s="98"/>
      <c r="AM1792" s="98"/>
      <c r="AN1792" s="98"/>
      <c r="AO1792" s="98"/>
      <c r="AP1792" s="98"/>
      <c r="AQ1792" s="98"/>
      <c r="AR1792" s="98"/>
      <c r="AS1792" s="98"/>
      <c r="AT1792" s="98"/>
      <c r="AU1792" s="98"/>
      <c r="AV1792" s="98"/>
      <c r="AW1792" s="98"/>
      <c r="AX1792" s="98"/>
      <c r="AY1792" s="98"/>
      <c r="AZ1792" s="98"/>
      <c r="BA1792" s="98"/>
      <c r="BB1792" s="98"/>
      <c r="BC1792" s="98"/>
      <c r="BD1792" s="98"/>
      <c r="BE1792" s="98"/>
      <c r="BF1792" s="98"/>
      <c r="BG1792" s="98"/>
      <c r="BH1792" s="98"/>
      <c r="BI1792" s="98"/>
      <c r="BJ1792" s="98"/>
      <c r="BK1792" s="98"/>
      <c r="BL1792" s="98"/>
      <c r="BM1792" s="98"/>
      <c r="BN1792" s="98"/>
      <c r="BO1792" s="98"/>
      <c r="BP1792" s="98"/>
      <c r="BQ1792" s="98"/>
      <c r="BR1792" s="98"/>
      <c r="BS1792" s="98"/>
      <c r="BT1792" s="98"/>
      <c r="BU1792" s="98"/>
      <c r="BV1792" s="98"/>
      <c r="BW1792" s="98"/>
      <c r="BX1792" s="98"/>
    </row>
    <row r="1793" spans="1:76">
      <c r="A1793" s="98"/>
      <c r="B1793" s="98"/>
      <c r="F1793" s="98"/>
      <c r="I1793" s="229"/>
      <c r="O1793" s="98"/>
      <c r="P1793" s="98"/>
      <c r="Q1793" s="98"/>
      <c r="R1793" s="98"/>
      <c r="S1793" s="98"/>
      <c r="T1793" s="98"/>
      <c r="U1793" s="98"/>
      <c r="V1793" s="98"/>
      <c r="W1793" s="98"/>
      <c r="X1793" s="98"/>
      <c r="Y1793" s="98"/>
      <c r="Z1793" s="98"/>
      <c r="AA1793" s="98"/>
      <c r="AB1793" s="98"/>
      <c r="AC1793" s="98"/>
      <c r="AD1793" s="98"/>
      <c r="AE1793" s="98"/>
      <c r="AF1793" s="98"/>
      <c r="AG1793" s="98"/>
      <c r="AH1793" s="98"/>
      <c r="AI1793" s="98"/>
      <c r="AJ1793" s="98"/>
      <c r="AK1793" s="98"/>
      <c r="AL1793" s="98"/>
      <c r="AM1793" s="98"/>
      <c r="AN1793" s="98"/>
      <c r="AO1793" s="98"/>
      <c r="AP1793" s="98"/>
      <c r="AQ1793" s="98"/>
      <c r="AR1793" s="98"/>
      <c r="AS1793" s="98"/>
      <c r="AT1793" s="98"/>
      <c r="AU1793" s="98"/>
      <c r="AV1793" s="98"/>
      <c r="AW1793" s="98"/>
      <c r="AX1793" s="98"/>
      <c r="AY1793" s="98"/>
      <c r="AZ1793" s="98"/>
      <c r="BA1793" s="98"/>
      <c r="BB1793" s="98"/>
      <c r="BC1793" s="98"/>
      <c r="BD1793" s="98"/>
      <c r="BE1793" s="98"/>
      <c r="BF1793" s="98"/>
      <c r="BG1793" s="98"/>
      <c r="BH1793" s="98"/>
      <c r="BI1793" s="98"/>
      <c r="BJ1793" s="98"/>
      <c r="BK1793" s="98"/>
      <c r="BL1793" s="98"/>
      <c r="BM1793" s="98"/>
      <c r="BN1793" s="98"/>
      <c r="BO1793" s="98"/>
      <c r="BP1793" s="98"/>
      <c r="BQ1793" s="98"/>
      <c r="BR1793" s="98"/>
      <c r="BS1793" s="98"/>
      <c r="BT1793" s="98"/>
      <c r="BU1793" s="98"/>
      <c r="BV1793" s="98"/>
      <c r="BW1793" s="98"/>
      <c r="BX1793" s="98"/>
    </row>
    <row r="1794" spans="1:76">
      <c r="A1794" s="98"/>
      <c r="B1794" s="98"/>
      <c r="F1794" s="98"/>
      <c r="I1794" s="229"/>
      <c r="O1794" s="98"/>
      <c r="P1794" s="98"/>
      <c r="Q1794" s="98"/>
      <c r="R1794" s="98"/>
      <c r="S1794" s="98"/>
      <c r="T1794" s="98"/>
      <c r="U1794" s="98"/>
      <c r="V1794" s="98"/>
      <c r="W1794" s="98"/>
      <c r="X1794" s="98"/>
      <c r="Y1794" s="98"/>
      <c r="Z1794" s="98"/>
      <c r="AA1794" s="98"/>
      <c r="AB1794" s="98"/>
      <c r="AC1794" s="98"/>
      <c r="AD1794" s="98"/>
      <c r="AE1794" s="98"/>
      <c r="AF1794" s="98"/>
      <c r="AG1794" s="98"/>
      <c r="AH1794" s="98"/>
      <c r="AI1794" s="98"/>
      <c r="AJ1794" s="98"/>
      <c r="AK1794" s="98"/>
      <c r="AL1794" s="98"/>
      <c r="AM1794" s="98"/>
      <c r="AN1794" s="98"/>
      <c r="AO1794" s="98"/>
      <c r="AP1794" s="98"/>
      <c r="AQ1794" s="98"/>
      <c r="AR1794" s="98"/>
      <c r="AS1794" s="98"/>
      <c r="AT1794" s="98"/>
      <c r="AU1794" s="98"/>
      <c r="AV1794" s="98"/>
      <c r="AW1794" s="98"/>
      <c r="AX1794" s="98"/>
      <c r="AY1794" s="98"/>
      <c r="AZ1794" s="98"/>
      <c r="BA1794" s="98"/>
      <c r="BB1794" s="98"/>
      <c r="BC1794" s="98"/>
      <c r="BD1794" s="98"/>
      <c r="BE1794" s="98"/>
      <c r="BF1794" s="98"/>
      <c r="BG1794" s="98"/>
      <c r="BH1794" s="98"/>
      <c r="BI1794" s="98"/>
      <c r="BJ1794" s="98"/>
      <c r="BK1794" s="98"/>
      <c r="BL1794" s="98"/>
      <c r="BM1794" s="98"/>
      <c r="BN1794" s="98"/>
      <c r="BO1794" s="98"/>
      <c r="BP1794" s="98"/>
      <c r="BQ1794" s="98"/>
      <c r="BR1794" s="98"/>
      <c r="BS1794" s="98"/>
      <c r="BT1794" s="98"/>
      <c r="BU1794" s="98"/>
      <c r="BV1794" s="98"/>
      <c r="BW1794" s="98"/>
      <c r="BX1794" s="98"/>
    </row>
    <row r="1795" spans="1:76">
      <c r="A1795" s="98"/>
      <c r="B1795" s="98"/>
      <c r="F1795" s="98"/>
      <c r="I1795" s="229"/>
      <c r="O1795" s="98"/>
      <c r="P1795" s="98"/>
      <c r="Q1795" s="98"/>
      <c r="R1795" s="98"/>
      <c r="S1795" s="98"/>
      <c r="T1795" s="98"/>
      <c r="U1795" s="98"/>
      <c r="V1795" s="98"/>
      <c r="W1795" s="98"/>
      <c r="X1795" s="98"/>
      <c r="Y1795" s="98"/>
      <c r="Z1795" s="98"/>
      <c r="AA1795" s="98"/>
      <c r="AB1795" s="98"/>
      <c r="AC1795" s="98"/>
      <c r="AD1795" s="98"/>
      <c r="AE1795" s="98"/>
      <c r="AF1795" s="98"/>
      <c r="AG1795" s="98"/>
      <c r="AH1795" s="98"/>
      <c r="AI1795" s="98"/>
      <c r="AJ1795" s="98"/>
      <c r="AK1795" s="98"/>
      <c r="AL1795" s="98"/>
      <c r="AM1795" s="98"/>
      <c r="AN1795" s="98"/>
      <c r="AO1795" s="98"/>
      <c r="AP1795" s="98"/>
      <c r="AQ1795" s="98"/>
      <c r="AR1795" s="98"/>
      <c r="AS1795" s="98"/>
      <c r="AT1795" s="98"/>
      <c r="AU1795" s="98"/>
      <c r="AV1795" s="98"/>
      <c r="AW1795" s="98"/>
      <c r="AX1795" s="98"/>
      <c r="AY1795" s="98"/>
      <c r="AZ1795" s="98"/>
      <c r="BA1795" s="98"/>
      <c r="BB1795" s="98"/>
      <c r="BC1795" s="98"/>
      <c r="BD1795" s="98"/>
      <c r="BE1795" s="98"/>
      <c r="BF1795" s="98"/>
      <c r="BG1795" s="98"/>
      <c r="BH1795" s="98"/>
      <c r="BI1795" s="98"/>
      <c r="BJ1795" s="98"/>
      <c r="BK1795" s="98"/>
      <c r="BL1795" s="98"/>
      <c r="BM1795" s="98"/>
      <c r="BN1795" s="98"/>
      <c r="BO1795" s="98"/>
      <c r="BP1795" s="98"/>
      <c r="BQ1795" s="98"/>
      <c r="BR1795" s="98"/>
      <c r="BS1795" s="98"/>
      <c r="BT1795" s="98"/>
      <c r="BU1795" s="98"/>
      <c r="BV1795" s="98"/>
      <c r="BW1795" s="98"/>
      <c r="BX1795" s="98"/>
    </row>
    <row r="1796" spans="1:76">
      <c r="A1796" s="98"/>
      <c r="B1796" s="98"/>
      <c r="F1796" s="98"/>
      <c r="I1796" s="229"/>
      <c r="O1796" s="98"/>
      <c r="P1796" s="98"/>
      <c r="Q1796" s="98"/>
      <c r="R1796" s="98"/>
      <c r="S1796" s="98"/>
      <c r="T1796" s="98"/>
      <c r="U1796" s="98"/>
      <c r="V1796" s="98"/>
      <c r="W1796" s="98"/>
      <c r="X1796" s="98"/>
      <c r="Y1796" s="98"/>
      <c r="Z1796" s="98"/>
      <c r="AA1796" s="98"/>
      <c r="AB1796" s="98"/>
      <c r="AC1796" s="98"/>
      <c r="AD1796" s="98"/>
      <c r="AE1796" s="98"/>
      <c r="AF1796" s="98"/>
      <c r="AG1796" s="98"/>
      <c r="AH1796" s="98"/>
      <c r="AI1796" s="98"/>
      <c r="AJ1796" s="98"/>
      <c r="AK1796" s="98"/>
      <c r="AL1796" s="98"/>
      <c r="AM1796" s="98"/>
      <c r="AN1796" s="98"/>
      <c r="AO1796" s="98"/>
      <c r="AP1796" s="98"/>
      <c r="AQ1796" s="98"/>
      <c r="AR1796" s="98"/>
      <c r="AS1796" s="98"/>
      <c r="AT1796" s="98"/>
      <c r="AU1796" s="98"/>
      <c r="AV1796" s="98"/>
      <c r="AW1796" s="98"/>
      <c r="AX1796" s="98"/>
      <c r="AY1796" s="98"/>
      <c r="AZ1796" s="98"/>
      <c r="BA1796" s="98"/>
      <c r="BB1796" s="98"/>
      <c r="BC1796" s="98"/>
      <c r="BD1796" s="98"/>
      <c r="BE1796" s="98"/>
      <c r="BF1796" s="98"/>
      <c r="BG1796" s="98"/>
      <c r="BH1796" s="98"/>
      <c r="BI1796" s="98"/>
      <c r="BJ1796" s="98"/>
      <c r="BK1796" s="98"/>
      <c r="BL1796" s="98"/>
      <c r="BM1796" s="98"/>
      <c r="BN1796" s="98"/>
      <c r="BO1796" s="98"/>
      <c r="BP1796" s="98"/>
      <c r="BQ1796" s="98"/>
      <c r="BR1796" s="98"/>
      <c r="BS1796" s="98"/>
      <c r="BT1796" s="98"/>
      <c r="BU1796" s="98"/>
      <c r="BV1796" s="98"/>
      <c r="BW1796" s="98"/>
      <c r="BX1796" s="98"/>
    </row>
    <row r="1797" spans="1:76">
      <c r="A1797" s="98"/>
      <c r="B1797" s="98"/>
      <c r="F1797" s="98"/>
      <c r="I1797" s="229"/>
      <c r="O1797" s="98"/>
      <c r="P1797" s="98"/>
      <c r="Q1797" s="98"/>
      <c r="R1797" s="98"/>
      <c r="S1797" s="98"/>
      <c r="T1797" s="98"/>
      <c r="U1797" s="98"/>
      <c r="V1797" s="98"/>
      <c r="W1797" s="98"/>
      <c r="X1797" s="98"/>
      <c r="Y1797" s="98"/>
      <c r="Z1797" s="98"/>
      <c r="AA1797" s="98"/>
      <c r="AB1797" s="98"/>
      <c r="AC1797" s="98"/>
      <c r="AD1797" s="98"/>
      <c r="AE1797" s="98"/>
      <c r="AF1797" s="98"/>
      <c r="AG1797" s="98"/>
      <c r="AH1797" s="98"/>
      <c r="AI1797" s="98"/>
      <c r="AJ1797" s="98"/>
      <c r="AK1797" s="98"/>
      <c r="AL1797" s="98"/>
      <c r="AM1797" s="98"/>
      <c r="AN1797" s="98"/>
      <c r="AO1797" s="98"/>
      <c r="AP1797" s="98"/>
      <c r="AQ1797" s="98"/>
      <c r="AR1797" s="98"/>
      <c r="AS1797" s="98"/>
      <c r="AT1797" s="98"/>
      <c r="AU1797" s="98"/>
      <c r="AV1797" s="98"/>
      <c r="AW1797" s="98"/>
      <c r="AX1797" s="98"/>
      <c r="AY1797" s="98"/>
      <c r="AZ1797" s="98"/>
      <c r="BA1797" s="98"/>
      <c r="BB1797" s="98"/>
      <c r="BC1797" s="98"/>
      <c r="BD1797" s="98"/>
      <c r="BE1797" s="98"/>
      <c r="BF1797" s="98"/>
      <c r="BG1797" s="98"/>
      <c r="BH1797" s="98"/>
      <c r="BI1797" s="98"/>
      <c r="BJ1797" s="98"/>
      <c r="BK1797" s="98"/>
      <c r="BL1797" s="98"/>
      <c r="BM1797" s="98"/>
      <c r="BN1797" s="98"/>
      <c r="BO1797" s="98"/>
      <c r="BP1797" s="98"/>
      <c r="BQ1797" s="98"/>
      <c r="BR1797" s="98"/>
      <c r="BS1797" s="98"/>
      <c r="BT1797" s="98"/>
      <c r="BU1797" s="98"/>
      <c r="BV1797" s="98"/>
      <c r="BW1797" s="98"/>
      <c r="BX1797" s="98"/>
    </row>
    <row r="1798" spans="1:76">
      <c r="A1798" s="98"/>
      <c r="B1798" s="98"/>
      <c r="F1798" s="98"/>
      <c r="I1798" s="229"/>
      <c r="O1798" s="98"/>
      <c r="P1798" s="98"/>
      <c r="Q1798" s="98"/>
      <c r="R1798" s="98"/>
      <c r="S1798" s="98"/>
      <c r="T1798" s="98"/>
      <c r="U1798" s="98"/>
      <c r="V1798" s="98"/>
      <c r="W1798" s="98"/>
      <c r="X1798" s="98"/>
      <c r="Y1798" s="98"/>
      <c r="Z1798" s="98"/>
      <c r="AA1798" s="98"/>
      <c r="AB1798" s="98"/>
      <c r="AC1798" s="98"/>
      <c r="AD1798" s="98"/>
      <c r="AE1798" s="98"/>
      <c r="AF1798" s="98"/>
      <c r="AG1798" s="98"/>
      <c r="AH1798" s="98"/>
      <c r="AI1798" s="98"/>
      <c r="AJ1798" s="98"/>
      <c r="AK1798" s="98"/>
      <c r="AL1798" s="98"/>
      <c r="AM1798" s="98"/>
      <c r="AN1798" s="98"/>
      <c r="AO1798" s="98"/>
      <c r="AP1798" s="98"/>
      <c r="AQ1798" s="98"/>
      <c r="AR1798" s="98"/>
      <c r="AS1798" s="98"/>
      <c r="AT1798" s="98"/>
      <c r="AU1798" s="98"/>
      <c r="AV1798" s="98"/>
      <c r="AW1798" s="98"/>
      <c r="AX1798" s="98"/>
      <c r="AY1798" s="98"/>
      <c r="AZ1798" s="98"/>
      <c r="BA1798" s="98"/>
      <c r="BB1798" s="98"/>
      <c r="BC1798" s="98"/>
      <c r="BD1798" s="98"/>
      <c r="BE1798" s="98"/>
      <c r="BF1798" s="98"/>
      <c r="BG1798" s="98"/>
      <c r="BH1798" s="98"/>
      <c r="BI1798" s="98"/>
      <c r="BJ1798" s="98"/>
      <c r="BK1798" s="98"/>
      <c r="BL1798" s="98"/>
      <c r="BM1798" s="98"/>
      <c r="BN1798" s="98"/>
      <c r="BO1798" s="98"/>
      <c r="BP1798" s="98"/>
      <c r="BQ1798" s="98"/>
      <c r="BR1798" s="98"/>
      <c r="BS1798" s="98"/>
      <c r="BT1798" s="98"/>
      <c r="BU1798" s="98"/>
      <c r="BV1798" s="98"/>
      <c r="BW1798" s="98"/>
      <c r="BX1798" s="98"/>
    </row>
    <row r="1799" spans="1:76">
      <c r="A1799" s="98"/>
      <c r="B1799" s="98"/>
      <c r="F1799" s="98"/>
      <c r="I1799" s="229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  <c r="AF1799" s="98"/>
      <c r="AG1799" s="98"/>
      <c r="AH1799" s="98"/>
      <c r="AI1799" s="98"/>
      <c r="AJ1799" s="98"/>
      <c r="AK1799" s="98"/>
      <c r="AL1799" s="98"/>
      <c r="AM1799" s="98"/>
      <c r="AN1799" s="98"/>
      <c r="AO1799" s="98"/>
      <c r="AP1799" s="98"/>
      <c r="AQ1799" s="98"/>
      <c r="AR1799" s="98"/>
      <c r="AS1799" s="98"/>
      <c r="AT1799" s="98"/>
      <c r="AU1799" s="98"/>
      <c r="AV1799" s="98"/>
      <c r="AW1799" s="98"/>
      <c r="AX1799" s="98"/>
      <c r="AY1799" s="98"/>
      <c r="AZ1799" s="98"/>
      <c r="BA1799" s="98"/>
      <c r="BB1799" s="98"/>
      <c r="BC1799" s="98"/>
      <c r="BD1799" s="98"/>
      <c r="BE1799" s="98"/>
      <c r="BF1799" s="98"/>
      <c r="BG1799" s="98"/>
      <c r="BH1799" s="98"/>
      <c r="BI1799" s="98"/>
      <c r="BJ1799" s="98"/>
      <c r="BK1799" s="98"/>
      <c r="BL1799" s="98"/>
      <c r="BM1799" s="98"/>
      <c r="BN1799" s="98"/>
      <c r="BO1799" s="98"/>
      <c r="BP1799" s="98"/>
      <c r="BQ1799" s="98"/>
      <c r="BR1799" s="98"/>
      <c r="BS1799" s="98"/>
      <c r="BT1799" s="98"/>
      <c r="BU1799" s="98"/>
      <c r="BV1799" s="98"/>
      <c r="BW1799" s="98"/>
      <c r="BX1799" s="98"/>
    </row>
    <row r="1800" spans="1:76">
      <c r="A1800" s="98"/>
      <c r="B1800" s="98"/>
      <c r="F1800" s="98"/>
      <c r="I1800" s="229"/>
      <c r="O1800" s="98"/>
      <c r="P1800" s="98"/>
      <c r="Q1800" s="98"/>
      <c r="R1800" s="98"/>
      <c r="S1800" s="98"/>
      <c r="T1800" s="98"/>
      <c r="U1800" s="98"/>
      <c r="V1800" s="98"/>
      <c r="W1800" s="98"/>
      <c r="X1800" s="98"/>
      <c r="Y1800" s="98"/>
      <c r="Z1800" s="98"/>
      <c r="AA1800" s="98"/>
      <c r="AB1800" s="98"/>
      <c r="AC1800" s="98"/>
      <c r="AD1800" s="98"/>
      <c r="AE1800" s="98"/>
      <c r="AF1800" s="98"/>
      <c r="AG1800" s="98"/>
      <c r="AH1800" s="98"/>
      <c r="AI1800" s="98"/>
      <c r="AJ1800" s="98"/>
      <c r="AK1800" s="98"/>
      <c r="AL1800" s="98"/>
      <c r="AM1800" s="98"/>
      <c r="AN1800" s="98"/>
      <c r="AO1800" s="98"/>
      <c r="AP1800" s="98"/>
      <c r="AQ1800" s="98"/>
      <c r="AR1800" s="98"/>
      <c r="AS1800" s="98"/>
      <c r="AT1800" s="98"/>
      <c r="AU1800" s="98"/>
      <c r="AV1800" s="98"/>
      <c r="AW1800" s="98"/>
      <c r="AX1800" s="98"/>
      <c r="AY1800" s="98"/>
      <c r="AZ1800" s="98"/>
      <c r="BA1800" s="98"/>
      <c r="BB1800" s="98"/>
      <c r="BC1800" s="98"/>
      <c r="BD1800" s="98"/>
      <c r="BE1800" s="98"/>
      <c r="BF1800" s="98"/>
      <c r="BG1800" s="98"/>
      <c r="BH1800" s="98"/>
      <c r="BI1800" s="98"/>
      <c r="BJ1800" s="98"/>
      <c r="BK1800" s="98"/>
      <c r="BL1800" s="98"/>
      <c r="BM1800" s="98"/>
      <c r="BN1800" s="98"/>
      <c r="BO1800" s="98"/>
      <c r="BP1800" s="98"/>
      <c r="BQ1800" s="98"/>
      <c r="BR1800" s="98"/>
      <c r="BS1800" s="98"/>
      <c r="BT1800" s="98"/>
      <c r="BU1800" s="98"/>
      <c r="BV1800" s="98"/>
      <c r="BW1800" s="98"/>
      <c r="BX1800" s="98"/>
    </row>
    <row r="1801" spans="1:76">
      <c r="A1801" s="98"/>
      <c r="B1801" s="98"/>
      <c r="F1801" s="98"/>
      <c r="I1801" s="229"/>
      <c r="O1801" s="98"/>
      <c r="P1801" s="98"/>
      <c r="Q1801" s="98"/>
      <c r="R1801" s="98"/>
      <c r="S1801" s="98"/>
      <c r="T1801" s="98"/>
      <c r="U1801" s="98"/>
      <c r="V1801" s="98"/>
      <c r="W1801" s="98"/>
      <c r="X1801" s="98"/>
      <c r="Y1801" s="98"/>
      <c r="Z1801" s="98"/>
      <c r="AA1801" s="98"/>
      <c r="AB1801" s="98"/>
      <c r="AC1801" s="98"/>
      <c r="AD1801" s="98"/>
      <c r="AE1801" s="98"/>
      <c r="AF1801" s="98"/>
      <c r="AG1801" s="98"/>
      <c r="AH1801" s="98"/>
      <c r="AI1801" s="98"/>
      <c r="AJ1801" s="98"/>
      <c r="AK1801" s="98"/>
      <c r="AL1801" s="98"/>
      <c r="AM1801" s="98"/>
      <c r="AN1801" s="98"/>
      <c r="AO1801" s="98"/>
      <c r="AP1801" s="98"/>
      <c r="AQ1801" s="98"/>
      <c r="AR1801" s="98"/>
      <c r="AS1801" s="98"/>
      <c r="AT1801" s="98"/>
      <c r="AU1801" s="98"/>
      <c r="AV1801" s="98"/>
      <c r="AW1801" s="98"/>
      <c r="AX1801" s="98"/>
      <c r="AY1801" s="98"/>
      <c r="AZ1801" s="98"/>
      <c r="BA1801" s="98"/>
      <c r="BB1801" s="98"/>
      <c r="BC1801" s="98"/>
      <c r="BD1801" s="98"/>
      <c r="BE1801" s="98"/>
      <c r="BF1801" s="98"/>
      <c r="BG1801" s="98"/>
      <c r="BH1801" s="98"/>
      <c r="BI1801" s="98"/>
      <c r="BJ1801" s="98"/>
      <c r="BK1801" s="98"/>
      <c r="BL1801" s="98"/>
      <c r="BM1801" s="98"/>
      <c r="BN1801" s="98"/>
      <c r="BO1801" s="98"/>
      <c r="BP1801" s="98"/>
      <c r="BQ1801" s="98"/>
      <c r="BR1801" s="98"/>
      <c r="BS1801" s="98"/>
      <c r="BT1801" s="98"/>
      <c r="BU1801" s="98"/>
      <c r="BV1801" s="98"/>
      <c r="BW1801" s="98"/>
      <c r="BX1801" s="98"/>
    </row>
    <row r="1802" spans="1:76">
      <c r="A1802" s="98"/>
      <c r="B1802" s="98"/>
      <c r="F1802" s="98"/>
      <c r="I1802" s="229"/>
      <c r="O1802" s="98"/>
      <c r="P1802" s="98"/>
      <c r="Q1802" s="98"/>
      <c r="R1802" s="98"/>
      <c r="S1802" s="98"/>
      <c r="T1802" s="98"/>
      <c r="U1802" s="98"/>
      <c r="V1802" s="98"/>
      <c r="W1802" s="98"/>
      <c r="X1802" s="98"/>
      <c r="Y1802" s="98"/>
      <c r="Z1802" s="98"/>
      <c r="AA1802" s="98"/>
      <c r="AB1802" s="98"/>
      <c r="AC1802" s="98"/>
      <c r="AD1802" s="98"/>
      <c r="AE1802" s="98"/>
      <c r="AF1802" s="98"/>
      <c r="AG1802" s="98"/>
      <c r="AH1802" s="98"/>
      <c r="AI1802" s="98"/>
      <c r="AJ1802" s="98"/>
      <c r="AK1802" s="98"/>
      <c r="AL1802" s="98"/>
      <c r="AM1802" s="98"/>
      <c r="AN1802" s="98"/>
      <c r="AO1802" s="98"/>
      <c r="AP1802" s="98"/>
      <c r="AQ1802" s="98"/>
      <c r="AR1802" s="98"/>
      <c r="AS1802" s="98"/>
      <c r="AT1802" s="98"/>
      <c r="AU1802" s="98"/>
      <c r="AV1802" s="98"/>
      <c r="AW1802" s="98"/>
      <c r="AX1802" s="98"/>
      <c r="AY1802" s="98"/>
      <c r="AZ1802" s="98"/>
      <c r="BA1802" s="98"/>
      <c r="BB1802" s="98"/>
      <c r="BC1802" s="98"/>
      <c r="BD1802" s="98"/>
      <c r="BE1802" s="98"/>
      <c r="BF1802" s="98"/>
      <c r="BG1802" s="98"/>
      <c r="BH1802" s="98"/>
      <c r="BI1802" s="98"/>
      <c r="BJ1802" s="98"/>
      <c r="BK1802" s="98"/>
      <c r="BL1802" s="98"/>
      <c r="BM1802" s="98"/>
      <c r="BN1802" s="98"/>
      <c r="BO1802" s="98"/>
      <c r="BP1802" s="98"/>
      <c r="BQ1802" s="98"/>
      <c r="BR1802" s="98"/>
      <c r="BS1802" s="98"/>
      <c r="BT1802" s="98"/>
      <c r="BU1802" s="98"/>
      <c r="BV1802" s="98"/>
      <c r="BW1802" s="98"/>
      <c r="BX1802" s="98"/>
    </row>
    <row r="1803" spans="1:76">
      <c r="A1803" s="98"/>
      <c r="B1803" s="98"/>
      <c r="F1803" s="98"/>
      <c r="I1803" s="229"/>
      <c r="O1803" s="98"/>
      <c r="P1803" s="98"/>
      <c r="Q1803" s="98"/>
      <c r="R1803" s="98"/>
      <c r="S1803" s="98"/>
      <c r="T1803" s="98"/>
      <c r="U1803" s="98"/>
      <c r="V1803" s="98"/>
      <c r="W1803" s="98"/>
      <c r="X1803" s="98"/>
      <c r="Y1803" s="98"/>
      <c r="Z1803" s="98"/>
      <c r="AA1803" s="98"/>
      <c r="AB1803" s="98"/>
      <c r="AC1803" s="98"/>
      <c r="AD1803" s="98"/>
      <c r="AE1803" s="98"/>
      <c r="AF1803" s="98"/>
      <c r="AG1803" s="98"/>
      <c r="AH1803" s="98"/>
      <c r="AI1803" s="98"/>
      <c r="AJ1803" s="98"/>
      <c r="AK1803" s="98"/>
      <c r="AL1803" s="98"/>
      <c r="AM1803" s="98"/>
      <c r="AN1803" s="98"/>
      <c r="AO1803" s="98"/>
      <c r="AP1803" s="98"/>
      <c r="AQ1803" s="98"/>
      <c r="AR1803" s="98"/>
      <c r="AS1803" s="98"/>
      <c r="AT1803" s="98"/>
      <c r="AU1803" s="98"/>
      <c r="AV1803" s="98"/>
      <c r="AW1803" s="98"/>
      <c r="AX1803" s="98"/>
      <c r="AY1803" s="98"/>
      <c r="AZ1803" s="98"/>
      <c r="BA1803" s="98"/>
      <c r="BB1803" s="98"/>
      <c r="BC1803" s="98"/>
      <c r="BD1803" s="98"/>
      <c r="BE1803" s="98"/>
      <c r="BF1803" s="98"/>
      <c r="BG1803" s="98"/>
      <c r="BH1803" s="98"/>
      <c r="BI1803" s="98"/>
      <c r="BJ1803" s="98"/>
      <c r="BK1803" s="98"/>
      <c r="BL1803" s="98"/>
      <c r="BM1803" s="98"/>
      <c r="BN1803" s="98"/>
      <c r="BO1803" s="98"/>
      <c r="BP1803" s="98"/>
      <c r="BQ1803" s="98"/>
      <c r="BR1803" s="98"/>
      <c r="BS1803" s="98"/>
      <c r="BT1803" s="98"/>
      <c r="BU1803" s="98"/>
      <c r="BV1803" s="98"/>
      <c r="BW1803" s="98"/>
      <c r="BX1803" s="98"/>
    </row>
    <row r="1804" spans="1:76">
      <c r="A1804" s="98"/>
      <c r="B1804" s="98"/>
      <c r="F1804" s="98"/>
      <c r="I1804" s="229"/>
      <c r="O1804" s="98"/>
      <c r="P1804" s="98"/>
      <c r="Q1804" s="98"/>
      <c r="R1804" s="98"/>
      <c r="S1804" s="98"/>
      <c r="T1804" s="98"/>
      <c r="U1804" s="98"/>
      <c r="V1804" s="98"/>
      <c r="W1804" s="98"/>
      <c r="X1804" s="98"/>
      <c r="Y1804" s="98"/>
      <c r="Z1804" s="98"/>
      <c r="AA1804" s="98"/>
      <c r="AB1804" s="98"/>
      <c r="AC1804" s="98"/>
      <c r="AD1804" s="98"/>
      <c r="AE1804" s="98"/>
      <c r="AF1804" s="98"/>
      <c r="AG1804" s="98"/>
      <c r="AH1804" s="98"/>
      <c r="AI1804" s="98"/>
      <c r="AJ1804" s="98"/>
      <c r="AK1804" s="98"/>
      <c r="AL1804" s="98"/>
      <c r="AM1804" s="98"/>
      <c r="AN1804" s="98"/>
      <c r="AO1804" s="98"/>
      <c r="AP1804" s="98"/>
      <c r="AQ1804" s="98"/>
      <c r="AR1804" s="98"/>
      <c r="AS1804" s="98"/>
      <c r="AT1804" s="98"/>
      <c r="AU1804" s="98"/>
      <c r="AV1804" s="98"/>
      <c r="AW1804" s="98"/>
      <c r="AX1804" s="98"/>
      <c r="AY1804" s="98"/>
      <c r="AZ1804" s="98"/>
      <c r="BA1804" s="98"/>
      <c r="BB1804" s="98"/>
      <c r="BC1804" s="98"/>
      <c r="BD1804" s="98"/>
      <c r="BE1804" s="98"/>
      <c r="BF1804" s="98"/>
      <c r="BG1804" s="98"/>
      <c r="BH1804" s="98"/>
      <c r="BI1804" s="98"/>
      <c r="BJ1804" s="98"/>
      <c r="BK1804" s="98"/>
      <c r="BL1804" s="98"/>
      <c r="BM1804" s="98"/>
      <c r="BN1804" s="98"/>
      <c r="BO1804" s="98"/>
      <c r="BP1804" s="98"/>
      <c r="BQ1804" s="98"/>
      <c r="BR1804" s="98"/>
      <c r="BS1804" s="98"/>
      <c r="BT1804" s="98"/>
      <c r="BU1804" s="98"/>
      <c r="BV1804" s="98"/>
      <c r="BW1804" s="98"/>
      <c r="BX1804" s="98"/>
    </row>
    <row r="1805" spans="1:76">
      <c r="A1805" s="98"/>
      <c r="B1805" s="98"/>
      <c r="F1805" s="98"/>
      <c r="I1805" s="229"/>
      <c r="O1805" s="98"/>
      <c r="P1805" s="98"/>
      <c r="Q1805" s="98"/>
      <c r="R1805" s="98"/>
      <c r="S1805" s="98"/>
      <c r="T1805" s="98"/>
      <c r="U1805" s="98"/>
      <c r="V1805" s="98"/>
      <c r="W1805" s="98"/>
      <c r="X1805" s="98"/>
      <c r="Y1805" s="98"/>
      <c r="Z1805" s="98"/>
      <c r="AA1805" s="98"/>
      <c r="AB1805" s="98"/>
      <c r="AC1805" s="98"/>
      <c r="AD1805" s="98"/>
      <c r="AE1805" s="98"/>
      <c r="AF1805" s="98"/>
      <c r="AG1805" s="98"/>
      <c r="AH1805" s="98"/>
      <c r="AI1805" s="98"/>
      <c r="AJ1805" s="98"/>
      <c r="AK1805" s="98"/>
      <c r="AL1805" s="98"/>
      <c r="AM1805" s="98"/>
      <c r="AN1805" s="98"/>
      <c r="AO1805" s="98"/>
      <c r="AP1805" s="98"/>
      <c r="AQ1805" s="98"/>
      <c r="AR1805" s="98"/>
      <c r="AS1805" s="98"/>
      <c r="AT1805" s="98"/>
      <c r="AU1805" s="98"/>
      <c r="AV1805" s="98"/>
      <c r="AW1805" s="98"/>
      <c r="AX1805" s="98"/>
      <c r="AY1805" s="98"/>
      <c r="AZ1805" s="98"/>
      <c r="BA1805" s="98"/>
      <c r="BB1805" s="98"/>
      <c r="BC1805" s="98"/>
      <c r="BD1805" s="98"/>
      <c r="BE1805" s="98"/>
      <c r="BF1805" s="98"/>
      <c r="BG1805" s="98"/>
      <c r="BH1805" s="98"/>
      <c r="BI1805" s="98"/>
      <c r="BJ1805" s="98"/>
      <c r="BK1805" s="98"/>
      <c r="BL1805" s="98"/>
      <c r="BM1805" s="98"/>
      <c r="BN1805" s="98"/>
      <c r="BO1805" s="98"/>
      <c r="BP1805" s="98"/>
      <c r="BQ1805" s="98"/>
      <c r="BR1805" s="98"/>
      <c r="BS1805" s="98"/>
      <c r="BT1805" s="98"/>
      <c r="BU1805" s="98"/>
      <c r="BV1805" s="98"/>
      <c r="BW1805" s="98"/>
      <c r="BX1805" s="98"/>
    </row>
    <row r="1806" spans="1:76">
      <c r="A1806" s="98"/>
      <c r="B1806" s="98"/>
      <c r="F1806" s="98"/>
      <c r="I1806" s="229"/>
      <c r="O1806" s="98"/>
      <c r="P1806" s="98"/>
      <c r="Q1806" s="98"/>
      <c r="R1806" s="98"/>
      <c r="S1806" s="98"/>
      <c r="T1806" s="98"/>
      <c r="U1806" s="98"/>
      <c r="V1806" s="98"/>
      <c r="W1806" s="98"/>
      <c r="X1806" s="98"/>
      <c r="Y1806" s="98"/>
      <c r="Z1806" s="98"/>
      <c r="AA1806" s="98"/>
      <c r="AB1806" s="98"/>
      <c r="AC1806" s="98"/>
      <c r="AD1806" s="98"/>
      <c r="AE1806" s="98"/>
      <c r="AF1806" s="98"/>
      <c r="AG1806" s="98"/>
      <c r="AH1806" s="98"/>
      <c r="AI1806" s="98"/>
      <c r="AJ1806" s="98"/>
      <c r="AK1806" s="98"/>
      <c r="AL1806" s="98"/>
      <c r="AM1806" s="98"/>
      <c r="AN1806" s="98"/>
      <c r="AO1806" s="98"/>
      <c r="AP1806" s="98"/>
      <c r="AQ1806" s="98"/>
      <c r="AR1806" s="98"/>
      <c r="AS1806" s="98"/>
      <c r="AT1806" s="98"/>
      <c r="AU1806" s="98"/>
      <c r="AV1806" s="98"/>
      <c r="AW1806" s="98"/>
      <c r="AX1806" s="98"/>
      <c r="AY1806" s="98"/>
      <c r="AZ1806" s="98"/>
      <c r="BA1806" s="98"/>
      <c r="BB1806" s="98"/>
      <c r="BC1806" s="98"/>
      <c r="BD1806" s="98"/>
      <c r="BE1806" s="98"/>
      <c r="BF1806" s="98"/>
      <c r="BG1806" s="98"/>
      <c r="BH1806" s="98"/>
      <c r="BI1806" s="98"/>
      <c r="BJ1806" s="98"/>
      <c r="BK1806" s="98"/>
      <c r="BL1806" s="98"/>
      <c r="BM1806" s="98"/>
      <c r="BN1806" s="98"/>
      <c r="BO1806" s="98"/>
      <c r="BP1806" s="98"/>
      <c r="BQ1806" s="98"/>
      <c r="BR1806" s="98"/>
      <c r="BS1806" s="98"/>
      <c r="BT1806" s="98"/>
      <c r="BU1806" s="98"/>
      <c r="BV1806" s="98"/>
      <c r="BW1806" s="98"/>
      <c r="BX1806" s="98"/>
    </row>
    <row r="1807" spans="1:76">
      <c r="A1807" s="98"/>
      <c r="B1807" s="98"/>
      <c r="F1807" s="98"/>
      <c r="I1807" s="229"/>
      <c r="O1807" s="98"/>
      <c r="P1807" s="98"/>
      <c r="Q1807" s="98"/>
      <c r="R1807" s="98"/>
      <c r="S1807" s="98"/>
      <c r="T1807" s="98"/>
      <c r="U1807" s="98"/>
      <c r="V1807" s="98"/>
      <c r="W1807" s="98"/>
      <c r="X1807" s="98"/>
      <c r="Y1807" s="98"/>
      <c r="Z1807" s="98"/>
      <c r="AA1807" s="98"/>
      <c r="AB1807" s="98"/>
      <c r="AC1807" s="98"/>
      <c r="AD1807" s="98"/>
      <c r="AE1807" s="98"/>
      <c r="AF1807" s="98"/>
      <c r="AG1807" s="98"/>
      <c r="AH1807" s="98"/>
      <c r="AI1807" s="98"/>
      <c r="AJ1807" s="98"/>
      <c r="AK1807" s="98"/>
      <c r="AL1807" s="98"/>
      <c r="AM1807" s="98"/>
      <c r="AN1807" s="98"/>
      <c r="AO1807" s="98"/>
      <c r="AP1807" s="98"/>
      <c r="AQ1807" s="98"/>
      <c r="AR1807" s="98"/>
      <c r="AS1807" s="98"/>
      <c r="AT1807" s="98"/>
      <c r="AU1807" s="98"/>
      <c r="AV1807" s="98"/>
      <c r="AW1807" s="98"/>
      <c r="AX1807" s="98"/>
      <c r="AY1807" s="98"/>
      <c r="AZ1807" s="98"/>
      <c r="BA1807" s="98"/>
      <c r="BB1807" s="98"/>
      <c r="BC1807" s="98"/>
      <c r="BD1807" s="98"/>
      <c r="BE1807" s="98"/>
      <c r="BF1807" s="98"/>
      <c r="BG1807" s="98"/>
      <c r="BH1807" s="98"/>
      <c r="BI1807" s="98"/>
      <c r="BJ1807" s="98"/>
      <c r="BK1807" s="98"/>
      <c r="BL1807" s="98"/>
      <c r="BM1807" s="98"/>
      <c r="BN1807" s="98"/>
      <c r="BO1807" s="98"/>
      <c r="BP1807" s="98"/>
      <c r="BQ1807" s="98"/>
      <c r="BR1807" s="98"/>
      <c r="BS1807" s="98"/>
      <c r="BT1807" s="98"/>
      <c r="BU1807" s="98"/>
      <c r="BV1807" s="98"/>
      <c r="BW1807" s="98"/>
      <c r="BX1807" s="98"/>
    </row>
    <row r="1808" spans="1:76">
      <c r="A1808" s="98"/>
      <c r="B1808" s="98"/>
      <c r="F1808" s="98"/>
      <c r="I1808" s="229"/>
      <c r="O1808" s="98"/>
      <c r="P1808" s="98"/>
      <c r="Q1808" s="98"/>
      <c r="R1808" s="98"/>
      <c r="S1808" s="98"/>
      <c r="T1808" s="98"/>
      <c r="U1808" s="98"/>
      <c r="V1808" s="98"/>
      <c r="W1808" s="98"/>
      <c r="X1808" s="98"/>
      <c r="Y1808" s="98"/>
      <c r="Z1808" s="98"/>
      <c r="AA1808" s="98"/>
      <c r="AB1808" s="98"/>
      <c r="AC1808" s="98"/>
      <c r="AD1808" s="98"/>
      <c r="AE1808" s="98"/>
      <c r="AF1808" s="98"/>
      <c r="AG1808" s="98"/>
      <c r="AH1808" s="98"/>
      <c r="AI1808" s="98"/>
      <c r="AJ1808" s="98"/>
      <c r="AK1808" s="98"/>
      <c r="AL1808" s="98"/>
      <c r="AM1808" s="98"/>
      <c r="AN1808" s="98"/>
      <c r="AO1808" s="98"/>
      <c r="AP1808" s="98"/>
      <c r="AQ1808" s="98"/>
      <c r="AR1808" s="98"/>
      <c r="AS1808" s="98"/>
      <c r="AT1808" s="98"/>
      <c r="AU1808" s="98"/>
      <c r="AV1808" s="98"/>
      <c r="AW1808" s="98"/>
      <c r="AX1808" s="98"/>
      <c r="AY1808" s="98"/>
      <c r="AZ1808" s="98"/>
      <c r="BA1808" s="98"/>
      <c r="BB1808" s="98"/>
      <c r="BC1808" s="98"/>
      <c r="BD1808" s="98"/>
      <c r="BE1808" s="98"/>
      <c r="BF1808" s="98"/>
      <c r="BG1808" s="98"/>
      <c r="BH1808" s="98"/>
      <c r="BI1808" s="98"/>
      <c r="BJ1808" s="98"/>
      <c r="BK1808" s="98"/>
      <c r="BL1808" s="98"/>
      <c r="BM1808" s="98"/>
      <c r="BN1808" s="98"/>
      <c r="BO1808" s="98"/>
      <c r="BP1808" s="98"/>
      <c r="BQ1808" s="98"/>
      <c r="BR1808" s="98"/>
      <c r="BS1808" s="98"/>
      <c r="BT1808" s="98"/>
      <c r="BU1808" s="98"/>
      <c r="BV1808" s="98"/>
      <c r="BW1808" s="98"/>
      <c r="BX1808" s="98"/>
    </row>
    <row r="1809" spans="1:76">
      <c r="A1809" s="98"/>
      <c r="B1809" s="98"/>
      <c r="F1809" s="98"/>
      <c r="I1809" s="229"/>
      <c r="O1809" s="98"/>
      <c r="P1809" s="98"/>
      <c r="Q1809" s="98"/>
      <c r="R1809" s="98"/>
      <c r="S1809" s="98"/>
      <c r="T1809" s="98"/>
      <c r="U1809" s="98"/>
      <c r="V1809" s="98"/>
      <c r="W1809" s="98"/>
      <c r="X1809" s="98"/>
      <c r="Y1809" s="98"/>
      <c r="Z1809" s="98"/>
      <c r="AA1809" s="98"/>
      <c r="AB1809" s="98"/>
      <c r="AC1809" s="98"/>
      <c r="AD1809" s="98"/>
      <c r="AE1809" s="98"/>
      <c r="AF1809" s="98"/>
      <c r="AG1809" s="98"/>
      <c r="AH1809" s="98"/>
      <c r="AI1809" s="98"/>
      <c r="AJ1809" s="98"/>
      <c r="AK1809" s="98"/>
      <c r="AL1809" s="98"/>
      <c r="AM1809" s="98"/>
      <c r="AN1809" s="98"/>
      <c r="AO1809" s="98"/>
      <c r="AP1809" s="98"/>
      <c r="AQ1809" s="98"/>
      <c r="AR1809" s="98"/>
      <c r="AS1809" s="98"/>
      <c r="AT1809" s="98"/>
      <c r="AU1809" s="98"/>
      <c r="AV1809" s="98"/>
      <c r="AW1809" s="98"/>
      <c r="AX1809" s="98"/>
      <c r="AY1809" s="98"/>
      <c r="AZ1809" s="98"/>
      <c r="BA1809" s="98"/>
      <c r="BB1809" s="98"/>
      <c r="BC1809" s="98"/>
      <c r="BD1809" s="98"/>
      <c r="BE1809" s="98"/>
      <c r="BF1809" s="98"/>
      <c r="BG1809" s="98"/>
      <c r="BH1809" s="98"/>
      <c r="BI1809" s="98"/>
      <c r="BJ1809" s="98"/>
      <c r="BK1809" s="98"/>
      <c r="BL1809" s="98"/>
      <c r="BM1809" s="98"/>
      <c r="BN1809" s="98"/>
      <c r="BO1809" s="98"/>
      <c r="BP1809" s="98"/>
      <c r="BQ1809" s="98"/>
      <c r="BR1809" s="98"/>
      <c r="BS1809" s="98"/>
      <c r="BT1809" s="98"/>
      <c r="BU1809" s="98"/>
      <c r="BV1809" s="98"/>
      <c r="BW1809" s="98"/>
      <c r="BX1809" s="98"/>
    </row>
    <row r="1810" spans="1:76">
      <c r="A1810" s="98"/>
      <c r="B1810" s="98"/>
      <c r="F1810" s="98"/>
      <c r="I1810" s="229"/>
      <c r="O1810" s="98"/>
      <c r="P1810" s="98"/>
      <c r="Q1810" s="98"/>
      <c r="R1810" s="98"/>
      <c r="S1810" s="98"/>
      <c r="T1810" s="98"/>
      <c r="U1810" s="98"/>
      <c r="V1810" s="98"/>
      <c r="W1810" s="98"/>
      <c r="X1810" s="98"/>
      <c r="Y1810" s="98"/>
      <c r="Z1810" s="98"/>
      <c r="AA1810" s="98"/>
      <c r="AB1810" s="98"/>
      <c r="AC1810" s="98"/>
      <c r="AD1810" s="98"/>
      <c r="AE1810" s="98"/>
      <c r="AF1810" s="98"/>
      <c r="AG1810" s="98"/>
      <c r="AH1810" s="98"/>
      <c r="AI1810" s="98"/>
      <c r="AJ1810" s="98"/>
      <c r="AK1810" s="98"/>
      <c r="AL1810" s="98"/>
      <c r="AM1810" s="98"/>
      <c r="AN1810" s="98"/>
      <c r="AO1810" s="98"/>
      <c r="AP1810" s="98"/>
      <c r="AQ1810" s="98"/>
      <c r="AR1810" s="98"/>
      <c r="AS1810" s="98"/>
      <c r="AT1810" s="98"/>
      <c r="AU1810" s="98"/>
      <c r="AV1810" s="98"/>
      <c r="AW1810" s="98"/>
      <c r="AX1810" s="98"/>
      <c r="AY1810" s="98"/>
      <c r="AZ1810" s="98"/>
      <c r="BA1810" s="98"/>
      <c r="BB1810" s="98"/>
      <c r="BC1810" s="98"/>
      <c r="BD1810" s="98"/>
      <c r="BE1810" s="98"/>
      <c r="BF1810" s="98"/>
      <c r="BG1810" s="98"/>
      <c r="BH1810" s="98"/>
      <c r="BI1810" s="98"/>
      <c r="BJ1810" s="98"/>
      <c r="BK1810" s="98"/>
      <c r="BL1810" s="98"/>
      <c r="BM1810" s="98"/>
      <c r="BN1810" s="98"/>
      <c r="BO1810" s="98"/>
      <c r="BP1810" s="98"/>
      <c r="BQ1810" s="98"/>
      <c r="BR1810" s="98"/>
      <c r="BS1810" s="98"/>
      <c r="BT1810" s="98"/>
      <c r="BU1810" s="98"/>
      <c r="BV1810" s="98"/>
      <c r="BW1810" s="98"/>
      <c r="BX1810" s="98"/>
    </row>
    <row r="1811" spans="1:76">
      <c r="A1811" s="98"/>
      <c r="B1811" s="98"/>
      <c r="F1811" s="98"/>
      <c r="I1811" s="229"/>
      <c r="O1811" s="98"/>
      <c r="P1811" s="98"/>
      <c r="Q1811" s="98"/>
      <c r="R1811" s="98"/>
      <c r="S1811" s="98"/>
      <c r="T1811" s="98"/>
      <c r="U1811" s="98"/>
      <c r="V1811" s="98"/>
      <c r="W1811" s="98"/>
      <c r="X1811" s="98"/>
      <c r="Y1811" s="98"/>
      <c r="Z1811" s="98"/>
      <c r="AA1811" s="98"/>
      <c r="AB1811" s="98"/>
      <c r="AC1811" s="98"/>
      <c r="AD1811" s="98"/>
      <c r="AE1811" s="98"/>
      <c r="AF1811" s="98"/>
      <c r="AG1811" s="98"/>
      <c r="AH1811" s="98"/>
      <c r="AI1811" s="98"/>
      <c r="AJ1811" s="98"/>
      <c r="AK1811" s="98"/>
      <c r="AL1811" s="98"/>
      <c r="AM1811" s="98"/>
      <c r="AN1811" s="98"/>
      <c r="AO1811" s="98"/>
      <c r="AP1811" s="98"/>
      <c r="AQ1811" s="98"/>
      <c r="AR1811" s="98"/>
      <c r="AS1811" s="98"/>
      <c r="AT1811" s="98"/>
      <c r="AU1811" s="98"/>
      <c r="AV1811" s="98"/>
      <c r="AW1811" s="98"/>
      <c r="AX1811" s="98"/>
      <c r="AY1811" s="98"/>
      <c r="AZ1811" s="98"/>
      <c r="BA1811" s="98"/>
      <c r="BB1811" s="98"/>
      <c r="BC1811" s="98"/>
      <c r="BD1811" s="98"/>
      <c r="BE1811" s="98"/>
      <c r="BF1811" s="98"/>
      <c r="BG1811" s="98"/>
      <c r="BH1811" s="98"/>
      <c r="BI1811" s="98"/>
      <c r="BJ1811" s="98"/>
      <c r="BK1811" s="98"/>
      <c r="BL1811" s="98"/>
      <c r="BM1811" s="98"/>
      <c r="BN1811" s="98"/>
      <c r="BO1811" s="98"/>
      <c r="BP1811" s="98"/>
      <c r="BQ1811" s="98"/>
      <c r="BR1811" s="98"/>
      <c r="BS1811" s="98"/>
      <c r="BT1811" s="98"/>
      <c r="BU1811" s="98"/>
      <c r="BV1811" s="98"/>
      <c r="BW1811" s="98"/>
      <c r="BX1811" s="98"/>
    </row>
    <row r="1812" spans="1:76">
      <c r="A1812" s="98"/>
      <c r="B1812" s="98"/>
      <c r="F1812" s="98"/>
      <c r="I1812" s="229"/>
      <c r="O1812" s="98"/>
      <c r="P1812" s="98"/>
      <c r="Q1812" s="98"/>
      <c r="R1812" s="98"/>
      <c r="S1812" s="98"/>
      <c r="T1812" s="98"/>
      <c r="U1812" s="98"/>
      <c r="V1812" s="98"/>
      <c r="W1812" s="98"/>
      <c r="X1812" s="98"/>
      <c r="Y1812" s="98"/>
      <c r="Z1812" s="98"/>
      <c r="AA1812" s="98"/>
      <c r="AB1812" s="98"/>
      <c r="AC1812" s="98"/>
      <c r="AD1812" s="98"/>
      <c r="AE1812" s="98"/>
      <c r="AF1812" s="98"/>
      <c r="AG1812" s="98"/>
      <c r="AH1812" s="98"/>
      <c r="AI1812" s="98"/>
      <c r="AJ1812" s="98"/>
      <c r="AK1812" s="98"/>
      <c r="AL1812" s="98"/>
      <c r="AM1812" s="98"/>
      <c r="AN1812" s="98"/>
      <c r="AO1812" s="98"/>
      <c r="AP1812" s="98"/>
      <c r="AQ1812" s="98"/>
      <c r="AR1812" s="98"/>
      <c r="AS1812" s="98"/>
      <c r="AT1812" s="98"/>
      <c r="AU1812" s="98"/>
      <c r="AV1812" s="98"/>
      <c r="AW1812" s="98"/>
      <c r="AX1812" s="98"/>
      <c r="AY1812" s="98"/>
      <c r="AZ1812" s="98"/>
      <c r="BA1812" s="98"/>
      <c r="BB1812" s="98"/>
      <c r="BC1812" s="98"/>
      <c r="BD1812" s="98"/>
      <c r="BE1812" s="98"/>
      <c r="BF1812" s="98"/>
      <c r="BG1812" s="98"/>
      <c r="BH1812" s="98"/>
      <c r="BI1812" s="98"/>
      <c r="BJ1812" s="98"/>
      <c r="BK1812" s="98"/>
      <c r="BL1812" s="98"/>
      <c r="BM1812" s="98"/>
      <c r="BN1812" s="98"/>
      <c r="BO1812" s="98"/>
      <c r="BP1812" s="98"/>
      <c r="BQ1812" s="98"/>
      <c r="BR1812" s="98"/>
      <c r="BS1812" s="98"/>
      <c r="BT1812" s="98"/>
      <c r="BU1812" s="98"/>
      <c r="BV1812" s="98"/>
      <c r="BW1812" s="98"/>
      <c r="BX1812" s="98"/>
    </row>
    <row r="1813" spans="1:76">
      <c r="A1813" s="98"/>
      <c r="B1813" s="98"/>
      <c r="F1813" s="98"/>
      <c r="I1813" s="229"/>
      <c r="O1813" s="98"/>
      <c r="P1813" s="98"/>
      <c r="Q1813" s="98"/>
      <c r="R1813" s="98"/>
      <c r="S1813" s="98"/>
      <c r="T1813" s="98"/>
      <c r="U1813" s="98"/>
      <c r="V1813" s="98"/>
      <c r="W1813" s="98"/>
      <c r="X1813" s="98"/>
      <c r="Y1813" s="98"/>
      <c r="Z1813" s="98"/>
      <c r="AA1813" s="98"/>
      <c r="AB1813" s="98"/>
      <c r="AC1813" s="98"/>
      <c r="AD1813" s="98"/>
      <c r="AE1813" s="98"/>
      <c r="AF1813" s="98"/>
      <c r="AG1813" s="98"/>
      <c r="AH1813" s="98"/>
      <c r="AI1813" s="98"/>
      <c r="AJ1813" s="98"/>
      <c r="AK1813" s="98"/>
      <c r="AL1813" s="98"/>
      <c r="AM1813" s="98"/>
      <c r="AN1813" s="98"/>
      <c r="AO1813" s="98"/>
      <c r="AP1813" s="98"/>
      <c r="AQ1813" s="98"/>
      <c r="AR1813" s="98"/>
      <c r="AS1813" s="98"/>
      <c r="AT1813" s="98"/>
      <c r="AU1813" s="98"/>
      <c r="AV1813" s="98"/>
      <c r="AW1813" s="98"/>
      <c r="AX1813" s="98"/>
      <c r="AY1813" s="98"/>
      <c r="AZ1813" s="98"/>
      <c r="BA1813" s="98"/>
      <c r="BB1813" s="98"/>
      <c r="BC1813" s="98"/>
      <c r="BD1813" s="98"/>
      <c r="BE1813" s="98"/>
      <c r="BF1813" s="98"/>
      <c r="BG1813" s="98"/>
      <c r="BH1813" s="98"/>
      <c r="BI1813" s="98"/>
      <c r="BJ1813" s="98"/>
      <c r="BK1813" s="98"/>
      <c r="BL1813" s="98"/>
      <c r="BM1813" s="98"/>
      <c r="BN1813" s="98"/>
      <c r="BO1813" s="98"/>
      <c r="BP1813" s="98"/>
      <c r="BQ1813" s="98"/>
      <c r="BR1813" s="98"/>
      <c r="BS1813" s="98"/>
      <c r="BT1813" s="98"/>
      <c r="BU1813" s="98"/>
      <c r="BV1813" s="98"/>
      <c r="BW1813" s="98"/>
      <c r="BX1813" s="98"/>
    </row>
    <row r="1814" spans="1:76">
      <c r="A1814" s="98"/>
      <c r="B1814" s="98"/>
      <c r="F1814" s="98"/>
      <c r="I1814" s="229"/>
      <c r="O1814" s="98"/>
      <c r="P1814" s="98"/>
      <c r="Q1814" s="98"/>
      <c r="R1814" s="98"/>
      <c r="S1814" s="98"/>
      <c r="T1814" s="98"/>
      <c r="U1814" s="98"/>
      <c r="V1814" s="98"/>
      <c r="W1814" s="98"/>
      <c r="X1814" s="98"/>
      <c r="Y1814" s="98"/>
      <c r="Z1814" s="98"/>
      <c r="AA1814" s="98"/>
      <c r="AB1814" s="98"/>
      <c r="AC1814" s="98"/>
      <c r="AD1814" s="98"/>
      <c r="AE1814" s="98"/>
      <c r="AF1814" s="98"/>
      <c r="AG1814" s="98"/>
      <c r="AH1814" s="98"/>
      <c r="AI1814" s="98"/>
      <c r="AJ1814" s="98"/>
      <c r="AK1814" s="98"/>
      <c r="AL1814" s="98"/>
      <c r="AM1814" s="98"/>
      <c r="AN1814" s="98"/>
      <c r="AO1814" s="98"/>
      <c r="AP1814" s="98"/>
      <c r="AQ1814" s="98"/>
      <c r="AR1814" s="98"/>
      <c r="AS1814" s="98"/>
      <c r="AT1814" s="98"/>
      <c r="AU1814" s="98"/>
      <c r="AV1814" s="98"/>
      <c r="AW1814" s="98"/>
      <c r="AX1814" s="98"/>
      <c r="AY1814" s="98"/>
      <c r="AZ1814" s="98"/>
      <c r="BA1814" s="98"/>
      <c r="BB1814" s="98"/>
      <c r="BC1814" s="98"/>
      <c r="BD1814" s="98"/>
      <c r="BE1814" s="98"/>
      <c r="BF1814" s="98"/>
      <c r="BG1814" s="98"/>
      <c r="BH1814" s="98"/>
      <c r="BI1814" s="98"/>
      <c r="BJ1814" s="98"/>
      <c r="BK1814" s="98"/>
      <c r="BL1814" s="98"/>
      <c r="BM1814" s="98"/>
      <c r="BN1814" s="98"/>
      <c r="BO1814" s="98"/>
      <c r="BP1814" s="98"/>
      <c r="BQ1814" s="98"/>
      <c r="BR1814" s="98"/>
      <c r="BS1814" s="98"/>
      <c r="BT1814" s="98"/>
      <c r="BU1814" s="98"/>
      <c r="BV1814" s="98"/>
      <c r="BW1814" s="98"/>
      <c r="BX1814" s="98"/>
    </row>
    <row r="1815" spans="1:76">
      <c r="A1815" s="98"/>
      <c r="B1815" s="98"/>
      <c r="F1815" s="98"/>
      <c r="I1815" s="229"/>
      <c r="O1815" s="98"/>
      <c r="P1815" s="98"/>
      <c r="Q1815" s="98"/>
      <c r="R1815" s="98"/>
      <c r="S1815" s="98"/>
      <c r="T1815" s="98"/>
      <c r="U1815" s="98"/>
      <c r="V1815" s="98"/>
      <c r="W1815" s="98"/>
      <c r="X1815" s="98"/>
      <c r="Y1815" s="98"/>
      <c r="Z1815" s="98"/>
      <c r="AA1815" s="98"/>
      <c r="AB1815" s="98"/>
      <c r="AC1815" s="98"/>
      <c r="AD1815" s="98"/>
      <c r="AE1815" s="98"/>
      <c r="AF1815" s="98"/>
      <c r="AG1815" s="98"/>
      <c r="AH1815" s="98"/>
      <c r="AI1815" s="98"/>
      <c r="AJ1815" s="98"/>
      <c r="AK1815" s="98"/>
      <c r="AL1815" s="98"/>
      <c r="AM1815" s="98"/>
      <c r="AN1815" s="98"/>
      <c r="AO1815" s="98"/>
      <c r="AP1815" s="98"/>
      <c r="AQ1815" s="98"/>
      <c r="AR1815" s="98"/>
      <c r="AS1815" s="98"/>
      <c r="AT1815" s="98"/>
      <c r="AU1815" s="98"/>
      <c r="AV1815" s="98"/>
      <c r="AW1815" s="98"/>
      <c r="AX1815" s="98"/>
      <c r="AY1815" s="98"/>
      <c r="AZ1815" s="98"/>
      <c r="BA1815" s="98"/>
      <c r="BB1815" s="98"/>
      <c r="BC1815" s="98"/>
      <c r="BD1815" s="98"/>
      <c r="BE1815" s="98"/>
      <c r="BF1815" s="98"/>
      <c r="BG1815" s="98"/>
      <c r="BH1815" s="98"/>
      <c r="BI1815" s="98"/>
      <c r="BJ1815" s="98"/>
      <c r="BK1815" s="98"/>
      <c r="BL1815" s="98"/>
      <c r="BM1815" s="98"/>
      <c r="BN1815" s="98"/>
      <c r="BO1815" s="98"/>
      <c r="BP1815" s="98"/>
      <c r="BQ1815" s="98"/>
      <c r="BR1815" s="98"/>
      <c r="BS1815" s="98"/>
      <c r="BT1815" s="98"/>
      <c r="BU1815" s="98"/>
      <c r="BV1815" s="98"/>
      <c r="BW1815" s="98"/>
      <c r="BX1815" s="98"/>
    </row>
    <row r="1816" spans="1:76">
      <c r="A1816" s="98"/>
      <c r="B1816" s="98"/>
      <c r="F1816" s="98"/>
      <c r="I1816" s="229"/>
      <c r="O1816" s="98"/>
      <c r="P1816" s="98"/>
      <c r="Q1816" s="98"/>
      <c r="R1816" s="98"/>
      <c r="S1816" s="98"/>
      <c r="T1816" s="98"/>
      <c r="U1816" s="98"/>
      <c r="V1816" s="98"/>
      <c r="W1816" s="98"/>
      <c r="X1816" s="98"/>
      <c r="Y1816" s="98"/>
      <c r="Z1816" s="98"/>
      <c r="AA1816" s="98"/>
      <c r="AB1816" s="98"/>
      <c r="AC1816" s="98"/>
      <c r="AD1816" s="98"/>
      <c r="AE1816" s="98"/>
      <c r="AF1816" s="98"/>
      <c r="AG1816" s="98"/>
      <c r="AH1816" s="98"/>
      <c r="AI1816" s="98"/>
      <c r="AJ1816" s="98"/>
      <c r="AK1816" s="98"/>
      <c r="AL1816" s="98"/>
      <c r="AM1816" s="98"/>
      <c r="AN1816" s="98"/>
      <c r="AO1816" s="98"/>
      <c r="AP1816" s="98"/>
      <c r="AQ1816" s="98"/>
      <c r="AR1816" s="98"/>
      <c r="AS1816" s="98"/>
      <c r="AT1816" s="98"/>
      <c r="AU1816" s="98"/>
      <c r="AV1816" s="98"/>
      <c r="AW1816" s="98"/>
      <c r="AX1816" s="98"/>
      <c r="AY1816" s="98"/>
      <c r="AZ1816" s="98"/>
      <c r="BA1816" s="98"/>
      <c r="BB1816" s="98"/>
      <c r="BC1816" s="98"/>
      <c r="BD1816" s="98"/>
      <c r="BE1816" s="98"/>
      <c r="BF1816" s="98"/>
      <c r="BG1816" s="98"/>
      <c r="BH1816" s="98"/>
      <c r="BI1816" s="98"/>
      <c r="BJ1816" s="98"/>
      <c r="BK1816" s="98"/>
      <c r="BL1816" s="98"/>
      <c r="BM1816" s="98"/>
      <c r="BN1816" s="98"/>
      <c r="BO1816" s="98"/>
      <c r="BP1816" s="98"/>
      <c r="BQ1816" s="98"/>
      <c r="BR1816" s="98"/>
      <c r="BS1816" s="98"/>
      <c r="BT1816" s="98"/>
      <c r="BU1816" s="98"/>
      <c r="BV1816" s="98"/>
      <c r="BW1816" s="98"/>
      <c r="BX1816" s="98"/>
    </row>
    <row r="1817" spans="1:76">
      <c r="A1817" s="98"/>
      <c r="B1817" s="98"/>
      <c r="F1817" s="98"/>
      <c r="I1817" s="229"/>
      <c r="O1817" s="98"/>
      <c r="P1817" s="98"/>
      <c r="Q1817" s="98"/>
      <c r="R1817" s="98"/>
      <c r="S1817" s="98"/>
      <c r="T1817" s="98"/>
      <c r="U1817" s="98"/>
      <c r="V1817" s="98"/>
      <c r="W1817" s="98"/>
      <c r="X1817" s="98"/>
      <c r="Y1817" s="98"/>
      <c r="Z1817" s="98"/>
      <c r="AA1817" s="98"/>
      <c r="AB1817" s="98"/>
      <c r="AC1817" s="98"/>
      <c r="AD1817" s="98"/>
      <c r="AE1817" s="98"/>
      <c r="AF1817" s="98"/>
      <c r="AG1817" s="98"/>
      <c r="AH1817" s="98"/>
      <c r="AI1817" s="98"/>
      <c r="AJ1817" s="98"/>
      <c r="AK1817" s="98"/>
      <c r="AL1817" s="98"/>
      <c r="AM1817" s="98"/>
      <c r="AN1817" s="98"/>
      <c r="AO1817" s="98"/>
      <c r="AP1817" s="98"/>
      <c r="AQ1817" s="98"/>
      <c r="AR1817" s="98"/>
      <c r="AS1817" s="98"/>
      <c r="AT1817" s="98"/>
      <c r="AU1817" s="98"/>
      <c r="AV1817" s="98"/>
      <c r="AW1817" s="98"/>
      <c r="AX1817" s="98"/>
      <c r="AY1817" s="98"/>
      <c r="AZ1817" s="98"/>
      <c r="BA1817" s="98"/>
      <c r="BB1817" s="98"/>
      <c r="BC1817" s="98"/>
      <c r="BD1817" s="98"/>
      <c r="BE1817" s="98"/>
      <c r="BF1817" s="98"/>
      <c r="BG1817" s="98"/>
      <c r="BH1817" s="98"/>
      <c r="BI1817" s="98"/>
      <c r="BJ1817" s="98"/>
      <c r="BK1817" s="98"/>
      <c r="BL1817" s="98"/>
      <c r="BM1817" s="98"/>
      <c r="BN1817" s="98"/>
      <c r="BO1817" s="98"/>
      <c r="BP1817" s="98"/>
      <c r="BQ1817" s="98"/>
      <c r="BR1817" s="98"/>
      <c r="BS1817" s="98"/>
      <c r="BT1817" s="98"/>
      <c r="BU1817" s="98"/>
      <c r="BV1817" s="98"/>
      <c r="BW1817" s="98"/>
      <c r="BX1817" s="98"/>
    </row>
    <row r="1818" spans="1:76">
      <c r="A1818" s="98"/>
      <c r="B1818" s="98"/>
      <c r="F1818" s="98"/>
      <c r="I1818" s="229"/>
      <c r="O1818" s="98"/>
      <c r="P1818" s="98"/>
      <c r="Q1818" s="98"/>
      <c r="R1818" s="98"/>
      <c r="S1818" s="98"/>
      <c r="T1818" s="98"/>
      <c r="U1818" s="98"/>
      <c r="V1818" s="98"/>
      <c r="W1818" s="98"/>
      <c r="X1818" s="98"/>
      <c r="Y1818" s="98"/>
      <c r="Z1818" s="98"/>
      <c r="AA1818" s="98"/>
      <c r="AB1818" s="98"/>
      <c r="AC1818" s="98"/>
      <c r="AD1818" s="98"/>
      <c r="AE1818" s="98"/>
      <c r="AF1818" s="98"/>
      <c r="AG1818" s="98"/>
      <c r="AH1818" s="98"/>
      <c r="AI1818" s="98"/>
      <c r="AJ1818" s="98"/>
      <c r="AK1818" s="98"/>
      <c r="AL1818" s="98"/>
      <c r="AM1818" s="98"/>
      <c r="AN1818" s="98"/>
      <c r="AO1818" s="98"/>
      <c r="AP1818" s="98"/>
      <c r="AQ1818" s="98"/>
      <c r="AR1818" s="98"/>
      <c r="AS1818" s="98"/>
      <c r="AT1818" s="98"/>
      <c r="AU1818" s="98"/>
      <c r="AV1818" s="98"/>
      <c r="AW1818" s="98"/>
      <c r="AX1818" s="98"/>
      <c r="AY1818" s="98"/>
      <c r="AZ1818" s="98"/>
      <c r="BA1818" s="98"/>
      <c r="BB1818" s="98"/>
      <c r="BC1818" s="98"/>
      <c r="BD1818" s="98"/>
      <c r="BE1818" s="98"/>
      <c r="BF1818" s="98"/>
      <c r="BG1818" s="98"/>
      <c r="BH1818" s="98"/>
      <c r="BI1818" s="98"/>
      <c r="BJ1818" s="98"/>
      <c r="BK1818" s="98"/>
      <c r="BL1818" s="98"/>
      <c r="BM1818" s="98"/>
      <c r="BN1818" s="98"/>
      <c r="BO1818" s="98"/>
      <c r="BP1818" s="98"/>
      <c r="BQ1818" s="98"/>
      <c r="BR1818" s="98"/>
      <c r="BS1818" s="98"/>
      <c r="BT1818" s="98"/>
      <c r="BU1818" s="98"/>
      <c r="BV1818" s="98"/>
      <c r="BW1818" s="98"/>
      <c r="BX1818" s="98"/>
    </row>
    <row r="1819" spans="1:76">
      <c r="A1819" s="98"/>
      <c r="B1819" s="98"/>
      <c r="F1819" s="98"/>
      <c r="I1819" s="229"/>
      <c r="O1819" s="98"/>
      <c r="P1819" s="98"/>
      <c r="Q1819" s="98"/>
      <c r="R1819" s="98"/>
      <c r="S1819" s="98"/>
      <c r="T1819" s="98"/>
      <c r="U1819" s="98"/>
      <c r="V1819" s="98"/>
      <c r="W1819" s="98"/>
      <c r="X1819" s="98"/>
      <c r="Y1819" s="98"/>
      <c r="Z1819" s="98"/>
      <c r="AA1819" s="98"/>
      <c r="AB1819" s="98"/>
      <c r="AC1819" s="98"/>
      <c r="AD1819" s="98"/>
      <c r="AE1819" s="98"/>
      <c r="AF1819" s="98"/>
      <c r="AG1819" s="98"/>
      <c r="AH1819" s="98"/>
      <c r="AI1819" s="98"/>
      <c r="AJ1819" s="98"/>
      <c r="AK1819" s="98"/>
      <c r="AL1819" s="98"/>
      <c r="AM1819" s="98"/>
      <c r="AN1819" s="98"/>
      <c r="AO1819" s="98"/>
      <c r="AP1819" s="98"/>
      <c r="AQ1819" s="98"/>
      <c r="AR1819" s="98"/>
      <c r="AS1819" s="98"/>
      <c r="AT1819" s="98"/>
      <c r="AU1819" s="98"/>
      <c r="AV1819" s="98"/>
      <c r="AW1819" s="98"/>
      <c r="AX1819" s="98"/>
      <c r="AY1819" s="98"/>
      <c r="AZ1819" s="98"/>
      <c r="BA1819" s="98"/>
      <c r="BB1819" s="98"/>
      <c r="BC1819" s="98"/>
      <c r="BD1819" s="98"/>
      <c r="BE1819" s="98"/>
      <c r="BF1819" s="98"/>
      <c r="BG1819" s="98"/>
      <c r="BH1819" s="98"/>
      <c r="BI1819" s="98"/>
      <c r="BJ1819" s="98"/>
      <c r="BK1819" s="98"/>
      <c r="BL1819" s="98"/>
      <c r="BM1819" s="98"/>
      <c r="BN1819" s="98"/>
      <c r="BO1819" s="98"/>
      <c r="BP1819" s="98"/>
      <c r="BQ1819" s="98"/>
      <c r="BR1819" s="98"/>
      <c r="BS1819" s="98"/>
      <c r="BT1819" s="98"/>
      <c r="BU1819" s="98"/>
      <c r="BV1819" s="98"/>
      <c r="BW1819" s="98"/>
      <c r="BX1819" s="98"/>
    </row>
    <row r="1820" spans="1:76">
      <c r="A1820" s="98"/>
      <c r="B1820" s="98"/>
      <c r="F1820" s="98"/>
      <c r="I1820" s="229"/>
      <c r="O1820" s="98"/>
      <c r="P1820" s="98"/>
      <c r="Q1820" s="98"/>
      <c r="R1820" s="98"/>
      <c r="S1820" s="98"/>
      <c r="T1820" s="98"/>
      <c r="U1820" s="98"/>
      <c r="V1820" s="98"/>
      <c r="W1820" s="98"/>
      <c r="X1820" s="98"/>
      <c r="Y1820" s="98"/>
      <c r="Z1820" s="98"/>
      <c r="AA1820" s="98"/>
      <c r="AB1820" s="98"/>
      <c r="AC1820" s="98"/>
      <c r="AD1820" s="98"/>
      <c r="AE1820" s="98"/>
      <c r="AF1820" s="98"/>
      <c r="AG1820" s="98"/>
      <c r="AH1820" s="98"/>
      <c r="AI1820" s="98"/>
      <c r="AJ1820" s="98"/>
      <c r="AK1820" s="98"/>
      <c r="AL1820" s="98"/>
      <c r="AM1820" s="98"/>
      <c r="AN1820" s="98"/>
      <c r="AO1820" s="98"/>
      <c r="AP1820" s="98"/>
      <c r="AQ1820" s="98"/>
      <c r="AR1820" s="98"/>
      <c r="AS1820" s="98"/>
      <c r="AT1820" s="98"/>
      <c r="AU1820" s="98"/>
      <c r="AV1820" s="98"/>
      <c r="AW1820" s="98"/>
      <c r="AX1820" s="98"/>
      <c r="AY1820" s="98"/>
      <c r="AZ1820" s="98"/>
      <c r="BA1820" s="98"/>
      <c r="BB1820" s="98"/>
      <c r="BC1820" s="98"/>
      <c r="BD1820" s="98"/>
      <c r="BE1820" s="98"/>
      <c r="BF1820" s="98"/>
      <c r="BG1820" s="98"/>
      <c r="BH1820" s="98"/>
      <c r="BI1820" s="98"/>
      <c r="BJ1820" s="98"/>
      <c r="BK1820" s="98"/>
      <c r="BL1820" s="98"/>
      <c r="BM1820" s="98"/>
      <c r="BN1820" s="98"/>
      <c r="BO1820" s="98"/>
      <c r="BP1820" s="98"/>
      <c r="BQ1820" s="98"/>
      <c r="BR1820" s="98"/>
      <c r="BS1820" s="98"/>
      <c r="BT1820" s="98"/>
      <c r="BU1820" s="98"/>
      <c r="BV1820" s="98"/>
      <c r="BW1820" s="98"/>
      <c r="BX1820" s="98"/>
    </row>
    <row r="1821" spans="1:76">
      <c r="A1821" s="98"/>
      <c r="B1821" s="98"/>
      <c r="F1821" s="98"/>
      <c r="I1821" s="229"/>
      <c r="O1821" s="98"/>
      <c r="P1821" s="98"/>
      <c r="Q1821" s="98"/>
      <c r="R1821" s="98"/>
      <c r="S1821" s="98"/>
      <c r="T1821" s="98"/>
      <c r="U1821" s="98"/>
      <c r="V1821" s="98"/>
      <c r="W1821" s="98"/>
      <c r="X1821" s="98"/>
      <c r="Y1821" s="98"/>
      <c r="Z1821" s="98"/>
      <c r="AA1821" s="98"/>
      <c r="AB1821" s="98"/>
      <c r="AC1821" s="98"/>
      <c r="AD1821" s="98"/>
      <c r="AE1821" s="98"/>
      <c r="AF1821" s="98"/>
      <c r="AG1821" s="98"/>
      <c r="AH1821" s="98"/>
      <c r="AI1821" s="98"/>
      <c r="AJ1821" s="98"/>
      <c r="AK1821" s="98"/>
      <c r="AL1821" s="98"/>
      <c r="AM1821" s="98"/>
      <c r="AN1821" s="98"/>
      <c r="AO1821" s="98"/>
      <c r="AP1821" s="98"/>
      <c r="AQ1821" s="98"/>
      <c r="AR1821" s="98"/>
      <c r="AS1821" s="98"/>
      <c r="AT1821" s="98"/>
      <c r="AU1821" s="98"/>
      <c r="AV1821" s="98"/>
      <c r="AW1821" s="98"/>
      <c r="AX1821" s="98"/>
      <c r="AY1821" s="98"/>
      <c r="AZ1821" s="98"/>
      <c r="BA1821" s="98"/>
      <c r="BB1821" s="98"/>
      <c r="BC1821" s="98"/>
      <c r="BD1821" s="98"/>
      <c r="BE1821" s="98"/>
      <c r="BF1821" s="98"/>
      <c r="BG1821" s="98"/>
      <c r="BH1821" s="98"/>
      <c r="BI1821" s="98"/>
      <c r="BJ1821" s="98"/>
      <c r="BK1821" s="98"/>
      <c r="BL1821" s="98"/>
      <c r="BM1821" s="98"/>
      <c r="BN1821" s="98"/>
      <c r="BO1821" s="98"/>
      <c r="BP1821" s="98"/>
      <c r="BQ1821" s="98"/>
      <c r="BR1821" s="98"/>
      <c r="BS1821" s="98"/>
      <c r="BT1821" s="98"/>
      <c r="BU1821" s="98"/>
      <c r="BV1821" s="98"/>
      <c r="BW1821" s="98"/>
      <c r="BX1821" s="98"/>
    </row>
    <row r="1822" spans="1:76">
      <c r="A1822" s="98"/>
      <c r="B1822" s="98"/>
      <c r="F1822" s="98"/>
      <c r="I1822" s="229"/>
      <c r="O1822" s="98"/>
      <c r="P1822" s="98"/>
      <c r="Q1822" s="98"/>
      <c r="R1822" s="98"/>
      <c r="S1822" s="98"/>
      <c r="T1822" s="98"/>
      <c r="U1822" s="98"/>
      <c r="V1822" s="98"/>
      <c r="W1822" s="98"/>
      <c r="X1822" s="98"/>
      <c r="Y1822" s="98"/>
      <c r="Z1822" s="98"/>
      <c r="AA1822" s="98"/>
      <c r="AB1822" s="98"/>
      <c r="AC1822" s="98"/>
      <c r="AD1822" s="98"/>
      <c r="AE1822" s="98"/>
      <c r="AF1822" s="98"/>
      <c r="AG1822" s="98"/>
      <c r="AH1822" s="98"/>
      <c r="AI1822" s="98"/>
      <c r="AJ1822" s="98"/>
      <c r="AK1822" s="98"/>
      <c r="AL1822" s="98"/>
      <c r="AM1822" s="98"/>
      <c r="AN1822" s="98"/>
      <c r="AO1822" s="98"/>
      <c r="AP1822" s="98"/>
      <c r="AQ1822" s="98"/>
      <c r="AR1822" s="98"/>
      <c r="AS1822" s="98"/>
      <c r="AT1822" s="98"/>
      <c r="AU1822" s="98"/>
      <c r="AV1822" s="98"/>
      <c r="AW1822" s="98"/>
      <c r="AX1822" s="98"/>
      <c r="AY1822" s="98"/>
      <c r="AZ1822" s="98"/>
      <c r="BA1822" s="98"/>
      <c r="BB1822" s="98"/>
      <c r="BC1822" s="98"/>
      <c r="BD1822" s="98"/>
      <c r="BE1822" s="98"/>
      <c r="BF1822" s="98"/>
      <c r="BG1822" s="98"/>
      <c r="BH1822" s="98"/>
      <c r="BI1822" s="98"/>
      <c r="BJ1822" s="98"/>
      <c r="BK1822" s="98"/>
      <c r="BL1822" s="98"/>
      <c r="BM1822" s="98"/>
      <c r="BN1822" s="98"/>
      <c r="BO1822" s="98"/>
      <c r="BP1822" s="98"/>
      <c r="BQ1822" s="98"/>
      <c r="BR1822" s="98"/>
      <c r="BS1822" s="98"/>
      <c r="BT1822" s="98"/>
      <c r="BU1822" s="98"/>
      <c r="BV1822" s="98"/>
      <c r="BW1822" s="98"/>
      <c r="BX1822" s="98"/>
    </row>
    <row r="1823" spans="1:76">
      <c r="A1823" s="98"/>
      <c r="B1823" s="98"/>
      <c r="F1823" s="98"/>
      <c r="I1823" s="229"/>
      <c r="O1823" s="98"/>
      <c r="P1823" s="98"/>
      <c r="Q1823" s="98"/>
      <c r="R1823" s="98"/>
      <c r="S1823" s="98"/>
      <c r="T1823" s="98"/>
      <c r="U1823" s="98"/>
      <c r="V1823" s="98"/>
      <c r="W1823" s="98"/>
      <c r="X1823" s="98"/>
      <c r="Y1823" s="98"/>
      <c r="Z1823" s="98"/>
      <c r="AA1823" s="98"/>
      <c r="AB1823" s="98"/>
      <c r="AC1823" s="98"/>
      <c r="AD1823" s="98"/>
      <c r="AE1823" s="98"/>
      <c r="AF1823" s="98"/>
      <c r="AG1823" s="98"/>
      <c r="AH1823" s="98"/>
      <c r="AI1823" s="98"/>
      <c r="AJ1823" s="98"/>
      <c r="AK1823" s="98"/>
      <c r="AL1823" s="98"/>
      <c r="AM1823" s="98"/>
      <c r="AN1823" s="98"/>
      <c r="AO1823" s="98"/>
      <c r="AP1823" s="98"/>
      <c r="AQ1823" s="98"/>
      <c r="AR1823" s="98"/>
      <c r="AS1823" s="98"/>
      <c r="AT1823" s="98"/>
      <c r="AU1823" s="98"/>
      <c r="AV1823" s="98"/>
      <c r="AW1823" s="98"/>
      <c r="AX1823" s="98"/>
      <c r="AY1823" s="98"/>
      <c r="AZ1823" s="98"/>
      <c r="BA1823" s="98"/>
      <c r="BB1823" s="98"/>
      <c r="BC1823" s="98"/>
      <c r="BD1823" s="98"/>
      <c r="BE1823" s="98"/>
      <c r="BF1823" s="98"/>
      <c r="BG1823" s="98"/>
      <c r="BH1823" s="98"/>
      <c r="BI1823" s="98"/>
      <c r="BJ1823" s="98"/>
      <c r="BK1823" s="98"/>
      <c r="BL1823" s="98"/>
      <c r="BM1823" s="98"/>
      <c r="BN1823" s="98"/>
      <c r="BO1823" s="98"/>
      <c r="BP1823" s="98"/>
      <c r="BQ1823" s="98"/>
      <c r="BR1823" s="98"/>
      <c r="BS1823" s="98"/>
      <c r="BT1823" s="98"/>
      <c r="BU1823" s="98"/>
      <c r="BV1823" s="98"/>
      <c r="BW1823" s="98"/>
      <c r="BX1823" s="98"/>
    </row>
    <row r="1824" spans="1:76">
      <c r="A1824" s="98"/>
      <c r="B1824" s="98"/>
      <c r="F1824" s="98"/>
      <c r="I1824" s="229"/>
      <c r="O1824" s="98"/>
      <c r="P1824" s="98"/>
      <c r="Q1824" s="98"/>
      <c r="R1824" s="98"/>
      <c r="S1824" s="98"/>
      <c r="T1824" s="98"/>
      <c r="U1824" s="98"/>
      <c r="V1824" s="98"/>
      <c r="W1824" s="98"/>
      <c r="X1824" s="98"/>
      <c r="Y1824" s="98"/>
      <c r="Z1824" s="98"/>
      <c r="AA1824" s="98"/>
      <c r="AB1824" s="98"/>
      <c r="AC1824" s="98"/>
      <c r="AD1824" s="98"/>
      <c r="AE1824" s="98"/>
      <c r="AF1824" s="98"/>
      <c r="AG1824" s="98"/>
      <c r="AH1824" s="98"/>
      <c r="AI1824" s="98"/>
      <c r="AJ1824" s="98"/>
      <c r="AK1824" s="98"/>
      <c r="AL1824" s="98"/>
      <c r="AM1824" s="98"/>
      <c r="AN1824" s="98"/>
      <c r="AO1824" s="98"/>
      <c r="AP1824" s="98"/>
      <c r="AQ1824" s="98"/>
      <c r="AR1824" s="98"/>
      <c r="AS1824" s="98"/>
      <c r="AT1824" s="98"/>
      <c r="AU1824" s="98"/>
      <c r="AV1824" s="98"/>
      <c r="AW1824" s="98"/>
      <c r="AX1824" s="98"/>
      <c r="AY1824" s="98"/>
      <c r="AZ1824" s="98"/>
      <c r="BA1824" s="98"/>
      <c r="BB1824" s="98"/>
      <c r="BC1824" s="98"/>
      <c r="BD1824" s="98"/>
      <c r="BE1824" s="98"/>
      <c r="BF1824" s="98"/>
      <c r="BG1824" s="98"/>
      <c r="BH1824" s="98"/>
      <c r="BI1824" s="98"/>
      <c r="BJ1824" s="98"/>
      <c r="BK1824" s="98"/>
      <c r="BL1824" s="98"/>
      <c r="BM1824" s="98"/>
      <c r="BN1824" s="98"/>
      <c r="BO1824" s="98"/>
      <c r="BP1824" s="98"/>
      <c r="BQ1824" s="98"/>
      <c r="BR1824" s="98"/>
      <c r="BS1824" s="98"/>
      <c r="BT1824" s="98"/>
      <c r="BU1824" s="98"/>
      <c r="BV1824" s="98"/>
      <c r="BW1824" s="98"/>
      <c r="BX1824" s="98"/>
    </row>
    <row r="1825" spans="1:76">
      <c r="A1825" s="98"/>
      <c r="B1825" s="98"/>
      <c r="F1825" s="98"/>
      <c r="I1825" s="229"/>
      <c r="O1825" s="98"/>
      <c r="P1825" s="98"/>
      <c r="Q1825" s="98"/>
      <c r="R1825" s="98"/>
      <c r="S1825" s="98"/>
      <c r="T1825" s="98"/>
      <c r="U1825" s="98"/>
      <c r="V1825" s="98"/>
      <c r="W1825" s="98"/>
      <c r="X1825" s="98"/>
      <c r="Y1825" s="98"/>
      <c r="Z1825" s="98"/>
      <c r="AA1825" s="98"/>
      <c r="AB1825" s="98"/>
      <c r="AC1825" s="98"/>
      <c r="AD1825" s="98"/>
      <c r="AE1825" s="98"/>
      <c r="AF1825" s="98"/>
      <c r="AG1825" s="98"/>
      <c r="AH1825" s="98"/>
      <c r="AI1825" s="98"/>
      <c r="AJ1825" s="98"/>
      <c r="AK1825" s="98"/>
      <c r="AL1825" s="98"/>
      <c r="AM1825" s="98"/>
      <c r="AN1825" s="98"/>
      <c r="AO1825" s="98"/>
      <c r="AP1825" s="98"/>
      <c r="AQ1825" s="98"/>
      <c r="AR1825" s="98"/>
      <c r="AS1825" s="98"/>
      <c r="AT1825" s="98"/>
      <c r="AU1825" s="98"/>
      <c r="AV1825" s="98"/>
      <c r="AW1825" s="98"/>
      <c r="AX1825" s="98"/>
      <c r="AY1825" s="98"/>
      <c r="AZ1825" s="98"/>
      <c r="BA1825" s="98"/>
      <c r="BB1825" s="98"/>
      <c r="BC1825" s="98"/>
      <c r="BD1825" s="98"/>
      <c r="BE1825" s="98"/>
      <c r="BF1825" s="98"/>
      <c r="BG1825" s="98"/>
      <c r="BH1825" s="98"/>
      <c r="BI1825" s="98"/>
      <c r="BJ1825" s="98"/>
      <c r="BK1825" s="98"/>
      <c r="BL1825" s="98"/>
      <c r="BM1825" s="98"/>
      <c r="BN1825" s="98"/>
      <c r="BO1825" s="98"/>
      <c r="BP1825" s="98"/>
      <c r="BQ1825" s="98"/>
      <c r="BR1825" s="98"/>
      <c r="BS1825" s="98"/>
      <c r="BT1825" s="98"/>
      <c r="BU1825" s="98"/>
      <c r="BV1825" s="98"/>
      <c r="BW1825" s="98"/>
      <c r="BX1825" s="98"/>
    </row>
    <row r="1826" spans="1:76">
      <c r="A1826" s="98"/>
      <c r="B1826" s="98"/>
      <c r="F1826" s="98"/>
      <c r="I1826" s="229"/>
      <c r="O1826" s="98"/>
      <c r="P1826" s="98"/>
      <c r="Q1826" s="98"/>
      <c r="R1826" s="98"/>
      <c r="S1826" s="98"/>
      <c r="T1826" s="98"/>
      <c r="U1826" s="98"/>
      <c r="V1826" s="98"/>
      <c r="W1826" s="98"/>
      <c r="X1826" s="98"/>
      <c r="Y1826" s="98"/>
      <c r="Z1826" s="98"/>
      <c r="AA1826" s="98"/>
      <c r="AB1826" s="98"/>
      <c r="AC1826" s="98"/>
      <c r="AD1826" s="98"/>
      <c r="AE1826" s="98"/>
      <c r="AF1826" s="98"/>
      <c r="AG1826" s="98"/>
      <c r="AH1826" s="98"/>
      <c r="AI1826" s="98"/>
      <c r="AJ1826" s="98"/>
      <c r="AK1826" s="98"/>
      <c r="AL1826" s="98"/>
      <c r="AM1826" s="98"/>
      <c r="AN1826" s="98"/>
      <c r="AO1826" s="98"/>
      <c r="AP1826" s="98"/>
      <c r="AQ1826" s="98"/>
      <c r="AR1826" s="98"/>
      <c r="AS1826" s="98"/>
      <c r="AT1826" s="98"/>
      <c r="AU1826" s="98"/>
      <c r="AV1826" s="98"/>
      <c r="AW1826" s="98"/>
      <c r="AX1826" s="98"/>
      <c r="AY1826" s="98"/>
      <c r="AZ1826" s="98"/>
      <c r="BA1826" s="98"/>
      <c r="BB1826" s="98"/>
      <c r="BC1826" s="98"/>
      <c r="BD1826" s="98"/>
      <c r="BE1826" s="98"/>
      <c r="BF1826" s="98"/>
      <c r="BG1826" s="98"/>
      <c r="BH1826" s="98"/>
      <c r="BI1826" s="98"/>
      <c r="BJ1826" s="98"/>
      <c r="BK1826" s="98"/>
      <c r="BL1826" s="98"/>
      <c r="BM1826" s="98"/>
      <c r="BN1826" s="98"/>
      <c r="BO1826" s="98"/>
      <c r="BP1826" s="98"/>
      <c r="BQ1826" s="98"/>
      <c r="BR1826" s="98"/>
      <c r="BS1826" s="98"/>
      <c r="BT1826" s="98"/>
      <c r="BU1826" s="98"/>
      <c r="BV1826" s="98"/>
      <c r="BW1826" s="98"/>
      <c r="BX1826" s="98"/>
    </row>
    <row r="1827" spans="1:76">
      <c r="A1827" s="98"/>
      <c r="B1827" s="98"/>
      <c r="F1827" s="98"/>
      <c r="I1827" s="229"/>
      <c r="O1827" s="98"/>
      <c r="P1827" s="98"/>
      <c r="Q1827" s="98"/>
      <c r="R1827" s="98"/>
      <c r="S1827" s="98"/>
      <c r="T1827" s="98"/>
      <c r="U1827" s="98"/>
      <c r="V1827" s="98"/>
      <c r="W1827" s="98"/>
      <c r="X1827" s="98"/>
      <c r="Y1827" s="98"/>
      <c r="Z1827" s="98"/>
      <c r="AA1827" s="98"/>
      <c r="AB1827" s="98"/>
      <c r="AC1827" s="98"/>
      <c r="AD1827" s="98"/>
      <c r="AE1827" s="98"/>
      <c r="AF1827" s="98"/>
      <c r="AG1827" s="98"/>
      <c r="AH1827" s="98"/>
      <c r="AI1827" s="98"/>
      <c r="AJ1827" s="98"/>
      <c r="AK1827" s="98"/>
      <c r="AL1827" s="98"/>
      <c r="AM1827" s="98"/>
      <c r="AN1827" s="98"/>
      <c r="AO1827" s="98"/>
      <c r="AP1827" s="98"/>
      <c r="AQ1827" s="98"/>
      <c r="AR1827" s="98"/>
      <c r="AS1827" s="98"/>
      <c r="AT1827" s="98"/>
      <c r="AU1827" s="98"/>
      <c r="AV1827" s="98"/>
      <c r="AW1827" s="98"/>
      <c r="AX1827" s="98"/>
      <c r="AY1827" s="98"/>
      <c r="AZ1827" s="98"/>
      <c r="BA1827" s="98"/>
      <c r="BB1827" s="98"/>
      <c r="BC1827" s="98"/>
      <c r="BD1827" s="98"/>
      <c r="BE1827" s="98"/>
      <c r="BF1827" s="98"/>
      <c r="BG1827" s="98"/>
      <c r="BH1827" s="98"/>
      <c r="BI1827" s="98"/>
      <c r="BJ1827" s="98"/>
      <c r="BK1827" s="98"/>
      <c r="BL1827" s="98"/>
      <c r="BM1827" s="98"/>
      <c r="BN1827" s="98"/>
      <c r="BO1827" s="98"/>
      <c r="BP1827" s="98"/>
      <c r="BQ1827" s="98"/>
      <c r="BR1827" s="98"/>
      <c r="BS1827" s="98"/>
      <c r="BT1827" s="98"/>
      <c r="BU1827" s="98"/>
      <c r="BV1827" s="98"/>
      <c r="BW1827" s="98"/>
      <c r="BX1827" s="98"/>
    </row>
    <row r="1828" spans="1:76">
      <c r="A1828" s="98"/>
      <c r="B1828" s="98"/>
      <c r="F1828" s="98"/>
      <c r="I1828" s="229"/>
      <c r="O1828" s="98"/>
      <c r="P1828" s="98"/>
      <c r="Q1828" s="98"/>
      <c r="R1828" s="98"/>
      <c r="S1828" s="98"/>
      <c r="T1828" s="98"/>
      <c r="U1828" s="98"/>
      <c r="V1828" s="98"/>
      <c r="W1828" s="98"/>
      <c r="X1828" s="98"/>
      <c r="Y1828" s="98"/>
      <c r="Z1828" s="98"/>
      <c r="AA1828" s="98"/>
      <c r="AB1828" s="98"/>
      <c r="AC1828" s="98"/>
      <c r="AD1828" s="98"/>
      <c r="AE1828" s="98"/>
      <c r="AF1828" s="98"/>
      <c r="AG1828" s="98"/>
      <c r="AH1828" s="98"/>
      <c r="AI1828" s="98"/>
      <c r="AJ1828" s="98"/>
      <c r="AK1828" s="98"/>
      <c r="AL1828" s="98"/>
      <c r="AM1828" s="98"/>
      <c r="AN1828" s="98"/>
      <c r="AO1828" s="98"/>
      <c r="AP1828" s="98"/>
      <c r="AQ1828" s="98"/>
      <c r="AR1828" s="98"/>
      <c r="AS1828" s="98"/>
      <c r="AT1828" s="98"/>
      <c r="AU1828" s="98"/>
      <c r="AV1828" s="98"/>
      <c r="AW1828" s="98"/>
      <c r="AX1828" s="98"/>
      <c r="AY1828" s="98"/>
      <c r="AZ1828" s="98"/>
      <c r="BA1828" s="98"/>
      <c r="BB1828" s="98"/>
      <c r="BC1828" s="98"/>
      <c r="BD1828" s="98"/>
      <c r="BE1828" s="98"/>
      <c r="BF1828" s="98"/>
      <c r="BG1828" s="98"/>
      <c r="BH1828" s="98"/>
      <c r="BI1828" s="98"/>
      <c r="BJ1828" s="98"/>
      <c r="BK1828" s="98"/>
      <c r="BL1828" s="98"/>
      <c r="BM1828" s="98"/>
      <c r="BN1828" s="98"/>
      <c r="BO1828" s="98"/>
      <c r="BP1828" s="98"/>
      <c r="BQ1828" s="98"/>
      <c r="BR1828" s="98"/>
      <c r="BS1828" s="98"/>
      <c r="BT1828" s="98"/>
      <c r="BU1828" s="98"/>
      <c r="BV1828" s="98"/>
      <c r="BW1828" s="98"/>
      <c r="BX1828" s="98"/>
    </row>
    <row r="1829" spans="1:76">
      <c r="A1829" s="98"/>
      <c r="B1829" s="98"/>
      <c r="F1829" s="98"/>
      <c r="I1829" s="229"/>
      <c r="O1829" s="98"/>
      <c r="P1829" s="98"/>
      <c r="Q1829" s="98"/>
      <c r="R1829" s="98"/>
      <c r="S1829" s="98"/>
      <c r="T1829" s="98"/>
      <c r="U1829" s="98"/>
      <c r="V1829" s="98"/>
      <c r="W1829" s="98"/>
      <c r="X1829" s="98"/>
      <c r="Y1829" s="98"/>
      <c r="Z1829" s="98"/>
      <c r="AA1829" s="98"/>
      <c r="AB1829" s="98"/>
      <c r="AC1829" s="98"/>
      <c r="AD1829" s="98"/>
      <c r="AE1829" s="98"/>
      <c r="AF1829" s="98"/>
      <c r="AG1829" s="98"/>
      <c r="AH1829" s="98"/>
      <c r="AI1829" s="98"/>
      <c r="AJ1829" s="98"/>
      <c r="AK1829" s="98"/>
      <c r="AL1829" s="98"/>
      <c r="AM1829" s="98"/>
      <c r="AN1829" s="98"/>
      <c r="AO1829" s="98"/>
      <c r="AP1829" s="98"/>
      <c r="AQ1829" s="98"/>
      <c r="AR1829" s="98"/>
      <c r="AS1829" s="98"/>
      <c r="AT1829" s="98"/>
      <c r="AU1829" s="98"/>
      <c r="AV1829" s="98"/>
      <c r="AW1829" s="98"/>
      <c r="AX1829" s="98"/>
      <c r="AY1829" s="98"/>
      <c r="AZ1829" s="98"/>
      <c r="BA1829" s="98"/>
      <c r="BB1829" s="98"/>
      <c r="BC1829" s="98"/>
      <c r="BD1829" s="98"/>
      <c r="BE1829" s="98"/>
      <c r="BF1829" s="98"/>
      <c r="BG1829" s="98"/>
      <c r="BH1829" s="98"/>
      <c r="BI1829" s="98"/>
      <c r="BJ1829" s="98"/>
      <c r="BK1829" s="98"/>
      <c r="BL1829" s="98"/>
      <c r="BM1829" s="98"/>
      <c r="BN1829" s="98"/>
      <c r="BO1829" s="98"/>
      <c r="BP1829" s="98"/>
      <c r="BQ1829" s="98"/>
      <c r="BR1829" s="98"/>
      <c r="BS1829" s="98"/>
      <c r="BT1829" s="98"/>
      <c r="BU1829" s="98"/>
      <c r="BV1829" s="98"/>
      <c r="BW1829" s="98"/>
      <c r="BX1829" s="98"/>
    </row>
    <row r="1830" spans="1:76">
      <c r="A1830" s="98"/>
      <c r="B1830" s="98"/>
      <c r="F1830" s="98"/>
      <c r="I1830" s="229"/>
      <c r="O1830" s="98"/>
      <c r="P1830" s="98"/>
      <c r="Q1830" s="98"/>
      <c r="R1830" s="98"/>
      <c r="S1830" s="98"/>
      <c r="T1830" s="98"/>
      <c r="U1830" s="98"/>
      <c r="V1830" s="98"/>
      <c r="W1830" s="98"/>
      <c r="X1830" s="98"/>
      <c r="Y1830" s="98"/>
      <c r="Z1830" s="98"/>
      <c r="AA1830" s="98"/>
      <c r="AB1830" s="98"/>
      <c r="AC1830" s="98"/>
      <c r="AD1830" s="98"/>
      <c r="AE1830" s="98"/>
      <c r="AF1830" s="98"/>
      <c r="AG1830" s="98"/>
      <c r="AH1830" s="98"/>
      <c r="AI1830" s="98"/>
      <c r="AJ1830" s="98"/>
      <c r="AK1830" s="98"/>
      <c r="AL1830" s="98"/>
      <c r="AM1830" s="98"/>
      <c r="AN1830" s="98"/>
      <c r="AO1830" s="98"/>
      <c r="AP1830" s="98"/>
      <c r="AQ1830" s="98"/>
      <c r="AR1830" s="98"/>
      <c r="AS1830" s="98"/>
      <c r="AT1830" s="98"/>
      <c r="AU1830" s="98"/>
      <c r="AV1830" s="98"/>
      <c r="AW1830" s="98"/>
      <c r="AX1830" s="98"/>
      <c r="AY1830" s="98"/>
      <c r="AZ1830" s="98"/>
      <c r="BA1830" s="98"/>
      <c r="BB1830" s="98"/>
      <c r="BC1830" s="98"/>
      <c r="BD1830" s="98"/>
      <c r="BE1830" s="98"/>
      <c r="BF1830" s="98"/>
      <c r="BG1830" s="98"/>
      <c r="BH1830" s="98"/>
      <c r="BI1830" s="98"/>
      <c r="BJ1830" s="98"/>
      <c r="BK1830" s="98"/>
      <c r="BL1830" s="98"/>
      <c r="BM1830" s="98"/>
      <c r="BN1830" s="98"/>
      <c r="BO1830" s="98"/>
      <c r="BP1830" s="98"/>
      <c r="BQ1830" s="98"/>
      <c r="BR1830" s="98"/>
      <c r="BS1830" s="98"/>
      <c r="BT1830" s="98"/>
      <c r="BU1830" s="98"/>
      <c r="BV1830" s="98"/>
      <c r="BW1830" s="98"/>
      <c r="BX1830" s="98"/>
    </row>
    <row r="1831" spans="1:76">
      <c r="A1831" s="98"/>
      <c r="B1831" s="98"/>
      <c r="F1831" s="98"/>
      <c r="I1831" s="229"/>
      <c r="O1831" s="98"/>
      <c r="P1831" s="98"/>
      <c r="Q1831" s="98"/>
      <c r="R1831" s="98"/>
      <c r="S1831" s="98"/>
      <c r="T1831" s="98"/>
      <c r="U1831" s="98"/>
      <c r="V1831" s="98"/>
      <c r="W1831" s="98"/>
      <c r="X1831" s="98"/>
      <c r="Y1831" s="98"/>
      <c r="Z1831" s="98"/>
      <c r="AA1831" s="98"/>
      <c r="AB1831" s="98"/>
      <c r="AC1831" s="98"/>
      <c r="AD1831" s="98"/>
      <c r="AE1831" s="98"/>
      <c r="AF1831" s="98"/>
      <c r="AG1831" s="98"/>
      <c r="AH1831" s="98"/>
      <c r="AI1831" s="98"/>
      <c r="AJ1831" s="98"/>
      <c r="AK1831" s="98"/>
      <c r="AL1831" s="98"/>
      <c r="AM1831" s="98"/>
      <c r="AN1831" s="98"/>
      <c r="AO1831" s="98"/>
      <c r="AP1831" s="98"/>
      <c r="AQ1831" s="98"/>
      <c r="AR1831" s="98"/>
      <c r="AS1831" s="98"/>
      <c r="AT1831" s="98"/>
      <c r="AU1831" s="98"/>
      <c r="AV1831" s="98"/>
      <c r="AW1831" s="98"/>
      <c r="AX1831" s="98"/>
      <c r="AY1831" s="98"/>
      <c r="AZ1831" s="98"/>
      <c r="BA1831" s="98"/>
      <c r="BB1831" s="98"/>
      <c r="BC1831" s="98"/>
      <c r="BD1831" s="98"/>
      <c r="BE1831" s="98"/>
      <c r="BF1831" s="98"/>
      <c r="BG1831" s="98"/>
      <c r="BH1831" s="98"/>
      <c r="BI1831" s="98"/>
      <c r="BJ1831" s="98"/>
      <c r="BK1831" s="98"/>
      <c r="BL1831" s="98"/>
      <c r="BM1831" s="98"/>
      <c r="BN1831" s="98"/>
      <c r="BO1831" s="98"/>
      <c r="BP1831" s="98"/>
      <c r="BQ1831" s="98"/>
      <c r="BR1831" s="98"/>
      <c r="BS1831" s="98"/>
      <c r="BT1831" s="98"/>
      <c r="BU1831" s="98"/>
      <c r="BV1831" s="98"/>
      <c r="BW1831" s="98"/>
      <c r="BX1831" s="98"/>
    </row>
    <row r="1832" spans="1:76">
      <c r="A1832" s="98"/>
      <c r="B1832" s="98"/>
      <c r="F1832" s="98"/>
      <c r="I1832" s="229"/>
      <c r="O1832" s="98"/>
      <c r="P1832" s="98"/>
      <c r="Q1832" s="98"/>
      <c r="R1832" s="98"/>
      <c r="S1832" s="98"/>
      <c r="T1832" s="98"/>
      <c r="U1832" s="98"/>
      <c r="V1832" s="98"/>
      <c r="W1832" s="98"/>
      <c r="X1832" s="98"/>
      <c r="Y1832" s="98"/>
      <c r="Z1832" s="98"/>
      <c r="AA1832" s="98"/>
      <c r="AB1832" s="98"/>
      <c r="AC1832" s="98"/>
      <c r="AD1832" s="98"/>
      <c r="AE1832" s="98"/>
      <c r="AF1832" s="98"/>
      <c r="AG1832" s="98"/>
      <c r="AH1832" s="98"/>
      <c r="AI1832" s="98"/>
      <c r="AJ1832" s="98"/>
      <c r="AK1832" s="98"/>
      <c r="AL1832" s="98"/>
      <c r="AM1832" s="98"/>
      <c r="AN1832" s="98"/>
      <c r="AO1832" s="98"/>
      <c r="AP1832" s="98"/>
      <c r="AQ1832" s="98"/>
      <c r="AR1832" s="98"/>
      <c r="AS1832" s="98"/>
      <c r="AT1832" s="98"/>
      <c r="AU1832" s="98"/>
      <c r="AV1832" s="98"/>
      <c r="AW1832" s="98"/>
      <c r="AX1832" s="98"/>
      <c r="AY1832" s="98"/>
      <c r="AZ1832" s="98"/>
      <c r="BA1832" s="98"/>
      <c r="BB1832" s="98"/>
      <c r="BC1832" s="98"/>
      <c r="BD1832" s="98"/>
      <c r="BE1832" s="98"/>
      <c r="BF1832" s="98"/>
      <c r="BG1832" s="98"/>
      <c r="BH1832" s="98"/>
      <c r="BI1832" s="98"/>
      <c r="BJ1832" s="98"/>
      <c r="BK1832" s="98"/>
      <c r="BL1832" s="98"/>
      <c r="BM1832" s="98"/>
      <c r="BN1832" s="98"/>
      <c r="BO1832" s="98"/>
      <c r="BP1832" s="98"/>
      <c r="BQ1832" s="98"/>
      <c r="BR1832" s="98"/>
      <c r="BS1832" s="98"/>
      <c r="BT1832" s="98"/>
      <c r="BU1832" s="98"/>
      <c r="BV1832" s="98"/>
      <c r="BW1832" s="98"/>
      <c r="BX1832" s="98"/>
    </row>
    <row r="1833" spans="1:76">
      <c r="A1833" s="98"/>
      <c r="B1833" s="98"/>
      <c r="F1833" s="98"/>
      <c r="I1833" s="229"/>
      <c r="O1833" s="98"/>
      <c r="P1833" s="98"/>
      <c r="Q1833" s="98"/>
      <c r="R1833" s="98"/>
      <c r="S1833" s="98"/>
      <c r="T1833" s="98"/>
      <c r="U1833" s="98"/>
      <c r="V1833" s="98"/>
      <c r="W1833" s="98"/>
      <c r="X1833" s="98"/>
      <c r="Y1833" s="98"/>
      <c r="Z1833" s="98"/>
      <c r="AA1833" s="98"/>
      <c r="AB1833" s="98"/>
      <c r="AC1833" s="98"/>
      <c r="AD1833" s="98"/>
      <c r="AE1833" s="98"/>
      <c r="AF1833" s="98"/>
      <c r="AG1833" s="98"/>
      <c r="AH1833" s="98"/>
      <c r="AI1833" s="98"/>
      <c r="AJ1833" s="98"/>
      <c r="AK1833" s="98"/>
      <c r="AL1833" s="98"/>
      <c r="AM1833" s="98"/>
      <c r="AN1833" s="98"/>
      <c r="AO1833" s="98"/>
      <c r="AP1833" s="98"/>
      <c r="AQ1833" s="98"/>
      <c r="AR1833" s="98"/>
      <c r="AS1833" s="98"/>
      <c r="AT1833" s="98"/>
      <c r="AU1833" s="98"/>
      <c r="AV1833" s="98"/>
      <c r="AW1833" s="98"/>
      <c r="AX1833" s="98"/>
      <c r="AY1833" s="98"/>
      <c r="AZ1833" s="98"/>
      <c r="BA1833" s="98"/>
      <c r="BB1833" s="98"/>
      <c r="BC1833" s="98"/>
      <c r="BD1833" s="98"/>
      <c r="BE1833" s="98"/>
      <c r="BF1833" s="98"/>
      <c r="BG1833" s="98"/>
      <c r="BH1833" s="98"/>
      <c r="BI1833" s="98"/>
      <c r="BJ1833" s="98"/>
      <c r="BK1833" s="98"/>
      <c r="BL1833" s="98"/>
      <c r="BM1833" s="98"/>
      <c r="BN1833" s="98"/>
      <c r="BO1833" s="98"/>
      <c r="BP1833" s="98"/>
      <c r="BQ1833" s="98"/>
      <c r="BR1833" s="98"/>
      <c r="BS1833" s="98"/>
      <c r="BT1833" s="98"/>
      <c r="BU1833" s="98"/>
      <c r="BV1833" s="98"/>
      <c r="BW1833" s="98"/>
      <c r="BX1833" s="98"/>
    </row>
    <row r="1834" spans="1:76">
      <c r="A1834" s="98"/>
      <c r="B1834" s="98"/>
      <c r="F1834" s="98"/>
      <c r="I1834" s="229"/>
      <c r="O1834" s="98"/>
      <c r="P1834" s="98"/>
      <c r="Q1834" s="98"/>
      <c r="R1834" s="98"/>
      <c r="S1834" s="98"/>
      <c r="T1834" s="98"/>
      <c r="U1834" s="98"/>
      <c r="V1834" s="98"/>
      <c r="W1834" s="98"/>
      <c r="X1834" s="98"/>
      <c r="Y1834" s="98"/>
      <c r="Z1834" s="98"/>
      <c r="AA1834" s="98"/>
      <c r="AB1834" s="98"/>
      <c r="AC1834" s="98"/>
      <c r="AD1834" s="98"/>
      <c r="AE1834" s="98"/>
      <c r="AF1834" s="98"/>
      <c r="AG1834" s="98"/>
      <c r="AH1834" s="98"/>
      <c r="AI1834" s="98"/>
      <c r="AJ1834" s="98"/>
      <c r="AK1834" s="98"/>
      <c r="AL1834" s="98"/>
      <c r="AM1834" s="98"/>
      <c r="AN1834" s="98"/>
      <c r="AO1834" s="98"/>
      <c r="AP1834" s="98"/>
      <c r="AQ1834" s="98"/>
      <c r="AR1834" s="98"/>
      <c r="AS1834" s="98"/>
      <c r="AT1834" s="98"/>
      <c r="AU1834" s="98"/>
      <c r="AV1834" s="98"/>
      <c r="AW1834" s="98"/>
      <c r="AX1834" s="98"/>
      <c r="AY1834" s="98"/>
      <c r="AZ1834" s="98"/>
      <c r="BA1834" s="98"/>
      <c r="BB1834" s="98"/>
      <c r="BC1834" s="98"/>
      <c r="BD1834" s="98"/>
      <c r="BE1834" s="98"/>
      <c r="BF1834" s="98"/>
      <c r="BG1834" s="98"/>
      <c r="BH1834" s="98"/>
      <c r="BI1834" s="98"/>
      <c r="BJ1834" s="98"/>
      <c r="BK1834" s="98"/>
      <c r="BL1834" s="98"/>
      <c r="BM1834" s="98"/>
      <c r="BN1834" s="98"/>
      <c r="BO1834" s="98"/>
      <c r="BP1834" s="98"/>
      <c r="BQ1834" s="98"/>
      <c r="BR1834" s="98"/>
      <c r="BS1834" s="98"/>
      <c r="BT1834" s="98"/>
      <c r="BU1834" s="98"/>
      <c r="BV1834" s="98"/>
      <c r="BW1834" s="98"/>
      <c r="BX1834" s="98"/>
    </row>
    <row r="1835" spans="1:76">
      <c r="A1835" s="98"/>
      <c r="B1835" s="98"/>
      <c r="F1835" s="98"/>
      <c r="I1835" s="229"/>
      <c r="O1835" s="98"/>
      <c r="P1835" s="98"/>
      <c r="Q1835" s="98"/>
      <c r="R1835" s="98"/>
      <c r="S1835" s="98"/>
      <c r="T1835" s="98"/>
      <c r="U1835" s="98"/>
      <c r="V1835" s="98"/>
      <c r="W1835" s="98"/>
      <c r="X1835" s="98"/>
      <c r="Y1835" s="98"/>
      <c r="Z1835" s="98"/>
      <c r="AA1835" s="98"/>
      <c r="AB1835" s="98"/>
      <c r="AC1835" s="98"/>
      <c r="AD1835" s="98"/>
      <c r="AE1835" s="98"/>
      <c r="AF1835" s="98"/>
      <c r="AG1835" s="98"/>
      <c r="AH1835" s="98"/>
      <c r="AI1835" s="98"/>
      <c r="AJ1835" s="98"/>
      <c r="AK1835" s="98"/>
      <c r="AL1835" s="98"/>
      <c r="AM1835" s="98"/>
      <c r="AN1835" s="98"/>
      <c r="AO1835" s="98"/>
      <c r="AP1835" s="98"/>
      <c r="AQ1835" s="98"/>
      <c r="AR1835" s="98"/>
      <c r="AS1835" s="98"/>
      <c r="AT1835" s="98"/>
      <c r="AU1835" s="98"/>
      <c r="AV1835" s="98"/>
      <c r="AW1835" s="98"/>
      <c r="AX1835" s="98"/>
      <c r="AY1835" s="98"/>
      <c r="AZ1835" s="98"/>
      <c r="BA1835" s="98"/>
      <c r="BB1835" s="98"/>
      <c r="BC1835" s="98"/>
      <c r="BD1835" s="98"/>
      <c r="BE1835" s="98"/>
      <c r="BF1835" s="98"/>
      <c r="BG1835" s="98"/>
      <c r="BH1835" s="98"/>
      <c r="BI1835" s="98"/>
      <c r="BJ1835" s="98"/>
      <c r="BK1835" s="98"/>
      <c r="BL1835" s="98"/>
      <c r="BM1835" s="98"/>
      <c r="BN1835" s="98"/>
      <c r="BO1835" s="98"/>
      <c r="BP1835" s="98"/>
      <c r="BQ1835" s="98"/>
      <c r="BR1835" s="98"/>
      <c r="BS1835" s="98"/>
      <c r="BT1835" s="98"/>
      <c r="BU1835" s="98"/>
      <c r="BV1835" s="98"/>
      <c r="BW1835" s="98"/>
      <c r="BX1835" s="98"/>
    </row>
    <row r="1836" spans="1:76">
      <c r="A1836" s="98"/>
      <c r="B1836" s="98"/>
      <c r="F1836" s="98"/>
      <c r="I1836" s="229"/>
      <c r="O1836" s="98"/>
      <c r="P1836" s="98"/>
      <c r="Q1836" s="98"/>
      <c r="R1836" s="98"/>
      <c r="S1836" s="98"/>
      <c r="T1836" s="98"/>
      <c r="U1836" s="98"/>
      <c r="V1836" s="98"/>
      <c r="W1836" s="98"/>
      <c r="X1836" s="98"/>
      <c r="Y1836" s="98"/>
      <c r="Z1836" s="98"/>
      <c r="AA1836" s="98"/>
      <c r="AB1836" s="98"/>
      <c r="AC1836" s="98"/>
      <c r="AD1836" s="98"/>
      <c r="AE1836" s="98"/>
      <c r="AF1836" s="98"/>
      <c r="AG1836" s="98"/>
      <c r="AH1836" s="98"/>
      <c r="AI1836" s="98"/>
      <c r="AJ1836" s="98"/>
      <c r="AK1836" s="98"/>
      <c r="AL1836" s="98"/>
      <c r="AM1836" s="98"/>
      <c r="AN1836" s="98"/>
      <c r="AO1836" s="98"/>
      <c r="AP1836" s="98"/>
      <c r="AQ1836" s="98"/>
      <c r="AR1836" s="98"/>
      <c r="AS1836" s="98"/>
      <c r="AT1836" s="98"/>
      <c r="AU1836" s="98"/>
      <c r="AV1836" s="98"/>
      <c r="AW1836" s="98"/>
      <c r="AX1836" s="98"/>
      <c r="AY1836" s="98"/>
      <c r="AZ1836" s="98"/>
      <c r="BA1836" s="98"/>
      <c r="BB1836" s="98"/>
      <c r="BC1836" s="98"/>
      <c r="BD1836" s="98"/>
      <c r="BE1836" s="98"/>
      <c r="BF1836" s="98"/>
      <c r="BG1836" s="98"/>
      <c r="BH1836" s="98"/>
      <c r="BI1836" s="98"/>
      <c r="BJ1836" s="98"/>
      <c r="BK1836" s="98"/>
      <c r="BL1836" s="98"/>
      <c r="BM1836" s="98"/>
      <c r="BN1836" s="98"/>
      <c r="BO1836" s="98"/>
      <c r="BP1836" s="98"/>
      <c r="BQ1836" s="98"/>
      <c r="BR1836" s="98"/>
      <c r="BS1836" s="98"/>
      <c r="BT1836" s="98"/>
      <c r="BU1836" s="98"/>
      <c r="BV1836" s="98"/>
      <c r="BW1836" s="98"/>
      <c r="BX1836" s="98"/>
    </row>
    <row r="1837" spans="1:76">
      <c r="A1837" s="98"/>
      <c r="B1837" s="98"/>
      <c r="F1837" s="98"/>
      <c r="I1837" s="229"/>
      <c r="O1837" s="98"/>
      <c r="P1837" s="98"/>
      <c r="Q1837" s="98"/>
      <c r="R1837" s="98"/>
      <c r="S1837" s="98"/>
      <c r="T1837" s="98"/>
      <c r="U1837" s="98"/>
      <c r="V1837" s="98"/>
      <c r="W1837" s="98"/>
      <c r="X1837" s="98"/>
      <c r="Y1837" s="98"/>
      <c r="Z1837" s="98"/>
      <c r="AA1837" s="98"/>
      <c r="AB1837" s="98"/>
      <c r="AC1837" s="98"/>
      <c r="AD1837" s="98"/>
      <c r="AE1837" s="98"/>
      <c r="AF1837" s="98"/>
      <c r="AG1837" s="98"/>
      <c r="AH1837" s="98"/>
      <c r="AI1837" s="98"/>
      <c r="AJ1837" s="98"/>
      <c r="AK1837" s="98"/>
      <c r="AL1837" s="98"/>
      <c r="AM1837" s="98"/>
      <c r="AN1837" s="98"/>
      <c r="AO1837" s="98"/>
      <c r="AP1837" s="98"/>
      <c r="AQ1837" s="98"/>
      <c r="AR1837" s="98"/>
      <c r="AS1837" s="98"/>
      <c r="AT1837" s="98"/>
      <c r="AU1837" s="98"/>
      <c r="AV1837" s="98"/>
      <c r="AW1837" s="98"/>
      <c r="AX1837" s="98"/>
      <c r="AY1837" s="98"/>
      <c r="AZ1837" s="98"/>
      <c r="BA1837" s="98"/>
      <c r="BB1837" s="98"/>
      <c r="BC1837" s="98"/>
      <c r="BD1837" s="98"/>
      <c r="BE1837" s="98"/>
      <c r="BF1837" s="98"/>
      <c r="BG1837" s="98"/>
      <c r="BH1837" s="98"/>
      <c r="BI1837" s="98"/>
      <c r="BJ1837" s="98"/>
      <c r="BK1837" s="98"/>
      <c r="BL1837" s="98"/>
      <c r="BM1837" s="98"/>
      <c r="BN1837" s="98"/>
      <c r="BO1837" s="98"/>
      <c r="BP1837" s="98"/>
      <c r="BQ1837" s="98"/>
      <c r="BR1837" s="98"/>
      <c r="BS1837" s="98"/>
      <c r="BT1837" s="98"/>
      <c r="BU1837" s="98"/>
      <c r="BV1837" s="98"/>
      <c r="BW1837" s="98"/>
      <c r="BX1837" s="98"/>
    </row>
    <row r="1838" spans="1:76">
      <c r="A1838" s="98"/>
      <c r="B1838" s="98"/>
      <c r="F1838" s="98"/>
      <c r="I1838" s="229"/>
      <c r="O1838" s="98"/>
      <c r="P1838" s="98"/>
      <c r="Q1838" s="98"/>
      <c r="R1838" s="98"/>
      <c r="S1838" s="98"/>
      <c r="T1838" s="98"/>
      <c r="U1838" s="98"/>
      <c r="V1838" s="98"/>
      <c r="W1838" s="98"/>
      <c r="X1838" s="98"/>
      <c r="Y1838" s="98"/>
      <c r="Z1838" s="98"/>
      <c r="AA1838" s="98"/>
      <c r="AB1838" s="98"/>
      <c r="AC1838" s="98"/>
      <c r="AD1838" s="98"/>
      <c r="AE1838" s="98"/>
      <c r="AF1838" s="98"/>
      <c r="AG1838" s="98"/>
      <c r="AH1838" s="98"/>
      <c r="AI1838" s="98"/>
      <c r="AJ1838" s="98"/>
      <c r="AK1838" s="98"/>
      <c r="AL1838" s="98"/>
      <c r="AM1838" s="98"/>
      <c r="AN1838" s="98"/>
      <c r="AO1838" s="98"/>
      <c r="AP1838" s="98"/>
      <c r="AQ1838" s="98"/>
      <c r="AR1838" s="98"/>
      <c r="AS1838" s="98"/>
      <c r="AT1838" s="98"/>
      <c r="AU1838" s="98"/>
      <c r="AV1838" s="98"/>
      <c r="AW1838" s="98"/>
      <c r="AX1838" s="98"/>
      <c r="AY1838" s="98"/>
      <c r="AZ1838" s="98"/>
      <c r="BA1838" s="98"/>
      <c r="BB1838" s="98"/>
      <c r="BC1838" s="98"/>
      <c r="BD1838" s="98"/>
      <c r="BE1838" s="98"/>
      <c r="BF1838" s="98"/>
      <c r="BG1838" s="98"/>
      <c r="BH1838" s="98"/>
      <c r="BI1838" s="98"/>
      <c r="BJ1838" s="98"/>
      <c r="BK1838" s="98"/>
      <c r="BL1838" s="98"/>
      <c r="BM1838" s="98"/>
      <c r="BN1838" s="98"/>
      <c r="BO1838" s="98"/>
      <c r="BP1838" s="98"/>
      <c r="BQ1838" s="98"/>
      <c r="BR1838" s="98"/>
      <c r="BS1838" s="98"/>
      <c r="BT1838" s="98"/>
      <c r="BU1838" s="98"/>
      <c r="BV1838" s="98"/>
      <c r="BW1838" s="98"/>
      <c r="BX1838" s="98"/>
    </row>
    <row r="1839" spans="1:76">
      <c r="A1839" s="98"/>
      <c r="B1839" s="98"/>
      <c r="F1839" s="98"/>
      <c r="I1839" s="229"/>
      <c r="O1839" s="98"/>
      <c r="P1839" s="98"/>
      <c r="Q1839" s="98"/>
      <c r="R1839" s="98"/>
      <c r="S1839" s="98"/>
      <c r="T1839" s="98"/>
      <c r="U1839" s="98"/>
      <c r="V1839" s="98"/>
      <c r="W1839" s="98"/>
      <c r="X1839" s="98"/>
      <c r="Y1839" s="98"/>
      <c r="Z1839" s="98"/>
      <c r="AA1839" s="98"/>
      <c r="AB1839" s="98"/>
      <c r="AC1839" s="98"/>
      <c r="AD1839" s="98"/>
      <c r="AE1839" s="98"/>
      <c r="AF1839" s="98"/>
      <c r="AG1839" s="98"/>
      <c r="AH1839" s="98"/>
      <c r="AI1839" s="98"/>
      <c r="AJ1839" s="98"/>
      <c r="AK1839" s="98"/>
      <c r="AL1839" s="98"/>
      <c r="AM1839" s="98"/>
      <c r="AN1839" s="98"/>
      <c r="AO1839" s="98"/>
      <c r="AP1839" s="98"/>
      <c r="AQ1839" s="98"/>
      <c r="AR1839" s="98"/>
      <c r="AS1839" s="98"/>
      <c r="AT1839" s="98"/>
      <c r="AU1839" s="98"/>
      <c r="AV1839" s="98"/>
      <c r="AW1839" s="98"/>
      <c r="AX1839" s="98"/>
      <c r="AY1839" s="98"/>
      <c r="AZ1839" s="98"/>
      <c r="BA1839" s="98"/>
      <c r="BB1839" s="98"/>
      <c r="BC1839" s="98"/>
      <c r="BD1839" s="98"/>
      <c r="BE1839" s="98"/>
      <c r="BF1839" s="98"/>
      <c r="BG1839" s="98"/>
      <c r="BH1839" s="98"/>
      <c r="BI1839" s="98"/>
      <c r="BJ1839" s="98"/>
      <c r="BK1839" s="98"/>
      <c r="BL1839" s="98"/>
      <c r="BM1839" s="98"/>
      <c r="BN1839" s="98"/>
      <c r="BO1839" s="98"/>
      <c r="BP1839" s="98"/>
      <c r="BQ1839" s="98"/>
      <c r="BR1839" s="98"/>
      <c r="BS1839" s="98"/>
      <c r="BT1839" s="98"/>
      <c r="BU1839" s="98"/>
      <c r="BV1839" s="98"/>
      <c r="BW1839" s="98"/>
      <c r="BX1839" s="98"/>
    </row>
    <row r="1840" spans="1:76">
      <c r="A1840" s="98"/>
      <c r="B1840" s="98"/>
      <c r="F1840" s="98"/>
      <c r="I1840" s="229"/>
      <c r="O1840" s="98"/>
      <c r="P1840" s="98"/>
      <c r="Q1840" s="98"/>
      <c r="R1840" s="98"/>
      <c r="S1840" s="98"/>
      <c r="T1840" s="98"/>
      <c r="U1840" s="98"/>
      <c r="V1840" s="98"/>
      <c r="W1840" s="98"/>
      <c r="X1840" s="98"/>
      <c r="Y1840" s="98"/>
      <c r="Z1840" s="98"/>
      <c r="AA1840" s="98"/>
      <c r="AB1840" s="98"/>
      <c r="AC1840" s="98"/>
      <c r="AD1840" s="98"/>
      <c r="AE1840" s="98"/>
      <c r="AF1840" s="98"/>
      <c r="AG1840" s="98"/>
      <c r="AH1840" s="98"/>
      <c r="AI1840" s="98"/>
      <c r="AJ1840" s="98"/>
      <c r="AK1840" s="98"/>
      <c r="AL1840" s="98"/>
      <c r="AM1840" s="98"/>
      <c r="AN1840" s="98"/>
      <c r="AO1840" s="98"/>
      <c r="AP1840" s="98"/>
      <c r="AQ1840" s="98"/>
      <c r="AR1840" s="98"/>
      <c r="AS1840" s="98"/>
      <c r="AT1840" s="98"/>
      <c r="AU1840" s="98"/>
      <c r="AV1840" s="98"/>
      <c r="AW1840" s="98"/>
      <c r="AX1840" s="98"/>
      <c r="AY1840" s="98"/>
      <c r="AZ1840" s="98"/>
      <c r="BA1840" s="98"/>
      <c r="BB1840" s="98"/>
      <c r="BC1840" s="98"/>
      <c r="BD1840" s="98"/>
      <c r="BE1840" s="98"/>
      <c r="BF1840" s="98"/>
      <c r="BG1840" s="98"/>
      <c r="BH1840" s="98"/>
      <c r="BI1840" s="98"/>
      <c r="BJ1840" s="98"/>
      <c r="BK1840" s="98"/>
      <c r="BL1840" s="98"/>
      <c r="BM1840" s="98"/>
      <c r="BN1840" s="98"/>
      <c r="BO1840" s="98"/>
      <c r="BP1840" s="98"/>
      <c r="BQ1840" s="98"/>
      <c r="BR1840" s="98"/>
      <c r="BS1840" s="98"/>
      <c r="BT1840" s="98"/>
      <c r="BU1840" s="98"/>
      <c r="BV1840" s="98"/>
      <c r="BW1840" s="98"/>
      <c r="BX1840" s="98"/>
    </row>
    <row r="1841" spans="1:76">
      <c r="A1841" s="98"/>
      <c r="B1841" s="98"/>
      <c r="F1841" s="98"/>
      <c r="I1841" s="229"/>
      <c r="O1841" s="98"/>
      <c r="P1841" s="98"/>
      <c r="Q1841" s="98"/>
      <c r="R1841" s="98"/>
      <c r="S1841" s="98"/>
      <c r="T1841" s="98"/>
      <c r="U1841" s="98"/>
      <c r="V1841" s="98"/>
      <c r="W1841" s="98"/>
      <c r="X1841" s="98"/>
      <c r="Y1841" s="98"/>
      <c r="Z1841" s="98"/>
      <c r="AA1841" s="98"/>
      <c r="AB1841" s="98"/>
      <c r="AC1841" s="98"/>
      <c r="AD1841" s="98"/>
      <c r="AE1841" s="98"/>
      <c r="AF1841" s="98"/>
      <c r="AG1841" s="98"/>
      <c r="AH1841" s="98"/>
      <c r="AI1841" s="98"/>
      <c r="AJ1841" s="98"/>
      <c r="AK1841" s="98"/>
      <c r="AL1841" s="98"/>
      <c r="AM1841" s="98"/>
      <c r="AN1841" s="98"/>
      <c r="AO1841" s="98"/>
      <c r="AP1841" s="98"/>
      <c r="AQ1841" s="98"/>
      <c r="AR1841" s="98"/>
      <c r="AS1841" s="98"/>
      <c r="AT1841" s="98"/>
      <c r="AU1841" s="98"/>
      <c r="AV1841" s="98"/>
      <c r="AW1841" s="98"/>
      <c r="AX1841" s="98"/>
      <c r="AY1841" s="98"/>
      <c r="AZ1841" s="98"/>
      <c r="BA1841" s="98"/>
      <c r="BB1841" s="98"/>
      <c r="BC1841" s="98"/>
      <c r="BD1841" s="98"/>
      <c r="BE1841" s="98"/>
      <c r="BF1841" s="98"/>
      <c r="BG1841" s="98"/>
      <c r="BH1841" s="98"/>
      <c r="BI1841" s="98"/>
      <c r="BJ1841" s="98"/>
      <c r="BK1841" s="98"/>
      <c r="BL1841" s="98"/>
      <c r="BM1841" s="98"/>
      <c r="BN1841" s="98"/>
      <c r="BO1841" s="98"/>
      <c r="BP1841" s="98"/>
      <c r="BQ1841" s="98"/>
      <c r="BR1841" s="98"/>
      <c r="BS1841" s="98"/>
      <c r="BT1841" s="98"/>
      <c r="BU1841" s="98"/>
      <c r="BV1841" s="98"/>
      <c r="BW1841" s="98"/>
      <c r="BX1841" s="98"/>
    </row>
    <row r="1842" spans="1:76">
      <c r="A1842" s="98"/>
      <c r="B1842" s="98"/>
      <c r="F1842" s="98"/>
      <c r="I1842" s="229"/>
      <c r="O1842" s="98"/>
      <c r="P1842" s="98"/>
      <c r="Q1842" s="98"/>
      <c r="R1842" s="98"/>
      <c r="S1842" s="98"/>
      <c r="T1842" s="98"/>
      <c r="U1842" s="98"/>
      <c r="V1842" s="98"/>
      <c r="W1842" s="98"/>
      <c r="X1842" s="98"/>
      <c r="Y1842" s="98"/>
      <c r="Z1842" s="98"/>
      <c r="AA1842" s="98"/>
      <c r="AB1842" s="98"/>
      <c r="AC1842" s="98"/>
      <c r="AD1842" s="98"/>
      <c r="AE1842" s="98"/>
      <c r="AF1842" s="98"/>
      <c r="AG1842" s="98"/>
      <c r="AH1842" s="98"/>
      <c r="AI1842" s="98"/>
      <c r="AJ1842" s="98"/>
      <c r="AK1842" s="98"/>
      <c r="AL1842" s="98"/>
      <c r="AM1842" s="98"/>
      <c r="AN1842" s="98"/>
      <c r="AO1842" s="98"/>
      <c r="AP1842" s="98"/>
      <c r="AQ1842" s="98"/>
      <c r="AR1842" s="98"/>
      <c r="AS1842" s="98"/>
      <c r="AT1842" s="98"/>
      <c r="AU1842" s="98"/>
      <c r="AV1842" s="98"/>
      <c r="AW1842" s="98"/>
      <c r="AX1842" s="98"/>
      <c r="AY1842" s="98"/>
      <c r="AZ1842" s="98"/>
      <c r="BA1842" s="98"/>
      <c r="BB1842" s="98"/>
      <c r="BC1842" s="98"/>
      <c r="BD1842" s="98"/>
      <c r="BE1842" s="98"/>
      <c r="BF1842" s="98"/>
      <c r="BG1842" s="98"/>
      <c r="BH1842" s="98"/>
      <c r="BI1842" s="98"/>
      <c r="BJ1842" s="98"/>
      <c r="BK1842" s="98"/>
      <c r="BL1842" s="98"/>
      <c r="BM1842" s="98"/>
      <c r="BN1842" s="98"/>
      <c r="BO1842" s="98"/>
      <c r="BP1842" s="98"/>
      <c r="BQ1842" s="98"/>
      <c r="BR1842" s="98"/>
      <c r="BS1842" s="98"/>
      <c r="BT1842" s="98"/>
      <c r="BU1842" s="98"/>
      <c r="BV1842" s="98"/>
      <c r="BW1842" s="98"/>
      <c r="BX1842" s="98"/>
    </row>
    <row r="1843" spans="1:76">
      <c r="A1843" s="98"/>
      <c r="B1843" s="98"/>
      <c r="F1843" s="98"/>
      <c r="I1843" s="229"/>
      <c r="O1843" s="98"/>
      <c r="P1843" s="98"/>
      <c r="Q1843" s="98"/>
      <c r="R1843" s="98"/>
      <c r="S1843" s="98"/>
      <c r="T1843" s="98"/>
      <c r="U1843" s="98"/>
      <c r="V1843" s="98"/>
      <c r="W1843" s="98"/>
      <c r="X1843" s="98"/>
      <c r="Y1843" s="98"/>
      <c r="Z1843" s="98"/>
      <c r="AA1843" s="98"/>
      <c r="AB1843" s="98"/>
      <c r="AC1843" s="98"/>
      <c r="AD1843" s="98"/>
      <c r="AE1843" s="98"/>
      <c r="AF1843" s="98"/>
      <c r="AG1843" s="98"/>
      <c r="AH1843" s="98"/>
      <c r="AI1843" s="98"/>
      <c r="AJ1843" s="98"/>
      <c r="AK1843" s="98"/>
      <c r="AL1843" s="98"/>
      <c r="AM1843" s="98"/>
      <c r="AN1843" s="98"/>
      <c r="AO1843" s="98"/>
      <c r="AP1843" s="98"/>
      <c r="AQ1843" s="98"/>
      <c r="AR1843" s="98"/>
      <c r="AS1843" s="98"/>
      <c r="AT1843" s="98"/>
      <c r="AU1843" s="98"/>
      <c r="AV1843" s="98"/>
      <c r="AW1843" s="98"/>
      <c r="AX1843" s="98"/>
      <c r="AY1843" s="98"/>
      <c r="AZ1843" s="98"/>
      <c r="BA1843" s="98"/>
      <c r="BB1843" s="98"/>
      <c r="BC1843" s="98"/>
      <c r="BD1843" s="98"/>
      <c r="BE1843" s="98"/>
      <c r="BF1843" s="98"/>
      <c r="BG1843" s="98"/>
      <c r="BH1843" s="98"/>
      <c r="BI1843" s="98"/>
      <c r="BJ1843" s="98"/>
      <c r="BK1843" s="98"/>
      <c r="BL1843" s="98"/>
      <c r="BM1843" s="98"/>
      <c r="BN1843" s="98"/>
      <c r="BO1843" s="98"/>
      <c r="BP1843" s="98"/>
      <c r="BQ1843" s="98"/>
      <c r="BR1843" s="98"/>
      <c r="BS1843" s="98"/>
      <c r="BT1843" s="98"/>
      <c r="BU1843" s="98"/>
      <c r="BV1843" s="98"/>
      <c r="BW1843" s="98"/>
      <c r="BX1843" s="98"/>
    </row>
    <row r="1844" spans="1:76">
      <c r="A1844" s="98"/>
      <c r="B1844" s="98"/>
      <c r="F1844" s="98"/>
      <c r="I1844" s="229"/>
      <c r="O1844" s="98"/>
      <c r="P1844" s="98"/>
      <c r="Q1844" s="98"/>
      <c r="R1844" s="98"/>
      <c r="S1844" s="98"/>
      <c r="T1844" s="98"/>
      <c r="U1844" s="98"/>
      <c r="V1844" s="98"/>
      <c r="W1844" s="98"/>
      <c r="X1844" s="98"/>
      <c r="Y1844" s="98"/>
      <c r="Z1844" s="98"/>
      <c r="AA1844" s="98"/>
      <c r="AB1844" s="98"/>
      <c r="AC1844" s="98"/>
      <c r="AD1844" s="98"/>
      <c r="AE1844" s="98"/>
      <c r="AF1844" s="98"/>
      <c r="AG1844" s="98"/>
      <c r="AH1844" s="98"/>
      <c r="AI1844" s="98"/>
      <c r="AJ1844" s="98"/>
      <c r="AK1844" s="98"/>
      <c r="AL1844" s="98"/>
      <c r="AM1844" s="98"/>
      <c r="AN1844" s="98"/>
      <c r="AO1844" s="98"/>
      <c r="AP1844" s="98"/>
      <c r="AQ1844" s="98"/>
      <c r="AR1844" s="98"/>
      <c r="AS1844" s="98"/>
      <c r="AT1844" s="98"/>
      <c r="AU1844" s="98"/>
      <c r="AV1844" s="98"/>
      <c r="AW1844" s="98"/>
      <c r="AX1844" s="98"/>
      <c r="AY1844" s="98"/>
      <c r="AZ1844" s="98"/>
      <c r="BA1844" s="98"/>
      <c r="BB1844" s="98"/>
      <c r="BC1844" s="98"/>
      <c r="BD1844" s="98"/>
      <c r="BE1844" s="98"/>
      <c r="BF1844" s="98"/>
      <c r="BG1844" s="98"/>
      <c r="BH1844" s="98"/>
      <c r="BI1844" s="98"/>
      <c r="BJ1844" s="98"/>
      <c r="BK1844" s="98"/>
      <c r="BL1844" s="98"/>
      <c r="BM1844" s="98"/>
      <c r="BN1844" s="98"/>
      <c r="BO1844" s="98"/>
      <c r="BP1844" s="98"/>
      <c r="BQ1844" s="98"/>
      <c r="BR1844" s="98"/>
      <c r="BS1844" s="98"/>
      <c r="BT1844" s="98"/>
      <c r="BU1844" s="98"/>
      <c r="BV1844" s="98"/>
      <c r="BW1844" s="98"/>
      <c r="BX1844" s="98"/>
    </row>
    <row r="1845" spans="1:76">
      <c r="A1845" s="98"/>
      <c r="B1845" s="98"/>
      <c r="F1845" s="98"/>
      <c r="I1845" s="229"/>
      <c r="O1845" s="98"/>
      <c r="P1845" s="98"/>
      <c r="Q1845" s="98"/>
      <c r="R1845" s="98"/>
      <c r="S1845" s="98"/>
      <c r="T1845" s="98"/>
      <c r="U1845" s="98"/>
      <c r="V1845" s="98"/>
      <c r="W1845" s="98"/>
      <c r="X1845" s="98"/>
      <c r="Y1845" s="98"/>
      <c r="Z1845" s="98"/>
      <c r="AA1845" s="98"/>
      <c r="AB1845" s="98"/>
      <c r="AC1845" s="98"/>
      <c r="AD1845" s="98"/>
      <c r="AE1845" s="98"/>
      <c r="AF1845" s="98"/>
      <c r="AG1845" s="98"/>
      <c r="AH1845" s="98"/>
      <c r="AI1845" s="98"/>
      <c r="AJ1845" s="98"/>
      <c r="AK1845" s="98"/>
      <c r="AL1845" s="98"/>
      <c r="AM1845" s="98"/>
      <c r="AN1845" s="98"/>
      <c r="AO1845" s="98"/>
      <c r="AP1845" s="98"/>
      <c r="AQ1845" s="98"/>
      <c r="AR1845" s="98"/>
      <c r="AS1845" s="98"/>
      <c r="AT1845" s="98"/>
      <c r="AU1845" s="98"/>
      <c r="AV1845" s="98"/>
      <c r="AW1845" s="98"/>
      <c r="AX1845" s="98"/>
      <c r="AY1845" s="98"/>
      <c r="AZ1845" s="98"/>
      <c r="BA1845" s="98"/>
      <c r="BB1845" s="98"/>
      <c r="BC1845" s="98"/>
      <c r="BD1845" s="98"/>
      <c r="BE1845" s="98"/>
      <c r="BF1845" s="98"/>
      <c r="BG1845" s="98"/>
      <c r="BH1845" s="98"/>
      <c r="BI1845" s="98"/>
      <c r="BJ1845" s="98"/>
      <c r="BK1845" s="98"/>
      <c r="BL1845" s="98"/>
      <c r="BM1845" s="98"/>
      <c r="BN1845" s="98"/>
      <c r="BO1845" s="98"/>
      <c r="BP1845" s="98"/>
      <c r="BQ1845" s="98"/>
      <c r="BR1845" s="98"/>
      <c r="BS1845" s="98"/>
      <c r="BT1845" s="98"/>
      <c r="BU1845" s="98"/>
      <c r="BV1845" s="98"/>
      <c r="BW1845" s="98"/>
      <c r="BX1845" s="98"/>
    </row>
    <row r="1846" spans="1:76">
      <c r="A1846" s="98"/>
      <c r="B1846" s="98"/>
      <c r="F1846" s="98"/>
      <c r="I1846" s="229"/>
      <c r="O1846" s="98"/>
      <c r="P1846" s="98"/>
      <c r="Q1846" s="98"/>
      <c r="R1846" s="98"/>
      <c r="S1846" s="98"/>
      <c r="T1846" s="98"/>
      <c r="U1846" s="98"/>
      <c r="V1846" s="98"/>
      <c r="W1846" s="98"/>
      <c r="X1846" s="98"/>
      <c r="Y1846" s="98"/>
      <c r="Z1846" s="98"/>
      <c r="AA1846" s="98"/>
      <c r="AB1846" s="98"/>
      <c r="AC1846" s="98"/>
      <c r="AD1846" s="98"/>
      <c r="AE1846" s="98"/>
      <c r="AF1846" s="98"/>
      <c r="AG1846" s="98"/>
      <c r="AH1846" s="98"/>
      <c r="AI1846" s="98"/>
      <c r="AJ1846" s="98"/>
      <c r="AK1846" s="98"/>
      <c r="AL1846" s="98"/>
      <c r="AM1846" s="98"/>
      <c r="AN1846" s="98"/>
      <c r="AO1846" s="98"/>
      <c r="AP1846" s="98"/>
      <c r="AQ1846" s="98"/>
      <c r="AR1846" s="98"/>
      <c r="AS1846" s="98"/>
      <c r="AT1846" s="98"/>
      <c r="AU1846" s="98"/>
      <c r="AV1846" s="98"/>
      <c r="AW1846" s="98"/>
      <c r="AX1846" s="98"/>
      <c r="AY1846" s="98"/>
      <c r="AZ1846" s="98"/>
      <c r="BA1846" s="98"/>
      <c r="BB1846" s="98"/>
      <c r="BC1846" s="98"/>
      <c r="BD1846" s="98"/>
      <c r="BE1846" s="98"/>
      <c r="BF1846" s="98"/>
      <c r="BG1846" s="98"/>
      <c r="BH1846" s="98"/>
      <c r="BI1846" s="98"/>
      <c r="BJ1846" s="98"/>
      <c r="BK1846" s="98"/>
      <c r="BL1846" s="98"/>
      <c r="BM1846" s="98"/>
      <c r="BN1846" s="98"/>
      <c r="BO1846" s="98"/>
      <c r="BP1846" s="98"/>
      <c r="BQ1846" s="98"/>
      <c r="BR1846" s="98"/>
      <c r="BS1846" s="98"/>
      <c r="BT1846" s="98"/>
      <c r="BU1846" s="98"/>
      <c r="BV1846" s="98"/>
      <c r="BW1846" s="98"/>
      <c r="BX1846" s="98"/>
    </row>
    <row r="1847" spans="1:76">
      <c r="A1847" s="98"/>
      <c r="B1847" s="98"/>
      <c r="F1847" s="98"/>
      <c r="I1847" s="229"/>
      <c r="O1847" s="98"/>
      <c r="P1847" s="98"/>
      <c r="Q1847" s="98"/>
      <c r="R1847" s="98"/>
      <c r="S1847" s="98"/>
      <c r="T1847" s="98"/>
      <c r="U1847" s="98"/>
      <c r="V1847" s="98"/>
      <c r="W1847" s="98"/>
      <c r="X1847" s="98"/>
      <c r="Y1847" s="98"/>
      <c r="Z1847" s="98"/>
      <c r="AA1847" s="98"/>
      <c r="AB1847" s="98"/>
      <c r="AC1847" s="98"/>
      <c r="AD1847" s="98"/>
      <c r="AE1847" s="98"/>
      <c r="AF1847" s="98"/>
      <c r="AG1847" s="98"/>
      <c r="AH1847" s="98"/>
      <c r="AI1847" s="98"/>
      <c r="AJ1847" s="98"/>
      <c r="AK1847" s="98"/>
      <c r="AL1847" s="98"/>
      <c r="AM1847" s="98"/>
      <c r="AN1847" s="98"/>
      <c r="AO1847" s="98"/>
      <c r="AP1847" s="98"/>
      <c r="AQ1847" s="98"/>
      <c r="AR1847" s="98"/>
      <c r="AS1847" s="98"/>
      <c r="AT1847" s="98"/>
      <c r="AU1847" s="98"/>
      <c r="AV1847" s="98"/>
      <c r="AW1847" s="98"/>
      <c r="AX1847" s="98"/>
      <c r="AY1847" s="98"/>
      <c r="AZ1847" s="98"/>
      <c r="BA1847" s="98"/>
      <c r="BB1847" s="98"/>
      <c r="BC1847" s="98"/>
      <c r="BD1847" s="98"/>
      <c r="BE1847" s="98"/>
      <c r="BF1847" s="98"/>
      <c r="BG1847" s="98"/>
      <c r="BH1847" s="98"/>
      <c r="BI1847" s="98"/>
      <c r="BJ1847" s="98"/>
      <c r="BK1847" s="98"/>
      <c r="BL1847" s="98"/>
      <c r="BM1847" s="98"/>
      <c r="BN1847" s="98"/>
      <c r="BO1847" s="98"/>
      <c r="BP1847" s="98"/>
      <c r="BQ1847" s="98"/>
      <c r="BR1847" s="98"/>
      <c r="BS1847" s="98"/>
      <c r="BT1847" s="98"/>
      <c r="BU1847" s="98"/>
      <c r="BV1847" s="98"/>
      <c r="BW1847" s="98"/>
      <c r="BX1847" s="98"/>
    </row>
    <row r="1848" spans="1:76">
      <c r="A1848" s="98"/>
      <c r="B1848" s="98"/>
      <c r="F1848" s="98"/>
      <c r="I1848" s="229"/>
      <c r="O1848" s="98"/>
      <c r="P1848" s="98"/>
      <c r="Q1848" s="98"/>
      <c r="R1848" s="98"/>
      <c r="S1848" s="98"/>
      <c r="T1848" s="98"/>
      <c r="U1848" s="98"/>
      <c r="V1848" s="98"/>
      <c r="W1848" s="98"/>
      <c r="X1848" s="98"/>
      <c r="Y1848" s="98"/>
      <c r="Z1848" s="98"/>
      <c r="AA1848" s="98"/>
      <c r="AB1848" s="98"/>
      <c r="AC1848" s="98"/>
      <c r="AD1848" s="98"/>
      <c r="AE1848" s="98"/>
      <c r="AF1848" s="98"/>
      <c r="AG1848" s="98"/>
      <c r="AH1848" s="98"/>
      <c r="AI1848" s="98"/>
      <c r="AJ1848" s="98"/>
      <c r="AK1848" s="98"/>
      <c r="AL1848" s="98"/>
      <c r="AM1848" s="98"/>
      <c r="AN1848" s="98"/>
      <c r="AO1848" s="98"/>
      <c r="AP1848" s="98"/>
      <c r="AQ1848" s="98"/>
      <c r="AR1848" s="98"/>
      <c r="AS1848" s="98"/>
      <c r="AT1848" s="98"/>
      <c r="AU1848" s="98"/>
      <c r="AV1848" s="98"/>
      <c r="AW1848" s="98"/>
      <c r="AX1848" s="98"/>
      <c r="AY1848" s="98"/>
      <c r="AZ1848" s="98"/>
      <c r="BA1848" s="98"/>
      <c r="BB1848" s="98"/>
      <c r="BC1848" s="98"/>
      <c r="BD1848" s="98"/>
      <c r="BE1848" s="98"/>
      <c r="BF1848" s="98"/>
      <c r="BG1848" s="98"/>
      <c r="BH1848" s="98"/>
      <c r="BI1848" s="98"/>
      <c r="BJ1848" s="98"/>
      <c r="BK1848" s="98"/>
      <c r="BL1848" s="98"/>
      <c r="BM1848" s="98"/>
      <c r="BN1848" s="98"/>
      <c r="BO1848" s="98"/>
      <c r="BP1848" s="98"/>
      <c r="BQ1848" s="98"/>
      <c r="BR1848" s="98"/>
      <c r="BS1848" s="98"/>
      <c r="BT1848" s="98"/>
      <c r="BU1848" s="98"/>
      <c r="BV1848" s="98"/>
      <c r="BW1848" s="98"/>
      <c r="BX1848" s="98"/>
    </row>
    <row r="1849" spans="1:76">
      <c r="A1849" s="98"/>
      <c r="B1849" s="98"/>
      <c r="F1849" s="98"/>
      <c r="I1849" s="229"/>
      <c r="O1849" s="98"/>
      <c r="P1849" s="98"/>
      <c r="Q1849" s="98"/>
      <c r="R1849" s="98"/>
      <c r="S1849" s="98"/>
      <c r="T1849" s="98"/>
      <c r="U1849" s="98"/>
      <c r="V1849" s="98"/>
      <c r="W1849" s="98"/>
      <c r="X1849" s="98"/>
      <c r="Y1849" s="98"/>
      <c r="Z1849" s="98"/>
      <c r="AA1849" s="98"/>
      <c r="AB1849" s="98"/>
      <c r="AC1849" s="98"/>
      <c r="AD1849" s="98"/>
      <c r="AE1849" s="98"/>
      <c r="AF1849" s="98"/>
      <c r="AG1849" s="98"/>
      <c r="AH1849" s="98"/>
      <c r="AI1849" s="98"/>
      <c r="AJ1849" s="98"/>
      <c r="AK1849" s="98"/>
      <c r="AL1849" s="98"/>
      <c r="AM1849" s="98"/>
      <c r="AN1849" s="98"/>
      <c r="AO1849" s="98"/>
      <c r="AP1849" s="98"/>
      <c r="AQ1849" s="98"/>
      <c r="AR1849" s="98"/>
      <c r="AS1849" s="98"/>
      <c r="AT1849" s="98"/>
      <c r="AU1849" s="98"/>
      <c r="AV1849" s="98"/>
      <c r="AW1849" s="98"/>
      <c r="AX1849" s="98"/>
      <c r="AY1849" s="98"/>
      <c r="AZ1849" s="98"/>
      <c r="BA1849" s="98"/>
      <c r="BB1849" s="98"/>
      <c r="BC1849" s="98"/>
      <c r="BD1849" s="98"/>
      <c r="BE1849" s="98"/>
      <c r="BF1849" s="98"/>
      <c r="BG1849" s="98"/>
      <c r="BH1849" s="98"/>
      <c r="BI1849" s="98"/>
      <c r="BJ1849" s="98"/>
      <c r="BK1849" s="98"/>
      <c r="BL1849" s="98"/>
      <c r="BM1849" s="98"/>
      <c r="BN1849" s="98"/>
      <c r="BO1849" s="98"/>
      <c r="BP1849" s="98"/>
      <c r="BQ1849" s="98"/>
      <c r="BR1849" s="98"/>
      <c r="BS1849" s="98"/>
      <c r="BT1849" s="98"/>
      <c r="BU1849" s="98"/>
      <c r="BV1849" s="98"/>
      <c r="BW1849" s="98"/>
      <c r="BX1849" s="98"/>
    </row>
    <row r="1850" spans="1:76">
      <c r="A1850" s="98"/>
      <c r="B1850" s="98"/>
      <c r="F1850" s="98"/>
      <c r="I1850" s="229"/>
      <c r="O1850" s="98"/>
      <c r="P1850" s="98"/>
      <c r="Q1850" s="98"/>
      <c r="R1850" s="98"/>
      <c r="S1850" s="98"/>
      <c r="T1850" s="98"/>
      <c r="U1850" s="98"/>
      <c r="V1850" s="98"/>
      <c r="W1850" s="98"/>
      <c r="X1850" s="98"/>
      <c r="Y1850" s="98"/>
      <c r="Z1850" s="98"/>
      <c r="AA1850" s="98"/>
      <c r="AB1850" s="98"/>
      <c r="AC1850" s="98"/>
      <c r="AD1850" s="98"/>
      <c r="AE1850" s="98"/>
      <c r="AF1850" s="98"/>
      <c r="AG1850" s="98"/>
      <c r="AH1850" s="98"/>
      <c r="AI1850" s="98"/>
      <c r="AJ1850" s="98"/>
      <c r="AK1850" s="98"/>
      <c r="AL1850" s="98"/>
      <c r="AM1850" s="98"/>
      <c r="AN1850" s="98"/>
      <c r="AO1850" s="98"/>
      <c r="AP1850" s="98"/>
      <c r="AQ1850" s="98"/>
      <c r="AR1850" s="98"/>
      <c r="AS1850" s="98"/>
      <c r="AT1850" s="98"/>
      <c r="AU1850" s="98"/>
      <c r="AV1850" s="98"/>
      <c r="AW1850" s="98"/>
      <c r="AX1850" s="98"/>
      <c r="AY1850" s="98"/>
      <c r="AZ1850" s="98"/>
      <c r="BA1850" s="98"/>
      <c r="BB1850" s="98"/>
      <c r="BC1850" s="98"/>
      <c r="BD1850" s="98"/>
      <c r="BE1850" s="98"/>
      <c r="BF1850" s="98"/>
      <c r="BG1850" s="98"/>
      <c r="BH1850" s="98"/>
      <c r="BI1850" s="98"/>
      <c r="BJ1850" s="98"/>
      <c r="BK1850" s="98"/>
      <c r="BL1850" s="98"/>
      <c r="BM1850" s="98"/>
      <c r="BN1850" s="98"/>
      <c r="BO1850" s="98"/>
      <c r="BP1850" s="98"/>
      <c r="BQ1850" s="98"/>
      <c r="BR1850" s="98"/>
      <c r="BS1850" s="98"/>
      <c r="BT1850" s="98"/>
      <c r="BU1850" s="98"/>
      <c r="BV1850" s="98"/>
      <c r="BW1850" s="98"/>
      <c r="BX1850" s="98"/>
    </row>
    <row r="1851" spans="1:76">
      <c r="A1851" s="98"/>
      <c r="B1851" s="98"/>
      <c r="F1851" s="98"/>
      <c r="I1851" s="229"/>
      <c r="O1851" s="98"/>
      <c r="P1851" s="98"/>
      <c r="Q1851" s="98"/>
      <c r="R1851" s="98"/>
      <c r="S1851" s="98"/>
      <c r="T1851" s="98"/>
      <c r="U1851" s="98"/>
      <c r="V1851" s="98"/>
      <c r="W1851" s="98"/>
      <c r="X1851" s="98"/>
      <c r="Y1851" s="98"/>
      <c r="Z1851" s="98"/>
      <c r="AA1851" s="98"/>
      <c r="AB1851" s="98"/>
      <c r="AC1851" s="98"/>
      <c r="AD1851" s="98"/>
      <c r="AE1851" s="98"/>
      <c r="AF1851" s="98"/>
      <c r="AG1851" s="98"/>
      <c r="AH1851" s="98"/>
      <c r="AI1851" s="98"/>
      <c r="AJ1851" s="98"/>
      <c r="AK1851" s="98"/>
      <c r="AL1851" s="98"/>
      <c r="AM1851" s="98"/>
      <c r="AN1851" s="98"/>
      <c r="AO1851" s="98"/>
      <c r="AP1851" s="98"/>
      <c r="AQ1851" s="98"/>
      <c r="AR1851" s="98"/>
      <c r="AS1851" s="98"/>
      <c r="AT1851" s="98"/>
      <c r="AU1851" s="98"/>
      <c r="AV1851" s="98"/>
      <c r="AW1851" s="98"/>
      <c r="AX1851" s="98"/>
      <c r="AY1851" s="98"/>
      <c r="AZ1851" s="98"/>
      <c r="BA1851" s="98"/>
      <c r="BB1851" s="98"/>
      <c r="BC1851" s="98"/>
      <c r="BD1851" s="98"/>
      <c r="BE1851" s="98"/>
      <c r="BF1851" s="98"/>
      <c r="BG1851" s="98"/>
      <c r="BH1851" s="98"/>
      <c r="BI1851" s="98"/>
      <c r="BJ1851" s="98"/>
      <c r="BK1851" s="98"/>
      <c r="BL1851" s="98"/>
      <c r="BM1851" s="98"/>
      <c r="BN1851" s="98"/>
      <c r="BO1851" s="98"/>
      <c r="BP1851" s="98"/>
      <c r="BQ1851" s="98"/>
      <c r="BR1851" s="98"/>
      <c r="BS1851" s="98"/>
      <c r="BT1851" s="98"/>
      <c r="BU1851" s="98"/>
      <c r="BV1851" s="98"/>
      <c r="BW1851" s="98"/>
      <c r="BX1851" s="98"/>
    </row>
    <row r="1852" spans="1:76">
      <c r="A1852" s="98"/>
      <c r="B1852" s="98"/>
      <c r="F1852" s="98"/>
      <c r="I1852" s="229"/>
      <c r="O1852" s="98"/>
      <c r="P1852" s="98"/>
      <c r="Q1852" s="98"/>
      <c r="R1852" s="98"/>
      <c r="S1852" s="98"/>
      <c r="T1852" s="98"/>
      <c r="U1852" s="98"/>
      <c r="V1852" s="98"/>
      <c r="W1852" s="98"/>
      <c r="X1852" s="98"/>
      <c r="Y1852" s="98"/>
      <c r="Z1852" s="98"/>
      <c r="AA1852" s="98"/>
      <c r="AB1852" s="98"/>
      <c r="AC1852" s="98"/>
      <c r="AD1852" s="98"/>
      <c r="AE1852" s="98"/>
      <c r="AF1852" s="98"/>
      <c r="AG1852" s="98"/>
      <c r="AH1852" s="98"/>
      <c r="AI1852" s="98"/>
      <c r="AJ1852" s="98"/>
      <c r="AK1852" s="98"/>
      <c r="AL1852" s="98"/>
      <c r="AM1852" s="98"/>
      <c r="AN1852" s="98"/>
      <c r="AO1852" s="98"/>
      <c r="AP1852" s="98"/>
      <c r="AQ1852" s="98"/>
      <c r="AR1852" s="98"/>
      <c r="AS1852" s="98"/>
      <c r="AT1852" s="98"/>
      <c r="AU1852" s="98"/>
      <c r="AV1852" s="98"/>
      <c r="AW1852" s="98"/>
      <c r="AX1852" s="98"/>
      <c r="AY1852" s="98"/>
      <c r="AZ1852" s="98"/>
      <c r="BA1852" s="98"/>
      <c r="BB1852" s="98"/>
      <c r="BC1852" s="98"/>
      <c r="BD1852" s="98"/>
      <c r="BE1852" s="98"/>
      <c r="BF1852" s="98"/>
      <c r="BG1852" s="98"/>
      <c r="BH1852" s="98"/>
      <c r="BI1852" s="98"/>
      <c r="BJ1852" s="98"/>
      <c r="BK1852" s="98"/>
      <c r="BL1852" s="98"/>
      <c r="BM1852" s="98"/>
      <c r="BN1852" s="98"/>
      <c r="BO1852" s="98"/>
      <c r="BP1852" s="98"/>
      <c r="BQ1852" s="98"/>
      <c r="BR1852" s="98"/>
      <c r="BS1852" s="98"/>
      <c r="BT1852" s="98"/>
      <c r="BU1852" s="98"/>
      <c r="BV1852" s="98"/>
      <c r="BW1852" s="98"/>
      <c r="BX1852" s="98"/>
    </row>
    <row r="1853" spans="1:76">
      <c r="A1853" s="98"/>
      <c r="B1853" s="98"/>
      <c r="F1853" s="98"/>
      <c r="I1853" s="229"/>
      <c r="O1853" s="98"/>
      <c r="P1853" s="98"/>
      <c r="Q1853" s="98"/>
      <c r="R1853" s="98"/>
      <c r="S1853" s="98"/>
      <c r="T1853" s="98"/>
      <c r="U1853" s="98"/>
      <c r="V1853" s="98"/>
      <c r="W1853" s="98"/>
      <c r="X1853" s="98"/>
      <c r="Y1853" s="98"/>
      <c r="Z1853" s="98"/>
      <c r="AA1853" s="98"/>
      <c r="AB1853" s="98"/>
      <c r="AC1853" s="98"/>
      <c r="AD1853" s="98"/>
      <c r="AE1853" s="98"/>
      <c r="AF1853" s="98"/>
      <c r="AG1853" s="98"/>
      <c r="AH1853" s="98"/>
      <c r="AI1853" s="98"/>
      <c r="AJ1853" s="98"/>
      <c r="AK1853" s="98"/>
      <c r="AL1853" s="98"/>
      <c r="AM1853" s="98"/>
      <c r="AN1853" s="98"/>
      <c r="AO1853" s="98"/>
      <c r="AP1853" s="98"/>
      <c r="AQ1853" s="98"/>
      <c r="AR1853" s="98"/>
      <c r="AS1853" s="98"/>
      <c r="AT1853" s="98"/>
      <c r="AU1853" s="98"/>
      <c r="AV1853" s="98"/>
      <c r="AW1853" s="98"/>
      <c r="AX1853" s="98"/>
      <c r="AY1853" s="98"/>
      <c r="AZ1853" s="98"/>
      <c r="BA1853" s="98"/>
      <c r="BB1853" s="98"/>
      <c r="BC1853" s="98"/>
      <c r="BD1853" s="98"/>
      <c r="BE1853" s="98"/>
      <c r="BF1853" s="98"/>
      <c r="BG1853" s="98"/>
      <c r="BH1853" s="98"/>
      <c r="BI1853" s="98"/>
      <c r="BJ1853" s="98"/>
      <c r="BK1853" s="98"/>
      <c r="BL1853" s="98"/>
      <c r="BM1853" s="98"/>
      <c r="BN1853" s="98"/>
      <c r="BO1853" s="98"/>
      <c r="BP1853" s="98"/>
      <c r="BQ1853" s="98"/>
      <c r="BR1853" s="98"/>
      <c r="BS1853" s="98"/>
      <c r="BT1853" s="98"/>
      <c r="BU1853" s="98"/>
      <c r="BV1853" s="98"/>
      <c r="BW1853" s="98"/>
      <c r="BX1853" s="98"/>
    </row>
    <row r="1854" spans="1:76">
      <c r="A1854" s="98"/>
      <c r="B1854" s="98"/>
      <c r="F1854" s="98"/>
      <c r="I1854" s="229"/>
      <c r="O1854" s="98"/>
      <c r="P1854" s="98"/>
      <c r="Q1854" s="98"/>
      <c r="R1854" s="98"/>
      <c r="S1854" s="98"/>
      <c r="T1854" s="98"/>
      <c r="U1854" s="98"/>
      <c r="V1854" s="98"/>
      <c r="W1854" s="98"/>
      <c r="X1854" s="98"/>
      <c r="Y1854" s="98"/>
      <c r="Z1854" s="98"/>
      <c r="AA1854" s="98"/>
      <c r="AB1854" s="98"/>
      <c r="AC1854" s="98"/>
      <c r="AD1854" s="98"/>
      <c r="AE1854" s="98"/>
      <c r="AF1854" s="98"/>
      <c r="AG1854" s="98"/>
      <c r="AH1854" s="98"/>
      <c r="AI1854" s="98"/>
      <c r="AJ1854" s="98"/>
      <c r="AK1854" s="98"/>
      <c r="AL1854" s="98"/>
      <c r="AM1854" s="98"/>
      <c r="AN1854" s="98"/>
      <c r="AO1854" s="98"/>
      <c r="AP1854" s="98"/>
      <c r="AQ1854" s="98"/>
      <c r="AR1854" s="98"/>
      <c r="AS1854" s="98"/>
      <c r="AT1854" s="98"/>
      <c r="AU1854" s="98"/>
      <c r="AV1854" s="98"/>
      <c r="AW1854" s="98"/>
      <c r="AX1854" s="98"/>
      <c r="AY1854" s="98"/>
      <c r="AZ1854" s="98"/>
      <c r="BA1854" s="98"/>
      <c r="BB1854" s="98"/>
      <c r="BC1854" s="98"/>
      <c r="BD1854" s="98"/>
      <c r="BE1854" s="98"/>
      <c r="BF1854" s="98"/>
      <c r="BG1854" s="98"/>
      <c r="BH1854" s="98"/>
      <c r="BI1854" s="98"/>
      <c r="BJ1854" s="98"/>
      <c r="BK1854" s="98"/>
      <c r="BL1854" s="98"/>
      <c r="BM1854" s="98"/>
      <c r="BN1854" s="98"/>
      <c r="BO1854" s="98"/>
      <c r="BP1854" s="98"/>
      <c r="BQ1854" s="98"/>
      <c r="BR1854" s="98"/>
      <c r="BS1854" s="98"/>
      <c r="BT1854" s="98"/>
      <c r="BU1854" s="98"/>
      <c r="BV1854" s="98"/>
      <c r="BW1854" s="98"/>
      <c r="BX1854" s="98"/>
    </row>
    <row r="1855" spans="1:76">
      <c r="A1855" s="98"/>
      <c r="B1855" s="98"/>
      <c r="F1855" s="98"/>
      <c r="I1855" s="229"/>
      <c r="O1855" s="98"/>
      <c r="P1855" s="98"/>
      <c r="Q1855" s="98"/>
      <c r="R1855" s="98"/>
      <c r="S1855" s="98"/>
      <c r="T1855" s="98"/>
      <c r="U1855" s="98"/>
      <c r="V1855" s="98"/>
      <c r="W1855" s="98"/>
      <c r="X1855" s="98"/>
      <c r="Y1855" s="98"/>
      <c r="Z1855" s="98"/>
      <c r="AA1855" s="98"/>
      <c r="AB1855" s="98"/>
      <c r="AC1855" s="98"/>
      <c r="AD1855" s="98"/>
      <c r="AE1855" s="98"/>
      <c r="AF1855" s="98"/>
      <c r="AG1855" s="98"/>
      <c r="AH1855" s="98"/>
      <c r="AI1855" s="98"/>
      <c r="AJ1855" s="98"/>
      <c r="AK1855" s="98"/>
      <c r="AL1855" s="98"/>
      <c r="AM1855" s="98"/>
      <c r="AN1855" s="98"/>
      <c r="AO1855" s="98"/>
      <c r="AP1855" s="98"/>
      <c r="AQ1855" s="98"/>
      <c r="AR1855" s="98"/>
      <c r="AS1855" s="98"/>
      <c r="AT1855" s="98"/>
      <c r="AU1855" s="98"/>
      <c r="AV1855" s="98"/>
      <c r="AW1855" s="98"/>
      <c r="AX1855" s="98"/>
      <c r="AY1855" s="98"/>
      <c r="AZ1855" s="98"/>
      <c r="BA1855" s="98"/>
      <c r="BB1855" s="98"/>
      <c r="BC1855" s="98"/>
      <c r="BD1855" s="98"/>
      <c r="BE1855" s="98"/>
      <c r="BF1855" s="98"/>
      <c r="BG1855" s="98"/>
      <c r="BH1855" s="98"/>
      <c r="BI1855" s="98"/>
      <c r="BJ1855" s="98"/>
      <c r="BK1855" s="98"/>
      <c r="BL1855" s="98"/>
      <c r="BM1855" s="98"/>
      <c r="BN1855" s="98"/>
      <c r="BO1855" s="98"/>
      <c r="BP1855" s="98"/>
      <c r="BQ1855" s="98"/>
      <c r="BR1855" s="98"/>
      <c r="BS1855" s="98"/>
      <c r="BT1855" s="98"/>
      <c r="BU1855" s="98"/>
      <c r="BV1855" s="98"/>
      <c r="BW1855" s="98"/>
      <c r="BX1855" s="98"/>
    </row>
    <row r="1856" spans="1:76">
      <c r="A1856" s="98"/>
      <c r="B1856" s="98"/>
      <c r="F1856" s="98"/>
      <c r="I1856" s="229"/>
      <c r="O1856" s="98"/>
      <c r="P1856" s="98"/>
      <c r="Q1856" s="98"/>
      <c r="R1856" s="98"/>
      <c r="S1856" s="98"/>
      <c r="T1856" s="98"/>
      <c r="U1856" s="98"/>
      <c r="V1856" s="98"/>
      <c r="W1856" s="98"/>
      <c r="X1856" s="98"/>
      <c r="Y1856" s="98"/>
      <c r="Z1856" s="98"/>
      <c r="AA1856" s="98"/>
      <c r="AB1856" s="98"/>
      <c r="AC1856" s="98"/>
      <c r="AD1856" s="98"/>
      <c r="AE1856" s="98"/>
      <c r="AF1856" s="98"/>
      <c r="AG1856" s="98"/>
      <c r="AH1856" s="98"/>
      <c r="AI1856" s="98"/>
      <c r="AJ1856" s="98"/>
      <c r="AK1856" s="98"/>
      <c r="AL1856" s="98"/>
      <c r="AM1856" s="98"/>
      <c r="AN1856" s="98"/>
      <c r="AO1856" s="98"/>
      <c r="AP1856" s="98"/>
      <c r="AQ1856" s="98"/>
      <c r="AR1856" s="98"/>
      <c r="AS1856" s="98"/>
      <c r="AT1856" s="98"/>
      <c r="AU1856" s="98"/>
      <c r="AV1856" s="98"/>
      <c r="AW1856" s="98"/>
      <c r="AX1856" s="98"/>
      <c r="AY1856" s="98"/>
      <c r="AZ1856" s="98"/>
      <c r="BA1856" s="98"/>
      <c r="BB1856" s="98"/>
      <c r="BC1856" s="98"/>
      <c r="BD1856" s="98"/>
      <c r="BE1856" s="98"/>
      <c r="BF1856" s="98"/>
      <c r="BG1856" s="98"/>
      <c r="BH1856" s="98"/>
      <c r="BI1856" s="98"/>
      <c r="BJ1856" s="98"/>
      <c r="BK1856" s="98"/>
      <c r="BL1856" s="98"/>
      <c r="BM1856" s="98"/>
      <c r="BN1856" s="98"/>
      <c r="BO1856" s="98"/>
      <c r="BP1856" s="98"/>
      <c r="BQ1856" s="98"/>
      <c r="BR1856" s="98"/>
      <c r="BS1856" s="98"/>
      <c r="BT1856" s="98"/>
      <c r="BU1856" s="98"/>
      <c r="BV1856" s="98"/>
      <c r="BW1856" s="98"/>
      <c r="BX1856" s="98"/>
    </row>
    <row r="1857" spans="1:76">
      <c r="A1857" s="98"/>
      <c r="B1857" s="98"/>
      <c r="F1857" s="98"/>
      <c r="I1857" s="229"/>
      <c r="O1857" s="98"/>
      <c r="P1857" s="98"/>
      <c r="Q1857" s="98"/>
      <c r="R1857" s="98"/>
      <c r="S1857" s="98"/>
      <c r="T1857" s="98"/>
      <c r="U1857" s="98"/>
      <c r="V1857" s="98"/>
      <c r="W1857" s="98"/>
      <c r="X1857" s="98"/>
      <c r="Y1857" s="98"/>
      <c r="Z1857" s="98"/>
      <c r="AA1857" s="98"/>
      <c r="AB1857" s="98"/>
      <c r="AC1857" s="98"/>
      <c r="AD1857" s="98"/>
      <c r="AE1857" s="98"/>
      <c r="AF1857" s="98"/>
      <c r="AG1857" s="98"/>
      <c r="AH1857" s="98"/>
      <c r="AI1857" s="98"/>
      <c r="AJ1857" s="98"/>
      <c r="AK1857" s="98"/>
      <c r="AL1857" s="98"/>
      <c r="AM1857" s="98"/>
      <c r="AN1857" s="98"/>
      <c r="AO1857" s="98"/>
      <c r="AP1857" s="98"/>
      <c r="AQ1857" s="98"/>
      <c r="AR1857" s="98"/>
      <c r="AS1857" s="98"/>
      <c r="AT1857" s="98"/>
      <c r="AU1857" s="98"/>
      <c r="AV1857" s="98"/>
      <c r="AW1857" s="98"/>
      <c r="AX1857" s="98"/>
      <c r="AY1857" s="98"/>
      <c r="AZ1857" s="98"/>
      <c r="BA1857" s="98"/>
      <c r="BB1857" s="98"/>
      <c r="BC1857" s="98"/>
      <c r="BD1857" s="98"/>
      <c r="BE1857" s="98"/>
      <c r="BF1857" s="98"/>
      <c r="BG1857" s="98"/>
      <c r="BH1857" s="98"/>
      <c r="BI1857" s="98"/>
      <c r="BJ1857" s="98"/>
      <c r="BK1857" s="98"/>
      <c r="BL1857" s="98"/>
      <c r="BM1857" s="98"/>
      <c r="BN1857" s="98"/>
      <c r="BO1857" s="98"/>
      <c r="BP1857" s="98"/>
      <c r="BQ1857" s="98"/>
      <c r="BR1857" s="98"/>
      <c r="BS1857" s="98"/>
      <c r="BT1857" s="98"/>
      <c r="BU1857" s="98"/>
      <c r="BV1857" s="98"/>
      <c r="BW1857" s="98"/>
      <c r="BX1857" s="98"/>
    </row>
    <row r="1858" spans="1:76">
      <c r="A1858" s="98"/>
      <c r="B1858" s="98"/>
      <c r="F1858" s="98"/>
      <c r="I1858" s="229"/>
      <c r="O1858" s="98"/>
      <c r="P1858" s="98"/>
      <c r="Q1858" s="98"/>
      <c r="R1858" s="98"/>
      <c r="S1858" s="98"/>
      <c r="T1858" s="98"/>
      <c r="U1858" s="98"/>
      <c r="V1858" s="98"/>
      <c r="W1858" s="98"/>
      <c r="X1858" s="98"/>
      <c r="Y1858" s="98"/>
      <c r="Z1858" s="98"/>
      <c r="AA1858" s="98"/>
      <c r="AB1858" s="98"/>
      <c r="AC1858" s="98"/>
      <c r="AD1858" s="98"/>
      <c r="AE1858" s="98"/>
      <c r="AF1858" s="98"/>
      <c r="AG1858" s="98"/>
      <c r="AH1858" s="98"/>
      <c r="AI1858" s="98"/>
      <c r="AJ1858" s="98"/>
      <c r="AK1858" s="98"/>
      <c r="AL1858" s="98"/>
      <c r="AM1858" s="98"/>
      <c r="AN1858" s="98"/>
      <c r="AO1858" s="98"/>
      <c r="AP1858" s="98"/>
      <c r="AQ1858" s="98"/>
      <c r="AR1858" s="98"/>
      <c r="AS1858" s="98"/>
      <c r="AT1858" s="98"/>
      <c r="AU1858" s="98"/>
      <c r="AV1858" s="98"/>
      <c r="AW1858" s="98"/>
      <c r="AX1858" s="98"/>
      <c r="AY1858" s="98"/>
      <c r="AZ1858" s="98"/>
      <c r="BA1858" s="98"/>
      <c r="BB1858" s="98"/>
      <c r="BC1858" s="98"/>
      <c r="BD1858" s="98"/>
      <c r="BE1858" s="98"/>
      <c r="BF1858" s="98"/>
      <c r="BG1858" s="98"/>
      <c r="BH1858" s="98"/>
      <c r="BI1858" s="98"/>
      <c r="BJ1858" s="98"/>
      <c r="BK1858" s="98"/>
      <c r="BL1858" s="98"/>
      <c r="BM1858" s="98"/>
      <c r="BN1858" s="98"/>
      <c r="BO1858" s="98"/>
      <c r="BP1858" s="98"/>
      <c r="BQ1858" s="98"/>
      <c r="BR1858" s="98"/>
      <c r="BS1858" s="98"/>
      <c r="BT1858" s="98"/>
      <c r="BU1858" s="98"/>
      <c r="BV1858" s="98"/>
      <c r="BW1858" s="98"/>
      <c r="BX1858" s="98"/>
    </row>
    <row r="1859" spans="1:76">
      <c r="A1859" s="98"/>
      <c r="B1859" s="98"/>
      <c r="F1859" s="98"/>
      <c r="I1859" s="229"/>
      <c r="O1859" s="98"/>
      <c r="P1859" s="98"/>
      <c r="Q1859" s="98"/>
      <c r="R1859" s="98"/>
      <c r="S1859" s="98"/>
      <c r="T1859" s="98"/>
      <c r="U1859" s="98"/>
      <c r="V1859" s="98"/>
      <c r="W1859" s="98"/>
      <c r="X1859" s="98"/>
      <c r="Y1859" s="98"/>
      <c r="Z1859" s="98"/>
      <c r="AA1859" s="98"/>
      <c r="AB1859" s="98"/>
      <c r="AC1859" s="98"/>
      <c r="AD1859" s="98"/>
      <c r="AE1859" s="98"/>
      <c r="AF1859" s="98"/>
      <c r="AG1859" s="98"/>
      <c r="AH1859" s="98"/>
      <c r="AI1859" s="98"/>
      <c r="AJ1859" s="98"/>
      <c r="AK1859" s="98"/>
      <c r="AL1859" s="98"/>
      <c r="AM1859" s="98"/>
      <c r="AN1859" s="98"/>
      <c r="AO1859" s="98"/>
      <c r="AP1859" s="98"/>
      <c r="AQ1859" s="98"/>
      <c r="AR1859" s="98"/>
      <c r="AS1859" s="98"/>
      <c r="AT1859" s="98"/>
      <c r="AU1859" s="98"/>
      <c r="AV1859" s="98"/>
      <c r="AW1859" s="98"/>
      <c r="AX1859" s="98"/>
      <c r="AY1859" s="98"/>
      <c r="AZ1859" s="98"/>
      <c r="BA1859" s="98"/>
      <c r="BB1859" s="98"/>
      <c r="BC1859" s="98"/>
      <c r="BD1859" s="98"/>
      <c r="BE1859" s="98"/>
      <c r="BF1859" s="98"/>
      <c r="BG1859" s="98"/>
      <c r="BH1859" s="98"/>
      <c r="BI1859" s="98"/>
      <c r="BJ1859" s="98"/>
      <c r="BK1859" s="98"/>
      <c r="BL1859" s="98"/>
      <c r="BM1859" s="98"/>
      <c r="BN1859" s="98"/>
      <c r="BO1859" s="98"/>
      <c r="BP1859" s="98"/>
      <c r="BQ1859" s="98"/>
      <c r="BR1859" s="98"/>
      <c r="BS1859" s="98"/>
      <c r="BT1859" s="98"/>
      <c r="BU1859" s="98"/>
      <c r="BV1859" s="98"/>
      <c r="BW1859" s="98"/>
      <c r="BX1859" s="98"/>
    </row>
    <row r="1860" spans="1:76">
      <c r="A1860" s="98"/>
      <c r="B1860" s="98"/>
      <c r="F1860" s="98"/>
      <c r="I1860" s="229"/>
      <c r="O1860" s="98"/>
      <c r="P1860" s="98"/>
      <c r="Q1860" s="98"/>
      <c r="R1860" s="98"/>
      <c r="S1860" s="98"/>
      <c r="T1860" s="98"/>
      <c r="U1860" s="98"/>
      <c r="V1860" s="98"/>
      <c r="W1860" s="98"/>
      <c r="X1860" s="98"/>
      <c r="Y1860" s="98"/>
      <c r="Z1860" s="98"/>
      <c r="AA1860" s="98"/>
      <c r="AB1860" s="98"/>
      <c r="AC1860" s="98"/>
      <c r="AD1860" s="98"/>
      <c r="AE1860" s="98"/>
      <c r="AF1860" s="98"/>
      <c r="AG1860" s="98"/>
      <c r="AH1860" s="98"/>
      <c r="AI1860" s="98"/>
      <c r="AJ1860" s="98"/>
      <c r="AK1860" s="98"/>
      <c r="AL1860" s="98"/>
      <c r="AM1860" s="98"/>
      <c r="AN1860" s="98"/>
      <c r="AO1860" s="98"/>
      <c r="AP1860" s="98"/>
      <c r="AQ1860" s="98"/>
      <c r="AR1860" s="98"/>
      <c r="AS1860" s="98"/>
      <c r="AT1860" s="98"/>
      <c r="AU1860" s="98"/>
      <c r="AV1860" s="98"/>
      <c r="AW1860" s="98"/>
      <c r="AX1860" s="98"/>
      <c r="AY1860" s="98"/>
      <c r="AZ1860" s="98"/>
      <c r="BA1860" s="98"/>
      <c r="BB1860" s="98"/>
      <c r="BC1860" s="98"/>
      <c r="BD1860" s="98"/>
      <c r="BE1860" s="98"/>
      <c r="BF1860" s="98"/>
      <c r="BG1860" s="98"/>
      <c r="BH1860" s="98"/>
      <c r="BI1860" s="98"/>
      <c r="BJ1860" s="98"/>
      <c r="BK1860" s="98"/>
      <c r="BL1860" s="98"/>
      <c r="BM1860" s="98"/>
      <c r="BN1860" s="98"/>
      <c r="BO1860" s="98"/>
      <c r="BP1860" s="98"/>
      <c r="BQ1860" s="98"/>
      <c r="BR1860" s="98"/>
      <c r="BS1860" s="98"/>
      <c r="BT1860" s="98"/>
      <c r="BU1860" s="98"/>
      <c r="BV1860" s="98"/>
      <c r="BW1860" s="98"/>
      <c r="BX1860" s="98"/>
    </row>
    <row r="1861" spans="1:76">
      <c r="A1861" s="98"/>
      <c r="B1861" s="98"/>
      <c r="F1861" s="98"/>
      <c r="I1861" s="229"/>
      <c r="O1861" s="98"/>
      <c r="P1861" s="98"/>
      <c r="Q1861" s="98"/>
      <c r="R1861" s="98"/>
      <c r="S1861" s="98"/>
      <c r="T1861" s="98"/>
      <c r="U1861" s="98"/>
      <c r="V1861" s="98"/>
      <c r="W1861" s="98"/>
      <c r="X1861" s="98"/>
      <c r="Y1861" s="98"/>
      <c r="Z1861" s="98"/>
      <c r="AA1861" s="98"/>
      <c r="AB1861" s="98"/>
      <c r="AC1861" s="98"/>
      <c r="AD1861" s="98"/>
      <c r="AE1861" s="98"/>
      <c r="AF1861" s="98"/>
      <c r="AG1861" s="98"/>
      <c r="AH1861" s="98"/>
      <c r="AI1861" s="98"/>
      <c r="AJ1861" s="98"/>
      <c r="AK1861" s="98"/>
      <c r="AL1861" s="98"/>
      <c r="AM1861" s="98"/>
      <c r="AN1861" s="98"/>
      <c r="AO1861" s="98"/>
      <c r="AP1861" s="98"/>
      <c r="AQ1861" s="98"/>
      <c r="AR1861" s="98"/>
      <c r="AS1861" s="98"/>
      <c r="AT1861" s="98"/>
      <c r="AU1861" s="98"/>
      <c r="AV1861" s="98"/>
      <c r="AW1861" s="98"/>
      <c r="AX1861" s="98"/>
      <c r="AY1861" s="98"/>
      <c r="AZ1861" s="98"/>
      <c r="BA1861" s="98"/>
      <c r="BB1861" s="98"/>
      <c r="BC1861" s="98"/>
      <c r="BD1861" s="98"/>
      <c r="BE1861" s="98"/>
      <c r="BF1861" s="98"/>
      <c r="BG1861" s="98"/>
      <c r="BH1861" s="98"/>
      <c r="BI1861" s="98"/>
      <c r="BJ1861" s="98"/>
      <c r="BK1861" s="98"/>
      <c r="BL1861" s="98"/>
      <c r="BM1861" s="98"/>
      <c r="BN1861" s="98"/>
      <c r="BO1861" s="98"/>
      <c r="BP1861" s="98"/>
      <c r="BQ1861" s="98"/>
      <c r="BR1861" s="98"/>
      <c r="BS1861" s="98"/>
      <c r="BT1861" s="98"/>
      <c r="BU1861" s="98"/>
      <c r="BV1861" s="98"/>
      <c r="BW1861" s="98"/>
      <c r="BX1861" s="98"/>
    </row>
    <row r="1862" spans="1:76">
      <c r="A1862" s="98"/>
      <c r="B1862" s="98"/>
      <c r="F1862" s="98"/>
      <c r="I1862" s="229"/>
      <c r="O1862" s="98"/>
      <c r="P1862" s="98"/>
      <c r="Q1862" s="98"/>
      <c r="R1862" s="98"/>
      <c r="S1862" s="98"/>
      <c r="T1862" s="98"/>
      <c r="U1862" s="98"/>
      <c r="V1862" s="98"/>
      <c r="W1862" s="98"/>
      <c r="X1862" s="98"/>
      <c r="Y1862" s="98"/>
      <c r="Z1862" s="98"/>
      <c r="AA1862" s="98"/>
      <c r="AB1862" s="98"/>
      <c r="AC1862" s="98"/>
      <c r="AD1862" s="98"/>
      <c r="AE1862" s="98"/>
      <c r="AF1862" s="98"/>
      <c r="AG1862" s="98"/>
      <c r="AH1862" s="98"/>
      <c r="AI1862" s="98"/>
      <c r="AJ1862" s="98"/>
      <c r="AK1862" s="98"/>
      <c r="AL1862" s="98"/>
      <c r="AM1862" s="98"/>
      <c r="AN1862" s="98"/>
      <c r="AO1862" s="98"/>
      <c r="AP1862" s="98"/>
      <c r="AQ1862" s="98"/>
      <c r="AR1862" s="98"/>
      <c r="AS1862" s="98"/>
      <c r="AT1862" s="98"/>
      <c r="AU1862" s="98"/>
      <c r="AV1862" s="98"/>
      <c r="AW1862" s="98"/>
      <c r="AX1862" s="98"/>
      <c r="AY1862" s="98"/>
      <c r="AZ1862" s="98"/>
      <c r="BA1862" s="98"/>
      <c r="BB1862" s="98"/>
      <c r="BC1862" s="98"/>
      <c r="BD1862" s="98"/>
      <c r="BE1862" s="98"/>
      <c r="BF1862" s="98"/>
      <c r="BG1862" s="98"/>
      <c r="BH1862" s="98"/>
      <c r="BI1862" s="98"/>
      <c r="BJ1862" s="98"/>
      <c r="BK1862" s="98"/>
      <c r="BL1862" s="98"/>
      <c r="BM1862" s="98"/>
      <c r="BN1862" s="98"/>
      <c r="BO1862" s="98"/>
      <c r="BP1862" s="98"/>
      <c r="BQ1862" s="98"/>
      <c r="BR1862" s="98"/>
      <c r="BS1862" s="98"/>
      <c r="BT1862" s="98"/>
      <c r="BU1862" s="98"/>
      <c r="BV1862" s="98"/>
      <c r="BW1862" s="98"/>
      <c r="BX1862" s="98"/>
    </row>
    <row r="1863" spans="1:76">
      <c r="A1863" s="98"/>
      <c r="B1863" s="98"/>
      <c r="F1863" s="98"/>
      <c r="I1863" s="229"/>
      <c r="O1863" s="98"/>
      <c r="P1863" s="98"/>
      <c r="Q1863" s="98"/>
      <c r="R1863" s="98"/>
      <c r="S1863" s="98"/>
      <c r="T1863" s="98"/>
      <c r="U1863" s="98"/>
      <c r="V1863" s="98"/>
      <c r="W1863" s="98"/>
      <c r="X1863" s="98"/>
      <c r="Y1863" s="98"/>
      <c r="Z1863" s="98"/>
      <c r="AA1863" s="98"/>
      <c r="AB1863" s="98"/>
      <c r="AC1863" s="98"/>
      <c r="AD1863" s="98"/>
      <c r="AE1863" s="98"/>
      <c r="AF1863" s="98"/>
      <c r="AG1863" s="98"/>
      <c r="AH1863" s="98"/>
      <c r="AI1863" s="98"/>
      <c r="AJ1863" s="98"/>
      <c r="AK1863" s="98"/>
      <c r="AL1863" s="98"/>
      <c r="AM1863" s="98"/>
      <c r="AN1863" s="98"/>
      <c r="AO1863" s="98"/>
      <c r="AP1863" s="98"/>
      <c r="AQ1863" s="98"/>
      <c r="AR1863" s="98"/>
      <c r="AS1863" s="98"/>
      <c r="AT1863" s="98"/>
      <c r="AU1863" s="98"/>
      <c r="AV1863" s="98"/>
      <c r="AW1863" s="98"/>
      <c r="AX1863" s="98"/>
      <c r="AY1863" s="98"/>
      <c r="AZ1863" s="98"/>
      <c r="BA1863" s="98"/>
      <c r="BB1863" s="98"/>
      <c r="BC1863" s="98"/>
      <c r="BD1863" s="98"/>
      <c r="BE1863" s="98"/>
      <c r="BF1863" s="98"/>
      <c r="BG1863" s="98"/>
      <c r="BH1863" s="98"/>
      <c r="BI1863" s="98"/>
      <c r="BJ1863" s="98"/>
      <c r="BK1863" s="98"/>
      <c r="BL1863" s="98"/>
      <c r="BM1863" s="98"/>
      <c r="BN1863" s="98"/>
      <c r="BO1863" s="98"/>
      <c r="BP1863" s="98"/>
      <c r="BQ1863" s="98"/>
      <c r="BR1863" s="98"/>
      <c r="BS1863" s="98"/>
      <c r="BT1863" s="98"/>
      <c r="BU1863" s="98"/>
      <c r="BV1863" s="98"/>
      <c r="BW1863" s="98"/>
      <c r="BX1863" s="98"/>
    </row>
    <row r="1864" spans="1:76">
      <c r="A1864" s="98"/>
      <c r="B1864" s="98"/>
      <c r="F1864" s="98"/>
      <c r="I1864" s="229"/>
      <c r="O1864" s="98"/>
      <c r="P1864" s="98"/>
      <c r="Q1864" s="98"/>
      <c r="R1864" s="98"/>
      <c r="S1864" s="98"/>
      <c r="T1864" s="98"/>
      <c r="U1864" s="98"/>
      <c r="V1864" s="98"/>
      <c r="W1864" s="98"/>
      <c r="X1864" s="98"/>
      <c r="Y1864" s="98"/>
      <c r="Z1864" s="98"/>
      <c r="AA1864" s="98"/>
      <c r="AB1864" s="98"/>
      <c r="AC1864" s="98"/>
      <c r="AD1864" s="98"/>
      <c r="AE1864" s="98"/>
      <c r="AF1864" s="98"/>
      <c r="AG1864" s="98"/>
      <c r="AH1864" s="98"/>
      <c r="AI1864" s="98"/>
      <c r="AJ1864" s="98"/>
      <c r="AK1864" s="98"/>
      <c r="AL1864" s="98"/>
      <c r="AM1864" s="98"/>
      <c r="AN1864" s="98"/>
      <c r="AO1864" s="98"/>
      <c r="AP1864" s="98"/>
      <c r="AQ1864" s="98"/>
      <c r="AR1864" s="98"/>
      <c r="AS1864" s="98"/>
      <c r="AT1864" s="98"/>
      <c r="AU1864" s="98"/>
      <c r="AV1864" s="98"/>
      <c r="AW1864" s="98"/>
      <c r="AX1864" s="98"/>
      <c r="AY1864" s="98"/>
      <c r="AZ1864" s="98"/>
      <c r="BA1864" s="98"/>
      <c r="BB1864" s="98"/>
      <c r="BC1864" s="98"/>
      <c r="BD1864" s="98"/>
      <c r="BE1864" s="98"/>
      <c r="BF1864" s="98"/>
      <c r="BG1864" s="98"/>
      <c r="BH1864" s="98"/>
      <c r="BI1864" s="98"/>
      <c r="BJ1864" s="98"/>
      <c r="BK1864" s="98"/>
      <c r="BL1864" s="98"/>
      <c r="BM1864" s="98"/>
      <c r="BN1864" s="98"/>
      <c r="BO1864" s="98"/>
      <c r="BP1864" s="98"/>
      <c r="BQ1864" s="98"/>
      <c r="BR1864" s="98"/>
      <c r="BS1864" s="98"/>
      <c r="BT1864" s="98"/>
      <c r="BU1864" s="98"/>
      <c r="BV1864" s="98"/>
      <c r="BW1864" s="98"/>
      <c r="BX1864" s="98"/>
    </row>
    <row r="1865" spans="1:76">
      <c r="A1865" s="98"/>
      <c r="B1865" s="98"/>
      <c r="F1865" s="98"/>
      <c r="I1865" s="229"/>
      <c r="O1865" s="98"/>
      <c r="P1865" s="98"/>
      <c r="Q1865" s="98"/>
      <c r="R1865" s="98"/>
      <c r="S1865" s="98"/>
      <c r="T1865" s="98"/>
      <c r="U1865" s="98"/>
      <c r="V1865" s="98"/>
      <c r="W1865" s="98"/>
      <c r="X1865" s="98"/>
      <c r="Y1865" s="98"/>
      <c r="Z1865" s="98"/>
      <c r="AA1865" s="98"/>
      <c r="AB1865" s="98"/>
      <c r="AC1865" s="98"/>
      <c r="AD1865" s="98"/>
      <c r="AE1865" s="98"/>
      <c r="AF1865" s="98"/>
      <c r="AG1865" s="98"/>
      <c r="AH1865" s="98"/>
      <c r="AI1865" s="98"/>
      <c r="AJ1865" s="98"/>
      <c r="AK1865" s="98"/>
      <c r="AL1865" s="98"/>
      <c r="AM1865" s="98"/>
      <c r="AN1865" s="98"/>
      <c r="AO1865" s="98"/>
      <c r="AP1865" s="98"/>
      <c r="AQ1865" s="98"/>
      <c r="AR1865" s="98"/>
      <c r="AS1865" s="98"/>
      <c r="AT1865" s="98"/>
      <c r="AU1865" s="98"/>
      <c r="AV1865" s="98"/>
      <c r="AW1865" s="98"/>
      <c r="AX1865" s="98"/>
      <c r="AY1865" s="98"/>
      <c r="AZ1865" s="98"/>
      <c r="BA1865" s="98"/>
      <c r="BB1865" s="98"/>
      <c r="BC1865" s="98"/>
      <c r="BD1865" s="98"/>
      <c r="BE1865" s="98"/>
      <c r="BF1865" s="98"/>
      <c r="BG1865" s="98"/>
      <c r="BH1865" s="98"/>
      <c r="BI1865" s="98"/>
      <c r="BJ1865" s="98"/>
      <c r="BK1865" s="98"/>
      <c r="BL1865" s="98"/>
      <c r="BM1865" s="98"/>
      <c r="BN1865" s="98"/>
      <c r="BO1865" s="98"/>
      <c r="BP1865" s="98"/>
      <c r="BQ1865" s="98"/>
      <c r="BR1865" s="98"/>
      <c r="BS1865" s="98"/>
      <c r="BT1865" s="98"/>
      <c r="BU1865" s="98"/>
      <c r="BV1865" s="98"/>
      <c r="BW1865" s="98"/>
      <c r="BX1865" s="98"/>
    </row>
    <row r="1866" spans="1:76">
      <c r="A1866" s="98"/>
      <c r="B1866" s="98"/>
      <c r="F1866" s="98"/>
      <c r="I1866" s="229"/>
      <c r="O1866" s="98"/>
      <c r="P1866" s="98"/>
      <c r="Q1866" s="98"/>
      <c r="R1866" s="98"/>
      <c r="S1866" s="98"/>
      <c r="T1866" s="98"/>
      <c r="U1866" s="98"/>
      <c r="V1866" s="98"/>
      <c r="W1866" s="98"/>
      <c r="X1866" s="98"/>
      <c r="Y1866" s="98"/>
      <c r="Z1866" s="98"/>
      <c r="AA1866" s="98"/>
      <c r="AB1866" s="98"/>
      <c r="AC1866" s="98"/>
      <c r="AD1866" s="98"/>
      <c r="AE1866" s="98"/>
      <c r="AF1866" s="98"/>
      <c r="AG1866" s="98"/>
      <c r="AH1866" s="98"/>
      <c r="AI1866" s="98"/>
      <c r="AJ1866" s="98"/>
      <c r="AK1866" s="98"/>
      <c r="AL1866" s="98"/>
      <c r="AM1866" s="98"/>
      <c r="AN1866" s="98"/>
      <c r="AO1866" s="98"/>
      <c r="AP1866" s="98"/>
      <c r="AQ1866" s="98"/>
      <c r="AR1866" s="98"/>
      <c r="AS1866" s="98"/>
      <c r="AT1866" s="98"/>
      <c r="AU1866" s="98"/>
      <c r="AV1866" s="98"/>
      <c r="AW1866" s="98"/>
      <c r="AX1866" s="98"/>
      <c r="AY1866" s="98"/>
      <c r="AZ1866" s="98"/>
      <c r="BA1866" s="98"/>
      <c r="BB1866" s="98"/>
      <c r="BC1866" s="98"/>
      <c r="BD1866" s="98"/>
      <c r="BE1866" s="98"/>
      <c r="BF1866" s="98"/>
      <c r="BG1866" s="98"/>
      <c r="BH1866" s="98"/>
      <c r="BI1866" s="98"/>
      <c r="BJ1866" s="98"/>
      <c r="BK1866" s="98"/>
      <c r="BL1866" s="98"/>
      <c r="BM1866" s="98"/>
      <c r="BN1866" s="98"/>
      <c r="BO1866" s="98"/>
      <c r="BP1866" s="98"/>
      <c r="BQ1866" s="98"/>
      <c r="BR1866" s="98"/>
      <c r="BS1866" s="98"/>
      <c r="BT1866" s="98"/>
      <c r="BU1866" s="98"/>
      <c r="BV1866" s="98"/>
      <c r="BW1866" s="98"/>
      <c r="BX1866" s="98"/>
    </row>
    <row r="1867" spans="1:76">
      <c r="A1867" s="98"/>
      <c r="B1867" s="98"/>
      <c r="F1867" s="98"/>
      <c r="I1867" s="229"/>
      <c r="O1867" s="98"/>
      <c r="P1867" s="98"/>
      <c r="Q1867" s="98"/>
      <c r="R1867" s="98"/>
      <c r="S1867" s="98"/>
      <c r="T1867" s="98"/>
      <c r="U1867" s="98"/>
      <c r="V1867" s="98"/>
      <c r="W1867" s="98"/>
      <c r="X1867" s="98"/>
      <c r="Y1867" s="98"/>
      <c r="Z1867" s="98"/>
      <c r="AA1867" s="98"/>
      <c r="AB1867" s="98"/>
      <c r="AC1867" s="98"/>
      <c r="AD1867" s="98"/>
      <c r="AE1867" s="98"/>
      <c r="AF1867" s="98"/>
      <c r="AG1867" s="98"/>
      <c r="AH1867" s="98"/>
      <c r="AI1867" s="98"/>
      <c r="AJ1867" s="98"/>
      <c r="AK1867" s="98"/>
      <c r="AL1867" s="98"/>
      <c r="AM1867" s="98"/>
      <c r="AN1867" s="98"/>
      <c r="AO1867" s="98"/>
      <c r="AP1867" s="98"/>
      <c r="AQ1867" s="98"/>
      <c r="AR1867" s="98"/>
      <c r="AS1867" s="98"/>
      <c r="AT1867" s="98"/>
      <c r="AU1867" s="98"/>
      <c r="AV1867" s="98"/>
      <c r="AW1867" s="98"/>
      <c r="AX1867" s="98"/>
      <c r="AY1867" s="98"/>
      <c r="AZ1867" s="98"/>
      <c r="BA1867" s="98"/>
      <c r="BB1867" s="98"/>
      <c r="BC1867" s="98"/>
      <c r="BD1867" s="98"/>
      <c r="BE1867" s="98"/>
      <c r="BF1867" s="98"/>
      <c r="BG1867" s="98"/>
      <c r="BH1867" s="98"/>
      <c r="BI1867" s="98"/>
      <c r="BJ1867" s="98"/>
      <c r="BK1867" s="98"/>
      <c r="BL1867" s="98"/>
      <c r="BM1867" s="98"/>
      <c r="BN1867" s="98"/>
      <c r="BO1867" s="98"/>
      <c r="BP1867" s="98"/>
      <c r="BQ1867" s="98"/>
      <c r="BR1867" s="98"/>
      <c r="BS1867" s="98"/>
      <c r="BT1867" s="98"/>
      <c r="BU1867" s="98"/>
      <c r="BV1867" s="98"/>
      <c r="BW1867" s="98"/>
      <c r="BX1867" s="98"/>
    </row>
    <row r="1868" spans="1:76">
      <c r="A1868" s="98"/>
      <c r="B1868" s="98"/>
      <c r="F1868" s="98"/>
      <c r="I1868" s="229"/>
      <c r="O1868" s="98"/>
      <c r="P1868" s="98"/>
      <c r="Q1868" s="98"/>
      <c r="R1868" s="98"/>
      <c r="S1868" s="98"/>
      <c r="T1868" s="98"/>
      <c r="U1868" s="98"/>
      <c r="V1868" s="98"/>
      <c r="W1868" s="98"/>
      <c r="X1868" s="98"/>
      <c r="Y1868" s="98"/>
      <c r="Z1868" s="98"/>
      <c r="AA1868" s="98"/>
      <c r="AB1868" s="98"/>
      <c r="AC1868" s="98"/>
      <c r="AD1868" s="98"/>
      <c r="AE1868" s="98"/>
      <c r="AF1868" s="98"/>
      <c r="AG1868" s="98"/>
      <c r="AH1868" s="98"/>
      <c r="AI1868" s="98"/>
      <c r="AJ1868" s="98"/>
      <c r="AK1868" s="98"/>
      <c r="AL1868" s="98"/>
      <c r="AM1868" s="98"/>
      <c r="AN1868" s="98"/>
      <c r="AO1868" s="98"/>
      <c r="AP1868" s="98"/>
      <c r="AQ1868" s="98"/>
      <c r="AR1868" s="98"/>
      <c r="AS1868" s="98"/>
      <c r="AT1868" s="98"/>
      <c r="AU1868" s="98"/>
      <c r="AV1868" s="98"/>
      <c r="AW1868" s="98"/>
      <c r="AX1868" s="98"/>
      <c r="AY1868" s="98"/>
      <c r="AZ1868" s="98"/>
      <c r="BA1868" s="98"/>
      <c r="BB1868" s="98"/>
      <c r="BC1868" s="98"/>
      <c r="BD1868" s="98"/>
      <c r="BE1868" s="98"/>
      <c r="BF1868" s="98"/>
      <c r="BG1868" s="98"/>
      <c r="BH1868" s="98"/>
      <c r="BI1868" s="98"/>
      <c r="BJ1868" s="98"/>
      <c r="BK1868" s="98"/>
      <c r="BL1868" s="98"/>
      <c r="BM1868" s="98"/>
      <c r="BN1868" s="98"/>
      <c r="BO1868" s="98"/>
      <c r="BP1868" s="98"/>
      <c r="BQ1868" s="98"/>
      <c r="BR1868" s="98"/>
      <c r="BS1868" s="98"/>
      <c r="BT1868" s="98"/>
      <c r="BU1868" s="98"/>
      <c r="BV1868" s="98"/>
      <c r="BW1868" s="98"/>
      <c r="BX1868" s="98"/>
    </row>
    <row r="1869" spans="1:76">
      <c r="A1869" s="98"/>
      <c r="B1869" s="98"/>
      <c r="F1869" s="98"/>
      <c r="I1869" s="229"/>
      <c r="O1869" s="98"/>
      <c r="P1869" s="98"/>
      <c r="Q1869" s="98"/>
      <c r="R1869" s="98"/>
      <c r="S1869" s="98"/>
      <c r="T1869" s="98"/>
      <c r="U1869" s="98"/>
      <c r="V1869" s="98"/>
      <c r="W1869" s="98"/>
      <c r="X1869" s="98"/>
      <c r="Y1869" s="98"/>
      <c r="Z1869" s="98"/>
      <c r="AA1869" s="98"/>
      <c r="AB1869" s="98"/>
      <c r="AC1869" s="98"/>
      <c r="AD1869" s="98"/>
      <c r="AE1869" s="98"/>
      <c r="AF1869" s="98"/>
      <c r="AG1869" s="98"/>
      <c r="AH1869" s="98"/>
      <c r="AI1869" s="98"/>
      <c r="AJ1869" s="98"/>
      <c r="AK1869" s="98"/>
      <c r="AL1869" s="98"/>
      <c r="AM1869" s="98"/>
      <c r="AN1869" s="98"/>
      <c r="AO1869" s="98"/>
      <c r="AP1869" s="98"/>
      <c r="AQ1869" s="98"/>
      <c r="AR1869" s="98"/>
      <c r="AS1869" s="98"/>
      <c r="AT1869" s="98"/>
      <c r="AU1869" s="98"/>
      <c r="AV1869" s="98"/>
      <c r="AW1869" s="98"/>
      <c r="AX1869" s="98"/>
      <c r="AY1869" s="98"/>
      <c r="AZ1869" s="98"/>
      <c r="BA1869" s="98"/>
      <c r="BB1869" s="98"/>
      <c r="BC1869" s="98"/>
      <c r="BD1869" s="98"/>
      <c r="BE1869" s="98"/>
      <c r="BF1869" s="98"/>
      <c r="BG1869" s="98"/>
      <c r="BH1869" s="98"/>
      <c r="BI1869" s="98"/>
      <c r="BJ1869" s="98"/>
      <c r="BK1869" s="98"/>
      <c r="BL1869" s="98"/>
      <c r="BM1869" s="98"/>
      <c r="BN1869" s="98"/>
      <c r="BO1869" s="98"/>
      <c r="BP1869" s="98"/>
      <c r="BQ1869" s="98"/>
      <c r="BR1869" s="98"/>
      <c r="BS1869" s="98"/>
      <c r="BT1869" s="98"/>
      <c r="BU1869" s="98"/>
      <c r="BV1869" s="98"/>
      <c r="BW1869" s="98"/>
      <c r="BX1869" s="98"/>
    </row>
    <row r="1870" spans="1:76">
      <c r="A1870" s="98"/>
      <c r="B1870" s="98"/>
      <c r="F1870" s="98"/>
      <c r="I1870" s="229"/>
      <c r="O1870" s="98"/>
      <c r="P1870" s="98"/>
      <c r="Q1870" s="98"/>
      <c r="R1870" s="98"/>
      <c r="S1870" s="98"/>
      <c r="T1870" s="98"/>
      <c r="U1870" s="98"/>
      <c r="V1870" s="98"/>
      <c r="W1870" s="98"/>
      <c r="X1870" s="98"/>
      <c r="Y1870" s="98"/>
      <c r="Z1870" s="98"/>
      <c r="AA1870" s="98"/>
      <c r="AB1870" s="98"/>
      <c r="AC1870" s="98"/>
      <c r="AD1870" s="98"/>
      <c r="AE1870" s="98"/>
      <c r="AF1870" s="98"/>
      <c r="AG1870" s="98"/>
      <c r="AH1870" s="98"/>
      <c r="AI1870" s="98"/>
      <c r="AJ1870" s="98"/>
      <c r="AK1870" s="98"/>
      <c r="AL1870" s="98"/>
      <c r="AM1870" s="98"/>
      <c r="AN1870" s="98"/>
      <c r="AO1870" s="98"/>
      <c r="AP1870" s="98"/>
      <c r="AQ1870" s="98"/>
      <c r="AR1870" s="98"/>
      <c r="AS1870" s="98"/>
      <c r="AT1870" s="98"/>
      <c r="AU1870" s="98"/>
      <c r="AV1870" s="98"/>
      <c r="AW1870" s="98"/>
      <c r="AX1870" s="98"/>
      <c r="AY1870" s="98"/>
      <c r="AZ1870" s="98"/>
      <c r="BA1870" s="98"/>
      <c r="BB1870" s="98"/>
      <c r="BC1870" s="98"/>
      <c r="BD1870" s="98"/>
      <c r="BE1870" s="98"/>
      <c r="BF1870" s="98"/>
      <c r="BG1870" s="98"/>
      <c r="BH1870" s="98"/>
      <c r="BI1870" s="98"/>
      <c r="BJ1870" s="98"/>
      <c r="BK1870" s="98"/>
      <c r="BL1870" s="98"/>
      <c r="BM1870" s="98"/>
      <c r="BN1870" s="98"/>
      <c r="BO1870" s="98"/>
      <c r="BP1870" s="98"/>
      <c r="BQ1870" s="98"/>
      <c r="BR1870" s="98"/>
      <c r="BS1870" s="98"/>
      <c r="BT1870" s="98"/>
      <c r="BU1870" s="98"/>
      <c r="BV1870" s="98"/>
      <c r="BW1870" s="98"/>
      <c r="BX1870" s="98"/>
    </row>
    <row r="1871" spans="1:76">
      <c r="A1871" s="98"/>
      <c r="B1871" s="98"/>
      <c r="F1871" s="98"/>
      <c r="I1871" s="229"/>
      <c r="O1871" s="98"/>
      <c r="P1871" s="98"/>
      <c r="Q1871" s="98"/>
      <c r="R1871" s="98"/>
      <c r="S1871" s="98"/>
      <c r="T1871" s="98"/>
      <c r="U1871" s="98"/>
      <c r="V1871" s="98"/>
      <c r="W1871" s="98"/>
      <c r="X1871" s="98"/>
      <c r="Y1871" s="98"/>
      <c r="Z1871" s="98"/>
      <c r="AA1871" s="98"/>
      <c r="AB1871" s="98"/>
      <c r="AC1871" s="98"/>
      <c r="AD1871" s="98"/>
      <c r="AE1871" s="98"/>
      <c r="AF1871" s="98"/>
      <c r="AG1871" s="98"/>
      <c r="AH1871" s="98"/>
      <c r="AI1871" s="98"/>
      <c r="AJ1871" s="98"/>
      <c r="AK1871" s="98"/>
      <c r="AL1871" s="98"/>
      <c r="AM1871" s="98"/>
      <c r="AN1871" s="98"/>
      <c r="AO1871" s="98"/>
      <c r="AP1871" s="98"/>
      <c r="AQ1871" s="98"/>
      <c r="AR1871" s="98"/>
      <c r="AS1871" s="98"/>
      <c r="AT1871" s="98"/>
      <c r="AU1871" s="98"/>
      <c r="AV1871" s="98"/>
      <c r="AW1871" s="98"/>
      <c r="AX1871" s="98"/>
      <c r="AY1871" s="98"/>
      <c r="AZ1871" s="98"/>
      <c r="BA1871" s="98"/>
      <c r="BB1871" s="98"/>
      <c r="BC1871" s="98"/>
      <c r="BD1871" s="98"/>
      <c r="BE1871" s="98"/>
      <c r="BF1871" s="98"/>
      <c r="BG1871" s="98"/>
      <c r="BH1871" s="98"/>
      <c r="BI1871" s="98"/>
      <c r="BJ1871" s="98"/>
      <c r="BK1871" s="98"/>
      <c r="BL1871" s="98"/>
      <c r="BM1871" s="98"/>
      <c r="BN1871" s="98"/>
      <c r="BO1871" s="98"/>
      <c r="BP1871" s="98"/>
      <c r="BQ1871" s="98"/>
      <c r="BR1871" s="98"/>
      <c r="BS1871" s="98"/>
      <c r="BT1871" s="98"/>
      <c r="BU1871" s="98"/>
      <c r="BV1871" s="98"/>
      <c r="BW1871" s="98"/>
      <c r="BX1871" s="98"/>
    </row>
    <row r="1872" spans="1:76">
      <c r="A1872" s="98"/>
      <c r="B1872" s="98"/>
      <c r="F1872" s="98"/>
      <c r="I1872" s="229"/>
      <c r="O1872" s="98"/>
      <c r="P1872" s="98"/>
      <c r="Q1872" s="98"/>
      <c r="R1872" s="98"/>
      <c r="S1872" s="98"/>
      <c r="T1872" s="98"/>
      <c r="U1872" s="98"/>
      <c r="V1872" s="98"/>
      <c r="W1872" s="98"/>
      <c r="X1872" s="98"/>
      <c r="Y1872" s="98"/>
      <c r="Z1872" s="98"/>
      <c r="AA1872" s="98"/>
      <c r="AB1872" s="98"/>
      <c r="AC1872" s="98"/>
      <c r="AD1872" s="98"/>
      <c r="AE1872" s="98"/>
      <c r="AF1872" s="98"/>
      <c r="AG1872" s="98"/>
      <c r="AH1872" s="98"/>
      <c r="AI1872" s="98"/>
      <c r="AJ1872" s="98"/>
      <c r="AK1872" s="98"/>
      <c r="AL1872" s="98"/>
      <c r="AM1872" s="98"/>
      <c r="AN1872" s="98"/>
      <c r="AO1872" s="98"/>
      <c r="AP1872" s="98"/>
      <c r="AQ1872" s="98"/>
      <c r="AR1872" s="98"/>
      <c r="AS1872" s="98"/>
      <c r="AT1872" s="98"/>
      <c r="AU1872" s="98"/>
      <c r="AV1872" s="98"/>
      <c r="AW1872" s="98"/>
      <c r="AX1872" s="98"/>
      <c r="AY1872" s="98"/>
      <c r="AZ1872" s="98"/>
      <c r="BA1872" s="98"/>
      <c r="BB1872" s="98"/>
      <c r="BC1872" s="98"/>
      <c r="BD1872" s="98"/>
      <c r="BE1872" s="98"/>
      <c r="BF1872" s="98"/>
      <c r="BG1872" s="98"/>
      <c r="BH1872" s="98"/>
      <c r="BI1872" s="98"/>
      <c r="BJ1872" s="98"/>
      <c r="BK1872" s="98"/>
      <c r="BL1872" s="98"/>
      <c r="BM1872" s="98"/>
      <c r="BN1872" s="98"/>
      <c r="BO1872" s="98"/>
      <c r="BP1872" s="98"/>
      <c r="BQ1872" s="98"/>
      <c r="BR1872" s="98"/>
      <c r="BS1872" s="98"/>
      <c r="BT1872" s="98"/>
      <c r="BU1872" s="98"/>
      <c r="BV1872" s="98"/>
      <c r="BW1872" s="98"/>
      <c r="BX1872" s="98"/>
    </row>
    <row r="1873" spans="1:76">
      <c r="A1873" s="98"/>
      <c r="B1873" s="98"/>
      <c r="F1873" s="98"/>
      <c r="I1873" s="229"/>
      <c r="O1873" s="98"/>
      <c r="P1873" s="98"/>
      <c r="Q1873" s="98"/>
      <c r="R1873" s="98"/>
      <c r="S1873" s="98"/>
      <c r="T1873" s="98"/>
      <c r="U1873" s="98"/>
      <c r="V1873" s="98"/>
      <c r="W1873" s="98"/>
      <c r="X1873" s="98"/>
      <c r="Y1873" s="98"/>
      <c r="Z1873" s="98"/>
      <c r="AA1873" s="98"/>
      <c r="AB1873" s="98"/>
      <c r="AC1873" s="98"/>
      <c r="AD1873" s="98"/>
      <c r="AE1873" s="98"/>
      <c r="AF1873" s="98"/>
      <c r="AG1873" s="98"/>
      <c r="AH1873" s="98"/>
      <c r="AI1873" s="98"/>
      <c r="AJ1873" s="98"/>
      <c r="AK1873" s="98"/>
      <c r="AL1873" s="98"/>
      <c r="AM1873" s="98"/>
      <c r="AN1873" s="98"/>
      <c r="AO1873" s="98"/>
      <c r="AP1873" s="98"/>
      <c r="AQ1873" s="98"/>
      <c r="AR1873" s="98"/>
      <c r="AS1873" s="98"/>
      <c r="AT1873" s="98"/>
      <c r="AU1873" s="98"/>
      <c r="AV1873" s="98"/>
      <c r="AW1873" s="98"/>
      <c r="AX1873" s="98"/>
      <c r="AY1873" s="98"/>
      <c r="AZ1873" s="98"/>
      <c r="BA1873" s="98"/>
      <c r="BB1873" s="98"/>
      <c r="BC1873" s="98"/>
      <c r="BD1873" s="98"/>
      <c r="BE1873" s="98"/>
      <c r="BF1873" s="98"/>
      <c r="BG1873" s="98"/>
      <c r="BH1873" s="98"/>
      <c r="BI1873" s="98"/>
      <c r="BJ1873" s="98"/>
      <c r="BK1873" s="98"/>
      <c r="BL1873" s="98"/>
      <c r="BM1873" s="98"/>
      <c r="BN1873" s="98"/>
      <c r="BO1873" s="98"/>
      <c r="BP1873" s="98"/>
      <c r="BQ1873" s="98"/>
      <c r="BR1873" s="98"/>
      <c r="BS1873" s="98"/>
      <c r="BT1873" s="98"/>
      <c r="BU1873" s="98"/>
      <c r="BV1873" s="98"/>
      <c r="BW1873" s="98"/>
      <c r="BX1873" s="98"/>
    </row>
    <row r="1874" spans="1:76">
      <c r="A1874" s="98"/>
      <c r="B1874" s="98"/>
      <c r="F1874" s="98"/>
      <c r="I1874" s="229"/>
      <c r="O1874" s="98"/>
      <c r="P1874" s="98"/>
      <c r="Q1874" s="98"/>
      <c r="R1874" s="98"/>
      <c r="S1874" s="98"/>
      <c r="T1874" s="98"/>
      <c r="U1874" s="98"/>
      <c r="V1874" s="98"/>
      <c r="W1874" s="98"/>
      <c r="X1874" s="98"/>
      <c r="Y1874" s="98"/>
      <c r="Z1874" s="98"/>
      <c r="AA1874" s="98"/>
      <c r="AB1874" s="98"/>
      <c r="AC1874" s="98"/>
      <c r="AD1874" s="98"/>
      <c r="AE1874" s="98"/>
      <c r="AF1874" s="98"/>
      <c r="AG1874" s="98"/>
      <c r="AH1874" s="98"/>
      <c r="AI1874" s="98"/>
      <c r="AJ1874" s="98"/>
      <c r="AK1874" s="98"/>
      <c r="AL1874" s="98"/>
      <c r="AM1874" s="98"/>
      <c r="AN1874" s="98"/>
      <c r="AO1874" s="98"/>
      <c r="AP1874" s="98"/>
      <c r="AQ1874" s="98"/>
      <c r="AR1874" s="98"/>
      <c r="AS1874" s="98"/>
      <c r="AT1874" s="98"/>
      <c r="AU1874" s="98"/>
      <c r="AV1874" s="98"/>
      <c r="AW1874" s="98"/>
      <c r="AX1874" s="98"/>
      <c r="AY1874" s="98"/>
      <c r="AZ1874" s="98"/>
      <c r="BA1874" s="98"/>
      <c r="BB1874" s="98"/>
      <c r="BC1874" s="98"/>
      <c r="BD1874" s="98"/>
      <c r="BE1874" s="98"/>
      <c r="BF1874" s="98"/>
      <c r="BG1874" s="98"/>
      <c r="BH1874" s="98"/>
      <c r="BI1874" s="98"/>
      <c r="BJ1874" s="98"/>
      <c r="BK1874" s="98"/>
      <c r="BL1874" s="98"/>
      <c r="BM1874" s="98"/>
      <c r="BN1874" s="98"/>
      <c r="BO1874" s="98"/>
      <c r="BP1874" s="98"/>
      <c r="BQ1874" s="98"/>
      <c r="BR1874" s="98"/>
      <c r="BS1874" s="98"/>
      <c r="BT1874" s="98"/>
      <c r="BU1874" s="98"/>
      <c r="BV1874" s="98"/>
      <c r="BW1874" s="98"/>
      <c r="BX1874" s="98"/>
    </row>
    <row r="1875" spans="1:76">
      <c r="A1875" s="98"/>
      <c r="B1875" s="98"/>
      <c r="F1875" s="98"/>
      <c r="I1875" s="229"/>
      <c r="O1875" s="98"/>
      <c r="P1875" s="98"/>
      <c r="Q1875" s="98"/>
      <c r="R1875" s="98"/>
      <c r="S1875" s="98"/>
      <c r="T1875" s="98"/>
      <c r="U1875" s="98"/>
      <c r="V1875" s="98"/>
      <c r="W1875" s="98"/>
      <c r="X1875" s="98"/>
      <c r="Y1875" s="98"/>
      <c r="Z1875" s="98"/>
      <c r="AA1875" s="98"/>
      <c r="AB1875" s="98"/>
      <c r="AC1875" s="98"/>
      <c r="AD1875" s="98"/>
      <c r="AE1875" s="98"/>
      <c r="AF1875" s="98"/>
      <c r="AG1875" s="98"/>
      <c r="AH1875" s="98"/>
      <c r="AI1875" s="98"/>
      <c r="AJ1875" s="98"/>
      <c r="AK1875" s="98"/>
      <c r="AL1875" s="98"/>
      <c r="AM1875" s="98"/>
      <c r="AN1875" s="98"/>
      <c r="AO1875" s="98"/>
      <c r="AP1875" s="98"/>
      <c r="AQ1875" s="98"/>
      <c r="AR1875" s="98"/>
      <c r="AS1875" s="98"/>
      <c r="AT1875" s="98"/>
      <c r="AU1875" s="98"/>
      <c r="AV1875" s="98"/>
      <c r="AW1875" s="98"/>
      <c r="AX1875" s="98"/>
      <c r="AY1875" s="98"/>
      <c r="AZ1875" s="98"/>
      <c r="BA1875" s="98"/>
      <c r="BB1875" s="98"/>
      <c r="BC1875" s="98"/>
      <c r="BD1875" s="98"/>
      <c r="BE1875" s="98"/>
      <c r="BF1875" s="98"/>
      <c r="BG1875" s="98"/>
      <c r="BH1875" s="98"/>
      <c r="BI1875" s="98"/>
      <c r="BJ1875" s="98"/>
      <c r="BK1875" s="98"/>
      <c r="BL1875" s="98"/>
      <c r="BM1875" s="98"/>
      <c r="BN1875" s="98"/>
      <c r="BO1875" s="98"/>
      <c r="BP1875" s="98"/>
      <c r="BQ1875" s="98"/>
      <c r="BR1875" s="98"/>
      <c r="BS1875" s="98"/>
      <c r="BT1875" s="98"/>
      <c r="BU1875" s="98"/>
      <c r="BV1875" s="98"/>
      <c r="BW1875" s="98"/>
      <c r="BX1875" s="98"/>
    </row>
    <row r="1876" spans="1:76">
      <c r="A1876" s="98"/>
      <c r="B1876" s="98"/>
      <c r="F1876" s="98"/>
      <c r="I1876" s="229"/>
      <c r="O1876" s="98"/>
      <c r="P1876" s="98"/>
      <c r="Q1876" s="98"/>
      <c r="R1876" s="98"/>
      <c r="S1876" s="98"/>
      <c r="T1876" s="98"/>
      <c r="U1876" s="98"/>
      <c r="V1876" s="98"/>
      <c r="W1876" s="98"/>
      <c r="X1876" s="98"/>
      <c r="Y1876" s="98"/>
      <c r="Z1876" s="98"/>
      <c r="AA1876" s="98"/>
      <c r="AB1876" s="98"/>
      <c r="AC1876" s="98"/>
      <c r="AD1876" s="98"/>
      <c r="AE1876" s="98"/>
      <c r="AF1876" s="98"/>
      <c r="AG1876" s="98"/>
      <c r="AH1876" s="98"/>
      <c r="AI1876" s="98"/>
      <c r="AJ1876" s="98"/>
      <c r="AK1876" s="98"/>
      <c r="AL1876" s="98"/>
      <c r="AM1876" s="98"/>
      <c r="AN1876" s="98"/>
      <c r="AO1876" s="98"/>
      <c r="AP1876" s="98"/>
      <c r="AQ1876" s="98"/>
      <c r="AR1876" s="98"/>
      <c r="AS1876" s="98"/>
      <c r="AT1876" s="98"/>
      <c r="AU1876" s="98"/>
      <c r="AV1876" s="98"/>
      <c r="AW1876" s="98"/>
      <c r="AX1876" s="98"/>
      <c r="AY1876" s="98"/>
      <c r="AZ1876" s="98"/>
      <c r="BA1876" s="98"/>
      <c r="BB1876" s="98"/>
      <c r="BC1876" s="98"/>
      <c r="BD1876" s="98"/>
      <c r="BE1876" s="98"/>
      <c r="BF1876" s="98"/>
      <c r="BG1876" s="98"/>
      <c r="BH1876" s="98"/>
      <c r="BI1876" s="98"/>
      <c r="BJ1876" s="98"/>
      <c r="BK1876" s="98"/>
      <c r="BL1876" s="98"/>
      <c r="BM1876" s="98"/>
      <c r="BN1876" s="98"/>
      <c r="BO1876" s="98"/>
      <c r="BP1876" s="98"/>
      <c r="BQ1876" s="98"/>
      <c r="BR1876" s="98"/>
      <c r="BS1876" s="98"/>
      <c r="BT1876" s="98"/>
      <c r="BU1876" s="98"/>
      <c r="BV1876" s="98"/>
      <c r="BW1876" s="98"/>
      <c r="BX1876" s="98"/>
    </row>
    <row r="1877" spans="1:76">
      <c r="A1877" s="98"/>
      <c r="B1877" s="98"/>
      <c r="F1877" s="98"/>
      <c r="I1877" s="229"/>
      <c r="O1877" s="98"/>
      <c r="P1877" s="98"/>
      <c r="Q1877" s="98"/>
      <c r="R1877" s="98"/>
      <c r="S1877" s="98"/>
      <c r="T1877" s="98"/>
      <c r="U1877" s="98"/>
      <c r="V1877" s="98"/>
      <c r="W1877" s="98"/>
      <c r="X1877" s="98"/>
      <c r="Y1877" s="98"/>
      <c r="Z1877" s="98"/>
      <c r="AA1877" s="98"/>
      <c r="AB1877" s="98"/>
      <c r="AC1877" s="98"/>
      <c r="AD1877" s="98"/>
      <c r="AE1877" s="98"/>
      <c r="AF1877" s="98"/>
      <c r="AG1877" s="98"/>
      <c r="AH1877" s="98"/>
      <c r="AI1877" s="98"/>
      <c r="AJ1877" s="98"/>
      <c r="AK1877" s="98"/>
      <c r="AL1877" s="98"/>
      <c r="AM1877" s="98"/>
      <c r="AN1877" s="98"/>
      <c r="AO1877" s="98"/>
      <c r="AP1877" s="98"/>
      <c r="AQ1877" s="98"/>
      <c r="AR1877" s="98"/>
      <c r="AS1877" s="98"/>
      <c r="AT1877" s="98"/>
      <c r="AU1877" s="98"/>
      <c r="AV1877" s="98"/>
      <c r="AW1877" s="98"/>
      <c r="AX1877" s="98"/>
      <c r="AY1877" s="98"/>
      <c r="AZ1877" s="98"/>
      <c r="BA1877" s="98"/>
      <c r="BB1877" s="98"/>
      <c r="BC1877" s="98"/>
      <c r="BD1877" s="98"/>
      <c r="BE1877" s="98"/>
      <c r="BF1877" s="98"/>
      <c r="BG1877" s="98"/>
      <c r="BH1877" s="98"/>
      <c r="BI1877" s="98"/>
      <c r="BJ1877" s="98"/>
      <c r="BK1877" s="98"/>
      <c r="BL1877" s="98"/>
      <c r="BM1877" s="98"/>
      <c r="BN1877" s="98"/>
      <c r="BO1877" s="98"/>
      <c r="BP1877" s="98"/>
      <c r="BQ1877" s="98"/>
      <c r="BR1877" s="98"/>
      <c r="BS1877" s="98"/>
      <c r="BT1877" s="98"/>
      <c r="BU1877" s="98"/>
      <c r="BV1877" s="98"/>
      <c r="BW1877" s="98"/>
      <c r="BX1877" s="98"/>
    </row>
    <row r="1878" spans="1:76">
      <c r="A1878" s="98"/>
      <c r="B1878" s="98"/>
      <c r="F1878" s="98"/>
      <c r="I1878" s="229"/>
      <c r="O1878" s="98"/>
      <c r="P1878" s="98"/>
      <c r="Q1878" s="98"/>
      <c r="R1878" s="98"/>
      <c r="S1878" s="98"/>
      <c r="T1878" s="98"/>
      <c r="U1878" s="98"/>
      <c r="V1878" s="98"/>
      <c r="W1878" s="98"/>
      <c r="X1878" s="98"/>
      <c r="Y1878" s="98"/>
      <c r="Z1878" s="98"/>
      <c r="AA1878" s="98"/>
      <c r="AB1878" s="98"/>
      <c r="AC1878" s="98"/>
      <c r="AD1878" s="98"/>
      <c r="AE1878" s="98"/>
      <c r="AF1878" s="98"/>
      <c r="AG1878" s="98"/>
      <c r="AH1878" s="98"/>
      <c r="AI1878" s="98"/>
      <c r="AJ1878" s="98"/>
      <c r="AK1878" s="98"/>
      <c r="AL1878" s="98"/>
      <c r="AM1878" s="98"/>
      <c r="AN1878" s="98"/>
      <c r="AO1878" s="98"/>
      <c r="AP1878" s="98"/>
      <c r="AQ1878" s="98"/>
      <c r="AR1878" s="98"/>
      <c r="AS1878" s="98"/>
      <c r="AT1878" s="98"/>
      <c r="AU1878" s="98"/>
      <c r="AV1878" s="98"/>
      <c r="AW1878" s="98"/>
      <c r="AX1878" s="98"/>
      <c r="AY1878" s="98"/>
      <c r="AZ1878" s="98"/>
      <c r="BA1878" s="98"/>
      <c r="BB1878" s="98"/>
      <c r="BC1878" s="98"/>
      <c r="BD1878" s="98"/>
      <c r="BE1878" s="98"/>
      <c r="BF1878" s="98"/>
      <c r="BG1878" s="98"/>
      <c r="BH1878" s="98"/>
      <c r="BI1878" s="98"/>
      <c r="BJ1878" s="98"/>
      <c r="BK1878" s="98"/>
      <c r="BL1878" s="98"/>
      <c r="BM1878" s="98"/>
      <c r="BN1878" s="98"/>
      <c r="BO1878" s="98"/>
      <c r="BP1878" s="98"/>
      <c r="BQ1878" s="98"/>
      <c r="BR1878" s="98"/>
      <c r="BS1878" s="98"/>
      <c r="BT1878" s="98"/>
      <c r="BU1878" s="98"/>
      <c r="BV1878" s="98"/>
      <c r="BW1878" s="98"/>
      <c r="BX1878" s="98"/>
    </row>
    <row r="1879" spans="1:76">
      <c r="A1879" s="98"/>
      <c r="B1879" s="98"/>
      <c r="F1879" s="98"/>
      <c r="I1879" s="229"/>
      <c r="O1879" s="98"/>
      <c r="P1879" s="98"/>
      <c r="Q1879" s="98"/>
      <c r="R1879" s="98"/>
      <c r="S1879" s="98"/>
      <c r="T1879" s="98"/>
      <c r="U1879" s="98"/>
      <c r="V1879" s="98"/>
      <c r="W1879" s="98"/>
      <c r="X1879" s="98"/>
      <c r="Y1879" s="98"/>
      <c r="Z1879" s="98"/>
      <c r="AA1879" s="98"/>
      <c r="AB1879" s="98"/>
      <c r="AC1879" s="98"/>
      <c r="AD1879" s="98"/>
      <c r="AE1879" s="98"/>
      <c r="AF1879" s="98"/>
      <c r="AG1879" s="98"/>
      <c r="AH1879" s="98"/>
      <c r="AI1879" s="98"/>
      <c r="AJ1879" s="98"/>
      <c r="AK1879" s="98"/>
      <c r="AL1879" s="98"/>
      <c r="AM1879" s="98"/>
      <c r="AN1879" s="98"/>
      <c r="AO1879" s="98"/>
      <c r="AP1879" s="98"/>
      <c r="AQ1879" s="98"/>
      <c r="AR1879" s="98"/>
      <c r="AS1879" s="98"/>
      <c r="AT1879" s="98"/>
      <c r="AU1879" s="98"/>
      <c r="AV1879" s="98"/>
      <c r="AW1879" s="98"/>
      <c r="AX1879" s="98"/>
      <c r="AY1879" s="98"/>
      <c r="AZ1879" s="98"/>
      <c r="BA1879" s="98"/>
      <c r="BB1879" s="98"/>
      <c r="BC1879" s="98"/>
      <c r="BD1879" s="98"/>
      <c r="BE1879" s="98"/>
      <c r="BF1879" s="98"/>
      <c r="BG1879" s="98"/>
      <c r="BH1879" s="98"/>
      <c r="BI1879" s="98"/>
      <c r="BJ1879" s="98"/>
      <c r="BK1879" s="98"/>
      <c r="BL1879" s="98"/>
      <c r="BM1879" s="98"/>
      <c r="BN1879" s="98"/>
      <c r="BO1879" s="98"/>
      <c r="BP1879" s="98"/>
      <c r="BQ1879" s="98"/>
      <c r="BR1879" s="98"/>
      <c r="BS1879" s="98"/>
      <c r="BT1879" s="98"/>
      <c r="BU1879" s="98"/>
      <c r="BV1879" s="98"/>
      <c r="BW1879" s="98"/>
      <c r="BX1879" s="98"/>
    </row>
    <row r="1880" spans="1:76">
      <c r="A1880" s="98"/>
      <c r="B1880" s="98"/>
      <c r="F1880" s="98"/>
      <c r="I1880" s="229"/>
      <c r="O1880" s="98"/>
      <c r="P1880" s="98"/>
      <c r="Q1880" s="98"/>
      <c r="R1880" s="98"/>
      <c r="S1880" s="98"/>
      <c r="T1880" s="98"/>
      <c r="U1880" s="98"/>
      <c r="V1880" s="98"/>
      <c r="W1880" s="98"/>
      <c r="X1880" s="98"/>
      <c r="Y1880" s="98"/>
      <c r="Z1880" s="98"/>
      <c r="AA1880" s="98"/>
      <c r="AB1880" s="98"/>
      <c r="AC1880" s="98"/>
      <c r="AD1880" s="98"/>
      <c r="AE1880" s="98"/>
      <c r="AF1880" s="98"/>
      <c r="AG1880" s="98"/>
      <c r="AH1880" s="98"/>
      <c r="AI1880" s="98"/>
      <c r="AJ1880" s="98"/>
      <c r="AK1880" s="98"/>
      <c r="AL1880" s="98"/>
      <c r="AM1880" s="98"/>
      <c r="AN1880" s="98"/>
      <c r="AO1880" s="98"/>
      <c r="AP1880" s="98"/>
      <c r="AQ1880" s="98"/>
      <c r="AR1880" s="98"/>
      <c r="AS1880" s="98"/>
      <c r="AT1880" s="98"/>
      <c r="AU1880" s="98"/>
      <c r="AV1880" s="98"/>
      <c r="AW1880" s="98"/>
      <c r="AX1880" s="98"/>
      <c r="AY1880" s="98"/>
      <c r="AZ1880" s="98"/>
      <c r="BA1880" s="98"/>
      <c r="BB1880" s="98"/>
      <c r="BC1880" s="98"/>
      <c r="BD1880" s="98"/>
      <c r="BE1880" s="98"/>
      <c r="BF1880" s="98"/>
      <c r="BG1880" s="98"/>
      <c r="BH1880" s="98"/>
      <c r="BI1880" s="98"/>
      <c r="BJ1880" s="98"/>
      <c r="BK1880" s="98"/>
      <c r="BL1880" s="98"/>
      <c r="BM1880" s="98"/>
      <c r="BN1880" s="98"/>
      <c r="BO1880" s="98"/>
      <c r="BP1880" s="98"/>
      <c r="BQ1880" s="98"/>
      <c r="BR1880" s="98"/>
      <c r="BS1880" s="98"/>
      <c r="BT1880" s="98"/>
      <c r="BU1880" s="98"/>
      <c r="BV1880" s="98"/>
      <c r="BW1880" s="98"/>
      <c r="BX1880" s="98"/>
    </row>
    <row r="1881" spans="1:76">
      <c r="A1881" s="98"/>
      <c r="B1881" s="98"/>
      <c r="F1881" s="98"/>
      <c r="I1881" s="229"/>
      <c r="O1881" s="98"/>
      <c r="P1881" s="98"/>
      <c r="Q1881" s="98"/>
      <c r="R1881" s="98"/>
      <c r="S1881" s="98"/>
      <c r="T1881" s="98"/>
      <c r="U1881" s="98"/>
      <c r="V1881" s="98"/>
      <c r="W1881" s="98"/>
      <c r="X1881" s="98"/>
      <c r="Y1881" s="98"/>
      <c r="Z1881" s="98"/>
      <c r="AA1881" s="98"/>
      <c r="AB1881" s="98"/>
      <c r="AC1881" s="98"/>
      <c r="AD1881" s="98"/>
      <c r="AE1881" s="98"/>
      <c r="AF1881" s="98"/>
      <c r="AG1881" s="98"/>
      <c r="AH1881" s="98"/>
      <c r="AI1881" s="98"/>
      <c r="AJ1881" s="98"/>
      <c r="AK1881" s="98"/>
      <c r="AL1881" s="98"/>
      <c r="AM1881" s="98"/>
      <c r="AN1881" s="98"/>
      <c r="AO1881" s="98"/>
      <c r="AP1881" s="98"/>
      <c r="AQ1881" s="98"/>
      <c r="AR1881" s="98"/>
      <c r="AS1881" s="98"/>
      <c r="AT1881" s="98"/>
      <c r="AU1881" s="98"/>
      <c r="AV1881" s="98"/>
      <c r="AW1881" s="98"/>
      <c r="AX1881" s="98"/>
      <c r="AY1881" s="98"/>
      <c r="AZ1881" s="98"/>
      <c r="BA1881" s="98"/>
      <c r="BB1881" s="98"/>
      <c r="BC1881" s="98"/>
      <c r="BD1881" s="98"/>
      <c r="BE1881" s="98"/>
      <c r="BF1881" s="98"/>
      <c r="BG1881" s="98"/>
      <c r="BH1881" s="98"/>
      <c r="BI1881" s="98"/>
      <c r="BJ1881" s="98"/>
      <c r="BK1881" s="98"/>
      <c r="BL1881" s="98"/>
      <c r="BM1881" s="98"/>
      <c r="BN1881" s="98"/>
      <c r="BO1881" s="98"/>
      <c r="BP1881" s="98"/>
      <c r="BQ1881" s="98"/>
      <c r="BR1881" s="98"/>
      <c r="BS1881" s="98"/>
      <c r="BT1881" s="98"/>
      <c r="BU1881" s="98"/>
      <c r="BV1881" s="98"/>
      <c r="BW1881" s="98"/>
      <c r="BX1881" s="98"/>
    </row>
    <row r="1882" spans="1:76">
      <c r="A1882" s="98"/>
      <c r="B1882" s="98"/>
      <c r="F1882" s="98"/>
      <c r="I1882" s="229"/>
      <c r="O1882" s="98"/>
      <c r="P1882" s="98"/>
      <c r="Q1882" s="98"/>
      <c r="R1882" s="98"/>
      <c r="S1882" s="98"/>
      <c r="T1882" s="98"/>
      <c r="U1882" s="98"/>
      <c r="V1882" s="98"/>
      <c r="W1882" s="98"/>
      <c r="X1882" s="98"/>
      <c r="Y1882" s="98"/>
      <c r="Z1882" s="98"/>
      <c r="AA1882" s="98"/>
      <c r="AB1882" s="98"/>
      <c r="AC1882" s="98"/>
      <c r="AD1882" s="98"/>
      <c r="AE1882" s="98"/>
      <c r="AF1882" s="98"/>
      <c r="AG1882" s="98"/>
      <c r="AH1882" s="98"/>
      <c r="AI1882" s="98"/>
      <c r="AJ1882" s="98"/>
      <c r="AK1882" s="98"/>
      <c r="AL1882" s="98"/>
      <c r="AM1882" s="98"/>
      <c r="AN1882" s="98"/>
      <c r="AO1882" s="98"/>
      <c r="AP1882" s="98"/>
      <c r="AQ1882" s="98"/>
      <c r="AR1882" s="98"/>
      <c r="AS1882" s="98"/>
      <c r="AT1882" s="98"/>
      <c r="AU1882" s="98"/>
      <c r="AV1882" s="98"/>
      <c r="AW1882" s="98"/>
      <c r="AX1882" s="98"/>
      <c r="AY1882" s="98"/>
      <c r="AZ1882" s="98"/>
      <c r="BA1882" s="98"/>
      <c r="BB1882" s="98"/>
      <c r="BC1882" s="98"/>
      <c r="BD1882" s="98"/>
      <c r="BE1882" s="98"/>
      <c r="BF1882" s="98"/>
      <c r="BG1882" s="98"/>
      <c r="BH1882" s="98"/>
      <c r="BI1882" s="98"/>
      <c r="BJ1882" s="98"/>
      <c r="BK1882" s="98"/>
      <c r="BL1882" s="98"/>
      <c r="BM1882" s="98"/>
      <c r="BN1882" s="98"/>
      <c r="BO1882" s="98"/>
      <c r="BP1882" s="98"/>
      <c r="BQ1882" s="98"/>
      <c r="BR1882" s="98"/>
      <c r="BS1882" s="98"/>
      <c r="BT1882" s="98"/>
      <c r="BU1882" s="98"/>
      <c r="BV1882" s="98"/>
      <c r="BW1882" s="98"/>
      <c r="BX1882" s="98"/>
    </row>
    <row r="1883" spans="1:76">
      <c r="A1883" s="98"/>
      <c r="B1883" s="98"/>
      <c r="F1883" s="98"/>
      <c r="I1883" s="229"/>
      <c r="O1883" s="98"/>
      <c r="P1883" s="98"/>
      <c r="Q1883" s="98"/>
      <c r="R1883" s="98"/>
      <c r="S1883" s="98"/>
      <c r="T1883" s="98"/>
      <c r="U1883" s="98"/>
      <c r="V1883" s="98"/>
      <c r="W1883" s="98"/>
      <c r="X1883" s="98"/>
      <c r="Y1883" s="98"/>
      <c r="Z1883" s="98"/>
      <c r="AA1883" s="98"/>
      <c r="AB1883" s="98"/>
      <c r="AC1883" s="98"/>
      <c r="AD1883" s="98"/>
      <c r="AE1883" s="98"/>
      <c r="AF1883" s="98"/>
      <c r="AG1883" s="98"/>
      <c r="AH1883" s="98"/>
      <c r="AI1883" s="98"/>
      <c r="AJ1883" s="98"/>
      <c r="AK1883" s="98"/>
      <c r="AL1883" s="98"/>
      <c r="AM1883" s="98"/>
      <c r="AN1883" s="98"/>
      <c r="AO1883" s="98"/>
      <c r="AP1883" s="98"/>
      <c r="AQ1883" s="98"/>
      <c r="AR1883" s="98"/>
      <c r="AS1883" s="98"/>
      <c r="AT1883" s="98"/>
      <c r="AU1883" s="98"/>
      <c r="AV1883" s="98"/>
      <c r="AW1883" s="98"/>
      <c r="AX1883" s="98"/>
      <c r="AY1883" s="98"/>
      <c r="AZ1883" s="98"/>
      <c r="BA1883" s="98"/>
      <c r="BB1883" s="98"/>
      <c r="BC1883" s="98"/>
      <c r="BD1883" s="98"/>
      <c r="BE1883" s="98"/>
      <c r="BF1883" s="98"/>
      <c r="BG1883" s="98"/>
      <c r="BH1883" s="98"/>
      <c r="BI1883" s="98"/>
      <c r="BJ1883" s="98"/>
      <c r="BK1883" s="98"/>
      <c r="BL1883" s="98"/>
      <c r="BM1883" s="98"/>
      <c r="BN1883" s="98"/>
      <c r="BO1883" s="98"/>
      <c r="BP1883" s="98"/>
      <c r="BQ1883" s="98"/>
      <c r="BR1883" s="98"/>
      <c r="BS1883" s="98"/>
      <c r="BT1883" s="98"/>
      <c r="BU1883" s="98"/>
      <c r="BV1883" s="98"/>
      <c r="BW1883" s="98"/>
      <c r="BX1883" s="98"/>
    </row>
    <row r="1884" spans="1:76">
      <c r="A1884" s="98"/>
      <c r="B1884" s="98"/>
      <c r="F1884" s="98"/>
      <c r="I1884" s="229"/>
      <c r="O1884" s="98"/>
      <c r="P1884" s="98"/>
      <c r="Q1884" s="98"/>
      <c r="R1884" s="98"/>
      <c r="S1884" s="98"/>
      <c r="T1884" s="98"/>
      <c r="U1884" s="98"/>
      <c r="V1884" s="98"/>
      <c r="W1884" s="98"/>
      <c r="X1884" s="98"/>
      <c r="Y1884" s="98"/>
      <c r="Z1884" s="98"/>
      <c r="AA1884" s="98"/>
      <c r="AB1884" s="98"/>
      <c r="AC1884" s="98"/>
      <c r="AD1884" s="98"/>
      <c r="AE1884" s="98"/>
      <c r="AF1884" s="98"/>
      <c r="AG1884" s="98"/>
      <c r="AH1884" s="98"/>
      <c r="AI1884" s="98"/>
      <c r="AJ1884" s="98"/>
      <c r="AK1884" s="98"/>
      <c r="AL1884" s="98"/>
      <c r="AM1884" s="98"/>
      <c r="AN1884" s="98"/>
      <c r="AO1884" s="98"/>
      <c r="AP1884" s="98"/>
      <c r="AQ1884" s="98"/>
      <c r="AR1884" s="98"/>
      <c r="AS1884" s="98"/>
      <c r="AT1884" s="98"/>
      <c r="AU1884" s="98"/>
      <c r="AV1884" s="98"/>
      <c r="AW1884" s="98"/>
      <c r="AX1884" s="98"/>
      <c r="AY1884" s="98"/>
      <c r="AZ1884" s="98"/>
      <c r="BA1884" s="98"/>
      <c r="BB1884" s="98"/>
      <c r="BC1884" s="98"/>
      <c r="BD1884" s="98"/>
      <c r="BE1884" s="98"/>
      <c r="BF1884" s="98"/>
      <c r="BG1884" s="98"/>
      <c r="BH1884" s="98"/>
      <c r="BI1884" s="98"/>
      <c r="BJ1884" s="98"/>
      <c r="BK1884" s="98"/>
      <c r="BL1884" s="98"/>
      <c r="BM1884" s="98"/>
      <c r="BN1884" s="98"/>
      <c r="BO1884" s="98"/>
      <c r="BP1884" s="98"/>
      <c r="BQ1884" s="98"/>
      <c r="BR1884" s="98"/>
      <c r="BS1884" s="98"/>
      <c r="BT1884" s="98"/>
      <c r="BU1884" s="98"/>
      <c r="BV1884" s="98"/>
      <c r="BW1884" s="98"/>
      <c r="BX1884" s="98"/>
    </row>
    <row r="1885" spans="1:76">
      <c r="A1885" s="98"/>
      <c r="B1885" s="98"/>
      <c r="F1885" s="98"/>
      <c r="I1885" s="229"/>
      <c r="O1885" s="98"/>
      <c r="P1885" s="98"/>
      <c r="Q1885" s="98"/>
      <c r="R1885" s="98"/>
      <c r="S1885" s="98"/>
      <c r="T1885" s="98"/>
      <c r="U1885" s="98"/>
      <c r="V1885" s="98"/>
      <c r="W1885" s="98"/>
      <c r="X1885" s="98"/>
      <c r="Y1885" s="98"/>
      <c r="Z1885" s="98"/>
      <c r="AA1885" s="98"/>
      <c r="AB1885" s="98"/>
      <c r="AC1885" s="98"/>
      <c r="AD1885" s="98"/>
      <c r="AE1885" s="98"/>
      <c r="AF1885" s="98"/>
      <c r="AG1885" s="98"/>
      <c r="AH1885" s="98"/>
      <c r="AI1885" s="98"/>
      <c r="AJ1885" s="98"/>
      <c r="AK1885" s="98"/>
      <c r="AL1885" s="98"/>
      <c r="AM1885" s="98"/>
      <c r="AN1885" s="98"/>
      <c r="AO1885" s="98"/>
      <c r="AP1885" s="98"/>
      <c r="AQ1885" s="98"/>
      <c r="AR1885" s="98"/>
      <c r="AS1885" s="98"/>
      <c r="AT1885" s="98"/>
      <c r="AU1885" s="98"/>
      <c r="AV1885" s="98"/>
      <c r="AW1885" s="98"/>
      <c r="AX1885" s="98"/>
      <c r="AY1885" s="98"/>
      <c r="AZ1885" s="98"/>
      <c r="BA1885" s="98"/>
      <c r="BB1885" s="98"/>
      <c r="BC1885" s="98"/>
      <c r="BD1885" s="98"/>
      <c r="BE1885" s="98"/>
      <c r="BF1885" s="98"/>
      <c r="BG1885" s="98"/>
      <c r="BH1885" s="98"/>
      <c r="BI1885" s="98"/>
      <c r="BJ1885" s="98"/>
      <c r="BK1885" s="98"/>
      <c r="BL1885" s="98"/>
      <c r="BM1885" s="98"/>
      <c r="BN1885" s="98"/>
      <c r="BO1885" s="98"/>
      <c r="BP1885" s="98"/>
      <c r="BQ1885" s="98"/>
      <c r="BR1885" s="98"/>
      <c r="BS1885" s="98"/>
      <c r="BT1885" s="98"/>
      <c r="BU1885" s="98"/>
      <c r="BV1885" s="98"/>
      <c r="BW1885" s="98"/>
      <c r="BX1885" s="98"/>
    </row>
    <row r="1886" spans="1:76">
      <c r="A1886" s="98"/>
      <c r="B1886" s="98"/>
      <c r="F1886" s="98"/>
      <c r="I1886" s="229"/>
      <c r="O1886" s="98"/>
      <c r="P1886" s="98"/>
      <c r="Q1886" s="98"/>
      <c r="R1886" s="98"/>
      <c r="S1886" s="98"/>
      <c r="T1886" s="98"/>
      <c r="U1886" s="98"/>
      <c r="V1886" s="98"/>
      <c r="W1886" s="98"/>
      <c r="X1886" s="98"/>
      <c r="Y1886" s="98"/>
      <c r="Z1886" s="98"/>
      <c r="AA1886" s="98"/>
      <c r="AB1886" s="98"/>
      <c r="AC1886" s="98"/>
      <c r="AD1886" s="98"/>
      <c r="AE1886" s="98"/>
      <c r="AF1886" s="98"/>
      <c r="AG1886" s="98"/>
      <c r="AH1886" s="98"/>
      <c r="AI1886" s="98"/>
      <c r="AJ1886" s="98"/>
      <c r="AK1886" s="98"/>
      <c r="AL1886" s="98"/>
      <c r="AM1886" s="98"/>
      <c r="AN1886" s="98"/>
      <c r="AO1886" s="98"/>
      <c r="AP1886" s="98"/>
      <c r="AQ1886" s="98"/>
      <c r="AR1886" s="98"/>
      <c r="AS1886" s="98"/>
      <c r="AT1886" s="98"/>
      <c r="AU1886" s="98"/>
      <c r="AV1886" s="98"/>
      <c r="AW1886" s="98"/>
      <c r="AX1886" s="98"/>
      <c r="AY1886" s="98"/>
      <c r="AZ1886" s="98"/>
      <c r="BA1886" s="98"/>
      <c r="BB1886" s="98"/>
      <c r="BC1886" s="98"/>
      <c r="BD1886" s="98"/>
      <c r="BE1886" s="98"/>
      <c r="BF1886" s="98"/>
      <c r="BG1886" s="98"/>
      <c r="BH1886" s="98"/>
      <c r="BI1886" s="98"/>
      <c r="BJ1886" s="98"/>
      <c r="BK1886" s="98"/>
      <c r="BL1886" s="98"/>
      <c r="BM1886" s="98"/>
      <c r="BN1886" s="98"/>
      <c r="BO1886" s="98"/>
      <c r="BP1886" s="98"/>
      <c r="BQ1886" s="98"/>
      <c r="BR1886" s="98"/>
      <c r="BS1886" s="98"/>
      <c r="BT1886" s="98"/>
      <c r="BU1886" s="98"/>
      <c r="BV1886" s="98"/>
      <c r="BW1886" s="98"/>
      <c r="BX1886" s="98"/>
    </row>
    <row r="1887" spans="1:76">
      <c r="A1887" s="98"/>
      <c r="B1887" s="98"/>
      <c r="F1887" s="98"/>
      <c r="I1887" s="229"/>
      <c r="O1887" s="98"/>
      <c r="P1887" s="98"/>
      <c r="Q1887" s="98"/>
      <c r="R1887" s="98"/>
      <c r="S1887" s="98"/>
      <c r="T1887" s="98"/>
      <c r="U1887" s="98"/>
      <c r="V1887" s="98"/>
      <c r="W1887" s="98"/>
      <c r="X1887" s="98"/>
      <c r="Y1887" s="98"/>
      <c r="Z1887" s="98"/>
      <c r="AA1887" s="98"/>
      <c r="AB1887" s="98"/>
      <c r="AC1887" s="98"/>
      <c r="AD1887" s="98"/>
      <c r="AE1887" s="98"/>
      <c r="AF1887" s="98"/>
      <c r="AG1887" s="98"/>
      <c r="AH1887" s="98"/>
      <c r="AI1887" s="98"/>
      <c r="AJ1887" s="98"/>
      <c r="AK1887" s="98"/>
      <c r="AL1887" s="98"/>
      <c r="AM1887" s="98"/>
      <c r="AN1887" s="98"/>
      <c r="AO1887" s="98"/>
      <c r="AP1887" s="98"/>
      <c r="AQ1887" s="98"/>
      <c r="AR1887" s="98"/>
      <c r="AS1887" s="98"/>
      <c r="AT1887" s="98"/>
      <c r="AU1887" s="98"/>
      <c r="AV1887" s="98"/>
      <c r="AW1887" s="98"/>
      <c r="AX1887" s="98"/>
      <c r="AY1887" s="98"/>
      <c r="AZ1887" s="98"/>
      <c r="BA1887" s="98"/>
      <c r="BB1887" s="98"/>
      <c r="BC1887" s="98"/>
      <c r="BD1887" s="98"/>
      <c r="BE1887" s="98"/>
      <c r="BF1887" s="98"/>
      <c r="BG1887" s="98"/>
      <c r="BH1887" s="98"/>
      <c r="BI1887" s="98"/>
      <c r="BJ1887" s="98"/>
      <c r="BK1887" s="98"/>
      <c r="BL1887" s="98"/>
      <c r="BM1887" s="98"/>
      <c r="BN1887" s="98"/>
      <c r="BO1887" s="98"/>
      <c r="BP1887" s="98"/>
      <c r="BQ1887" s="98"/>
      <c r="BR1887" s="98"/>
      <c r="BS1887" s="98"/>
      <c r="BT1887" s="98"/>
      <c r="BU1887" s="98"/>
      <c r="BV1887" s="98"/>
      <c r="BW1887" s="98"/>
      <c r="BX1887" s="98"/>
    </row>
    <row r="1888" spans="1:76">
      <c r="A1888" s="98"/>
      <c r="B1888" s="98"/>
      <c r="F1888" s="98"/>
      <c r="I1888" s="229"/>
      <c r="O1888" s="98"/>
      <c r="P1888" s="98"/>
      <c r="Q1888" s="98"/>
      <c r="R1888" s="98"/>
      <c r="S1888" s="98"/>
      <c r="T1888" s="98"/>
      <c r="U1888" s="98"/>
      <c r="V1888" s="98"/>
      <c r="W1888" s="98"/>
      <c r="X1888" s="98"/>
      <c r="Y1888" s="98"/>
      <c r="Z1888" s="98"/>
      <c r="AA1888" s="98"/>
      <c r="AB1888" s="98"/>
      <c r="AC1888" s="98"/>
      <c r="AD1888" s="98"/>
      <c r="AE1888" s="98"/>
      <c r="AF1888" s="98"/>
      <c r="AG1888" s="98"/>
      <c r="AH1888" s="98"/>
      <c r="AI1888" s="98"/>
      <c r="AJ1888" s="98"/>
      <c r="AK1888" s="98"/>
      <c r="AL1888" s="98"/>
      <c r="AM1888" s="98"/>
      <c r="AN1888" s="98"/>
      <c r="AO1888" s="98"/>
      <c r="AP1888" s="98"/>
      <c r="AQ1888" s="98"/>
      <c r="AR1888" s="98"/>
      <c r="AS1888" s="98"/>
      <c r="AT1888" s="98"/>
      <c r="AU1888" s="98"/>
      <c r="AV1888" s="98"/>
      <c r="AW1888" s="98"/>
      <c r="AX1888" s="98"/>
      <c r="AY1888" s="98"/>
      <c r="AZ1888" s="98"/>
      <c r="BA1888" s="98"/>
      <c r="BB1888" s="98"/>
      <c r="BC1888" s="98"/>
      <c r="BD1888" s="98"/>
      <c r="BE1888" s="98"/>
      <c r="BF1888" s="98"/>
      <c r="BG1888" s="98"/>
      <c r="BH1888" s="98"/>
      <c r="BI1888" s="98"/>
      <c r="BJ1888" s="98"/>
      <c r="BK1888" s="98"/>
      <c r="BL1888" s="98"/>
      <c r="BM1888" s="98"/>
      <c r="BN1888" s="98"/>
      <c r="BO1888" s="98"/>
      <c r="BP1888" s="98"/>
      <c r="BQ1888" s="98"/>
      <c r="BR1888" s="98"/>
      <c r="BS1888" s="98"/>
      <c r="BT1888" s="98"/>
      <c r="BU1888" s="98"/>
      <c r="BV1888" s="98"/>
      <c r="BW1888" s="98"/>
      <c r="BX1888" s="98"/>
    </row>
    <row r="1889" spans="1:76">
      <c r="A1889" s="98"/>
      <c r="B1889" s="98"/>
      <c r="F1889" s="98"/>
      <c r="I1889" s="229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8"/>
      <c r="AA1889" s="98"/>
      <c r="AB1889" s="98"/>
      <c r="AC1889" s="98"/>
      <c r="AD1889" s="98"/>
      <c r="AE1889" s="98"/>
      <c r="AF1889" s="98"/>
      <c r="AG1889" s="98"/>
      <c r="AH1889" s="98"/>
      <c r="AI1889" s="98"/>
      <c r="AJ1889" s="98"/>
      <c r="AK1889" s="98"/>
      <c r="AL1889" s="98"/>
      <c r="AM1889" s="98"/>
      <c r="AN1889" s="98"/>
      <c r="AO1889" s="98"/>
      <c r="AP1889" s="98"/>
      <c r="AQ1889" s="98"/>
      <c r="AR1889" s="98"/>
      <c r="AS1889" s="98"/>
      <c r="AT1889" s="98"/>
      <c r="AU1889" s="98"/>
      <c r="AV1889" s="98"/>
      <c r="AW1889" s="98"/>
      <c r="AX1889" s="98"/>
      <c r="AY1889" s="98"/>
      <c r="AZ1889" s="98"/>
      <c r="BA1889" s="98"/>
      <c r="BB1889" s="98"/>
      <c r="BC1889" s="98"/>
      <c r="BD1889" s="98"/>
      <c r="BE1889" s="98"/>
      <c r="BF1889" s="98"/>
      <c r="BG1889" s="98"/>
      <c r="BH1889" s="98"/>
      <c r="BI1889" s="98"/>
      <c r="BJ1889" s="98"/>
      <c r="BK1889" s="98"/>
      <c r="BL1889" s="98"/>
      <c r="BM1889" s="98"/>
      <c r="BN1889" s="98"/>
      <c r="BO1889" s="98"/>
      <c r="BP1889" s="98"/>
      <c r="BQ1889" s="98"/>
      <c r="BR1889" s="98"/>
      <c r="BS1889" s="98"/>
      <c r="BT1889" s="98"/>
      <c r="BU1889" s="98"/>
      <c r="BV1889" s="98"/>
      <c r="BW1889" s="98"/>
      <c r="BX1889" s="98"/>
    </row>
    <row r="1890" spans="1:76">
      <c r="A1890" s="98"/>
      <c r="B1890" s="98"/>
      <c r="F1890" s="98"/>
      <c r="I1890" s="229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  <c r="AG1890" s="98"/>
      <c r="AH1890" s="98"/>
      <c r="AI1890" s="98"/>
      <c r="AJ1890" s="98"/>
      <c r="AK1890" s="98"/>
      <c r="AL1890" s="98"/>
      <c r="AM1890" s="98"/>
      <c r="AN1890" s="98"/>
      <c r="AO1890" s="98"/>
      <c r="AP1890" s="98"/>
      <c r="AQ1890" s="98"/>
      <c r="AR1890" s="98"/>
      <c r="AS1890" s="98"/>
      <c r="AT1890" s="98"/>
      <c r="AU1890" s="98"/>
      <c r="AV1890" s="98"/>
      <c r="AW1890" s="98"/>
      <c r="AX1890" s="98"/>
      <c r="AY1890" s="98"/>
      <c r="AZ1890" s="98"/>
      <c r="BA1890" s="98"/>
      <c r="BB1890" s="98"/>
      <c r="BC1890" s="98"/>
      <c r="BD1890" s="98"/>
      <c r="BE1890" s="98"/>
      <c r="BF1890" s="98"/>
      <c r="BG1890" s="98"/>
      <c r="BH1890" s="98"/>
      <c r="BI1890" s="98"/>
      <c r="BJ1890" s="98"/>
      <c r="BK1890" s="98"/>
      <c r="BL1890" s="98"/>
      <c r="BM1890" s="98"/>
      <c r="BN1890" s="98"/>
      <c r="BO1890" s="98"/>
      <c r="BP1890" s="98"/>
      <c r="BQ1890" s="98"/>
      <c r="BR1890" s="98"/>
      <c r="BS1890" s="98"/>
      <c r="BT1890" s="98"/>
      <c r="BU1890" s="98"/>
      <c r="BV1890" s="98"/>
      <c r="BW1890" s="98"/>
      <c r="BX1890" s="98"/>
    </row>
    <row r="1891" spans="1:76">
      <c r="A1891" s="98"/>
      <c r="B1891" s="98"/>
      <c r="F1891" s="98"/>
      <c r="I1891" s="229"/>
      <c r="O1891" s="98"/>
      <c r="P1891" s="98"/>
      <c r="Q1891" s="98"/>
      <c r="R1891" s="98"/>
      <c r="S1891" s="98"/>
      <c r="T1891" s="98"/>
      <c r="U1891" s="98"/>
      <c r="V1891" s="98"/>
      <c r="W1891" s="98"/>
      <c r="X1891" s="98"/>
      <c r="Y1891" s="98"/>
      <c r="Z1891" s="98"/>
      <c r="AA1891" s="98"/>
      <c r="AB1891" s="98"/>
      <c r="AC1891" s="98"/>
      <c r="AD1891" s="98"/>
      <c r="AE1891" s="98"/>
      <c r="AF1891" s="98"/>
      <c r="AG1891" s="98"/>
      <c r="AH1891" s="98"/>
      <c r="AI1891" s="98"/>
      <c r="AJ1891" s="98"/>
      <c r="AK1891" s="98"/>
      <c r="AL1891" s="98"/>
      <c r="AM1891" s="98"/>
      <c r="AN1891" s="98"/>
      <c r="AO1891" s="98"/>
      <c r="AP1891" s="98"/>
      <c r="AQ1891" s="98"/>
      <c r="AR1891" s="98"/>
      <c r="AS1891" s="98"/>
      <c r="AT1891" s="98"/>
      <c r="AU1891" s="98"/>
      <c r="AV1891" s="98"/>
      <c r="AW1891" s="98"/>
      <c r="AX1891" s="98"/>
      <c r="AY1891" s="98"/>
      <c r="AZ1891" s="98"/>
      <c r="BA1891" s="98"/>
      <c r="BB1891" s="98"/>
      <c r="BC1891" s="98"/>
      <c r="BD1891" s="98"/>
      <c r="BE1891" s="98"/>
      <c r="BF1891" s="98"/>
      <c r="BG1891" s="98"/>
      <c r="BH1891" s="98"/>
      <c r="BI1891" s="98"/>
      <c r="BJ1891" s="98"/>
      <c r="BK1891" s="98"/>
      <c r="BL1891" s="98"/>
      <c r="BM1891" s="98"/>
      <c r="BN1891" s="98"/>
      <c r="BO1891" s="98"/>
      <c r="BP1891" s="98"/>
      <c r="BQ1891" s="98"/>
      <c r="BR1891" s="98"/>
      <c r="BS1891" s="98"/>
      <c r="BT1891" s="98"/>
      <c r="BU1891" s="98"/>
      <c r="BV1891" s="98"/>
      <c r="BW1891" s="98"/>
      <c r="BX1891" s="98"/>
    </row>
    <row r="1892" spans="1:76">
      <c r="A1892" s="98"/>
      <c r="B1892" s="98"/>
      <c r="F1892" s="98"/>
      <c r="I1892" s="229"/>
      <c r="O1892" s="98"/>
      <c r="P1892" s="98"/>
      <c r="Q1892" s="98"/>
      <c r="R1892" s="98"/>
      <c r="S1892" s="98"/>
      <c r="T1892" s="98"/>
      <c r="U1892" s="98"/>
      <c r="V1892" s="98"/>
      <c r="W1892" s="98"/>
      <c r="X1892" s="98"/>
      <c r="Y1892" s="98"/>
      <c r="Z1892" s="98"/>
      <c r="AA1892" s="98"/>
      <c r="AB1892" s="98"/>
      <c r="AC1892" s="98"/>
      <c r="AD1892" s="98"/>
      <c r="AE1892" s="98"/>
      <c r="AF1892" s="98"/>
      <c r="AG1892" s="98"/>
      <c r="AH1892" s="98"/>
      <c r="AI1892" s="98"/>
      <c r="AJ1892" s="98"/>
      <c r="AK1892" s="98"/>
      <c r="AL1892" s="98"/>
      <c r="AM1892" s="98"/>
      <c r="AN1892" s="98"/>
      <c r="AO1892" s="98"/>
      <c r="AP1892" s="98"/>
      <c r="AQ1892" s="98"/>
      <c r="AR1892" s="98"/>
      <c r="AS1892" s="98"/>
      <c r="AT1892" s="98"/>
      <c r="AU1892" s="98"/>
      <c r="AV1892" s="98"/>
      <c r="AW1892" s="98"/>
      <c r="AX1892" s="98"/>
      <c r="AY1892" s="98"/>
      <c r="AZ1892" s="98"/>
      <c r="BA1892" s="98"/>
      <c r="BB1892" s="98"/>
      <c r="BC1892" s="98"/>
      <c r="BD1892" s="98"/>
      <c r="BE1892" s="98"/>
      <c r="BF1892" s="98"/>
      <c r="BG1892" s="98"/>
      <c r="BH1892" s="98"/>
      <c r="BI1892" s="98"/>
      <c r="BJ1892" s="98"/>
      <c r="BK1892" s="98"/>
      <c r="BL1892" s="98"/>
      <c r="BM1892" s="98"/>
      <c r="BN1892" s="98"/>
      <c r="BO1892" s="98"/>
      <c r="BP1892" s="98"/>
      <c r="BQ1892" s="98"/>
      <c r="BR1892" s="98"/>
      <c r="BS1892" s="98"/>
      <c r="BT1892" s="98"/>
      <c r="BU1892" s="98"/>
      <c r="BV1892" s="98"/>
      <c r="BW1892" s="98"/>
      <c r="BX1892" s="98"/>
    </row>
    <row r="1893" spans="1:76">
      <c r="A1893" s="98"/>
      <c r="B1893" s="98"/>
      <c r="F1893" s="98"/>
      <c r="I1893" s="229"/>
      <c r="O1893" s="98"/>
      <c r="P1893" s="98"/>
      <c r="Q1893" s="98"/>
      <c r="R1893" s="98"/>
      <c r="S1893" s="98"/>
      <c r="T1893" s="98"/>
      <c r="U1893" s="98"/>
      <c r="V1893" s="98"/>
      <c r="W1893" s="98"/>
      <c r="X1893" s="98"/>
      <c r="Y1893" s="98"/>
      <c r="Z1893" s="98"/>
      <c r="AA1893" s="98"/>
      <c r="AB1893" s="98"/>
      <c r="AC1893" s="98"/>
      <c r="AD1893" s="98"/>
      <c r="AE1893" s="98"/>
      <c r="AF1893" s="98"/>
      <c r="AG1893" s="98"/>
      <c r="AH1893" s="98"/>
      <c r="AI1893" s="98"/>
      <c r="AJ1893" s="98"/>
      <c r="AK1893" s="98"/>
      <c r="AL1893" s="98"/>
      <c r="AM1893" s="98"/>
      <c r="AN1893" s="98"/>
      <c r="AO1893" s="98"/>
      <c r="AP1893" s="98"/>
      <c r="AQ1893" s="98"/>
      <c r="AR1893" s="98"/>
      <c r="AS1893" s="98"/>
      <c r="AT1893" s="98"/>
      <c r="AU1893" s="98"/>
      <c r="AV1893" s="98"/>
      <c r="AW1893" s="98"/>
      <c r="AX1893" s="98"/>
      <c r="AY1893" s="98"/>
      <c r="AZ1893" s="98"/>
      <c r="BA1893" s="98"/>
      <c r="BB1893" s="98"/>
      <c r="BC1893" s="98"/>
      <c r="BD1893" s="98"/>
      <c r="BE1893" s="98"/>
      <c r="BF1893" s="98"/>
      <c r="BG1893" s="98"/>
      <c r="BH1893" s="98"/>
      <c r="BI1893" s="98"/>
      <c r="BJ1893" s="98"/>
      <c r="BK1893" s="98"/>
      <c r="BL1893" s="98"/>
      <c r="BM1893" s="98"/>
      <c r="BN1893" s="98"/>
      <c r="BO1893" s="98"/>
      <c r="BP1893" s="98"/>
      <c r="BQ1893" s="98"/>
      <c r="BR1893" s="98"/>
      <c r="BS1893" s="98"/>
      <c r="BT1893" s="98"/>
      <c r="BU1893" s="98"/>
      <c r="BV1893" s="98"/>
      <c r="BW1893" s="98"/>
      <c r="BX1893" s="98"/>
    </row>
    <row r="1894" spans="1:76">
      <c r="A1894" s="98"/>
      <c r="B1894" s="98"/>
      <c r="F1894" s="98"/>
      <c r="I1894" s="229"/>
      <c r="O1894" s="98"/>
      <c r="P1894" s="98"/>
      <c r="Q1894" s="98"/>
      <c r="R1894" s="98"/>
      <c r="S1894" s="98"/>
      <c r="T1894" s="98"/>
      <c r="U1894" s="98"/>
      <c r="V1894" s="98"/>
      <c r="W1894" s="98"/>
      <c r="X1894" s="98"/>
      <c r="Y1894" s="98"/>
      <c r="Z1894" s="98"/>
      <c r="AA1894" s="98"/>
      <c r="AB1894" s="98"/>
      <c r="AC1894" s="98"/>
      <c r="AD1894" s="98"/>
      <c r="AE1894" s="98"/>
      <c r="AF1894" s="98"/>
      <c r="AG1894" s="98"/>
      <c r="AH1894" s="98"/>
      <c r="AI1894" s="98"/>
      <c r="AJ1894" s="98"/>
      <c r="AK1894" s="98"/>
      <c r="AL1894" s="98"/>
      <c r="AM1894" s="98"/>
      <c r="AN1894" s="98"/>
      <c r="AO1894" s="98"/>
      <c r="AP1894" s="98"/>
      <c r="AQ1894" s="98"/>
      <c r="AR1894" s="98"/>
      <c r="AS1894" s="98"/>
      <c r="AT1894" s="98"/>
      <c r="AU1894" s="98"/>
      <c r="AV1894" s="98"/>
      <c r="AW1894" s="98"/>
      <c r="AX1894" s="98"/>
      <c r="AY1894" s="98"/>
      <c r="AZ1894" s="98"/>
      <c r="BA1894" s="98"/>
      <c r="BB1894" s="98"/>
      <c r="BC1894" s="98"/>
      <c r="BD1894" s="98"/>
      <c r="BE1894" s="98"/>
      <c r="BF1894" s="98"/>
      <c r="BG1894" s="98"/>
      <c r="BH1894" s="98"/>
      <c r="BI1894" s="98"/>
      <c r="BJ1894" s="98"/>
      <c r="BK1894" s="98"/>
      <c r="BL1894" s="98"/>
      <c r="BM1894" s="98"/>
      <c r="BN1894" s="98"/>
      <c r="BO1894" s="98"/>
      <c r="BP1894" s="98"/>
      <c r="BQ1894" s="98"/>
      <c r="BR1894" s="98"/>
      <c r="BS1894" s="98"/>
      <c r="BT1894" s="98"/>
      <c r="BU1894" s="98"/>
      <c r="BV1894" s="98"/>
      <c r="BW1894" s="98"/>
      <c r="BX1894" s="98"/>
    </row>
    <row r="1895" spans="1:76">
      <c r="A1895" s="98"/>
      <c r="B1895" s="98"/>
      <c r="F1895" s="98"/>
      <c r="I1895" s="229"/>
      <c r="O1895" s="98"/>
      <c r="P1895" s="98"/>
      <c r="Q1895" s="98"/>
      <c r="R1895" s="98"/>
      <c r="S1895" s="98"/>
      <c r="T1895" s="98"/>
      <c r="U1895" s="98"/>
      <c r="V1895" s="98"/>
      <c r="W1895" s="98"/>
      <c r="X1895" s="98"/>
      <c r="Y1895" s="98"/>
      <c r="Z1895" s="98"/>
      <c r="AA1895" s="98"/>
      <c r="AB1895" s="98"/>
      <c r="AC1895" s="98"/>
      <c r="AD1895" s="98"/>
      <c r="AE1895" s="98"/>
      <c r="AF1895" s="98"/>
      <c r="AG1895" s="98"/>
      <c r="AH1895" s="98"/>
      <c r="AI1895" s="98"/>
      <c r="AJ1895" s="98"/>
      <c r="AK1895" s="98"/>
      <c r="AL1895" s="98"/>
      <c r="AM1895" s="98"/>
      <c r="AN1895" s="98"/>
      <c r="AO1895" s="98"/>
      <c r="AP1895" s="98"/>
      <c r="AQ1895" s="98"/>
      <c r="AR1895" s="98"/>
      <c r="AS1895" s="98"/>
      <c r="AT1895" s="98"/>
      <c r="AU1895" s="98"/>
      <c r="AV1895" s="98"/>
      <c r="AW1895" s="98"/>
      <c r="AX1895" s="98"/>
      <c r="AY1895" s="98"/>
      <c r="AZ1895" s="98"/>
      <c r="BA1895" s="98"/>
      <c r="BB1895" s="98"/>
      <c r="BC1895" s="98"/>
      <c r="BD1895" s="98"/>
      <c r="BE1895" s="98"/>
      <c r="BF1895" s="98"/>
      <c r="BG1895" s="98"/>
      <c r="BH1895" s="98"/>
      <c r="BI1895" s="98"/>
      <c r="BJ1895" s="98"/>
      <c r="BK1895" s="98"/>
      <c r="BL1895" s="98"/>
      <c r="BM1895" s="98"/>
      <c r="BN1895" s="98"/>
      <c r="BO1895" s="98"/>
      <c r="BP1895" s="98"/>
      <c r="BQ1895" s="98"/>
      <c r="BR1895" s="98"/>
      <c r="BS1895" s="98"/>
      <c r="BT1895" s="98"/>
      <c r="BU1895" s="98"/>
      <c r="BV1895" s="98"/>
      <c r="BW1895" s="98"/>
      <c r="BX1895" s="98"/>
    </row>
    <row r="1896" spans="1:76">
      <c r="A1896" s="98"/>
      <c r="B1896" s="98"/>
      <c r="F1896" s="98"/>
      <c r="I1896" s="229"/>
      <c r="O1896" s="98"/>
      <c r="P1896" s="98"/>
      <c r="Q1896" s="98"/>
      <c r="R1896" s="98"/>
      <c r="S1896" s="98"/>
      <c r="T1896" s="98"/>
      <c r="U1896" s="98"/>
      <c r="V1896" s="98"/>
      <c r="W1896" s="98"/>
      <c r="X1896" s="98"/>
      <c r="Y1896" s="98"/>
      <c r="Z1896" s="98"/>
      <c r="AA1896" s="98"/>
      <c r="AB1896" s="98"/>
      <c r="AC1896" s="98"/>
      <c r="AD1896" s="98"/>
      <c r="AE1896" s="98"/>
      <c r="AF1896" s="98"/>
      <c r="AG1896" s="98"/>
      <c r="AH1896" s="98"/>
      <c r="AI1896" s="98"/>
      <c r="AJ1896" s="98"/>
      <c r="AK1896" s="98"/>
      <c r="AL1896" s="98"/>
      <c r="AM1896" s="98"/>
      <c r="AN1896" s="98"/>
      <c r="AO1896" s="98"/>
      <c r="AP1896" s="98"/>
      <c r="AQ1896" s="98"/>
      <c r="AR1896" s="98"/>
      <c r="AS1896" s="98"/>
      <c r="AT1896" s="98"/>
      <c r="AU1896" s="98"/>
      <c r="AV1896" s="98"/>
      <c r="AW1896" s="98"/>
      <c r="AX1896" s="98"/>
      <c r="AY1896" s="98"/>
      <c r="AZ1896" s="98"/>
      <c r="BA1896" s="98"/>
      <c r="BB1896" s="98"/>
      <c r="BC1896" s="98"/>
      <c r="BD1896" s="98"/>
      <c r="BE1896" s="98"/>
      <c r="BF1896" s="98"/>
      <c r="BG1896" s="98"/>
      <c r="BH1896" s="98"/>
      <c r="BI1896" s="98"/>
      <c r="BJ1896" s="98"/>
      <c r="BK1896" s="98"/>
      <c r="BL1896" s="98"/>
      <c r="BM1896" s="98"/>
      <c r="BN1896" s="98"/>
      <c r="BO1896" s="98"/>
      <c r="BP1896" s="98"/>
      <c r="BQ1896" s="98"/>
      <c r="BR1896" s="98"/>
      <c r="BS1896" s="98"/>
      <c r="BT1896" s="98"/>
      <c r="BU1896" s="98"/>
      <c r="BV1896" s="98"/>
      <c r="BW1896" s="98"/>
      <c r="BX1896" s="98"/>
    </row>
    <row r="1897" spans="1:76">
      <c r="A1897" s="98"/>
      <c r="B1897" s="98"/>
      <c r="F1897" s="98"/>
      <c r="I1897" s="229"/>
      <c r="O1897" s="98"/>
      <c r="P1897" s="98"/>
      <c r="Q1897" s="98"/>
      <c r="R1897" s="98"/>
      <c r="S1897" s="98"/>
      <c r="T1897" s="98"/>
      <c r="U1897" s="98"/>
      <c r="V1897" s="98"/>
      <c r="W1897" s="98"/>
      <c r="X1897" s="98"/>
      <c r="Y1897" s="98"/>
      <c r="Z1897" s="98"/>
      <c r="AA1897" s="98"/>
      <c r="AB1897" s="98"/>
      <c r="AC1897" s="98"/>
      <c r="AD1897" s="98"/>
      <c r="AE1897" s="98"/>
      <c r="AF1897" s="98"/>
      <c r="AG1897" s="98"/>
      <c r="AH1897" s="98"/>
      <c r="AI1897" s="98"/>
      <c r="AJ1897" s="98"/>
      <c r="AK1897" s="98"/>
      <c r="AL1897" s="98"/>
      <c r="AM1897" s="98"/>
      <c r="AN1897" s="98"/>
      <c r="AO1897" s="98"/>
      <c r="AP1897" s="98"/>
      <c r="AQ1897" s="98"/>
      <c r="AR1897" s="98"/>
      <c r="AS1897" s="98"/>
      <c r="AT1897" s="98"/>
      <c r="AU1897" s="98"/>
      <c r="AV1897" s="98"/>
      <c r="AW1897" s="98"/>
      <c r="AX1897" s="98"/>
      <c r="AY1897" s="98"/>
      <c r="AZ1897" s="98"/>
      <c r="BA1897" s="98"/>
      <c r="BB1897" s="98"/>
      <c r="BC1897" s="98"/>
      <c r="BD1897" s="98"/>
      <c r="BE1897" s="98"/>
      <c r="BF1897" s="98"/>
      <c r="BG1897" s="98"/>
      <c r="BH1897" s="98"/>
      <c r="BI1897" s="98"/>
      <c r="BJ1897" s="98"/>
      <c r="BK1897" s="98"/>
      <c r="BL1897" s="98"/>
      <c r="BM1897" s="98"/>
      <c r="BN1897" s="98"/>
      <c r="BO1897" s="98"/>
      <c r="BP1897" s="98"/>
      <c r="BQ1897" s="98"/>
      <c r="BR1897" s="98"/>
      <c r="BS1897" s="98"/>
      <c r="BT1897" s="98"/>
      <c r="BU1897" s="98"/>
      <c r="BV1897" s="98"/>
      <c r="BW1897" s="98"/>
      <c r="BX1897" s="98"/>
    </row>
    <row r="1898" spans="1:76">
      <c r="A1898" s="98"/>
      <c r="B1898" s="98"/>
      <c r="F1898" s="98"/>
      <c r="I1898" s="229"/>
      <c r="O1898" s="98"/>
      <c r="P1898" s="98"/>
      <c r="Q1898" s="98"/>
      <c r="R1898" s="98"/>
      <c r="S1898" s="98"/>
      <c r="T1898" s="98"/>
      <c r="U1898" s="98"/>
      <c r="V1898" s="98"/>
      <c r="W1898" s="98"/>
      <c r="X1898" s="98"/>
      <c r="Y1898" s="98"/>
      <c r="Z1898" s="98"/>
      <c r="AA1898" s="98"/>
      <c r="AB1898" s="98"/>
      <c r="AC1898" s="98"/>
      <c r="AD1898" s="98"/>
      <c r="AE1898" s="98"/>
      <c r="AF1898" s="98"/>
      <c r="AG1898" s="98"/>
      <c r="AH1898" s="98"/>
      <c r="AI1898" s="98"/>
      <c r="AJ1898" s="98"/>
      <c r="AK1898" s="98"/>
      <c r="AL1898" s="98"/>
      <c r="AM1898" s="98"/>
      <c r="AN1898" s="98"/>
      <c r="AO1898" s="98"/>
      <c r="AP1898" s="98"/>
      <c r="AQ1898" s="98"/>
      <c r="AR1898" s="98"/>
      <c r="AS1898" s="98"/>
      <c r="AT1898" s="98"/>
      <c r="AU1898" s="98"/>
      <c r="AV1898" s="98"/>
      <c r="AW1898" s="98"/>
      <c r="AX1898" s="98"/>
      <c r="AY1898" s="98"/>
      <c r="AZ1898" s="98"/>
      <c r="BA1898" s="98"/>
      <c r="BB1898" s="98"/>
      <c r="BC1898" s="98"/>
      <c r="BD1898" s="98"/>
      <c r="BE1898" s="98"/>
      <c r="BF1898" s="98"/>
      <c r="BG1898" s="98"/>
      <c r="BH1898" s="98"/>
      <c r="BI1898" s="98"/>
      <c r="BJ1898" s="98"/>
      <c r="BK1898" s="98"/>
      <c r="BL1898" s="98"/>
      <c r="BM1898" s="98"/>
      <c r="BN1898" s="98"/>
      <c r="BO1898" s="98"/>
      <c r="BP1898" s="98"/>
      <c r="BQ1898" s="98"/>
      <c r="BR1898" s="98"/>
      <c r="BS1898" s="98"/>
      <c r="BT1898" s="98"/>
      <c r="BU1898" s="98"/>
      <c r="BV1898" s="98"/>
      <c r="BW1898" s="98"/>
      <c r="BX1898" s="98"/>
    </row>
    <row r="1899" spans="1:76">
      <c r="A1899" s="98"/>
      <c r="B1899" s="98"/>
      <c r="F1899" s="98"/>
      <c r="I1899" s="229"/>
      <c r="O1899" s="98"/>
      <c r="P1899" s="98"/>
      <c r="Q1899" s="98"/>
      <c r="R1899" s="98"/>
      <c r="S1899" s="98"/>
      <c r="T1899" s="98"/>
      <c r="U1899" s="98"/>
      <c r="V1899" s="98"/>
      <c r="W1899" s="98"/>
      <c r="X1899" s="98"/>
      <c r="Y1899" s="98"/>
      <c r="Z1899" s="98"/>
      <c r="AA1899" s="98"/>
      <c r="AB1899" s="98"/>
      <c r="AC1899" s="98"/>
      <c r="AD1899" s="98"/>
      <c r="AE1899" s="98"/>
      <c r="AF1899" s="98"/>
      <c r="AG1899" s="98"/>
      <c r="AH1899" s="98"/>
      <c r="AI1899" s="98"/>
      <c r="AJ1899" s="98"/>
      <c r="AK1899" s="98"/>
      <c r="AL1899" s="98"/>
      <c r="AM1899" s="98"/>
      <c r="AN1899" s="98"/>
      <c r="AO1899" s="98"/>
      <c r="AP1899" s="98"/>
      <c r="AQ1899" s="98"/>
      <c r="AR1899" s="98"/>
      <c r="AS1899" s="98"/>
      <c r="AT1899" s="98"/>
      <c r="AU1899" s="98"/>
      <c r="AV1899" s="98"/>
      <c r="AW1899" s="98"/>
      <c r="AX1899" s="98"/>
      <c r="AY1899" s="98"/>
      <c r="AZ1899" s="98"/>
      <c r="BA1899" s="98"/>
      <c r="BB1899" s="98"/>
      <c r="BC1899" s="98"/>
      <c r="BD1899" s="98"/>
      <c r="BE1899" s="98"/>
      <c r="BF1899" s="98"/>
      <c r="BG1899" s="98"/>
      <c r="BH1899" s="98"/>
      <c r="BI1899" s="98"/>
      <c r="BJ1899" s="98"/>
      <c r="BK1899" s="98"/>
      <c r="BL1899" s="98"/>
      <c r="BM1899" s="98"/>
      <c r="BN1899" s="98"/>
      <c r="BO1899" s="98"/>
      <c r="BP1899" s="98"/>
      <c r="BQ1899" s="98"/>
      <c r="BR1899" s="98"/>
      <c r="BS1899" s="98"/>
      <c r="BT1899" s="98"/>
      <c r="BU1899" s="98"/>
      <c r="BV1899" s="98"/>
      <c r="BW1899" s="98"/>
      <c r="BX1899" s="98"/>
    </row>
    <row r="1900" spans="1:76">
      <c r="A1900" s="98"/>
      <c r="B1900" s="98"/>
      <c r="F1900" s="98"/>
      <c r="I1900" s="229"/>
      <c r="O1900" s="98"/>
      <c r="P1900" s="98"/>
      <c r="Q1900" s="98"/>
      <c r="R1900" s="98"/>
      <c r="S1900" s="98"/>
      <c r="T1900" s="98"/>
      <c r="U1900" s="98"/>
      <c r="V1900" s="98"/>
      <c r="W1900" s="98"/>
      <c r="X1900" s="98"/>
      <c r="Y1900" s="98"/>
      <c r="Z1900" s="98"/>
      <c r="AA1900" s="98"/>
      <c r="AB1900" s="98"/>
      <c r="AC1900" s="98"/>
      <c r="AD1900" s="98"/>
      <c r="AE1900" s="98"/>
      <c r="AF1900" s="98"/>
      <c r="AG1900" s="98"/>
      <c r="AH1900" s="98"/>
      <c r="AI1900" s="98"/>
      <c r="AJ1900" s="98"/>
      <c r="AK1900" s="98"/>
      <c r="AL1900" s="98"/>
      <c r="AM1900" s="98"/>
      <c r="AN1900" s="98"/>
      <c r="AO1900" s="98"/>
      <c r="AP1900" s="98"/>
      <c r="AQ1900" s="98"/>
      <c r="AR1900" s="98"/>
      <c r="AS1900" s="98"/>
      <c r="AT1900" s="98"/>
      <c r="AU1900" s="98"/>
      <c r="AV1900" s="98"/>
      <c r="AW1900" s="98"/>
      <c r="AX1900" s="98"/>
      <c r="AY1900" s="98"/>
      <c r="AZ1900" s="98"/>
      <c r="BA1900" s="98"/>
      <c r="BB1900" s="98"/>
      <c r="BC1900" s="98"/>
      <c r="BD1900" s="98"/>
      <c r="BE1900" s="98"/>
      <c r="BF1900" s="98"/>
      <c r="BG1900" s="98"/>
      <c r="BH1900" s="98"/>
      <c r="BI1900" s="98"/>
      <c r="BJ1900" s="98"/>
      <c r="BK1900" s="98"/>
      <c r="BL1900" s="98"/>
      <c r="BM1900" s="98"/>
      <c r="BN1900" s="98"/>
      <c r="BO1900" s="98"/>
      <c r="BP1900" s="98"/>
      <c r="BQ1900" s="98"/>
      <c r="BR1900" s="98"/>
      <c r="BS1900" s="98"/>
      <c r="BT1900" s="98"/>
      <c r="BU1900" s="98"/>
      <c r="BV1900" s="98"/>
      <c r="BW1900" s="98"/>
      <c r="BX1900" s="98"/>
    </row>
    <row r="1901" spans="1:76">
      <c r="A1901" s="98"/>
      <c r="B1901" s="98"/>
      <c r="F1901" s="98"/>
      <c r="I1901" s="229"/>
      <c r="O1901" s="98"/>
      <c r="P1901" s="98"/>
      <c r="Q1901" s="98"/>
      <c r="R1901" s="98"/>
      <c r="S1901" s="98"/>
      <c r="T1901" s="98"/>
      <c r="U1901" s="98"/>
      <c r="V1901" s="98"/>
      <c r="W1901" s="98"/>
      <c r="X1901" s="98"/>
      <c r="Y1901" s="98"/>
      <c r="Z1901" s="98"/>
      <c r="AA1901" s="98"/>
      <c r="AB1901" s="98"/>
      <c r="AC1901" s="98"/>
      <c r="AD1901" s="98"/>
      <c r="AE1901" s="98"/>
      <c r="AF1901" s="98"/>
      <c r="AG1901" s="98"/>
      <c r="AH1901" s="98"/>
      <c r="AI1901" s="98"/>
      <c r="AJ1901" s="98"/>
      <c r="AK1901" s="98"/>
      <c r="AL1901" s="98"/>
      <c r="AM1901" s="98"/>
      <c r="AN1901" s="98"/>
      <c r="AO1901" s="98"/>
      <c r="AP1901" s="98"/>
      <c r="AQ1901" s="98"/>
      <c r="AR1901" s="98"/>
      <c r="AS1901" s="98"/>
      <c r="AT1901" s="98"/>
      <c r="AU1901" s="98"/>
      <c r="AV1901" s="98"/>
      <c r="AW1901" s="98"/>
      <c r="AX1901" s="98"/>
      <c r="AY1901" s="98"/>
      <c r="AZ1901" s="98"/>
      <c r="BA1901" s="98"/>
      <c r="BB1901" s="98"/>
      <c r="BC1901" s="98"/>
      <c r="BD1901" s="98"/>
      <c r="BE1901" s="98"/>
      <c r="BF1901" s="98"/>
      <c r="BG1901" s="98"/>
      <c r="BH1901" s="98"/>
      <c r="BI1901" s="98"/>
      <c r="BJ1901" s="98"/>
      <c r="BK1901" s="98"/>
      <c r="BL1901" s="98"/>
      <c r="BM1901" s="98"/>
      <c r="BN1901" s="98"/>
      <c r="BO1901" s="98"/>
      <c r="BP1901" s="98"/>
      <c r="BQ1901" s="98"/>
      <c r="BR1901" s="98"/>
      <c r="BS1901" s="98"/>
      <c r="BT1901" s="98"/>
      <c r="BU1901" s="98"/>
      <c r="BV1901" s="98"/>
      <c r="BW1901" s="98"/>
      <c r="BX1901" s="98"/>
    </row>
    <row r="1902" spans="1:76">
      <c r="A1902" s="98"/>
      <c r="B1902" s="98"/>
      <c r="F1902" s="98"/>
      <c r="I1902" s="229"/>
      <c r="O1902" s="98"/>
      <c r="P1902" s="98"/>
      <c r="Q1902" s="98"/>
      <c r="R1902" s="98"/>
      <c r="S1902" s="98"/>
      <c r="T1902" s="98"/>
      <c r="U1902" s="98"/>
      <c r="V1902" s="98"/>
      <c r="W1902" s="98"/>
      <c r="X1902" s="98"/>
      <c r="Y1902" s="98"/>
      <c r="Z1902" s="98"/>
      <c r="AA1902" s="98"/>
      <c r="AB1902" s="98"/>
      <c r="AC1902" s="98"/>
      <c r="AD1902" s="98"/>
      <c r="AE1902" s="98"/>
      <c r="AF1902" s="98"/>
      <c r="AG1902" s="98"/>
      <c r="AH1902" s="98"/>
      <c r="AI1902" s="98"/>
      <c r="AJ1902" s="98"/>
      <c r="AK1902" s="98"/>
      <c r="AL1902" s="98"/>
      <c r="AM1902" s="98"/>
      <c r="AN1902" s="98"/>
      <c r="AO1902" s="98"/>
      <c r="AP1902" s="98"/>
      <c r="AQ1902" s="98"/>
      <c r="AR1902" s="98"/>
      <c r="AS1902" s="98"/>
      <c r="AT1902" s="98"/>
      <c r="AU1902" s="98"/>
      <c r="AV1902" s="98"/>
      <c r="AW1902" s="98"/>
      <c r="AX1902" s="98"/>
      <c r="AY1902" s="98"/>
      <c r="AZ1902" s="98"/>
      <c r="BA1902" s="98"/>
      <c r="BB1902" s="98"/>
      <c r="BC1902" s="98"/>
      <c r="BD1902" s="98"/>
      <c r="BE1902" s="98"/>
      <c r="BF1902" s="98"/>
      <c r="BG1902" s="98"/>
      <c r="BH1902" s="98"/>
      <c r="BI1902" s="98"/>
      <c r="BJ1902" s="98"/>
      <c r="BK1902" s="98"/>
      <c r="BL1902" s="98"/>
      <c r="BM1902" s="98"/>
      <c r="BN1902" s="98"/>
      <c r="BO1902" s="98"/>
      <c r="BP1902" s="98"/>
      <c r="BQ1902" s="98"/>
      <c r="BR1902" s="98"/>
      <c r="BS1902" s="98"/>
      <c r="BT1902" s="98"/>
      <c r="BU1902" s="98"/>
      <c r="BV1902" s="98"/>
      <c r="BW1902" s="98"/>
      <c r="BX1902" s="98"/>
    </row>
    <row r="1903" spans="1:76">
      <c r="A1903" s="98"/>
      <c r="B1903" s="98"/>
      <c r="F1903" s="98"/>
      <c r="I1903" s="229"/>
      <c r="O1903" s="98"/>
      <c r="P1903" s="98"/>
      <c r="Q1903" s="98"/>
      <c r="R1903" s="98"/>
      <c r="S1903" s="98"/>
      <c r="T1903" s="98"/>
      <c r="U1903" s="98"/>
      <c r="V1903" s="98"/>
      <c r="W1903" s="98"/>
      <c r="X1903" s="98"/>
      <c r="Y1903" s="98"/>
      <c r="Z1903" s="98"/>
      <c r="AA1903" s="98"/>
      <c r="AB1903" s="98"/>
      <c r="AC1903" s="98"/>
      <c r="AD1903" s="98"/>
      <c r="AE1903" s="98"/>
      <c r="AF1903" s="98"/>
      <c r="AG1903" s="98"/>
      <c r="AH1903" s="98"/>
      <c r="AI1903" s="98"/>
      <c r="AJ1903" s="98"/>
      <c r="AK1903" s="98"/>
      <c r="AL1903" s="98"/>
      <c r="AM1903" s="98"/>
      <c r="AN1903" s="98"/>
      <c r="AO1903" s="98"/>
      <c r="AP1903" s="98"/>
      <c r="AQ1903" s="98"/>
      <c r="AR1903" s="98"/>
      <c r="AS1903" s="98"/>
      <c r="AT1903" s="98"/>
      <c r="AU1903" s="98"/>
      <c r="AV1903" s="98"/>
      <c r="AW1903" s="98"/>
      <c r="AX1903" s="98"/>
      <c r="AY1903" s="98"/>
      <c r="AZ1903" s="98"/>
      <c r="BA1903" s="98"/>
      <c r="BB1903" s="98"/>
      <c r="BC1903" s="98"/>
      <c r="BD1903" s="98"/>
      <c r="BE1903" s="98"/>
      <c r="BF1903" s="98"/>
      <c r="BG1903" s="98"/>
      <c r="BH1903" s="98"/>
      <c r="BI1903" s="98"/>
      <c r="BJ1903" s="98"/>
      <c r="BK1903" s="98"/>
      <c r="BL1903" s="98"/>
      <c r="BM1903" s="98"/>
      <c r="BN1903" s="98"/>
      <c r="BO1903" s="98"/>
      <c r="BP1903" s="98"/>
      <c r="BQ1903" s="98"/>
      <c r="BR1903" s="98"/>
      <c r="BS1903" s="98"/>
      <c r="BT1903" s="98"/>
      <c r="BU1903" s="98"/>
      <c r="BV1903" s="98"/>
      <c r="BW1903" s="98"/>
      <c r="BX1903" s="98"/>
    </row>
    <row r="1904" spans="1:76">
      <c r="A1904" s="98"/>
      <c r="B1904" s="98"/>
      <c r="F1904" s="98"/>
      <c r="I1904" s="229"/>
      <c r="O1904" s="98"/>
      <c r="P1904" s="98"/>
      <c r="Q1904" s="98"/>
      <c r="R1904" s="98"/>
      <c r="S1904" s="98"/>
      <c r="T1904" s="98"/>
      <c r="U1904" s="98"/>
      <c r="V1904" s="98"/>
      <c r="W1904" s="98"/>
      <c r="X1904" s="98"/>
      <c r="Y1904" s="98"/>
      <c r="Z1904" s="98"/>
      <c r="AA1904" s="98"/>
      <c r="AB1904" s="98"/>
      <c r="AC1904" s="98"/>
      <c r="AD1904" s="98"/>
      <c r="AE1904" s="98"/>
      <c r="AF1904" s="98"/>
      <c r="AG1904" s="98"/>
      <c r="AH1904" s="98"/>
      <c r="AI1904" s="98"/>
      <c r="AJ1904" s="98"/>
      <c r="AK1904" s="98"/>
      <c r="AL1904" s="98"/>
      <c r="AM1904" s="98"/>
      <c r="AN1904" s="98"/>
      <c r="AO1904" s="98"/>
      <c r="AP1904" s="98"/>
      <c r="AQ1904" s="98"/>
      <c r="AR1904" s="98"/>
      <c r="AS1904" s="98"/>
      <c r="AT1904" s="98"/>
      <c r="AU1904" s="98"/>
      <c r="AV1904" s="98"/>
      <c r="AW1904" s="98"/>
      <c r="AX1904" s="98"/>
      <c r="AY1904" s="98"/>
      <c r="AZ1904" s="98"/>
      <c r="BA1904" s="98"/>
      <c r="BB1904" s="98"/>
      <c r="BC1904" s="98"/>
      <c r="BD1904" s="98"/>
      <c r="BE1904" s="98"/>
      <c r="BF1904" s="98"/>
      <c r="BG1904" s="98"/>
      <c r="BH1904" s="98"/>
      <c r="BI1904" s="98"/>
      <c r="BJ1904" s="98"/>
      <c r="BK1904" s="98"/>
      <c r="BL1904" s="98"/>
      <c r="BM1904" s="98"/>
      <c r="BN1904" s="98"/>
      <c r="BO1904" s="98"/>
      <c r="BP1904" s="98"/>
      <c r="BQ1904" s="98"/>
      <c r="BR1904" s="98"/>
      <c r="BS1904" s="98"/>
      <c r="BT1904" s="98"/>
      <c r="BU1904" s="98"/>
      <c r="BV1904" s="98"/>
      <c r="BW1904" s="98"/>
      <c r="BX1904" s="98"/>
    </row>
    <row r="1905" spans="1:76">
      <c r="A1905" s="98"/>
      <c r="B1905" s="98"/>
      <c r="F1905" s="98"/>
      <c r="I1905" s="229"/>
      <c r="O1905" s="98"/>
      <c r="P1905" s="98"/>
      <c r="Q1905" s="98"/>
      <c r="R1905" s="98"/>
      <c r="S1905" s="98"/>
      <c r="T1905" s="98"/>
      <c r="U1905" s="98"/>
      <c r="V1905" s="98"/>
      <c r="W1905" s="98"/>
      <c r="X1905" s="98"/>
      <c r="Y1905" s="98"/>
      <c r="Z1905" s="98"/>
      <c r="AA1905" s="98"/>
      <c r="AB1905" s="98"/>
      <c r="AC1905" s="98"/>
      <c r="AD1905" s="98"/>
      <c r="AE1905" s="98"/>
      <c r="AF1905" s="98"/>
      <c r="AG1905" s="98"/>
      <c r="AH1905" s="98"/>
      <c r="AI1905" s="98"/>
      <c r="AJ1905" s="98"/>
      <c r="AK1905" s="98"/>
      <c r="AL1905" s="98"/>
      <c r="AM1905" s="98"/>
      <c r="AN1905" s="98"/>
      <c r="AO1905" s="98"/>
      <c r="AP1905" s="98"/>
      <c r="AQ1905" s="98"/>
      <c r="AR1905" s="98"/>
      <c r="AS1905" s="98"/>
      <c r="AT1905" s="98"/>
      <c r="AU1905" s="98"/>
      <c r="AV1905" s="98"/>
      <c r="AW1905" s="98"/>
      <c r="AX1905" s="98"/>
      <c r="AY1905" s="98"/>
      <c r="AZ1905" s="98"/>
      <c r="BA1905" s="98"/>
      <c r="BB1905" s="98"/>
      <c r="BC1905" s="98"/>
      <c r="BD1905" s="98"/>
      <c r="BE1905" s="98"/>
      <c r="BF1905" s="98"/>
      <c r="BG1905" s="98"/>
      <c r="BH1905" s="98"/>
      <c r="BI1905" s="98"/>
      <c r="BJ1905" s="98"/>
      <c r="BK1905" s="98"/>
      <c r="BL1905" s="98"/>
      <c r="BM1905" s="98"/>
      <c r="BN1905" s="98"/>
      <c r="BO1905" s="98"/>
      <c r="BP1905" s="98"/>
      <c r="BQ1905" s="98"/>
      <c r="BR1905" s="98"/>
      <c r="BS1905" s="98"/>
      <c r="BT1905" s="98"/>
      <c r="BU1905" s="98"/>
      <c r="BV1905" s="98"/>
      <c r="BW1905" s="98"/>
      <c r="BX1905" s="98"/>
    </row>
    <row r="1906" spans="1:76">
      <c r="A1906" s="98"/>
      <c r="B1906" s="98"/>
      <c r="F1906" s="98"/>
      <c r="I1906" s="229"/>
      <c r="O1906" s="98"/>
      <c r="P1906" s="98"/>
      <c r="Q1906" s="98"/>
      <c r="R1906" s="98"/>
      <c r="S1906" s="98"/>
      <c r="T1906" s="98"/>
      <c r="U1906" s="98"/>
      <c r="V1906" s="98"/>
      <c r="W1906" s="98"/>
      <c r="X1906" s="98"/>
      <c r="Y1906" s="98"/>
      <c r="Z1906" s="98"/>
      <c r="AA1906" s="98"/>
      <c r="AB1906" s="98"/>
      <c r="AC1906" s="98"/>
      <c r="AD1906" s="98"/>
      <c r="AE1906" s="98"/>
      <c r="AF1906" s="98"/>
      <c r="AG1906" s="98"/>
      <c r="AH1906" s="98"/>
      <c r="AI1906" s="98"/>
      <c r="AJ1906" s="98"/>
      <c r="AK1906" s="98"/>
      <c r="AL1906" s="98"/>
      <c r="AM1906" s="98"/>
      <c r="AN1906" s="98"/>
      <c r="AO1906" s="98"/>
      <c r="AP1906" s="98"/>
      <c r="AQ1906" s="98"/>
      <c r="AR1906" s="98"/>
      <c r="AS1906" s="98"/>
      <c r="AT1906" s="98"/>
      <c r="AU1906" s="98"/>
      <c r="AV1906" s="98"/>
      <c r="AW1906" s="98"/>
      <c r="AX1906" s="98"/>
      <c r="AY1906" s="98"/>
      <c r="AZ1906" s="98"/>
      <c r="BA1906" s="98"/>
      <c r="BB1906" s="98"/>
      <c r="BC1906" s="98"/>
      <c r="BD1906" s="98"/>
      <c r="BE1906" s="98"/>
      <c r="BF1906" s="98"/>
      <c r="BG1906" s="98"/>
      <c r="BH1906" s="98"/>
      <c r="BI1906" s="98"/>
      <c r="BJ1906" s="98"/>
      <c r="BK1906" s="98"/>
      <c r="BL1906" s="98"/>
      <c r="BM1906" s="98"/>
      <c r="BN1906" s="98"/>
      <c r="BO1906" s="98"/>
      <c r="BP1906" s="98"/>
      <c r="BQ1906" s="98"/>
      <c r="BR1906" s="98"/>
      <c r="BS1906" s="98"/>
      <c r="BT1906" s="98"/>
      <c r="BU1906" s="98"/>
      <c r="BV1906" s="98"/>
      <c r="BW1906" s="98"/>
      <c r="BX1906" s="98"/>
    </row>
    <row r="1907" spans="1:76">
      <c r="A1907" s="98"/>
      <c r="B1907" s="98"/>
      <c r="F1907" s="98"/>
      <c r="I1907" s="229"/>
      <c r="O1907" s="98"/>
      <c r="P1907" s="98"/>
      <c r="Q1907" s="98"/>
      <c r="R1907" s="98"/>
      <c r="S1907" s="98"/>
      <c r="T1907" s="98"/>
      <c r="U1907" s="98"/>
      <c r="V1907" s="98"/>
      <c r="W1907" s="98"/>
      <c r="X1907" s="98"/>
      <c r="Y1907" s="98"/>
      <c r="Z1907" s="98"/>
      <c r="AA1907" s="98"/>
      <c r="AB1907" s="98"/>
      <c r="AC1907" s="98"/>
      <c r="AD1907" s="98"/>
      <c r="AE1907" s="98"/>
      <c r="AF1907" s="98"/>
      <c r="AG1907" s="98"/>
      <c r="AH1907" s="98"/>
      <c r="AI1907" s="98"/>
      <c r="AJ1907" s="98"/>
      <c r="AK1907" s="98"/>
      <c r="AL1907" s="98"/>
      <c r="AM1907" s="98"/>
      <c r="AN1907" s="98"/>
      <c r="AO1907" s="98"/>
      <c r="AP1907" s="98"/>
      <c r="AQ1907" s="98"/>
      <c r="AR1907" s="98"/>
      <c r="AS1907" s="98"/>
      <c r="AT1907" s="98"/>
      <c r="AU1907" s="98"/>
      <c r="AV1907" s="98"/>
      <c r="AW1907" s="98"/>
      <c r="AX1907" s="98"/>
      <c r="AY1907" s="98"/>
      <c r="AZ1907" s="98"/>
      <c r="BA1907" s="98"/>
      <c r="BB1907" s="98"/>
      <c r="BC1907" s="98"/>
      <c r="BD1907" s="98"/>
      <c r="BE1907" s="98"/>
      <c r="BF1907" s="98"/>
      <c r="BG1907" s="98"/>
      <c r="BH1907" s="98"/>
      <c r="BI1907" s="98"/>
      <c r="BJ1907" s="98"/>
      <c r="BK1907" s="98"/>
      <c r="BL1907" s="98"/>
      <c r="BM1907" s="98"/>
      <c r="BN1907" s="98"/>
      <c r="BO1907" s="98"/>
      <c r="BP1907" s="98"/>
      <c r="BQ1907" s="98"/>
      <c r="BR1907" s="98"/>
      <c r="BS1907" s="98"/>
      <c r="BT1907" s="98"/>
      <c r="BU1907" s="98"/>
      <c r="BV1907" s="98"/>
      <c r="BW1907" s="98"/>
      <c r="BX1907" s="98"/>
    </row>
    <row r="1908" spans="1:76">
      <c r="A1908" s="98"/>
      <c r="B1908" s="98"/>
      <c r="F1908" s="98"/>
      <c r="I1908" s="229"/>
      <c r="O1908" s="98"/>
      <c r="P1908" s="98"/>
      <c r="Q1908" s="98"/>
      <c r="R1908" s="98"/>
      <c r="S1908" s="98"/>
      <c r="T1908" s="98"/>
      <c r="U1908" s="98"/>
      <c r="V1908" s="98"/>
      <c r="W1908" s="98"/>
      <c r="X1908" s="98"/>
      <c r="Y1908" s="98"/>
      <c r="Z1908" s="98"/>
      <c r="AA1908" s="98"/>
      <c r="AB1908" s="98"/>
      <c r="AC1908" s="98"/>
      <c r="AD1908" s="98"/>
      <c r="AE1908" s="98"/>
      <c r="AF1908" s="98"/>
      <c r="AG1908" s="98"/>
      <c r="AH1908" s="98"/>
      <c r="AI1908" s="98"/>
      <c r="AJ1908" s="98"/>
      <c r="AK1908" s="98"/>
      <c r="AL1908" s="98"/>
      <c r="AM1908" s="98"/>
      <c r="AN1908" s="98"/>
      <c r="AO1908" s="98"/>
      <c r="AP1908" s="98"/>
      <c r="AQ1908" s="98"/>
      <c r="AR1908" s="98"/>
      <c r="AS1908" s="98"/>
      <c r="AT1908" s="98"/>
      <c r="AU1908" s="98"/>
      <c r="AV1908" s="98"/>
      <c r="AW1908" s="98"/>
      <c r="AX1908" s="98"/>
      <c r="AY1908" s="98"/>
      <c r="AZ1908" s="98"/>
      <c r="BA1908" s="98"/>
      <c r="BB1908" s="98"/>
      <c r="BC1908" s="98"/>
      <c r="BD1908" s="98"/>
      <c r="BE1908" s="98"/>
      <c r="BF1908" s="98"/>
      <c r="BG1908" s="98"/>
      <c r="BH1908" s="98"/>
      <c r="BI1908" s="98"/>
      <c r="BJ1908" s="98"/>
      <c r="BK1908" s="98"/>
      <c r="BL1908" s="98"/>
      <c r="BM1908" s="98"/>
      <c r="BN1908" s="98"/>
      <c r="BO1908" s="98"/>
      <c r="BP1908" s="98"/>
      <c r="BQ1908" s="98"/>
      <c r="BR1908" s="98"/>
      <c r="BS1908" s="98"/>
      <c r="BT1908" s="98"/>
      <c r="BU1908" s="98"/>
      <c r="BV1908" s="98"/>
      <c r="BW1908" s="98"/>
      <c r="BX1908" s="98"/>
    </row>
    <row r="1909" spans="1:76">
      <c r="A1909" s="98"/>
      <c r="B1909" s="98"/>
      <c r="F1909" s="98"/>
      <c r="I1909" s="229"/>
      <c r="O1909" s="98"/>
      <c r="P1909" s="98"/>
      <c r="Q1909" s="98"/>
      <c r="R1909" s="98"/>
      <c r="S1909" s="98"/>
      <c r="T1909" s="98"/>
      <c r="U1909" s="98"/>
      <c r="V1909" s="98"/>
      <c r="W1909" s="98"/>
      <c r="X1909" s="98"/>
      <c r="Y1909" s="98"/>
      <c r="Z1909" s="98"/>
      <c r="AA1909" s="98"/>
      <c r="AB1909" s="98"/>
      <c r="AC1909" s="98"/>
      <c r="AD1909" s="98"/>
      <c r="AE1909" s="98"/>
      <c r="AF1909" s="98"/>
      <c r="AG1909" s="98"/>
      <c r="AH1909" s="98"/>
      <c r="AI1909" s="98"/>
      <c r="AJ1909" s="98"/>
      <c r="AK1909" s="98"/>
      <c r="AL1909" s="98"/>
      <c r="AM1909" s="98"/>
      <c r="AN1909" s="98"/>
      <c r="AO1909" s="98"/>
      <c r="AP1909" s="98"/>
      <c r="AQ1909" s="98"/>
      <c r="AR1909" s="98"/>
      <c r="AS1909" s="98"/>
      <c r="AT1909" s="98"/>
      <c r="AU1909" s="98"/>
      <c r="AV1909" s="98"/>
      <c r="AW1909" s="98"/>
      <c r="AX1909" s="98"/>
      <c r="AY1909" s="98"/>
      <c r="AZ1909" s="98"/>
      <c r="BA1909" s="98"/>
      <c r="BB1909" s="98"/>
      <c r="BC1909" s="98"/>
      <c r="BD1909" s="98"/>
      <c r="BE1909" s="98"/>
      <c r="BF1909" s="98"/>
      <c r="BG1909" s="98"/>
      <c r="BH1909" s="98"/>
      <c r="BI1909" s="98"/>
      <c r="BJ1909" s="98"/>
      <c r="BK1909" s="98"/>
      <c r="BL1909" s="98"/>
      <c r="BM1909" s="98"/>
      <c r="BN1909" s="98"/>
      <c r="BO1909" s="98"/>
      <c r="BP1909" s="98"/>
      <c r="BQ1909" s="98"/>
      <c r="BR1909" s="98"/>
      <c r="BS1909" s="98"/>
      <c r="BT1909" s="98"/>
      <c r="BU1909" s="98"/>
      <c r="BV1909" s="98"/>
      <c r="BW1909" s="98"/>
      <c r="BX1909" s="98"/>
    </row>
    <row r="1910" spans="1:76">
      <c r="A1910" s="98"/>
      <c r="B1910" s="98"/>
      <c r="F1910" s="98"/>
      <c r="I1910" s="229"/>
      <c r="O1910" s="98"/>
      <c r="P1910" s="98"/>
      <c r="Q1910" s="98"/>
      <c r="R1910" s="98"/>
      <c r="S1910" s="98"/>
      <c r="T1910" s="98"/>
      <c r="U1910" s="98"/>
      <c r="V1910" s="98"/>
      <c r="W1910" s="98"/>
      <c r="X1910" s="98"/>
      <c r="Y1910" s="98"/>
      <c r="Z1910" s="98"/>
      <c r="AA1910" s="98"/>
      <c r="AB1910" s="98"/>
      <c r="AC1910" s="98"/>
      <c r="AD1910" s="98"/>
      <c r="AE1910" s="98"/>
      <c r="AF1910" s="98"/>
      <c r="AG1910" s="98"/>
      <c r="AH1910" s="98"/>
      <c r="AI1910" s="98"/>
      <c r="AJ1910" s="98"/>
      <c r="AK1910" s="98"/>
      <c r="AL1910" s="98"/>
      <c r="AM1910" s="98"/>
      <c r="AN1910" s="98"/>
      <c r="AO1910" s="98"/>
      <c r="AP1910" s="98"/>
      <c r="AQ1910" s="98"/>
      <c r="AR1910" s="98"/>
      <c r="AS1910" s="98"/>
      <c r="AT1910" s="98"/>
      <c r="AU1910" s="98"/>
      <c r="AV1910" s="98"/>
      <c r="AW1910" s="98"/>
      <c r="AX1910" s="98"/>
      <c r="AY1910" s="98"/>
      <c r="AZ1910" s="98"/>
      <c r="BA1910" s="98"/>
      <c r="BB1910" s="98"/>
      <c r="BC1910" s="98"/>
      <c r="BD1910" s="98"/>
      <c r="BE1910" s="98"/>
      <c r="BF1910" s="98"/>
      <c r="BG1910" s="98"/>
      <c r="BH1910" s="98"/>
      <c r="BI1910" s="98"/>
      <c r="BJ1910" s="98"/>
      <c r="BK1910" s="98"/>
      <c r="BL1910" s="98"/>
      <c r="BM1910" s="98"/>
      <c r="BN1910" s="98"/>
      <c r="BO1910" s="98"/>
      <c r="BP1910" s="98"/>
      <c r="BQ1910" s="98"/>
      <c r="BR1910" s="98"/>
      <c r="BS1910" s="98"/>
      <c r="BT1910" s="98"/>
      <c r="BU1910" s="98"/>
      <c r="BV1910" s="98"/>
      <c r="BW1910" s="98"/>
      <c r="BX1910" s="98"/>
    </row>
    <row r="1911" spans="1:76">
      <c r="A1911" s="98"/>
      <c r="B1911" s="98"/>
      <c r="F1911" s="98"/>
      <c r="I1911" s="229"/>
      <c r="O1911" s="98"/>
      <c r="P1911" s="98"/>
      <c r="Q1911" s="98"/>
      <c r="R1911" s="98"/>
      <c r="S1911" s="98"/>
      <c r="T1911" s="98"/>
      <c r="U1911" s="98"/>
      <c r="V1911" s="98"/>
      <c r="W1911" s="98"/>
      <c r="X1911" s="98"/>
      <c r="Y1911" s="98"/>
      <c r="Z1911" s="98"/>
      <c r="AA1911" s="98"/>
      <c r="AB1911" s="98"/>
      <c r="AC1911" s="98"/>
      <c r="AD1911" s="98"/>
      <c r="AE1911" s="98"/>
      <c r="AF1911" s="98"/>
      <c r="AG1911" s="98"/>
      <c r="AH1911" s="98"/>
      <c r="AI1911" s="98"/>
      <c r="AJ1911" s="98"/>
      <c r="AK1911" s="98"/>
      <c r="AL1911" s="98"/>
      <c r="AM1911" s="98"/>
      <c r="AN1911" s="98"/>
      <c r="AO1911" s="98"/>
      <c r="AP1911" s="98"/>
      <c r="AQ1911" s="98"/>
      <c r="AR1911" s="98"/>
      <c r="AS1911" s="98"/>
      <c r="AT1911" s="98"/>
      <c r="AU1911" s="98"/>
      <c r="AV1911" s="98"/>
      <c r="AW1911" s="98"/>
      <c r="AX1911" s="98"/>
      <c r="AY1911" s="98"/>
      <c r="AZ1911" s="98"/>
      <c r="BA1911" s="98"/>
      <c r="BB1911" s="98"/>
      <c r="BC1911" s="98"/>
      <c r="BD1911" s="98"/>
      <c r="BE1911" s="98"/>
      <c r="BF1911" s="98"/>
      <c r="BG1911" s="98"/>
      <c r="BH1911" s="98"/>
      <c r="BI1911" s="98"/>
      <c r="BJ1911" s="98"/>
      <c r="BK1911" s="98"/>
      <c r="BL1911" s="98"/>
      <c r="BM1911" s="98"/>
      <c r="BN1911" s="98"/>
      <c r="BO1911" s="98"/>
      <c r="BP1911" s="98"/>
      <c r="BQ1911" s="98"/>
      <c r="BR1911" s="98"/>
      <c r="BS1911" s="98"/>
      <c r="BT1911" s="98"/>
      <c r="BU1911" s="98"/>
      <c r="BV1911" s="98"/>
      <c r="BW1911" s="98"/>
      <c r="BX1911" s="98"/>
    </row>
    <row r="1912" spans="1:76">
      <c r="A1912" s="98"/>
      <c r="B1912" s="98"/>
      <c r="F1912" s="98"/>
      <c r="I1912" s="229"/>
      <c r="O1912" s="98"/>
      <c r="P1912" s="98"/>
      <c r="Q1912" s="98"/>
      <c r="R1912" s="98"/>
      <c r="S1912" s="98"/>
      <c r="T1912" s="98"/>
      <c r="U1912" s="98"/>
      <c r="V1912" s="98"/>
      <c r="W1912" s="98"/>
      <c r="X1912" s="98"/>
      <c r="Y1912" s="98"/>
      <c r="Z1912" s="98"/>
      <c r="AA1912" s="98"/>
      <c r="AB1912" s="98"/>
      <c r="AC1912" s="98"/>
      <c r="AD1912" s="98"/>
      <c r="AE1912" s="98"/>
      <c r="AF1912" s="98"/>
      <c r="AG1912" s="98"/>
      <c r="AH1912" s="98"/>
      <c r="AI1912" s="98"/>
      <c r="AJ1912" s="98"/>
      <c r="AK1912" s="98"/>
      <c r="AL1912" s="98"/>
      <c r="AM1912" s="98"/>
      <c r="AN1912" s="98"/>
      <c r="AO1912" s="98"/>
      <c r="AP1912" s="98"/>
      <c r="AQ1912" s="98"/>
      <c r="AR1912" s="98"/>
      <c r="AS1912" s="98"/>
      <c r="AT1912" s="98"/>
      <c r="AU1912" s="98"/>
      <c r="AV1912" s="98"/>
      <c r="AW1912" s="98"/>
      <c r="AX1912" s="98"/>
      <c r="AY1912" s="98"/>
      <c r="AZ1912" s="98"/>
      <c r="BA1912" s="98"/>
      <c r="BB1912" s="98"/>
      <c r="BC1912" s="98"/>
      <c r="BD1912" s="98"/>
      <c r="BE1912" s="98"/>
      <c r="BF1912" s="98"/>
      <c r="BG1912" s="98"/>
      <c r="BH1912" s="98"/>
      <c r="BI1912" s="98"/>
      <c r="BJ1912" s="98"/>
      <c r="BK1912" s="98"/>
      <c r="BL1912" s="98"/>
      <c r="BM1912" s="98"/>
      <c r="BN1912" s="98"/>
      <c r="BO1912" s="98"/>
      <c r="BP1912" s="98"/>
      <c r="BQ1912" s="98"/>
      <c r="BR1912" s="98"/>
      <c r="BS1912" s="98"/>
      <c r="BT1912" s="98"/>
      <c r="BU1912" s="98"/>
      <c r="BV1912" s="98"/>
      <c r="BW1912" s="98"/>
      <c r="BX1912" s="98"/>
    </row>
    <row r="1913" spans="1:76">
      <c r="A1913" s="98"/>
      <c r="B1913" s="98"/>
      <c r="F1913" s="98"/>
      <c r="I1913" s="229"/>
      <c r="O1913" s="98"/>
      <c r="P1913" s="98"/>
      <c r="Q1913" s="98"/>
      <c r="R1913" s="98"/>
      <c r="S1913" s="98"/>
      <c r="T1913" s="98"/>
      <c r="U1913" s="98"/>
      <c r="V1913" s="98"/>
      <c r="W1913" s="98"/>
      <c r="X1913" s="98"/>
      <c r="Y1913" s="98"/>
      <c r="Z1913" s="98"/>
      <c r="AA1913" s="98"/>
      <c r="AB1913" s="98"/>
      <c r="AC1913" s="98"/>
      <c r="AD1913" s="98"/>
      <c r="AE1913" s="98"/>
      <c r="AF1913" s="98"/>
      <c r="AG1913" s="98"/>
      <c r="AH1913" s="98"/>
      <c r="AI1913" s="98"/>
      <c r="AJ1913" s="98"/>
      <c r="AK1913" s="98"/>
      <c r="AL1913" s="98"/>
      <c r="AM1913" s="98"/>
      <c r="AN1913" s="98"/>
      <c r="AO1913" s="98"/>
      <c r="AP1913" s="98"/>
      <c r="AQ1913" s="98"/>
      <c r="AR1913" s="98"/>
      <c r="AS1913" s="98"/>
      <c r="AT1913" s="98"/>
      <c r="AU1913" s="98"/>
      <c r="AV1913" s="98"/>
      <c r="AW1913" s="98"/>
      <c r="AX1913" s="98"/>
      <c r="AY1913" s="98"/>
      <c r="AZ1913" s="98"/>
      <c r="BA1913" s="98"/>
      <c r="BB1913" s="98"/>
      <c r="BC1913" s="98"/>
      <c r="BD1913" s="98"/>
      <c r="BE1913" s="98"/>
      <c r="BF1913" s="98"/>
      <c r="BG1913" s="98"/>
      <c r="BH1913" s="98"/>
      <c r="BI1913" s="98"/>
      <c r="BJ1913" s="98"/>
      <c r="BK1913" s="98"/>
      <c r="BL1913" s="98"/>
      <c r="BM1913" s="98"/>
      <c r="BN1913" s="98"/>
      <c r="BO1913" s="98"/>
      <c r="BP1913" s="98"/>
      <c r="BQ1913" s="98"/>
      <c r="BR1913" s="98"/>
      <c r="BS1913" s="98"/>
      <c r="BT1913" s="98"/>
      <c r="BU1913" s="98"/>
      <c r="BV1913" s="98"/>
      <c r="BW1913" s="98"/>
      <c r="BX1913" s="98"/>
    </row>
    <row r="1914" spans="1:76">
      <c r="A1914" s="98"/>
      <c r="B1914" s="98"/>
      <c r="F1914" s="98"/>
      <c r="I1914" s="229"/>
      <c r="O1914" s="98"/>
      <c r="P1914" s="98"/>
      <c r="Q1914" s="98"/>
      <c r="R1914" s="98"/>
      <c r="S1914" s="98"/>
      <c r="T1914" s="98"/>
      <c r="U1914" s="98"/>
      <c r="V1914" s="98"/>
      <c r="W1914" s="98"/>
      <c r="X1914" s="98"/>
      <c r="Y1914" s="98"/>
      <c r="Z1914" s="98"/>
      <c r="AA1914" s="98"/>
      <c r="AB1914" s="98"/>
      <c r="AC1914" s="98"/>
      <c r="AD1914" s="98"/>
      <c r="AE1914" s="98"/>
      <c r="AF1914" s="98"/>
      <c r="AG1914" s="98"/>
      <c r="AH1914" s="98"/>
      <c r="AI1914" s="98"/>
      <c r="AJ1914" s="98"/>
      <c r="AK1914" s="98"/>
      <c r="AL1914" s="98"/>
      <c r="AM1914" s="98"/>
      <c r="AN1914" s="98"/>
      <c r="AO1914" s="98"/>
      <c r="AP1914" s="98"/>
      <c r="AQ1914" s="98"/>
      <c r="AR1914" s="98"/>
      <c r="AS1914" s="98"/>
      <c r="AT1914" s="98"/>
      <c r="AU1914" s="98"/>
      <c r="AV1914" s="98"/>
      <c r="AW1914" s="98"/>
      <c r="AX1914" s="98"/>
      <c r="AY1914" s="98"/>
      <c r="AZ1914" s="98"/>
      <c r="BA1914" s="98"/>
      <c r="BB1914" s="98"/>
      <c r="BC1914" s="98"/>
      <c r="BD1914" s="98"/>
      <c r="BE1914" s="98"/>
      <c r="BF1914" s="98"/>
      <c r="BG1914" s="98"/>
      <c r="BH1914" s="98"/>
      <c r="BI1914" s="98"/>
      <c r="BJ1914" s="98"/>
      <c r="BK1914" s="98"/>
      <c r="BL1914" s="98"/>
      <c r="BM1914" s="98"/>
      <c r="BN1914" s="98"/>
      <c r="BO1914" s="98"/>
      <c r="BP1914" s="98"/>
      <c r="BQ1914" s="98"/>
      <c r="BR1914" s="98"/>
      <c r="BS1914" s="98"/>
      <c r="BT1914" s="98"/>
      <c r="BU1914" s="98"/>
      <c r="BV1914" s="98"/>
      <c r="BW1914" s="98"/>
      <c r="BX1914" s="98"/>
    </row>
    <row r="1915" spans="1:76">
      <c r="A1915" s="98"/>
      <c r="B1915" s="98"/>
      <c r="F1915" s="98"/>
      <c r="I1915" s="229"/>
      <c r="O1915" s="98"/>
      <c r="P1915" s="98"/>
      <c r="Q1915" s="98"/>
      <c r="R1915" s="98"/>
      <c r="S1915" s="98"/>
      <c r="T1915" s="98"/>
      <c r="U1915" s="98"/>
      <c r="V1915" s="98"/>
      <c r="W1915" s="98"/>
      <c r="X1915" s="98"/>
      <c r="Y1915" s="98"/>
      <c r="Z1915" s="98"/>
      <c r="AA1915" s="98"/>
      <c r="AB1915" s="98"/>
      <c r="AC1915" s="98"/>
      <c r="AD1915" s="98"/>
      <c r="AE1915" s="98"/>
      <c r="AF1915" s="98"/>
      <c r="AG1915" s="98"/>
      <c r="AH1915" s="98"/>
      <c r="AI1915" s="98"/>
      <c r="AJ1915" s="98"/>
      <c r="AK1915" s="98"/>
      <c r="AL1915" s="98"/>
      <c r="AM1915" s="98"/>
      <c r="AN1915" s="98"/>
      <c r="AO1915" s="98"/>
      <c r="AP1915" s="98"/>
      <c r="AQ1915" s="98"/>
      <c r="AR1915" s="98"/>
      <c r="AS1915" s="98"/>
      <c r="AT1915" s="98"/>
      <c r="AU1915" s="98"/>
      <c r="AV1915" s="98"/>
      <c r="AW1915" s="98"/>
      <c r="AX1915" s="98"/>
      <c r="AY1915" s="98"/>
      <c r="AZ1915" s="98"/>
      <c r="BA1915" s="98"/>
      <c r="BB1915" s="98"/>
      <c r="BC1915" s="98"/>
      <c r="BD1915" s="98"/>
      <c r="BE1915" s="98"/>
      <c r="BF1915" s="98"/>
      <c r="BG1915" s="98"/>
      <c r="BH1915" s="98"/>
      <c r="BI1915" s="98"/>
      <c r="BJ1915" s="98"/>
      <c r="BK1915" s="98"/>
      <c r="BL1915" s="98"/>
      <c r="BM1915" s="98"/>
      <c r="BN1915" s="98"/>
      <c r="BO1915" s="98"/>
      <c r="BP1915" s="98"/>
      <c r="BQ1915" s="98"/>
      <c r="BR1915" s="98"/>
      <c r="BS1915" s="98"/>
      <c r="BT1915" s="98"/>
      <c r="BU1915" s="98"/>
      <c r="BV1915" s="98"/>
      <c r="BW1915" s="98"/>
      <c r="BX1915" s="98"/>
    </row>
    <row r="1916" spans="1:76">
      <c r="A1916" s="98"/>
      <c r="B1916" s="98"/>
      <c r="F1916" s="98"/>
      <c r="I1916" s="229"/>
      <c r="O1916" s="98"/>
      <c r="P1916" s="98"/>
      <c r="Q1916" s="98"/>
      <c r="R1916" s="98"/>
      <c r="S1916" s="98"/>
      <c r="T1916" s="98"/>
      <c r="U1916" s="98"/>
      <c r="V1916" s="98"/>
      <c r="W1916" s="98"/>
      <c r="X1916" s="98"/>
      <c r="Y1916" s="98"/>
      <c r="Z1916" s="98"/>
      <c r="AA1916" s="98"/>
      <c r="AB1916" s="98"/>
      <c r="AC1916" s="98"/>
      <c r="AD1916" s="98"/>
      <c r="AE1916" s="98"/>
      <c r="AF1916" s="98"/>
      <c r="AG1916" s="98"/>
      <c r="AH1916" s="98"/>
      <c r="AI1916" s="98"/>
      <c r="AJ1916" s="98"/>
      <c r="AK1916" s="98"/>
      <c r="AL1916" s="98"/>
      <c r="AM1916" s="98"/>
      <c r="AN1916" s="98"/>
      <c r="AO1916" s="98"/>
      <c r="AP1916" s="98"/>
      <c r="AQ1916" s="98"/>
      <c r="AR1916" s="98"/>
      <c r="AS1916" s="98"/>
      <c r="AT1916" s="98"/>
      <c r="AU1916" s="98"/>
      <c r="AV1916" s="98"/>
      <c r="AW1916" s="98"/>
      <c r="AX1916" s="98"/>
      <c r="AY1916" s="98"/>
      <c r="AZ1916" s="98"/>
      <c r="BA1916" s="98"/>
      <c r="BB1916" s="98"/>
      <c r="BC1916" s="98"/>
      <c r="BD1916" s="98"/>
      <c r="BE1916" s="98"/>
      <c r="BF1916" s="98"/>
      <c r="BG1916" s="98"/>
      <c r="BH1916" s="98"/>
      <c r="BI1916" s="98"/>
      <c r="BJ1916" s="98"/>
      <c r="BK1916" s="98"/>
      <c r="BL1916" s="98"/>
      <c r="BM1916" s="98"/>
      <c r="BN1916" s="98"/>
      <c r="BO1916" s="98"/>
      <c r="BP1916" s="98"/>
      <c r="BQ1916" s="98"/>
      <c r="BR1916" s="98"/>
      <c r="BS1916" s="98"/>
      <c r="BT1916" s="98"/>
      <c r="BU1916" s="98"/>
      <c r="BV1916" s="98"/>
      <c r="BW1916" s="98"/>
      <c r="BX1916" s="98"/>
    </row>
    <row r="1917" spans="1:76">
      <c r="A1917" s="98"/>
      <c r="B1917" s="98"/>
      <c r="F1917" s="98"/>
      <c r="I1917" s="229"/>
      <c r="O1917" s="98"/>
      <c r="P1917" s="98"/>
      <c r="Q1917" s="98"/>
      <c r="R1917" s="98"/>
      <c r="S1917" s="98"/>
      <c r="T1917" s="98"/>
      <c r="U1917" s="98"/>
      <c r="V1917" s="98"/>
      <c r="W1917" s="98"/>
      <c r="X1917" s="98"/>
      <c r="Y1917" s="98"/>
      <c r="Z1917" s="98"/>
      <c r="AA1917" s="98"/>
      <c r="AB1917" s="98"/>
      <c r="AC1917" s="98"/>
      <c r="AD1917" s="98"/>
      <c r="AE1917" s="98"/>
      <c r="AF1917" s="98"/>
      <c r="AG1917" s="98"/>
      <c r="AH1917" s="98"/>
      <c r="AI1917" s="98"/>
      <c r="AJ1917" s="98"/>
      <c r="AK1917" s="98"/>
      <c r="AL1917" s="98"/>
      <c r="AM1917" s="98"/>
      <c r="AN1917" s="98"/>
      <c r="AO1917" s="98"/>
      <c r="AP1917" s="98"/>
      <c r="AQ1917" s="98"/>
      <c r="AR1917" s="98"/>
      <c r="AS1917" s="98"/>
      <c r="AT1917" s="98"/>
      <c r="AU1917" s="98"/>
      <c r="AV1917" s="98"/>
      <c r="AW1917" s="98"/>
      <c r="AX1917" s="98"/>
      <c r="AY1917" s="98"/>
      <c r="AZ1917" s="98"/>
      <c r="BA1917" s="98"/>
      <c r="BB1917" s="98"/>
      <c r="BC1917" s="98"/>
      <c r="BD1917" s="98"/>
      <c r="BE1917" s="98"/>
      <c r="BF1917" s="98"/>
      <c r="BG1917" s="98"/>
      <c r="BH1917" s="98"/>
      <c r="BI1917" s="98"/>
      <c r="BJ1917" s="98"/>
      <c r="BK1917" s="98"/>
      <c r="BL1917" s="98"/>
      <c r="BM1917" s="98"/>
      <c r="BN1917" s="98"/>
      <c r="BO1917" s="98"/>
      <c r="BP1917" s="98"/>
      <c r="BQ1917" s="98"/>
      <c r="BR1917" s="98"/>
      <c r="BS1917" s="98"/>
      <c r="BT1917" s="98"/>
      <c r="BU1917" s="98"/>
      <c r="BV1917" s="98"/>
      <c r="BW1917" s="98"/>
      <c r="BX1917" s="98"/>
    </row>
    <row r="1918" spans="1:76">
      <c r="A1918" s="98"/>
      <c r="B1918" s="98"/>
      <c r="F1918" s="98"/>
      <c r="I1918" s="229"/>
      <c r="O1918" s="98"/>
      <c r="P1918" s="98"/>
      <c r="Q1918" s="98"/>
      <c r="R1918" s="98"/>
      <c r="S1918" s="98"/>
      <c r="T1918" s="98"/>
      <c r="U1918" s="98"/>
      <c r="V1918" s="98"/>
      <c r="W1918" s="98"/>
      <c r="X1918" s="98"/>
      <c r="Y1918" s="98"/>
      <c r="Z1918" s="98"/>
      <c r="AA1918" s="98"/>
      <c r="AB1918" s="98"/>
      <c r="AC1918" s="98"/>
      <c r="AD1918" s="98"/>
      <c r="AE1918" s="98"/>
      <c r="AF1918" s="98"/>
      <c r="AG1918" s="98"/>
      <c r="AH1918" s="98"/>
      <c r="AI1918" s="98"/>
      <c r="AJ1918" s="98"/>
      <c r="AK1918" s="98"/>
      <c r="AL1918" s="98"/>
      <c r="AM1918" s="98"/>
      <c r="AN1918" s="98"/>
      <c r="AO1918" s="98"/>
      <c r="AP1918" s="98"/>
      <c r="AQ1918" s="98"/>
      <c r="AR1918" s="98"/>
      <c r="AS1918" s="98"/>
      <c r="AT1918" s="98"/>
      <c r="AU1918" s="98"/>
      <c r="AV1918" s="98"/>
      <c r="AW1918" s="98"/>
      <c r="AX1918" s="98"/>
      <c r="AY1918" s="98"/>
      <c r="AZ1918" s="98"/>
      <c r="BA1918" s="98"/>
      <c r="BB1918" s="98"/>
      <c r="BC1918" s="98"/>
      <c r="BD1918" s="98"/>
      <c r="BE1918" s="98"/>
      <c r="BF1918" s="98"/>
      <c r="BG1918" s="98"/>
      <c r="BH1918" s="98"/>
      <c r="BI1918" s="98"/>
      <c r="BJ1918" s="98"/>
      <c r="BK1918" s="98"/>
      <c r="BL1918" s="98"/>
      <c r="BM1918" s="98"/>
      <c r="BN1918" s="98"/>
      <c r="BO1918" s="98"/>
      <c r="BP1918" s="98"/>
      <c r="BQ1918" s="98"/>
      <c r="BR1918" s="98"/>
      <c r="BS1918" s="98"/>
      <c r="BT1918" s="98"/>
      <c r="BU1918" s="98"/>
      <c r="BV1918" s="98"/>
      <c r="BW1918" s="98"/>
      <c r="BX1918" s="98"/>
    </row>
    <row r="1919" spans="1:76">
      <c r="A1919" s="98"/>
      <c r="B1919" s="98"/>
      <c r="F1919" s="98"/>
      <c r="I1919" s="229"/>
      <c r="O1919" s="98"/>
      <c r="P1919" s="98"/>
      <c r="Q1919" s="98"/>
      <c r="R1919" s="98"/>
      <c r="S1919" s="98"/>
      <c r="T1919" s="98"/>
      <c r="U1919" s="98"/>
      <c r="V1919" s="98"/>
      <c r="W1919" s="98"/>
      <c r="X1919" s="98"/>
      <c r="Y1919" s="98"/>
      <c r="Z1919" s="98"/>
      <c r="AA1919" s="98"/>
      <c r="AB1919" s="98"/>
      <c r="AC1919" s="98"/>
      <c r="AD1919" s="98"/>
      <c r="AE1919" s="98"/>
      <c r="AF1919" s="98"/>
      <c r="AG1919" s="98"/>
      <c r="AH1919" s="98"/>
      <c r="AI1919" s="98"/>
      <c r="AJ1919" s="98"/>
      <c r="AK1919" s="98"/>
      <c r="AL1919" s="98"/>
      <c r="AM1919" s="98"/>
      <c r="AN1919" s="98"/>
      <c r="AO1919" s="98"/>
      <c r="AP1919" s="98"/>
      <c r="AQ1919" s="98"/>
      <c r="AR1919" s="98"/>
      <c r="AS1919" s="98"/>
      <c r="AT1919" s="98"/>
      <c r="AU1919" s="98"/>
      <c r="AV1919" s="98"/>
      <c r="AW1919" s="98"/>
      <c r="AX1919" s="98"/>
      <c r="AY1919" s="98"/>
      <c r="AZ1919" s="98"/>
      <c r="BA1919" s="98"/>
      <c r="BB1919" s="98"/>
      <c r="BC1919" s="98"/>
      <c r="BD1919" s="98"/>
      <c r="BE1919" s="98"/>
      <c r="BF1919" s="98"/>
      <c r="BG1919" s="98"/>
      <c r="BH1919" s="98"/>
      <c r="BI1919" s="98"/>
      <c r="BJ1919" s="98"/>
      <c r="BK1919" s="98"/>
      <c r="BL1919" s="98"/>
      <c r="BM1919" s="98"/>
      <c r="BN1919" s="98"/>
      <c r="BO1919" s="98"/>
      <c r="BP1919" s="98"/>
      <c r="BQ1919" s="98"/>
      <c r="BR1919" s="98"/>
      <c r="BS1919" s="98"/>
      <c r="BT1919" s="98"/>
      <c r="BU1919" s="98"/>
      <c r="BV1919" s="98"/>
      <c r="BW1919" s="98"/>
      <c r="BX1919" s="98"/>
    </row>
    <row r="1920" spans="1:76">
      <c r="A1920" s="98"/>
      <c r="B1920" s="98"/>
      <c r="F1920" s="98"/>
      <c r="I1920" s="229"/>
      <c r="O1920" s="98"/>
      <c r="P1920" s="98"/>
      <c r="Q1920" s="98"/>
      <c r="R1920" s="98"/>
      <c r="S1920" s="98"/>
      <c r="T1920" s="98"/>
      <c r="U1920" s="98"/>
      <c r="V1920" s="98"/>
      <c r="W1920" s="98"/>
      <c r="X1920" s="98"/>
      <c r="Y1920" s="98"/>
      <c r="Z1920" s="98"/>
      <c r="AA1920" s="98"/>
      <c r="AB1920" s="98"/>
      <c r="AC1920" s="98"/>
      <c r="AD1920" s="98"/>
      <c r="AE1920" s="98"/>
      <c r="AF1920" s="98"/>
      <c r="AG1920" s="98"/>
      <c r="AH1920" s="98"/>
      <c r="AI1920" s="98"/>
      <c r="AJ1920" s="98"/>
      <c r="AK1920" s="98"/>
      <c r="AL1920" s="98"/>
      <c r="AM1920" s="98"/>
      <c r="AN1920" s="98"/>
      <c r="AO1920" s="98"/>
      <c r="AP1920" s="98"/>
      <c r="AQ1920" s="98"/>
      <c r="AR1920" s="98"/>
      <c r="AS1920" s="98"/>
      <c r="AT1920" s="98"/>
      <c r="AU1920" s="98"/>
      <c r="AV1920" s="98"/>
      <c r="AW1920" s="98"/>
      <c r="AX1920" s="98"/>
      <c r="AY1920" s="98"/>
      <c r="AZ1920" s="98"/>
      <c r="BA1920" s="98"/>
      <c r="BB1920" s="98"/>
      <c r="BC1920" s="98"/>
      <c r="BD1920" s="98"/>
      <c r="BE1920" s="98"/>
      <c r="BF1920" s="98"/>
      <c r="BG1920" s="98"/>
      <c r="BH1920" s="98"/>
      <c r="BI1920" s="98"/>
      <c r="BJ1920" s="98"/>
      <c r="BK1920" s="98"/>
      <c r="BL1920" s="98"/>
      <c r="BM1920" s="98"/>
      <c r="BN1920" s="98"/>
      <c r="BO1920" s="98"/>
      <c r="BP1920" s="98"/>
      <c r="BQ1920" s="98"/>
      <c r="BR1920" s="98"/>
      <c r="BS1920" s="98"/>
      <c r="BT1920" s="98"/>
      <c r="BU1920" s="98"/>
      <c r="BV1920" s="98"/>
      <c r="BW1920" s="98"/>
      <c r="BX1920" s="98"/>
    </row>
    <row r="1921" spans="1:76">
      <c r="A1921" s="98"/>
      <c r="B1921" s="98"/>
      <c r="F1921" s="98"/>
      <c r="I1921" s="229"/>
      <c r="O1921" s="98"/>
      <c r="P1921" s="98"/>
      <c r="Q1921" s="98"/>
      <c r="R1921" s="98"/>
      <c r="S1921" s="98"/>
      <c r="T1921" s="98"/>
      <c r="U1921" s="98"/>
      <c r="V1921" s="98"/>
      <c r="W1921" s="98"/>
      <c r="X1921" s="98"/>
      <c r="Y1921" s="98"/>
      <c r="Z1921" s="98"/>
      <c r="AA1921" s="98"/>
      <c r="AB1921" s="98"/>
      <c r="AC1921" s="98"/>
      <c r="AD1921" s="98"/>
      <c r="AE1921" s="98"/>
      <c r="AF1921" s="98"/>
      <c r="AG1921" s="98"/>
      <c r="AH1921" s="98"/>
      <c r="AI1921" s="98"/>
      <c r="AJ1921" s="98"/>
      <c r="AK1921" s="98"/>
      <c r="AL1921" s="98"/>
      <c r="AM1921" s="98"/>
      <c r="AN1921" s="98"/>
      <c r="AO1921" s="98"/>
      <c r="AP1921" s="98"/>
      <c r="AQ1921" s="98"/>
      <c r="AR1921" s="98"/>
      <c r="AS1921" s="98"/>
      <c r="AT1921" s="98"/>
      <c r="AU1921" s="98"/>
      <c r="AV1921" s="98"/>
      <c r="AW1921" s="98"/>
      <c r="AX1921" s="98"/>
      <c r="AY1921" s="98"/>
      <c r="AZ1921" s="98"/>
      <c r="BA1921" s="98"/>
      <c r="BB1921" s="98"/>
      <c r="BC1921" s="98"/>
      <c r="BD1921" s="98"/>
      <c r="BE1921" s="98"/>
      <c r="BF1921" s="98"/>
      <c r="BG1921" s="98"/>
      <c r="BH1921" s="98"/>
      <c r="BI1921" s="98"/>
      <c r="BJ1921" s="98"/>
      <c r="BK1921" s="98"/>
      <c r="BL1921" s="98"/>
      <c r="BM1921" s="98"/>
      <c r="BN1921" s="98"/>
      <c r="BO1921" s="98"/>
      <c r="BP1921" s="98"/>
      <c r="BQ1921" s="98"/>
      <c r="BR1921" s="98"/>
      <c r="BS1921" s="98"/>
      <c r="BT1921" s="98"/>
      <c r="BU1921" s="98"/>
      <c r="BV1921" s="98"/>
      <c r="BW1921" s="98"/>
      <c r="BX1921" s="98"/>
    </row>
    <row r="1922" spans="1:76">
      <c r="A1922" s="98"/>
      <c r="B1922" s="98"/>
      <c r="F1922" s="98"/>
      <c r="I1922" s="229"/>
      <c r="O1922" s="98"/>
      <c r="P1922" s="98"/>
      <c r="Q1922" s="98"/>
      <c r="R1922" s="98"/>
      <c r="S1922" s="98"/>
      <c r="T1922" s="98"/>
      <c r="U1922" s="98"/>
      <c r="V1922" s="98"/>
      <c r="W1922" s="98"/>
      <c r="X1922" s="98"/>
      <c r="Y1922" s="98"/>
      <c r="Z1922" s="98"/>
      <c r="AA1922" s="98"/>
      <c r="AB1922" s="98"/>
      <c r="AC1922" s="98"/>
      <c r="AD1922" s="98"/>
      <c r="AE1922" s="98"/>
      <c r="AF1922" s="98"/>
      <c r="AG1922" s="98"/>
      <c r="AH1922" s="98"/>
      <c r="AI1922" s="98"/>
      <c r="AJ1922" s="98"/>
      <c r="AK1922" s="98"/>
      <c r="AL1922" s="98"/>
      <c r="AM1922" s="98"/>
      <c r="AN1922" s="98"/>
      <c r="AO1922" s="98"/>
      <c r="AP1922" s="98"/>
      <c r="AQ1922" s="98"/>
      <c r="AR1922" s="98"/>
      <c r="AS1922" s="98"/>
      <c r="AT1922" s="98"/>
      <c r="AU1922" s="98"/>
      <c r="AV1922" s="98"/>
      <c r="AW1922" s="98"/>
      <c r="AX1922" s="98"/>
      <c r="AY1922" s="98"/>
      <c r="AZ1922" s="98"/>
      <c r="BA1922" s="98"/>
      <c r="BB1922" s="98"/>
      <c r="BC1922" s="98"/>
      <c r="BD1922" s="98"/>
      <c r="BE1922" s="98"/>
      <c r="BF1922" s="98"/>
      <c r="BG1922" s="98"/>
      <c r="BH1922" s="98"/>
      <c r="BI1922" s="98"/>
      <c r="BJ1922" s="98"/>
      <c r="BK1922" s="98"/>
      <c r="BL1922" s="98"/>
      <c r="BM1922" s="98"/>
      <c r="BN1922" s="98"/>
      <c r="BO1922" s="98"/>
      <c r="BP1922" s="98"/>
      <c r="BQ1922" s="98"/>
      <c r="BR1922" s="98"/>
      <c r="BS1922" s="98"/>
      <c r="BT1922" s="98"/>
      <c r="BU1922" s="98"/>
      <c r="BV1922" s="98"/>
      <c r="BW1922" s="98"/>
      <c r="BX1922" s="98"/>
    </row>
    <row r="1923" spans="1:76">
      <c r="A1923" s="98"/>
      <c r="B1923" s="98"/>
      <c r="F1923" s="98"/>
      <c r="I1923" s="229"/>
      <c r="O1923" s="98"/>
      <c r="P1923" s="98"/>
      <c r="Q1923" s="98"/>
      <c r="R1923" s="98"/>
      <c r="S1923" s="98"/>
      <c r="T1923" s="98"/>
      <c r="U1923" s="98"/>
      <c r="V1923" s="98"/>
      <c r="W1923" s="98"/>
      <c r="X1923" s="98"/>
      <c r="Y1923" s="98"/>
      <c r="Z1923" s="98"/>
      <c r="AA1923" s="98"/>
      <c r="AB1923" s="98"/>
      <c r="AC1923" s="98"/>
      <c r="AD1923" s="98"/>
      <c r="AE1923" s="98"/>
      <c r="AF1923" s="98"/>
      <c r="AG1923" s="98"/>
      <c r="AH1923" s="98"/>
      <c r="AI1923" s="98"/>
      <c r="AJ1923" s="98"/>
      <c r="AK1923" s="98"/>
      <c r="AL1923" s="98"/>
      <c r="AM1923" s="98"/>
      <c r="AN1923" s="98"/>
      <c r="AO1923" s="98"/>
      <c r="AP1923" s="98"/>
      <c r="AQ1923" s="98"/>
      <c r="AR1923" s="98"/>
      <c r="AS1923" s="98"/>
      <c r="AT1923" s="98"/>
      <c r="AU1923" s="98"/>
      <c r="AV1923" s="98"/>
      <c r="AW1923" s="98"/>
      <c r="AX1923" s="98"/>
      <c r="AY1923" s="98"/>
      <c r="AZ1923" s="98"/>
      <c r="BA1923" s="98"/>
      <c r="BB1923" s="98"/>
      <c r="BC1923" s="98"/>
      <c r="BD1923" s="98"/>
      <c r="BE1923" s="98"/>
      <c r="BF1923" s="98"/>
      <c r="BG1923" s="98"/>
      <c r="BH1923" s="98"/>
      <c r="BI1923" s="98"/>
      <c r="BJ1923" s="98"/>
      <c r="BK1923" s="98"/>
      <c r="BL1923" s="98"/>
      <c r="BM1923" s="98"/>
      <c r="BN1923" s="98"/>
      <c r="BO1923" s="98"/>
      <c r="BP1923" s="98"/>
      <c r="BQ1923" s="98"/>
      <c r="BR1923" s="98"/>
      <c r="BS1923" s="98"/>
      <c r="BT1923" s="98"/>
      <c r="BU1923" s="98"/>
      <c r="BV1923" s="98"/>
      <c r="BW1923" s="98"/>
      <c r="BX1923" s="98"/>
    </row>
    <row r="1924" spans="1:76">
      <c r="A1924" s="98"/>
      <c r="B1924" s="98"/>
      <c r="F1924" s="98"/>
      <c r="I1924" s="229"/>
      <c r="O1924" s="98"/>
      <c r="P1924" s="98"/>
      <c r="Q1924" s="98"/>
      <c r="R1924" s="98"/>
      <c r="S1924" s="98"/>
      <c r="T1924" s="98"/>
      <c r="U1924" s="98"/>
      <c r="V1924" s="98"/>
      <c r="W1924" s="98"/>
      <c r="X1924" s="98"/>
      <c r="Y1924" s="98"/>
      <c r="Z1924" s="98"/>
      <c r="AA1924" s="98"/>
      <c r="AB1924" s="98"/>
      <c r="AC1924" s="98"/>
      <c r="AD1924" s="98"/>
      <c r="AE1924" s="98"/>
      <c r="AF1924" s="98"/>
      <c r="AG1924" s="98"/>
      <c r="AH1924" s="98"/>
      <c r="AI1924" s="98"/>
      <c r="AJ1924" s="98"/>
      <c r="AK1924" s="98"/>
      <c r="AL1924" s="98"/>
      <c r="AM1924" s="98"/>
      <c r="AN1924" s="98"/>
      <c r="AO1924" s="98"/>
      <c r="AP1924" s="98"/>
      <c r="AQ1924" s="98"/>
      <c r="AR1924" s="98"/>
      <c r="AS1924" s="98"/>
      <c r="AT1924" s="98"/>
      <c r="AU1924" s="98"/>
      <c r="AV1924" s="98"/>
      <c r="AW1924" s="98"/>
      <c r="AX1924" s="98"/>
      <c r="AY1924" s="98"/>
      <c r="AZ1924" s="98"/>
      <c r="BA1924" s="98"/>
      <c r="BB1924" s="98"/>
      <c r="BC1924" s="98"/>
      <c r="BD1924" s="98"/>
      <c r="BE1924" s="98"/>
      <c r="BF1924" s="98"/>
      <c r="BG1924" s="98"/>
      <c r="BH1924" s="98"/>
      <c r="BI1924" s="98"/>
      <c r="BJ1924" s="98"/>
      <c r="BK1924" s="98"/>
      <c r="BL1924" s="98"/>
      <c r="BM1924" s="98"/>
      <c r="BN1924" s="98"/>
      <c r="BO1924" s="98"/>
      <c r="BP1924" s="98"/>
      <c r="BQ1924" s="98"/>
      <c r="BR1924" s="98"/>
      <c r="BS1924" s="98"/>
      <c r="BT1924" s="98"/>
      <c r="BU1924" s="98"/>
      <c r="BV1924" s="98"/>
      <c r="BW1924" s="98"/>
      <c r="BX1924" s="98"/>
    </row>
    <row r="1925" spans="1:76">
      <c r="A1925" s="98"/>
      <c r="B1925" s="98"/>
      <c r="F1925" s="98"/>
      <c r="I1925" s="229"/>
      <c r="O1925" s="98"/>
      <c r="P1925" s="98"/>
      <c r="Q1925" s="98"/>
      <c r="R1925" s="98"/>
      <c r="S1925" s="98"/>
      <c r="T1925" s="98"/>
      <c r="U1925" s="98"/>
      <c r="V1925" s="98"/>
      <c r="W1925" s="98"/>
      <c r="X1925" s="98"/>
      <c r="Y1925" s="98"/>
      <c r="Z1925" s="98"/>
      <c r="AA1925" s="98"/>
      <c r="AB1925" s="98"/>
      <c r="AC1925" s="98"/>
      <c r="AD1925" s="98"/>
      <c r="AE1925" s="98"/>
      <c r="AF1925" s="98"/>
      <c r="AG1925" s="98"/>
      <c r="AH1925" s="98"/>
      <c r="AI1925" s="98"/>
      <c r="AJ1925" s="98"/>
      <c r="AK1925" s="98"/>
      <c r="AL1925" s="98"/>
      <c r="AM1925" s="98"/>
      <c r="AN1925" s="98"/>
      <c r="AO1925" s="98"/>
      <c r="AP1925" s="98"/>
      <c r="AQ1925" s="98"/>
      <c r="AR1925" s="98"/>
      <c r="AS1925" s="98"/>
      <c r="AT1925" s="98"/>
      <c r="AU1925" s="98"/>
      <c r="AV1925" s="98"/>
      <c r="AW1925" s="98"/>
      <c r="AX1925" s="98"/>
      <c r="AY1925" s="98"/>
      <c r="AZ1925" s="98"/>
      <c r="BA1925" s="98"/>
      <c r="BB1925" s="98"/>
      <c r="BC1925" s="98"/>
      <c r="BD1925" s="98"/>
      <c r="BE1925" s="98"/>
      <c r="BF1925" s="98"/>
      <c r="BG1925" s="98"/>
      <c r="BH1925" s="98"/>
      <c r="BI1925" s="98"/>
      <c r="BJ1925" s="98"/>
      <c r="BK1925" s="98"/>
      <c r="BL1925" s="98"/>
      <c r="BM1925" s="98"/>
      <c r="BN1925" s="98"/>
      <c r="BO1925" s="98"/>
      <c r="BP1925" s="98"/>
      <c r="BQ1925" s="98"/>
      <c r="BR1925" s="98"/>
      <c r="BS1925" s="98"/>
      <c r="BT1925" s="98"/>
      <c r="BU1925" s="98"/>
      <c r="BV1925" s="98"/>
      <c r="BW1925" s="98"/>
      <c r="BX1925" s="98"/>
    </row>
    <row r="1926" spans="1:76">
      <c r="A1926" s="98"/>
      <c r="B1926" s="98"/>
      <c r="F1926" s="98"/>
      <c r="I1926" s="229"/>
      <c r="O1926" s="98"/>
      <c r="P1926" s="98"/>
      <c r="Q1926" s="98"/>
      <c r="R1926" s="98"/>
      <c r="S1926" s="98"/>
      <c r="T1926" s="98"/>
      <c r="U1926" s="98"/>
      <c r="V1926" s="98"/>
      <c r="W1926" s="98"/>
      <c r="X1926" s="98"/>
      <c r="Y1926" s="98"/>
      <c r="Z1926" s="98"/>
      <c r="AA1926" s="98"/>
      <c r="AB1926" s="98"/>
      <c r="AC1926" s="98"/>
      <c r="AD1926" s="98"/>
      <c r="AE1926" s="98"/>
      <c r="AF1926" s="98"/>
      <c r="AG1926" s="98"/>
      <c r="AH1926" s="98"/>
      <c r="AI1926" s="98"/>
      <c r="AJ1926" s="98"/>
      <c r="AK1926" s="98"/>
      <c r="AL1926" s="98"/>
      <c r="AM1926" s="98"/>
      <c r="AN1926" s="98"/>
      <c r="AO1926" s="98"/>
      <c r="AP1926" s="98"/>
      <c r="AQ1926" s="98"/>
      <c r="AR1926" s="98"/>
      <c r="AS1926" s="98"/>
      <c r="AT1926" s="98"/>
      <c r="AU1926" s="98"/>
      <c r="AV1926" s="98"/>
      <c r="AW1926" s="98"/>
      <c r="AX1926" s="98"/>
      <c r="AY1926" s="98"/>
      <c r="AZ1926" s="98"/>
      <c r="BA1926" s="98"/>
      <c r="BB1926" s="98"/>
      <c r="BC1926" s="98"/>
      <c r="BD1926" s="98"/>
      <c r="BE1926" s="98"/>
      <c r="BF1926" s="98"/>
      <c r="BG1926" s="98"/>
      <c r="BH1926" s="98"/>
      <c r="BI1926" s="98"/>
      <c r="BJ1926" s="98"/>
      <c r="BK1926" s="98"/>
      <c r="BL1926" s="98"/>
      <c r="BM1926" s="98"/>
      <c r="BN1926" s="98"/>
      <c r="BO1926" s="98"/>
      <c r="BP1926" s="98"/>
      <c r="BQ1926" s="98"/>
      <c r="BR1926" s="98"/>
      <c r="BS1926" s="98"/>
      <c r="BT1926" s="98"/>
      <c r="BU1926" s="98"/>
      <c r="BV1926" s="98"/>
      <c r="BW1926" s="98"/>
      <c r="BX1926" s="98"/>
    </row>
    <row r="1927" spans="1:76">
      <c r="A1927" s="98"/>
      <c r="B1927" s="98"/>
      <c r="F1927" s="98"/>
      <c r="I1927" s="229"/>
      <c r="O1927" s="98"/>
      <c r="P1927" s="98"/>
      <c r="Q1927" s="98"/>
      <c r="R1927" s="98"/>
      <c r="S1927" s="98"/>
      <c r="T1927" s="98"/>
      <c r="U1927" s="98"/>
      <c r="V1927" s="98"/>
      <c r="W1927" s="98"/>
      <c r="X1927" s="98"/>
      <c r="Y1927" s="98"/>
      <c r="Z1927" s="98"/>
      <c r="AA1927" s="98"/>
      <c r="AB1927" s="98"/>
      <c r="AC1927" s="98"/>
      <c r="AD1927" s="98"/>
      <c r="AE1927" s="98"/>
      <c r="AF1927" s="98"/>
      <c r="AG1927" s="98"/>
      <c r="AH1927" s="98"/>
      <c r="AI1927" s="98"/>
      <c r="AJ1927" s="98"/>
      <c r="AK1927" s="98"/>
      <c r="AL1927" s="98"/>
      <c r="AM1927" s="98"/>
      <c r="AN1927" s="98"/>
      <c r="AO1927" s="98"/>
      <c r="AP1927" s="98"/>
      <c r="AQ1927" s="98"/>
      <c r="AR1927" s="98"/>
      <c r="AS1927" s="98"/>
      <c r="AT1927" s="98"/>
      <c r="AU1927" s="98"/>
      <c r="AV1927" s="98"/>
      <c r="AW1927" s="98"/>
      <c r="AX1927" s="98"/>
      <c r="AY1927" s="98"/>
      <c r="AZ1927" s="98"/>
      <c r="BA1927" s="98"/>
      <c r="BB1927" s="98"/>
      <c r="BC1927" s="98"/>
      <c r="BD1927" s="98"/>
      <c r="BE1927" s="98"/>
      <c r="BF1927" s="98"/>
      <c r="BG1927" s="98"/>
      <c r="BH1927" s="98"/>
      <c r="BI1927" s="98"/>
      <c r="BJ1927" s="98"/>
      <c r="BK1927" s="98"/>
      <c r="BL1927" s="98"/>
      <c r="BM1927" s="98"/>
      <c r="BN1927" s="98"/>
      <c r="BO1927" s="98"/>
      <c r="BP1927" s="98"/>
      <c r="BQ1927" s="98"/>
      <c r="BR1927" s="98"/>
      <c r="BS1927" s="98"/>
      <c r="BT1927" s="98"/>
      <c r="BU1927" s="98"/>
      <c r="BV1927" s="98"/>
      <c r="BW1927" s="98"/>
      <c r="BX1927" s="98"/>
    </row>
    <row r="1928" spans="1:76">
      <c r="A1928" s="98"/>
      <c r="B1928" s="98"/>
      <c r="F1928" s="98"/>
      <c r="I1928" s="229"/>
      <c r="O1928" s="98"/>
      <c r="P1928" s="98"/>
      <c r="Q1928" s="98"/>
      <c r="R1928" s="98"/>
      <c r="S1928" s="98"/>
      <c r="T1928" s="98"/>
      <c r="U1928" s="98"/>
      <c r="V1928" s="98"/>
      <c r="W1928" s="98"/>
      <c r="X1928" s="98"/>
      <c r="Y1928" s="98"/>
      <c r="Z1928" s="98"/>
      <c r="AA1928" s="98"/>
      <c r="AB1928" s="98"/>
      <c r="AC1928" s="98"/>
      <c r="AD1928" s="98"/>
      <c r="AE1928" s="98"/>
      <c r="AF1928" s="98"/>
      <c r="AG1928" s="98"/>
      <c r="AH1928" s="98"/>
      <c r="AI1928" s="98"/>
      <c r="AJ1928" s="98"/>
      <c r="AK1928" s="98"/>
      <c r="AL1928" s="98"/>
      <c r="AM1928" s="98"/>
      <c r="AN1928" s="98"/>
      <c r="AO1928" s="98"/>
      <c r="AP1928" s="98"/>
      <c r="AQ1928" s="98"/>
      <c r="AR1928" s="98"/>
      <c r="AS1928" s="98"/>
      <c r="AT1928" s="98"/>
      <c r="AU1928" s="98"/>
      <c r="AV1928" s="98"/>
      <c r="AW1928" s="98"/>
      <c r="AX1928" s="98"/>
      <c r="AY1928" s="98"/>
      <c r="AZ1928" s="98"/>
      <c r="BA1928" s="98"/>
      <c r="BB1928" s="98"/>
      <c r="BC1928" s="98"/>
      <c r="BD1928" s="98"/>
      <c r="BE1928" s="98"/>
      <c r="BF1928" s="98"/>
      <c r="BG1928" s="98"/>
      <c r="BH1928" s="98"/>
      <c r="BI1928" s="98"/>
      <c r="BJ1928" s="98"/>
      <c r="BK1928" s="98"/>
      <c r="BL1928" s="98"/>
      <c r="BM1928" s="98"/>
      <c r="BN1928" s="98"/>
      <c r="BO1928" s="98"/>
      <c r="BP1928" s="98"/>
      <c r="BQ1928" s="98"/>
      <c r="BR1928" s="98"/>
      <c r="BS1928" s="98"/>
      <c r="BT1928" s="98"/>
      <c r="BU1928" s="98"/>
      <c r="BV1928" s="98"/>
      <c r="BW1928" s="98"/>
      <c r="BX1928" s="98"/>
    </row>
    <row r="1929" spans="1:76">
      <c r="A1929" s="98"/>
      <c r="B1929" s="98"/>
      <c r="F1929" s="98"/>
      <c r="I1929" s="229"/>
      <c r="O1929" s="98"/>
      <c r="P1929" s="98"/>
      <c r="Q1929" s="98"/>
      <c r="R1929" s="98"/>
      <c r="S1929" s="98"/>
      <c r="T1929" s="98"/>
      <c r="U1929" s="98"/>
      <c r="V1929" s="98"/>
      <c r="W1929" s="98"/>
      <c r="X1929" s="98"/>
      <c r="Y1929" s="98"/>
      <c r="Z1929" s="98"/>
      <c r="AA1929" s="98"/>
      <c r="AB1929" s="98"/>
      <c r="AC1929" s="98"/>
      <c r="AD1929" s="98"/>
      <c r="AE1929" s="98"/>
      <c r="AF1929" s="98"/>
      <c r="AG1929" s="98"/>
      <c r="AH1929" s="98"/>
      <c r="AI1929" s="98"/>
      <c r="AJ1929" s="98"/>
      <c r="AK1929" s="98"/>
      <c r="AL1929" s="98"/>
      <c r="AM1929" s="98"/>
      <c r="AN1929" s="98"/>
      <c r="AO1929" s="98"/>
      <c r="AP1929" s="98"/>
      <c r="AQ1929" s="98"/>
      <c r="AR1929" s="98"/>
      <c r="AS1929" s="98"/>
      <c r="AT1929" s="98"/>
      <c r="AU1929" s="98"/>
      <c r="AV1929" s="98"/>
      <c r="AW1929" s="98"/>
      <c r="AX1929" s="98"/>
      <c r="AY1929" s="98"/>
      <c r="AZ1929" s="98"/>
      <c r="BA1929" s="98"/>
      <c r="BB1929" s="98"/>
      <c r="BC1929" s="98"/>
      <c r="BD1929" s="98"/>
      <c r="BE1929" s="98"/>
      <c r="BF1929" s="98"/>
      <c r="BG1929" s="98"/>
      <c r="BH1929" s="98"/>
      <c r="BI1929" s="98"/>
      <c r="BJ1929" s="98"/>
      <c r="BK1929" s="98"/>
      <c r="BL1929" s="98"/>
      <c r="BM1929" s="98"/>
      <c r="BN1929" s="98"/>
      <c r="BO1929" s="98"/>
      <c r="BP1929" s="98"/>
      <c r="BQ1929" s="98"/>
      <c r="BR1929" s="98"/>
      <c r="BS1929" s="98"/>
      <c r="BT1929" s="98"/>
      <c r="BU1929" s="98"/>
      <c r="BV1929" s="98"/>
      <c r="BW1929" s="98"/>
      <c r="BX1929" s="98"/>
    </row>
    <row r="1930" spans="1:76">
      <c r="A1930" s="98"/>
      <c r="B1930" s="98"/>
      <c r="F1930" s="98"/>
      <c r="I1930" s="229"/>
      <c r="O1930" s="98"/>
      <c r="P1930" s="98"/>
      <c r="Q1930" s="98"/>
      <c r="R1930" s="98"/>
      <c r="S1930" s="98"/>
      <c r="T1930" s="98"/>
      <c r="U1930" s="98"/>
      <c r="V1930" s="98"/>
      <c r="W1930" s="98"/>
      <c r="X1930" s="98"/>
      <c r="Y1930" s="98"/>
      <c r="Z1930" s="98"/>
      <c r="AA1930" s="98"/>
      <c r="AB1930" s="98"/>
      <c r="AC1930" s="98"/>
      <c r="AD1930" s="98"/>
      <c r="AE1930" s="98"/>
      <c r="AF1930" s="98"/>
      <c r="AG1930" s="98"/>
      <c r="AH1930" s="98"/>
      <c r="AI1930" s="98"/>
      <c r="AJ1930" s="98"/>
      <c r="AK1930" s="98"/>
      <c r="AL1930" s="98"/>
      <c r="AM1930" s="98"/>
      <c r="AN1930" s="98"/>
      <c r="AO1930" s="98"/>
      <c r="AP1930" s="98"/>
      <c r="AQ1930" s="98"/>
      <c r="AR1930" s="98"/>
      <c r="AS1930" s="98"/>
      <c r="AT1930" s="98"/>
      <c r="AU1930" s="98"/>
      <c r="AV1930" s="98"/>
      <c r="AW1930" s="98"/>
      <c r="AX1930" s="98"/>
      <c r="AY1930" s="98"/>
      <c r="AZ1930" s="98"/>
      <c r="BA1930" s="98"/>
      <c r="BB1930" s="98"/>
      <c r="BC1930" s="98"/>
      <c r="BD1930" s="98"/>
      <c r="BE1930" s="98"/>
      <c r="BF1930" s="98"/>
      <c r="BG1930" s="98"/>
      <c r="BH1930" s="98"/>
      <c r="BI1930" s="98"/>
      <c r="BJ1930" s="98"/>
      <c r="BK1930" s="98"/>
      <c r="BL1930" s="98"/>
      <c r="BM1930" s="98"/>
      <c r="BN1930" s="98"/>
      <c r="BO1930" s="98"/>
      <c r="BP1930" s="98"/>
      <c r="BQ1930" s="98"/>
      <c r="BR1930" s="98"/>
      <c r="BS1930" s="98"/>
      <c r="BT1930" s="98"/>
      <c r="BU1930" s="98"/>
      <c r="BV1930" s="98"/>
      <c r="BW1930" s="98"/>
      <c r="BX1930" s="98"/>
    </row>
    <row r="1931" spans="1:76">
      <c r="A1931" s="98"/>
      <c r="B1931" s="98"/>
      <c r="F1931" s="98"/>
      <c r="I1931" s="229"/>
      <c r="O1931" s="98"/>
      <c r="P1931" s="98"/>
      <c r="Q1931" s="98"/>
      <c r="R1931" s="98"/>
      <c r="S1931" s="98"/>
      <c r="T1931" s="98"/>
      <c r="U1931" s="98"/>
      <c r="V1931" s="98"/>
      <c r="W1931" s="98"/>
      <c r="X1931" s="98"/>
      <c r="Y1931" s="98"/>
      <c r="Z1931" s="98"/>
      <c r="AA1931" s="98"/>
      <c r="AB1931" s="98"/>
      <c r="AC1931" s="98"/>
      <c r="AD1931" s="98"/>
      <c r="AE1931" s="98"/>
      <c r="AF1931" s="98"/>
      <c r="AG1931" s="98"/>
      <c r="AH1931" s="98"/>
      <c r="AI1931" s="98"/>
      <c r="AJ1931" s="98"/>
      <c r="AK1931" s="98"/>
      <c r="AL1931" s="98"/>
      <c r="AM1931" s="98"/>
      <c r="AN1931" s="98"/>
      <c r="AO1931" s="98"/>
      <c r="AP1931" s="98"/>
      <c r="AQ1931" s="98"/>
      <c r="AR1931" s="98"/>
      <c r="AS1931" s="98"/>
      <c r="AT1931" s="98"/>
      <c r="AU1931" s="98"/>
      <c r="AV1931" s="98"/>
      <c r="AW1931" s="98"/>
      <c r="AX1931" s="98"/>
      <c r="AY1931" s="98"/>
      <c r="AZ1931" s="98"/>
      <c r="BA1931" s="98"/>
      <c r="BB1931" s="98"/>
      <c r="BC1931" s="98"/>
      <c r="BD1931" s="98"/>
      <c r="BE1931" s="98"/>
      <c r="BF1931" s="98"/>
      <c r="BG1931" s="98"/>
      <c r="BH1931" s="98"/>
      <c r="BI1931" s="98"/>
      <c r="BJ1931" s="98"/>
      <c r="BK1931" s="98"/>
      <c r="BL1931" s="98"/>
      <c r="BM1931" s="98"/>
      <c r="BN1931" s="98"/>
      <c r="BO1931" s="98"/>
      <c r="BP1931" s="98"/>
      <c r="BQ1931" s="98"/>
      <c r="BR1931" s="98"/>
      <c r="BS1931" s="98"/>
      <c r="BT1931" s="98"/>
      <c r="BU1931" s="98"/>
      <c r="BV1931" s="98"/>
      <c r="BW1931" s="98"/>
      <c r="BX1931" s="98"/>
    </row>
    <row r="1932" spans="1:76">
      <c r="A1932" s="98"/>
      <c r="B1932" s="98"/>
      <c r="F1932" s="98"/>
      <c r="I1932" s="229"/>
      <c r="O1932" s="98"/>
      <c r="P1932" s="98"/>
      <c r="Q1932" s="98"/>
      <c r="R1932" s="98"/>
      <c r="S1932" s="98"/>
      <c r="T1932" s="98"/>
      <c r="U1932" s="98"/>
      <c r="V1932" s="98"/>
      <c r="W1932" s="98"/>
      <c r="X1932" s="98"/>
      <c r="Y1932" s="98"/>
      <c r="Z1932" s="98"/>
      <c r="AA1932" s="98"/>
      <c r="AB1932" s="98"/>
      <c r="AC1932" s="98"/>
      <c r="AD1932" s="98"/>
      <c r="AE1932" s="98"/>
      <c r="AF1932" s="98"/>
      <c r="AG1932" s="98"/>
      <c r="AH1932" s="98"/>
      <c r="AI1932" s="98"/>
      <c r="AJ1932" s="98"/>
      <c r="AK1932" s="98"/>
      <c r="AL1932" s="98"/>
      <c r="AM1932" s="98"/>
      <c r="AN1932" s="98"/>
      <c r="AO1932" s="98"/>
      <c r="AP1932" s="98"/>
      <c r="AQ1932" s="98"/>
      <c r="AR1932" s="98"/>
      <c r="AS1932" s="98"/>
      <c r="AT1932" s="98"/>
      <c r="AU1932" s="98"/>
      <c r="AV1932" s="98"/>
      <c r="AW1932" s="98"/>
      <c r="AX1932" s="98"/>
      <c r="AY1932" s="98"/>
      <c r="AZ1932" s="98"/>
      <c r="BA1932" s="98"/>
      <c r="BB1932" s="98"/>
      <c r="BC1932" s="98"/>
      <c r="BD1932" s="98"/>
      <c r="BE1932" s="98"/>
      <c r="BF1932" s="98"/>
      <c r="BG1932" s="98"/>
      <c r="BH1932" s="98"/>
      <c r="BI1932" s="98"/>
      <c r="BJ1932" s="98"/>
      <c r="BK1932" s="98"/>
      <c r="BL1932" s="98"/>
      <c r="BM1932" s="98"/>
      <c r="BN1932" s="98"/>
      <c r="BO1932" s="98"/>
      <c r="BP1932" s="98"/>
      <c r="BQ1932" s="98"/>
      <c r="BR1932" s="98"/>
      <c r="BS1932" s="98"/>
      <c r="BT1932" s="98"/>
      <c r="BU1932" s="98"/>
      <c r="BV1932" s="98"/>
      <c r="BW1932" s="98"/>
      <c r="BX1932" s="98"/>
    </row>
    <row r="1933" spans="1:76">
      <c r="A1933" s="98"/>
      <c r="B1933" s="98"/>
      <c r="F1933" s="98"/>
      <c r="I1933" s="229"/>
      <c r="O1933" s="98"/>
      <c r="P1933" s="98"/>
      <c r="Q1933" s="98"/>
      <c r="R1933" s="98"/>
      <c r="S1933" s="98"/>
      <c r="T1933" s="98"/>
      <c r="U1933" s="98"/>
      <c r="V1933" s="98"/>
      <c r="W1933" s="98"/>
      <c r="X1933" s="98"/>
      <c r="Y1933" s="98"/>
      <c r="Z1933" s="98"/>
      <c r="AA1933" s="98"/>
      <c r="AB1933" s="98"/>
      <c r="AC1933" s="98"/>
      <c r="AD1933" s="98"/>
      <c r="AE1933" s="98"/>
      <c r="AF1933" s="98"/>
      <c r="AG1933" s="98"/>
      <c r="AH1933" s="98"/>
      <c r="AI1933" s="98"/>
      <c r="AJ1933" s="98"/>
      <c r="AK1933" s="98"/>
      <c r="AL1933" s="98"/>
      <c r="AM1933" s="98"/>
      <c r="AN1933" s="98"/>
      <c r="AO1933" s="98"/>
      <c r="AP1933" s="98"/>
      <c r="AQ1933" s="98"/>
      <c r="AR1933" s="98"/>
      <c r="AS1933" s="98"/>
      <c r="AT1933" s="98"/>
      <c r="AU1933" s="98"/>
      <c r="AV1933" s="98"/>
      <c r="AW1933" s="98"/>
      <c r="AX1933" s="98"/>
      <c r="AY1933" s="98"/>
      <c r="AZ1933" s="98"/>
      <c r="BA1933" s="98"/>
      <c r="BB1933" s="98"/>
      <c r="BC1933" s="98"/>
      <c r="BD1933" s="98"/>
      <c r="BE1933" s="98"/>
      <c r="BF1933" s="98"/>
      <c r="BG1933" s="98"/>
      <c r="BH1933" s="98"/>
      <c r="BI1933" s="98"/>
      <c r="BJ1933" s="98"/>
      <c r="BK1933" s="98"/>
      <c r="BL1933" s="98"/>
      <c r="BM1933" s="98"/>
      <c r="BN1933" s="98"/>
      <c r="BO1933" s="98"/>
      <c r="BP1933" s="98"/>
      <c r="BQ1933" s="98"/>
      <c r="BR1933" s="98"/>
      <c r="BS1933" s="98"/>
      <c r="BT1933" s="98"/>
      <c r="BU1933" s="98"/>
      <c r="BV1933" s="98"/>
      <c r="BW1933" s="98"/>
      <c r="BX1933" s="98"/>
    </row>
  </sheetData>
  <mergeCells count="123">
    <mergeCell ref="A1:N1"/>
    <mergeCell ref="A119:I120"/>
    <mergeCell ref="J9:J10"/>
    <mergeCell ref="K9:N9"/>
    <mergeCell ref="D98:D99"/>
    <mergeCell ref="D23:D25"/>
    <mergeCell ref="D27:D31"/>
    <mergeCell ref="A13:B13"/>
    <mergeCell ref="A22:B22"/>
    <mergeCell ref="A48:B48"/>
    <mergeCell ref="A49:B49"/>
    <mergeCell ref="A32:B32"/>
    <mergeCell ref="A33:B33"/>
    <mergeCell ref="A34:B34"/>
    <mergeCell ref="A35:B35"/>
    <mergeCell ref="A36:B36"/>
    <mergeCell ref="A37:B37"/>
    <mergeCell ref="A38:B38"/>
    <mergeCell ref="A39:B39"/>
    <mergeCell ref="A56:B56"/>
    <mergeCell ref="A57:B57"/>
    <mergeCell ref="A58:B58"/>
    <mergeCell ref="A42:B42"/>
    <mergeCell ref="A41:B41"/>
    <mergeCell ref="A2:N2"/>
    <mergeCell ref="A3:N3"/>
    <mergeCell ref="A4:N4"/>
    <mergeCell ref="A5:N5"/>
    <mergeCell ref="A6:N7"/>
    <mergeCell ref="A8:N8"/>
    <mergeCell ref="D11:D22"/>
    <mergeCell ref="A15:B15"/>
    <mergeCell ref="A14:B14"/>
    <mergeCell ref="A21:B21"/>
    <mergeCell ref="A20:B20"/>
    <mergeCell ref="A19:B19"/>
    <mergeCell ref="A18:B18"/>
    <mergeCell ref="A17:B17"/>
    <mergeCell ref="A16:B16"/>
    <mergeCell ref="E9:E10"/>
    <mergeCell ref="D9:D10"/>
    <mergeCell ref="C9:C10"/>
    <mergeCell ref="F9:I9"/>
    <mergeCell ref="A9:A10"/>
    <mergeCell ref="B9:B10"/>
    <mergeCell ref="A11:B11"/>
    <mergeCell ref="A12:B12"/>
    <mergeCell ref="A23:B23"/>
    <mergeCell ref="A24:B24"/>
    <mergeCell ref="A122:N122"/>
    <mergeCell ref="A146:N146"/>
    <mergeCell ref="A123:N123"/>
    <mergeCell ref="A125:N125"/>
    <mergeCell ref="A126:N126"/>
    <mergeCell ref="A121:N121"/>
    <mergeCell ref="A27:B27"/>
    <mergeCell ref="A28:B28"/>
    <mergeCell ref="A29:B29"/>
    <mergeCell ref="A116:B116"/>
    <mergeCell ref="A117:B117"/>
    <mergeCell ref="A118:B118"/>
    <mergeCell ref="A100:N100"/>
    <mergeCell ref="A74:N74"/>
    <mergeCell ref="A107:B107"/>
    <mergeCell ref="D107:D109"/>
    <mergeCell ref="A108:B108"/>
    <mergeCell ref="D72:D73"/>
    <mergeCell ref="D37:D43"/>
    <mergeCell ref="D44:D52"/>
    <mergeCell ref="D56:D59"/>
    <mergeCell ref="D32:D36"/>
    <mergeCell ref="A25:B25"/>
    <mergeCell ref="A26:B26"/>
    <mergeCell ref="A40:B40"/>
    <mergeCell ref="A43:B43"/>
    <mergeCell ref="A44:B44"/>
    <mergeCell ref="A46:B46"/>
    <mergeCell ref="A45:B45"/>
    <mergeCell ref="A47:B47"/>
    <mergeCell ref="A50:B50"/>
    <mergeCell ref="A30:B30"/>
    <mergeCell ref="A31:B31"/>
    <mergeCell ref="A93:B93"/>
    <mergeCell ref="A51:B51"/>
    <mergeCell ref="A52:B52"/>
    <mergeCell ref="A53:B53"/>
    <mergeCell ref="A54:B54"/>
    <mergeCell ref="A55:B55"/>
    <mergeCell ref="A62:B62"/>
    <mergeCell ref="A64:N64"/>
    <mergeCell ref="A91:B91"/>
    <mergeCell ref="A88:B88"/>
    <mergeCell ref="A89:B89"/>
    <mergeCell ref="A90:B90"/>
    <mergeCell ref="A65:B65"/>
    <mergeCell ref="A66:B66"/>
    <mergeCell ref="A67:B67"/>
    <mergeCell ref="D53:D55"/>
    <mergeCell ref="A68:B68"/>
    <mergeCell ref="A115:B115"/>
    <mergeCell ref="A101:B101"/>
    <mergeCell ref="A102:B102"/>
    <mergeCell ref="A103:B103"/>
    <mergeCell ref="A104:B104"/>
    <mergeCell ref="A105:B105"/>
    <mergeCell ref="A106:B106"/>
    <mergeCell ref="A59:B59"/>
    <mergeCell ref="D88:D97"/>
    <mergeCell ref="A60:B60"/>
    <mergeCell ref="A63:B63"/>
    <mergeCell ref="A61:B61"/>
    <mergeCell ref="A69:B69"/>
    <mergeCell ref="A70:B70"/>
    <mergeCell ref="A109:B109"/>
    <mergeCell ref="A114:B114"/>
    <mergeCell ref="A71:B71"/>
    <mergeCell ref="A72:B72"/>
    <mergeCell ref="A92:B92"/>
    <mergeCell ref="A73:B73"/>
    <mergeCell ref="A97:B97"/>
    <mergeCell ref="A96:B96"/>
    <mergeCell ref="A95:B95"/>
    <mergeCell ref="A94:B94"/>
  </mergeCells>
  <pageMargins left="0" right="0" top="0" bottom="0" header="0" footer="0"/>
  <pageSetup paperSize="9" scale="50" fitToHeight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M112"/>
  <sheetViews>
    <sheetView topLeftCell="A82" zoomScale="59" zoomScaleNormal="59" workbookViewId="0">
      <selection activeCell="E66" sqref="E66"/>
    </sheetView>
  </sheetViews>
  <sheetFormatPr defaultRowHeight="16.5"/>
  <cols>
    <col min="1" max="1" width="53.5703125" style="161" customWidth="1"/>
    <col min="2" max="2" width="10.85546875" style="160" customWidth="1"/>
    <col min="3" max="3" width="49.7109375" style="160" customWidth="1"/>
    <col min="4" max="4" width="38.140625" style="160" customWidth="1"/>
    <col min="5" max="5" width="9.85546875" style="161" customWidth="1"/>
    <col min="6" max="6" width="9" style="160" customWidth="1"/>
    <col min="7" max="7" width="9.7109375" style="160" customWidth="1"/>
    <col min="8" max="8" width="9.5703125" style="160" bestFit="1" customWidth="1"/>
    <col min="9" max="9" width="15" style="160" bestFit="1" customWidth="1"/>
    <col min="10" max="10" width="17.140625" style="160" customWidth="1"/>
    <col min="11" max="11" width="17.28515625" style="160" customWidth="1"/>
    <col min="12" max="12" width="17.5703125" style="160" customWidth="1"/>
    <col min="13" max="13" width="18.85546875" style="160" customWidth="1"/>
    <col min="14" max="16384" width="9.140625" style="160"/>
  </cols>
  <sheetData>
    <row r="1" spans="1:13" ht="54.75" customHeight="1">
      <c r="A1" s="228"/>
      <c r="B1" s="226"/>
      <c r="C1" s="226"/>
      <c r="D1" s="226"/>
      <c r="E1" s="227"/>
      <c r="F1" s="226"/>
      <c r="G1" s="226"/>
      <c r="H1" s="226"/>
      <c r="I1" s="226"/>
      <c r="J1" s="226"/>
      <c r="K1" s="226"/>
      <c r="L1" s="226"/>
      <c r="M1" s="225"/>
    </row>
    <row r="2" spans="1:13" ht="63" customHeight="1">
      <c r="A2" s="224"/>
      <c r="B2" s="222"/>
      <c r="C2" s="222"/>
      <c r="D2" s="222"/>
      <c r="E2" s="223"/>
      <c r="F2" s="222"/>
      <c r="G2" s="222"/>
      <c r="H2" s="222"/>
      <c r="I2" s="222"/>
      <c r="J2" s="222"/>
      <c r="K2" s="222"/>
      <c r="L2" s="222"/>
      <c r="M2" s="221"/>
    </row>
    <row r="3" spans="1:13" ht="58.5" customHeight="1">
      <c r="A3" s="984" t="s">
        <v>0</v>
      </c>
      <c r="B3" s="985"/>
      <c r="C3" s="985"/>
      <c r="D3" s="985"/>
      <c r="E3" s="985"/>
      <c r="F3" s="985"/>
      <c r="G3" s="985"/>
      <c r="H3" s="985"/>
      <c r="I3" s="985"/>
      <c r="J3" s="985"/>
      <c r="K3" s="985"/>
      <c r="L3" s="985"/>
      <c r="M3" s="986"/>
    </row>
    <row r="4" spans="1:13" ht="76.5" customHeight="1">
      <c r="A4" s="1151" t="s">
        <v>1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2"/>
      <c r="L4" s="1152"/>
      <c r="M4" s="1153"/>
    </row>
    <row r="5" spans="1:13" ht="408.75" customHeight="1">
      <c r="A5" s="220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8"/>
    </row>
    <row r="6" spans="1:13" ht="99" customHeight="1">
      <c r="A6" s="220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8"/>
    </row>
    <row r="7" spans="1:13" ht="408.75" customHeight="1">
      <c r="A7" s="220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8"/>
    </row>
    <row r="8" spans="1:13" ht="63.75" customHeight="1">
      <c r="A8" s="220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8"/>
    </row>
    <row r="9" spans="1:13" ht="309" customHeight="1">
      <c r="A9" s="220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8"/>
    </row>
    <row r="10" spans="1:13" ht="347.25" customHeight="1" thickBot="1">
      <c r="A10" s="220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8"/>
    </row>
    <row r="11" spans="1:13" ht="45" customHeight="1" thickBot="1">
      <c r="A11" s="1163" t="s">
        <v>2</v>
      </c>
      <c r="B11" s="1161" t="s">
        <v>4</v>
      </c>
      <c r="C11" s="1159" t="s">
        <v>167</v>
      </c>
      <c r="D11" s="1159" t="s">
        <v>166</v>
      </c>
      <c r="E11" s="1165"/>
      <c r="F11" s="1165"/>
      <c r="G11" s="1165"/>
      <c r="H11" s="1165"/>
      <c r="I11" s="1154" t="s">
        <v>6</v>
      </c>
      <c r="J11" s="1156" t="s">
        <v>7</v>
      </c>
      <c r="K11" s="1157"/>
      <c r="L11" s="1157"/>
      <c r="M11" s="1158"/>
    </row>
    <row r="12" spans="1:13" ht="126" customHeight="1" thickTop="1" thickBot="1">
      <c r="A12" s="1164"/>
      <c r="B12" s="1162"/>
      <c r="C12" s="1160"/>
      <c r="D12" s="1160"/>
      <c r="E12" s="217" t="s">
        <v>12</v>
      </c>
      <c r="F12" s="216" t="s">
        <v>13</v>
      </c>
      <c r="G12" s="216" t="s">
        <v>14</v>
      </c>
      <c r="H12" s="216" t="s">
        <v>15</v>
      </c>
      <c r="I12" s="1155"/>
      <c r="J12" s="217" t="s">
        <v>12</v>
      </c>
      <c r="K12" s="216" t="s">
        <v>13</v>
      </c>
      <c r="L12" s="216" t="s">
        <v>14</v>
      </c>
      <c r="M12" s="215" t="s">
        <v>15</v>
      </c>
    </row>
    <row r="13" spans="1:13" ht="25.5" customHeight="1" thickTop="1">
      <c r="A13" s="805" t="s">
        <v>363</v>
      </c>
      <c r="B13" s="801"/>
      <c r="C13" s="801"/>
      <c r="D13" s="801"/>
      <c r="E13" s="801"/>
      <c r="F13" s="801"/>
      <c r="G13" s="801"/>
      <c r="H13" s="801"/>
      <c r="I13" s="193"/>
      <c r="J13" s="193"/>
      <c r="K13" s="193"/>
      <c r="L13" s="193"/>
      <c r="M13" s="192"/>
    </row>
    <row r="14" spans="1:13" ht="137.25" customHeight="1">
      <c r="A14" s="190" t="s">
        <v>362</v>
      </c>
      <c r="B14" s="203" t="s">
        <v>288</v>
      </c>
      <c r="C14" s="1134" t="s">
        <v>20</v>
      </c>
      <c r="D14" s="214" t="s">
        <v>361</v>
      </c>
      <c r="E14" s="18">
        <f>F14*1.1</f>
        <v>6747.4000000000005</v>
      </c>
      <c r="F14" s="183">
        <v>6134</v>
      </c>
      <c r="G14" s="183">
        <f>F14*0.93</f>
        <v>5704.62</v>
      </c>
      <c r="H14" s="182">
        <f>F14*0.87</f>
        <v>5336.58</v>
      </c>
      <c r="I14" s="19">
        <v>0</v>
      </c>
      <c r="J14" s="20">
        <f t="shared" ref="J14:J23" si="0">E14*I14</f>
        <v>0</v>
      </c>
      <c r="K14" s="20">
        <f t="shared" ref="K14:K23" si="1">F14*I14</f>
        <v>0</v>
      </c>
      <c r="L14" s="20">
        <f t="shared" ref="L14:L23" si="2">G14*I14</f>
        <v>0</v>
      </c>
      <c r="M14" s="21">
        <f t="shared" ref="M14:M23" si="3">H14*I14</f>
        <v>0</v>
      </c>
    </row>
    <row r="15" spans="1:13" ht="42" customHeight="1">
      <c r="A15" s="1133" t="s">
        <v>360</v>
      </c>
      <c r="B15" s="187" t="s">
        <v>288</v>
      </c>
      <c r="C15" s="1145"/>
      <c r="D15" s="1147" t="s">
        <v>359</v>
      </c>
      <c r="E15" s="762">
        <f>F15*1.1</f>
        <v>7009.2000000000007</v>
      </c>
      <c r="F15" s="763">
        <v>6372</v>
      </c>
      <c r="G15" s="763">
        <f>F15*0.93</f>
        <v>5925.96</v>
      </c>
      <c r="H15" s="763">
        <f>F15*0.87</f>
        <v>5543.64</v>
      </c>
      <c r="I15" s="19">
        <v>0</v>
      </c>
      <c r="J15" s="20">
        <f t="shared" si="0"/>
        <v>0</v>
      </c>
      <c r="K15" s="20">
        <f t="shared" si="1"/>
        <v>0</v>
      </c>
      <c r="L15" s="20">
        <f t="shared" si="2"/>
        <v>0</v>
      </c>
      <c r="M15" s="21">
        <f t="shared" si="3"/>
        <v>0</v>
      </c>
    </row>
    <row r="16" spans="1:13" ht="75.75" customHeight="1">
      <c r="A16" s="1133"/>
      <c r="B16" s="187" t="s">
        <v>288</v>
      </c>
      <c r="C16" s="1145"/>
      <c r="D16" s="1148"/>
      <c r="E16" s="762">
        <f t="shared" ref="E16:E17" si="4">F16*1.1</f>
        <v>7009.2000000000007</v>
      </c>
      <c r="F16" s="763">
        <v>6372</v>
      </c>
      <c r="G16" s="763">
        <f t="shared" ref="G16:G17" si="5">F16*0.93</f>
        <v>5925.96</v>
      </c>
      <c r="H16" s="763">
        <f t="shared" ref="H16:H17" si="6">F16*0.87</f>
        <v>5543.64</v>
      </c>
      <c r="I16" s="19">
        <v>0</v>
      </c>
      <c r="J16" s="20">
        <f t="shared" si="0"/>
        <v>0</v>
      </c>
      <c r="K16" s="20">
        <f t="shared" si="1"/>
        <v>0</v>
      </c>
      <c r="L16" s="20">
        <f t="shared" si="2"/>
        <v>0</v>
      </c>
      <c r="M16" s="21">
        <f t="shared" si="3"/>
        <v>0</v>
      </c>
    </row>
    <row r="17" spans="1:13" ht="94.5" customHeight="1">
      <c r="A17" s="1133"/>
      <c r="B17" s="187" t="s">
        <v>288</v>
      </c>
      <c r="C17" s="1146"/>
      <c r="D17" s="1149"/>
      <c r="E17" s="762">
        <f t="shared" si="4"/>
        <v>7009.2000000000007</v>
      </c>
      <c r="F17" s="763">
        <v>6372</v>
      </c>
      <c r="G17" s="763">
        <f t="shared" si="5"/>
        <v>5925.96</v>
      </c>
      <c r="H17" s="763">
        <f t="shared" si="6"/>
        <v>5543.64</v>
      </c>
      <c r="I17" s="19">
        <v>0</v>
      </c>
      <c r="J17" s="20">
        <f t="shared" si="0"/>
        <v>0</v>
      </c>
      <c r="K17" s="20">
        <f t="shared" si="1"/>
        <v>0</v>
      </c>
      <c r="L17" s="20">
        <f t="shared" si="2"/>
        <v>0</v>
      </c>
      <c r="M17" s="21">
        <f t="shared" si="3"/>
        <v>0</v>
      </c>
    </row>
    <row r="18" spans="1:13" ht="150" customHeight="1">
      <c r="A18" s="190" t="s">
        <v>358</v>
      </c>
      <c r="B18" s="203" t="s">
        <v>288</v>
      </c>
      <c r="C18" s="1134" t="s">
        <v>20</v>
      </c>
      <c r="D18" s="213" t="s">
        <v>357</v>
      </c>
      <c r="E18" s="18">
        <f>F18*1.1</f>
        <v>7095.0000000000009</v>
      </c>
      <c r="F18" s="183">
        <v>6450</v>
      </c>
      <c r="G18" s="183">
        <f>F18*0.93</f>
        <v>5998.5</v>
      </c>
      <c r="H18" s="182">
        <f>F18*0.87</f>
        <v>5611.5</v>
      </c>
      <c r="I18" s="19">
        <v>0</v>
      </c>
      <c r="J18" s="20">
        <f t="shared" si="0"/>
        <v>0</v>
      </c>
      <c r="K18" s="20">
        <f t="shared" si="1"/>
        <v>0</v>
      </c>
      <c r="L18" s="20">
        <f t="shared" si="2"/>
        <v>0</v>
      </c>
      <c r="M18" s="21">
        <f t="shared" si="3"/>
        <v>0</v>
      </c>
    </row>
    <row r="19" spans="1:13" ht="42" customHeight="1">
      <c r="A19" s="1133" t="s">
        <v>356</v>
      </c>
      <c r="B19" s="203" t="s">
        <v>288</v>
      </c>
      <c r="C19" s="1145"/>
      <c r="D19" s="1150" t="s">
        <v>355</v>
      </c>
      <c r="E19" s="762">
        <f>F19*1.1</f>
        <v>7300.7000000000007</v>
      </c>
      <c r="F19" s="763">
        <v>6637</v>
      </c>
      <c r="G19" s="763">
        <f>F19*0.93</f>
        <v>6172.4100000000008</v>
      </c>
      <c r="H19" s="763">
        <f>F19*0.87</f>
        <v>5774.19</v>
      </c>
      <c r="I19" s="19">
        <v>0</v>
      </c>
      <c r="J19" s="20">
        <f t="shared" si="0"/>
        <v>0</v>
      </c>
      <c r="K19" s="20">
        <f t="shared" si="1"/>
        <v>0</v>
      </c>
      <c r="L19" s="20">
        <f t="shared" si="2"/>
        <v>0</v>
      </c>
      <c r="M19" s="21">
        <f t="shared" si="3"/>
        <v>0</v>
      </c>
    </row>
    <row r="20" spans="1:13" ht="42" customHeight="1">
      <c r="A20" s="1133"/>
      <c r="B20" s="203" t="s">
        <v>288</v>
      </c>
      <c r="C20" s="1145"/>
      <c r="D20" s="1150"/>
      <c r="E20" s="762">
        <f t="shared" ref="E20:E21" si="7">F20*1.1</f>
        <v>7300.7000000000007</v>
      </c>
      <c r="F20" s="763">
        <v>6637</v>
      </c>
      <c r="G20" s="763">
        <f t="shared" ref="G20:G21" si="8">F20*0.93</f>
        <v>6172.4100000000008</v>
      </c>
      <c r="H20" s="763">
        <f t="shared" ref="H20:H21" si="9">F20*0.87</f>
        <v>5774.19</v>
      </c>
      <c r="I20" s="19">
        <v>0</v>
      </c>
      <c r="J20" s="20">
        <f t="shared" si="0"/>
        <v>0</v>
      </c>
      <c r="K20" s="20">
        <f t="shared" si="1"/>
        <v>0</v>
      </c>
      <c r="L20" s="20">
        <f t="shared" si="2"/>
        <v>0</v>
      </c>
      <c r="M20" s="21">
        <f t="shared" si="3"/>
        <v>0</v>
      </c>
    </row>
    <row r="21" spans="1:13" ht="54" customHeight="1">
      <c r="A21" s="1133"/>
      <c r="B21" s="203" t="s">
        <v>288</v>
      </c>
      <c r="C21" s="1146"/>
      <c r="D21" s="1150"/>
      <c r="E21" s="762">
        <f t="shared" si="7"/>
        <v>7300.7000000000007</v>
      </c>
      <c r="F21" s="763">
        <v>6637</v>
      </c>
      <c r="G21" s="763">
        <f t="shared" si="8"/>
        <v>6172.4100000000008</v>
      </c>
      <c r="H21" s="763">
        <f t="shared" si="9"/>
        <v>5774.19</v>
      </c>
      <c r="I21" s="19">
        <v>0</v>
      </c>
      <c r="J21" s="20">
        <f t="shared" si="0"/>
        <v>0</v>
      </c>
      <c r="K21" s="20">
        <f t="shared" si="1"/>
        <v>0</v>
      </c>
      <c r="L21" s="20">
        <f t="shared" si="2"/>
        <v>0</v>
      </c>
      <c r="M21" s="21">
        <f t="shared" si="3"/>
        <v>0</v>
      </c>
    </row>
    <row r="22" spans="1:13" ht="148.5">
      <c r="A22" s="94" t="s">
        <v>354</v>
      </c>
      <c r="B22" s="203" t="s">
        <v>288</v>
      </c>
      <c r="C22" s="208"/>
      <c r="D22" s="28" t="s">
        <v>353</v>
      </c>
      <c r="E22" s="71">
        <f>F22*1.1</f>
        <v>8928.7000000000007</v>
      </c>
      <c r="F22" s="124">
        <v>8117</v>
      </c>
      <c r="G22" s="124">
        <f>F22*0.93</f>
        <v>7548.81</v>
      </c>
      <c r="H22" s="165">
        <f>F22*0.87</f>
        <v>7061.79</v>
      </c>
      <c r="I22" s="19">
        <v>0</v>
      </c>
      <c r="J22" s="20">
        <f t="shared" si="0"/>
        <v>0</v>
      </c>
      <c r="K22" s="20">
        <f t="shared" si="1"/>
        <v>0</v>
      </c>
      <c r="L22" s="20">
        <f t="shared" si="2"/>
        <v>0</v>
      </c>
      <c r="M22" s="21">
        <f t="shared" si="3"/>
        <v>0</v>
      </c>
    </row>
    <row r="23" spans="1:13" ht="148.5">
      <c r="A23" s="43" t="s">
        <v>352</v>
      </c>
      <c r="B23" s="203" t="s">
        <v>288</v>
      </c>
      <c r="C23" s="205"/>
      <c r="D23" s="212" t="s">
        <v>351</v>
      </c>
      <c r="E23" s="71">
        <f>F23*1.1</f>
        <v>10393.900000000001</v>
      </c>
      <c r="F23" s="124">
        <v>9449</v>
      </c>
      <c r="G23" s="124">
        <f>F23*0.93</f>
        <v>8787.57</v>
      </c>
      <c r="H23" s="165">
        <f>F23*0.87</f>
        <v>8220.6299999999992</v>
      </c>
      <c r="I23" s="19">
        <v>0</v>
      </c>
      <c r="J23" s="20">
        <f t="shared" si="0"/>
        <v>0</v>
      </c>
      <c r="K23" s="20">
        <f t="shared" si="1"/>
        <v>0</v>
      </c>
      <c r="L23" s="20">
        <f t="shared" si="2"/>
        <v>0</v>
      </c>
      <c r="M23" s="21">
        <f t="shared" si="3"/>
        <v>0</v>
      </c>
    </row>
    <row r="24" spans="1:13" ht="25.5">
      <c r="A24" s="805" t="s">
        <v>350</v>
      </c>
      <c r="B24" s="801"/>
      <c r="C24" s="801"/>
      <c r="D24" s="801"/>
      <c r="E24" s="801"/>
      <c r="F24" s="801"/>
      <c r="G24" s="801"/>
      <c r="H24" s="801"/>
      <c r="I24" s="193"/>
      <c r="J24" s="193"/>
      <c r="K24" s="193"/>
      <c r="L24" s="193"/>
      <c r="M24" s="192"/>
    </row>
    <row r="25" spans="1:13" ht="58.5" customHeight="1">
      <c r="A25" s="1133" t="s">
        <v>349</v>
      </c>
      <c r="B25" s="211" t="s">
        <v>288</v>
      </c>
      <c r="C25" s="1129" t="s">
        <v>20</v>
      </c>
      <c r="D25" s="1138" t="s">
        <v>348</v>
      </c>
      <c r="E25" s="72">
        <f>F25*1.1</f>
        <v>4522.1000000000004</v>
      </c>
      <c r="F25" s="754">
        <v>4111</v>
      </c>
      <c r="G25" s="754">
        <f>F25*0.93</f>
        <v>3823.23</v>
      </c>
      <c r="H25" s="754">
        <f>F25*0.87</f>
        <v>3576.57</v>
      </c>
      <c r="I25" s="19">
        <v>0</v>
      </c>
      <c r="J25" s="20">
        <f t="shared" ref="J25:J42" si="10">E25*I25</f>
        <v>0</v>
      </c>
      <c r="K25" s="20">
        <f t="shared" ref="K25:K42" si="11">F25*I25</f>
        <v>0</v>
      </c>
      <c r="L25" s="20">
        <f t="shared" ref="L25:L42" si="12">G25*I25</f>
        <v>0</v>
      </c>
      <c r="M25" s="21">
        <f t="shared" ref="M25:M42" si="13">H25*I25</f>
        <v>0</v>
      </c>
    </row>
    <row r="26" spans="1:13" ht="75.75" customHeight="1">
      <c r="A26" s="1133"/>
      <c r="B26" s="211" t="s">
        <v>288</v>
      </c>
      <c r="C26" s="1131"/>
      <c r="D26" s="1139"/>
      <c r="E26" s="72">
        <f>F26*1.1</f>
        <v>4522.1000000000004</v>
      </c>
      <c r="F26" s="754">
        <v>4111</v>
      </c>
      <c r="G26" s="754">
        <f>F26*0.93</f>
        <v>3823.23</v>
      </c>
      <c r="H26" s="754">
        <f>F26*0.87</f>
        <v>3576.57</v>
      </c>
      <c r="I26" s="19">
        <v>0</v>
      </c>
      <c r="J26" s="20">
        <f t="shared" si="10"/>
        <v>0</v>
      </c>
      <c r="K26" s="20">
        <f t="shared" si="11"/>
        <v>0</v>
      </c>
      <c r="L26" s="20">
        <f t="shared" si="12"/>
        <v>0</v>
      </c>
      <c r="M26" s="21">
        <f t="shared" si="13"/>
        <v>0</v>
      </c>
    </row>
    <row r="27" spans="1:13" ht="42" customHeight="1">
      <c r="A27" s="1142" t="s">
        <v>347</v>
      </c>
      <c r="B27" s="211" t="s">
        <v>288</v>
      </c>
      <c r="C27" s="1134" t="s">
        <v>20</v>
      </c>
      <c r="D27" s="1138" t="s">
        <v>346</v>
      </c>
      <c r="E27" s="764">
        <f>F27*1.1</f>
        <v>5465.9000000000005</v>
      </c>
      <c r="F27" s="765">
        <v>4969</v>
      </c>
      <c r="G27" s="765">
        <f>F27*0.93</f>
        <v>4621.17</v>
      </c>
      <c r="H27" s="765">
        <f>F27*0.87</f>
        <v>4323.03</v>
      </c>
      <c r="I27" s="19">
        <v>0</v>
      </c>
      <c r="J27" s="20">
        <f t="shared" si="10"/>
        <v>0</v>
      </c>
      <c r="K27" s="20">
        <f t="shared" si="11"/>
        <v>0</v>
      </c>
      <c r="L27" s="20">
        <f t="shared" si="12"/>
        <v>0</v>
      </c>
      <c r="M27" s="21">
        <f t="shared" si="13"/>
        <v>0</v>
      </c>
    </row>
    <row r="28" spans="1:13" ht="75" customHeight="1">
      <c r="A28" s="1143"/>
      <c r="B28" s="211" t="s">
        <v>288</v>
      </c>
      <c r="C28" s="1135"/>
      <c r="D28" s="1141"/>
      <c r="E28" s="764">
        <f t="shared" ref="E28:E29" si="14">F28*1.1</f>
        <v>5465.9000000000005</v>
      </c>
      <c r="F28" s="754">
        <v>4969</v>
      </c>
      <c r="G28" s="765">
        <f t="shared" ref="G28:G29" si="15">F28*0.93</f>
        <v>4621.17</v>
      </c>
      <c r="H28" s="765">
        <f t="shared" ref="H28:H29" si="16">F28*0.87</f>
        <v>4323.03</v>
      </c>
      <c r="I28" s="19">
        <v>0</v>
      </c>
      <c r="J28" s="20">
        <f t="shared" si="10"/>
        <v>0</v>
      </c>
      <c r="K28" s="20">
        <f t="shared" si="11"/>
        <v>0</v>
      </c>
      <c r="L28" s="20">
        <f t="shared" si="12"/>
        <v>0</v>
      </c>
      <c r="M28" s="21">
        <f t="shared" si="13"/>
        <v>0</v>
      </c>
    </row>
    <row r="29" spans="1:13" ht="69" customHeight="1">
      <c r="A29" s="1143"/>
      <c r="B29" s="211" t="s">
        <v>288</v>
      </c>
      <c r="C29" s="1136"/>
      <c r="D29" s="1139"/>
      <c r="E29" s="764">
        <f t="shared" si="14"/>
        <v>5465.9000000000005</v>
      </c>
      <c r="F29" s="754">
        <v>4969</v>
      </c>
      <c r="G29" s="765">
        <f t="shared" si="15"/>
        <v>4621.17</v>
      </c>
      <c r="H29" s="765">
        <f t="shared" si="16"/>
        <v>4323.03</v>
      </c>
      <c r="I29" s="19">
        <v>0</v>
      </c>
      <c r="J29" s="20">
        <f t="shared" si="10"/>
        <v>0</v>
      </c>
      <c r="K29" s="20">
        <f t="shared" si="11"/>
        <v>0</v>
      </c>
      <c r="L29" s="20">
        <f t="shared" si="12"/>
        <v>0</v>
      </c>
      <c r="M29" s="21">
        <f t="shared" si="13"/>
        <v>0</v>
      </c>
    </row>
    <row r="30" spans="1:13" ht="42" customHeight="1">
      <c r="A30" s="1142" t="s">
        <v>345</v>
      </c>
      <c r="B30" s="211" t="s">
        <v>288</v>
      </c>
      <c r="C30" s="1134" t="s">
        <v>20</v>
      </c>
      <c r="D30" s="1140" t="s">
        <v>344</v>
      </c>
      <c r="E30" s="72">
        <f>F30*1.1</f>
        <v>5574.8</v>
      </c>
      <c r="F30" s="754">
        <v>5068</v>
      </c>
      <c r="G30" s="754">
        <f>F30*0.93</f>
        <v>4713.2400000000007</v>
      </c>
      <c r="H30" s="754">
        <f>F30*0.87</f>
        <v>4409.16</v>
      </c>
      <c r="I30" s="19">
        <v>0</v>
      </c>
      <c r="J30" s="20">
        <f t="shared" si="10"/>
        <v>0</v>
      </c>
      <c r="K30" s="20">
        <f t="shared" si="11"/>
        <v>0</v>
      </c>
      <c r="L30" s="20">
        <f t="shared" si="12"/>
        <v>0</v>
      </c>
      <c r="M30" s="21">
        <f t="shared" si="13"/>
        <v>0</v>
      </c>
    </row>
    <row r="31" spans="1:13" ht="42" customHeight="1">
      <c r="A31" s="1143"/>
      <c r="B31" s="211" t="s">
        <v>288</v>
      </c>
      <c r="C31" s="1135"/>
      <c r="D31" s="1127"/>
      <c r="E31" s="72">
        <f>F31*1.1</f>
        <v>5574.8</v>
      </c>
      <c r="F31" s="754">
        <v>5068</v>
      </c>
      <c r="G31" s="754">
        <f>F31*0.93</f>
        <v>4713.2400000000007</v>
      </c>
      <c r="H31" s="754">
        <f>F31*0.87</f>
        <v>4409.16</v>
      </c>
      <c r="I31" s="19">
        <v>0</v>
      </c>
      <c r="J31" s="20">
        <f t="shared" si="10"/>
        <v>0</v>
      </c>
      <c r="K31" s="20">
        <f t="shared" si="11"/>
        <v>0</v>
      </c>
      <c r="L31" s="20">
        <f t="shared" si="12"/>
        <v>0</v>
      </c>
      <c r="M31" s="21">
        <f t="shared" si="13"/>
        <v>0</v>
      </c>
    </row>
    <row r="32" spans="1:13" ht="42" customHeight="1">
      <c r="A32" s="1143"/>
      <c r="B32" s="211" t="s">
        <v>288</v>
      </c>
      <c r="C32" s="1135"/>
      <c r="D32" s="1127"/>
      <c r="E32" s="72">
        <f>F32*1.1</f>
        <v>5574.8</v>
      </c>
      <c r="F32" s="754">
        <v>5068</v>
      </c>
      <c r="G32" s="754">
        <f>F32*0.93</f>
        <v>4713.2400000000007</v>
      </c>
      <c r="H32" s="754">
        <f>F32*0.87</f>
        <v>4409.16</v>
      </c>
      <c r="I32" s="19">
        <v>0</v>
      </c>
      <c r="J32" s="20">
        <f t="shared" si="10"/>
        <v>0</v>
      </c>
      <c r="K32" s="20">
        <f t="shared" si="11"/>
        <v>0</v>
      </c>
      <c r="L32" s="20">
        <f t="shared" si="12"/>
        <v>0</v>
      </c>
      <c r="M32" s="21">
        <f t="shared" si="13"/>
        <v>0</v>
      </c>
    </row>
    <row r="33" spans="1:13" ht="70.5" customHeight="1">
      <c r="A33" s="1143"/>
      <c r="B33" s="211" t="s">
        <v>288</v>
      </c>
      <c r="C33" s="1136"/>
      <c r="D33" s="1128"/>
      <c r="E33" s="72">
        <f>F33*1.1</f>
        <v>5574.8</v>
      </c>
      <c r="F33" s="754">
        <v>5068</v>
      </c>
      <c r="G33" s="754">
        <f>F33*0.93</f>
        <v>4713.2400000000007</v>
      </c>
      <c r="H33" s="754">
        <f>F33*0.87</f>
        <v>4409.16</v>
      </c>
      <c r="I33" s="19">
        <v>0</v>
      </c>
      <c r="J33" s="20">
        <f t="shared" si="10"/>
        <v>0</v>
      </c>
      <c r="K33" s="20">
        <f t="shared" si="11"/>
        <v>0</v>
      </c>
      <c r="L33" s="20">
        <f t="shared" si="12"/>
        <v>0</v>
      </c>
      <c r="M33" s="21">
        <f t="shared" si="13"/>
        <v>0</v>
      </c>
    </row>
    <row r="34" spans="1:13" ht="156" customHeight="1">
      <c r="A34" s="43" t="s">
        <v>343</v>
      </c>
      <c r="B34" s="203" t="s">
        <v>288</v>
      </c>
      <c r="C34" s="76"/>
      <c r="D34" s="28" t="s">
        <v>342</v>
      </c>
      <c r="E34" s="71">
        <f t="shared" ref="E34:E42" si="17">F34*1.1</f>
        <v>3193.3</v>
      </c>
      <c r="F34" s="124">
        <v>2903</v>
      </c>
      <c r="G34" s="124">
        <f t="shared" ref="G34:G42" si="18">F34*0.93</f>
        <v>2699.79</v>
      </c>
      <c r="H34" s="165">
        <f t="shared" ref="H34:H42" si="19">F34*0.87</f>
        <v>2525.61</v>
      </c>
      <c r="I34" s="19">
        <v>0</v>
      </c>
      <c r="J34" s="20">
        <f t="shared" si="10"/>
        <v>0</v>
      </c>
      <c r="K34" s="20">
        <f t="shared" si="11"/>
        <v>0</v>
      </c>
      <c r="L34" s="20">
        <f t="shared" si="12"/>
        <v>0</v>
      </c>
      <c r="M34" s="21">
        <f t="shared" si="13"/>
        <v>0</v>
      </c>
    </row>
    <row r="35" spans="1:13" ht="129" customHeight="1">
      <c r="A35" s="210" t="s">
        <v>341</v>
      </c>
      <c r="B35" s="203" t="s">
        <v>288</v>
      </c>
      <c r="C35" s="209"/>
      <c r="D35" s="28" t="s">
        <v>340</v>
      </c>
      <c r="E35" s="71">
        <f t="shared" si="17"/>
        <v>3636.6000000000004</v>
      </c>
      <c r="F35" s="124">
        <v>3306</v>
      </c>
      <c r="G35" s="124">
        <f t="shared" si="18"/>
        <v>3074.5800000000004</v>
      </c>
      <c r="H35" s="165">
        <f t="shared" si="19"/>
        <v>2876.22</v>
      </c>
      <c r="I35" s="19">
        <v>0</v>
      </c>
      <c r="J35" s="20">
        <f t="shared" si="10"/>
        <v>0</v>
      </c>
      <c r="K35" s="20">
        <f t="shared" si="11"/>
        <v>0</v>
      </c>
      <c r="L35" s="20">
        <f t="shared" si="12"/>
        <v>0</v>
      </c>
      <c r="M35" s="21">
        <f t="shared" si="13"/>
        <v>0</v>
      </c>
    </row>
    <row r="36" spans="1:13" ht="165">
      <c r="A36" s="43" t="s">
        <v>339</v>
      </c>
      <c r="B36" s="203" t="s">
        <v>288</v>
      </c>
      <c r="C36" s="76"/>
      <c r="D36" s="28" t="s">
        <v>338</v>
      </c>
      <c r="E36" s="71">
        <f t="shared" si="17"/>
        <v>3327.5000000000005</v>
      </c>
      <c r="F36" s="124">
        <v>3025</v>
      </c>
      <c r="G36" s="124">
        <f t="shared" si="18"/>
        <v>2813.25</v>
      </c>
      <c r="H36" s="165">
        <f t="shared" si="19"/>
        <v>2631.75</v>
      </c>
      <c r="I36" s="19">
        <v>0</v>
      </c>
      <c r="J36" s="20">
        <f t="shared" si="10"/>
        <v>0</v>
      </c>
      <c r="K36" s="20">
        <f t="shared" si="11"/>
        <v>0</v>
      </c>
      <c r="L36" s="20">
        <f t="shared" si="12"/>
        <v>0</v>
      </c>
      <c r="M36" s="21">
        <f t="shared" si="13"/>
        <v>0</v>
      </c>
    </row>
    <row r="37" spans="1:13" ht="181.5">
      <c r="A37" s="94" t="s">
        <v>337</v>
      </c>
      <c r="B37" s="203" t="s">
        <v>288</v>
      </c>
      <c r="C37" s="205"/>
      <c r="D37" s="28" t="s">
        <v>336</v>
      </c>
      <c r="E37" s="71">
        <f t="shared" si="17"/>
        <v>5359.2000000000007</v>
      </c>
      <c r="F37" s="124">
        <v>4872</v>
      </c>
      <c r="G37" s="124">
        <f t="shared" si="18"/>
        <v>4530.96</v>
      </c>
      <c r="H37" s="165">
        <f t="shared" si="19"/>
        <v>4238.6400000000003</v>
      </c>
      <c r="I37" s="19">
        <v>0</v>
      </c>
      <c r="J37" s="20">
        <f t="shared" si="10"/>
        <v>0</v>
      </c>
      <c r="K37" s="20">
        <f t="shared" si="11"/>
        <v>0</v>
      </c>
      <c r="L37" s="20">
        <f t="shared" si="12"/>
        <v>0</v>
      </c>
      <c r="M37" s="21">
        <f t="shared" si="13"/>
        <v>0</v>
      </c>
    </row>
    <row r="38" spans="1:13" ht="132">
      <c r="A38" s="94" t="s">
        <v>335</v>
      </c>
      <c r="B38" s="203" t="s">
        <v>288</v>
      </c>
      <c r="C38" s="208"/>
      <c r="D38" s="28" t="s">
        <v>334</v>
      </c>
      <c r="E38" s="71">
        <f t="shared" si="17"/>
        <v>7775.9000000000005</v>
      </c>
      <c r="F38" s="124">
        <v>7069</v>
      </c>
      <c r="G38" s="124">
        <f t="shared" si="18"/>
        <v>6574.17</v>
      </c>
      <c r="H38" s="165">
        <f t="shared" si="19"/>
        <v>6150.03</v>
      </c>
      <c r="I38" s="19">
        <v>0</v>
      </c>
      <c r="J38" s="20">
        <f t="shared" si="10"/>
        <v>0</v>
      </c>
      <c r="K38" s="20">
        <f t="shared" si="11"/>
        <v>0</v>
      </c>
      <c r="L38" s="20">
        <f t="shared" si="12"/>
        <v>0</v>
      </c>
      <c r="M38" s="21">
        <f t="shared" si="13"/>
        <v>0</v>
      </c>
    </row>
    <row r="39" spans="1:13" ht="105.75" customHeight="1">
      <c r="A39" s="94" t="s">
        <v>333</v>
      </c>
      <c r="B39" s="203" t="s">
        <v>288</v>
      </c>
      <c r="C39" s="208"/>
      <c r="D39" s="28" t="s">
        <v>332</v>
      </c>
      <c r="E39" s="71">
        <f t="shared" si="17"/>
        <v>7601.0000000000009</v>
      </c>
      <c r="F39" s="124">
        <v>6910</v>
      </c>
      <c r="G39" s="124">
        <f t="shared" si="18"/>
        <v>6426.3</v>
      </c>
      <c r="H39" s="165">
        <f t="shared" si="19"/>
        <v>6011.7</v>
      </c>
      <c r="I39" s="19">
        <v>0</v>
      </c>
      <c r="J39" s="20">
        <f t="shared" si="10"/>
        <v>0</v>
      </c>
      <c r="K39" s="20">
        <f t="shared" si="11"/>
        <v>0</v>
      </c>
      <c r="L39" s="20">
        <f t="shared" si="12"/>
        <v>0</v>
      </c>
      <c r="M39" s="21">
        <f t="shared" si="13"/>
        <v>0</v>
      </c>
    </row>
    <row r="40" spans="1:13" ht="149.25" customHeight="1">
      <c r="A40" s="43" t="s">
        <v>331</v>
      </c>
      <c r="B40" s="203" t="s">
        <v>288</v>
      </c>
      <c r="C40" s="208"/>
      <c r="D40" s="28" t="s">
        <v>330</v>
      </c>
      <c r="E40" s="71">
        <f t="shared" si="17"/>
        <v>8522.8000000000011</v>
      </c>
      <c r="F40" s="124">
        <v>7748</v>
      </c>
      <c r="G40" s="124">
        <f t="shared" si="18"/>
        <v>7205.64</v>
      </c>
      <c r="H40" s="165">
        <f t="shared" si="19"/>
        <v>6740.76</v>
      </c>
      <c r="I40" s="19">
        <v>0</v>
      </c>
      <c r="J40" s="20">
        <f t="shared" si="10"/>
        <v>0</v>
      </c>
      <c r="K40" s="20">
        <f t="shared" si="11"/>
        <v>0</v>
      </c>
      <c r="L40" s="20">
        <f t="shared" si="12"/>
        <v>0</v>
      </c>
      <c r="M40" s="21">
        <f t="shared" si="13"/>
        <v>0</v>
      </c>
    </row>
    <row r="41" spans="1:13" ht="134.25" customHeight="1">
      <c r="A41" s="94" t="s">
        <v>329</v>
      </c>
      <c r="B41" s="203" t="s">
        <v>288</v>
      </c>
      <c r="C41" s="208"/>
      <c r="D41" s="28" t="s">
        <v>328</v>
      </c>
      <c r="E41" s="71">
        <f t="shared" si="17"/>
        <v>8239</v>
      </c>
      <c r="F41" s="124">
        <v>7490</v>
      </c>
      <c r="G41" s="124">
        <f t="shared" si="18"/>
        <v>6965.7000000000007</v>
      </c>
      <c r="H41" s="165">
        <f t="shared" si="19"/>
        <v>6516.3</v>
      </c>
      <c r="I41" s="19">
        <v>0</v>
      </c>
      <c r="J41" s="20">
        <f t="shared" si="10"/>
        <v>0</v>
      </c>
      <c r="K41" s="20">
        <f t="shared" si="11"/>
        <v>0</v>
      </c>
      <c r="L41" s="20">
        <f t="shared" si="12"/>
        <v>0</v>
      </c>
      <c r="M41" s="21">
        <f t="shared" si="13"/>
        <v>0</v>
      </c>
    </row>
    <row r="42" spans="1:13" ht="148.5">
      <c r="A42" s="94" t="s">
        <v>327</v>
      </c>
      <c r="B42" s="203" t="s">
        <v>288</v>
      </c>
      <c r="C42" s="208"/>
      <c r="D42" s="28" t="s">
        <v>326</v>
      </c>
      <c r="E42" s="71">
        <f t="shared" si="17"/>
        <v>10481.900000000001</v>
      </c>
      <c r="F42" s="124">
        <v>9529</v>
      </c>
      <c r="G42" s="124">
        <f t="shared" si="18"/>
        <v>8861.9700000000012</v>
      </c>
      <c r="H42" s="165">
        <f t="shared" si="19"/>
        <v>8290.23</v>
      </c>
      <c r="I42" s="19">
        <v>0</v>
      </c>
      <c r="J42" s="20">
        <f t="shared" si="10"/>
        <v>0</v>
      </c>
      <c r="K42" s="20">
        <f t="shared" si="11"/>
        <v>0</v>
      </c>
      <c r="L42" s="20">
        <f t="shared" si="12"/>
        <v>0</v>
      </c>
      <c r="M42" s="21">
        <f t="shared" si="13"/>
        <v>0</v>
      </c>
    </row>
    <row r="43" spans="1:13" ht="25.5" customHeight="1">
      <c r="A43" s="805" t="s">
        <v>325</v>
      </c>
      <c r="B43" s="801"/>
      <c r="C43" s="801"/>
      <c r="D43" s="801"/>
      <c r="E43" s="801"/>
      <c r="F43" s="801"/>
      <c r="G43" s="801"/>
      <c r="H43" s="801"/>
      <c r="I43" s="193"/>
      <c r="J43" s="193"/>
      <c r="K43" s="193"/>
      <c r="L43" s="193"/>
      <c r="M43" s="192"/>
    </row>
    <row r="44" spans="1:13" ht="147.75" customHeight="1">
      <c r="A44" s="190" t="s">
        <v>324</v>
      </c>
      <c r="B44" s="203" t="s">
        <v>288</v>
      </c>
      <c r="C44" s="186" t="s">
        <v>20</v>
      </c>
      <c r="D44" s="28" t="s">
        <v>323</v>
      </c>
      <c r="E44" s="18">
        <f>F44*1.1</f>
        <v>6512.0000000000009</v>
      </c>
      <c r="F44" s="183">
        <v>5920</v>
      </c>
      <c r="G44" s="183">
        <f>F44*0.93</f>
        <v>5505.6</v>
      </c>
      <c r="H44" s="182">
        <f>F44*0.87</f>
        <v>5150.3999999999996</v>
      </c>
      <c r="I44" s="19">
        <v>0</v>
      </c>
      <c r="J44" s="20">
        <f>E44*I44</f>
        <v>0</v>
      </c>
      <c r="K44" s="20">
        <f>F44*I44</f>
        <v>0</v>
      </c>
      <c r="L44" s="20">
        <f>G44*I44</f>
        <v>0</v>
      </c>
      <c r="M44" s="21">
        <f>H44*I44</f>
        <v>0</v>
      </c>
    </row>
    <row r="45" spans="1:13" ht="155.25" customHeight="1">
      <c r="A45" s="190" t="s">
        <v>322</v>
      </c>
      <c r="B45" s="203" t="s">
        <v>288</v>
      </c>
      <c r="C45" s="186" t="s">
        <v>20</v>
      </c>
      <c r="D45" s="28" t="s">
        <v>321</v>
      </c>
      <c r="E45" s="133">
        <f>F45*1.1</f>
        <v>9960.5</v>
      </c>
      <c r="F45" s="207">
        <v>9055</v>
      </c>
      <c r="G45" s="207">
        <f>F45*0.93</f>
        <v>8421.15</v>
      </c>
      <c r="H45" s="206">
        <f>F45*0.87</f>
        <v>7877.85</v>
      </c>
      <c r="I45" s="19">
        <v>0</v>
      </c>
      <c r="J45" s="20">
        <f>E45*I45</f>
        <v>0</v>
      </c>
      <c r="K45" s="20">
        <f>F45*I45</f>
        <v>0</v>
      </c>
      <c r="L45" s="20">
        <f>G45*I45</f>
        <v>0</v>
      </c>
      <c r="M45" s="21">
        <f>H45*I45</f>
        <v>0</v>
      </c>
    </row>
    <row r="46" spans="1:13" ht="96" customHeight="1">
      <c r="A46" s="94" t="s">
        <v>320</v>
      </c>
      <c r="B46" s="204" t="s">
        <v>288</v>
      </c>
      <c r="C46" s="205"/>
      <c r="D46" s="28" t="s">
        <v>319</v>
      </c>
      <c r="E46" s="133">
        <f>F46*1.1</f>
        <v>7154.4000000000005</v>
      </c>
      <c r="F46" s="124">
        <v>6504</v>
      </c>
      <c r="G46" s="124">
        <f>F46*0.93</f>
        <v>6048.72</v>
      </c>
      <c r="H46" s="165">
        <f>F46*0.87</f>
        <v>5658.48</v>
      </c>
      <c r="I46" s="19">
        <v>0</v>
      </c>
      <c r="J46" s="20">
        <f>E46*I46</f>
        <v>0</v>
      </c>
      <c r="K46" s="20">
        <f>F46*I46</f>
        <v>0</v>
      </c>
      <c r="L46" s="20">
        <f>G46*I46</f>
        <v>0</v>
      </c>
      <c r="M46" s="21">
        <f>H46*I46</f>
        <v>0</v>
      </c>
    </row>
    <row r="47" spans="1:13" ht="114.75" customHeight="1">
      <c r="A47" s="94" t="s">
        <v>318</v>
      </c>
      <c r="B47" s="204" t="s">
        <v>288</v>
      </c>
      <c r="C47" s="168"/>
      <c r="D47" s="28" t="s">
        <v>317</v>
      </c>
      <c r="E47" s="133">
        <f>F47*1.1</f>
        <v>9572.2000000000007</v>
      </c>
      <c r="F47" s="124">
        <v>8702</v>
      </c>
      <c r="G47" s="124">
        <f>F47*0.93</f>
        <v>8092.8600000000006</v>
      </c>
      <c r="H47" s="165">
        <f>F47*0.87</f>
        <v>7570.74</v>
      </c>
      <c r="I47" s="19">
        <v>0</v>
      </c>
      <c r="J47" s="20">
        <f>E47*I47</f>
        <v>0</v>
      </c>
      <c r="K47" s="20">
        <f>F47*I47</f>
        <v>0</v>
      </c>
      <c r="L47" s="20">
        <f>G47*I47</f>
        <v>0</v>
      </c>
      <c r="M47" s="21">
        <f>H47*I47</f>
        <v>0</v>
      </c>
    </row>
    <row r="48" spans="1:13" ht="141.75" customHeight="1">
      <c r="A48" s="43" t="s">
        <v>316</v>
      </c>
      <c r="B48" s="204" t="s">
        <v>288</v>
      </c>
      <c r="C48" s="168"/>
      <c r="D48" s="28" t="s">
        <v>315</v>
      </c>
      <c r="E48" s="133">
        <f>F48*1.1</f>
        <v>13077.900000000001</v>
      </c>
      <c r="F48" s="124">
        <v>11889</v>
      </c>
      <c r="G48" s="124">
        <f>F48*0.93</f>
        <v>11056.77</v>
      </c>
      <c r="H48" s="165">
        <f>F48*0.87</f>
        <v>10343.43</v>
      </c>
      <c r="I48" s="19">
        <v>0</v>
      </c>
      <c r="J48" s="20">
        <f>E48*I48</f>
        <v>0</v>
      </c>
      <c r="K48" s="20">
        <f>F48*I48</f>
        <v>0</v>
      </c>
      <c r="L48" s="20">
        <f>G48*I48</f>
        <v>0</v>
      </c>
      <c r="M48" s="21">
        <f>H48*I48</f>
        <v>0</v>
      </c>
    </row>
    <row r="49" spans="1:13" ht="25.5">
      <c r="A49" s="805" t="s">
        <v>314</v>
      </c>
      <c r="B49" s="801"/>
      <c r="C49" s="801"/>
      <c r="D49" s="801"/>
      <c r="E49" s="801"/>
      <c r="F49" s="801"/>
      <c r="G49" s="801"/>
      <c r="H49" s="801"/>
      <c r="I49" s="193"/>
      <c r="J49" s="193"/>
      <c r="K49" s="193"/>
      <c r="L49" s="193"/>
      <c r="M49" s="192"/>
    </row>
    <row r="50" spans="1:13" ht="163.5" customHeight="1">
      <c r="A50" s="41" t="s">
        <v>313</v>
      </c>
      <c r="B50" s="203" t="s">
        <v>312</v>
      </c>
      <c r="C50" s="1123"/>
      <c r="D50" s="202" t="s">
        <v>311</v>
      </c>
      <c r="E50" s="18">
        <f>F50*1.1</f>
        <v>2995.3</v>
      </c>
      <c r="F50" s="183">
        <v>2723</v>
      </c>
      <c r="G50" s="183">
        <f>F50*0.93</f>
        <v>2532.3900000000003</v>
      </c>
      <c r="H50" s="182">
        <f>F50*0.87</f>
        <v>2369.0099999999998</v>
      </c>
      <c r="I50" s="19">
        <v>0</v>
      </c>
      <c r="J50" s="20">
        <f>E50*I50</f>
        <v>0</v>
      </c>
      <c r="K50" s="20">
        <f>F50*I50</f>
        <v>0</v>
      </c>
      <c r="L50" s="20">
        <f>G50*I50</f>
        <v>0</v>
      </c>
      <c r="M50" s="21">
        <f>H50*I50</f>
        <v>0</v>
      </c>
    </row>
    <row r="51" spans="1:13" ht="148.5">
      <c r="A51" s="43" t="s">
        <v>310</v>
      </c>
      <c r="B51" s="22" t="s">
        <v>288</v>
      </c>
      <c r="C51" s="1144"/>
      <c r="D51" s="28" t="s">
        <v>309</v>
      </c>
      <c r="E51" s="71">
        <f>F51*1.1</f>
        <v>3569.5000000000005</v>
      </c>
      <c r="F51" s="124">
        <v>3245</v>
      </c>
      <c r="G51" s="124">
        <f>F51*0.93</f>
        <v>3017.8500000000004</v>
      </c>
      <c r="H51" s="165">
        <f>F51*0.87</f>
        <v>2823.15</v>
      </c>
      <c r="I51" s="19">
        <v>0</v>
      </c>
      <c r="J51" s="20">
        <f>E51*I51</f>
        <v>0</v>
      </c>
      <c r="K51" s="20">
        <f>F51*I51</f>
        <v>0</v>
      </c>
      <c r="L51" s="20">
        <f>G51*I51</f>
        <v>0</v>
      </c>
      <c r="M51" s="21">
        <f>H51*I51</f>
        <v>0</v>
      </c>
    </row>
    <row r="52" spans="1:13" ht="148.5">
      <c r="A52" s="43" t="s">
        <v>308</v>
      </c>
      <c r="B52" s="22" t="s">
        <v>288</v>
      </c>
      <c r="C52" s="1124"/>
      <c r="D52" s="28" t="s">
        <v>307</v>
      </c>
      <c r="E52" s="71">
        <f>F52*1.1</f>
        <v>3569.5000000000005</v>
      </c>
      <c r="F52" s="124">
        <v>3245</v>
      </c>
      <c r="G52" s="124">
        <f>F52*0.93</f>
        <v>3017.8500000000004</v>
      </c>
      <c r="H52" s="165">
        <f>F52*0.87</f>
        <v>2823.15</v>
      </c>
      <c r="I52" s="19">
        <v>0</v>
      </c>
      <c r="J52" s="20">
        <f>E52*I52</f>
        <v>0</v>
      </c>
      <c r="K52" s="20">
        <f>F52*I52</f>
        <v>0</v>
      </c>
      <c r="L52" s="20">
        <f>G52*I52</f>
        <v>0</v>
      </c>
      <c r="M52" s="21">
        <f>H52*I52</f>
        <v>0</v>
      </c>
    </row>
    <row r="53" spans="1:13" ht="84" customHeight="1">
      <c r="A53" s="94" t="s">
        <v>306</v>
      </c>
      <c r="B53" s="22" t="s">
        <v>288</v>
      </c>
      <c r="C53" s="1137"/>
      <c r="D53" s="28" t="s">
        <v>305</v>
      </c>
      <c r="E53" s="71">
        <f>F53*1.1</f>
        <v>4001.8</v>
      </c>
      <c r="F53" s="124">
        <v>3638</v>
      </c>
      <c r="G53" s="124">
        <f>F53*0.93</f>
        <v>3383.34</v>
      </c>
      <c r="H53" s="165">
        <f>F53*0.87</f>
        <v>3165.06</v>
      </c>
      <c r="I53" s="19">
        <v>0</v>
      </c>
      <c r="J53" s="20">
        <f>E53*I53</f>
        <v>0</v>
      </c>
      <c r="K53" s="20">
        <f>F53*I53</f>
        <v>0</v>
      </c>
      <c r="L53" s="20">
        <f>G53*I53</f>
        <v>0</v>
      </c>
      <c r="M53" s="21">
        <f>H53*I53</f>
        <v>0</v>
      </c>
    </row>
    <row r="54" spans="1:13" ht="84" customHeight="1">
      <c r="A54" s="94" t="s">
        <v>304</v>
      </c>
      <c r="B54" s="22" t="s">
        <v>288</v>
      </c>
      <c r="C54" s="1137"/>
      <c r="D54" s="28" t="s">
        <v>303</v>
      </c>
      <c r="E54" s="71">
        <f>F54*1.1</f>
        <v>3851.1000000000004</v>
      </c>
      <c r="F54" s="124">
        <v>3501</v>
      </c>
      <c r="G54" s="124">
        <f>F54*0.93</f>
        <v>3255.9300000000003</v>
      </c>
      <c r="H54" s="165">
        <f>F54*0.87</f>
        <v>3045.87</v>
      </c>
      <c r="I54" s="19">
        <v>0</v>
      </c>
      <c r="J54" s="20">
        <f>E54*I54</f>
        <v>0</v>
      </c>
      <c r="K54" s="20">
        <f>F54*I54</f>
        <v>0</v>
      </c>
      <c r="L54" s="20">
        <f>G54*I54</f>
        <v>0</v>
      </c>
      <c r="M54" s="21">
        <f>H54*I54</f>
        <v>0</v>
      </c>
    </row>
    <row r="55" spans="1:13" ht="25.5" customHeight="1">
      <c r="A55" s="805" t="s">
        <v>302</v>
      </c>
      <c r="B55" s="801"/>
      <c r="C55" s="801"/>
      <c r="D55" s="801"/>
      <c r="E55" s="801"/>
      <c r="F55" s="801"/>
      <c r="G55" s="801"/>
      <c r="H55" s="801"/>
      <c r="I55" s="193"/>
      <c r="J55" s="193"/>
      <c r="K55" s="193"/>
      <c r="L55" s="193"/>
      <c r="M55" s="192"/>
    </row>
    <row r="56" spans="1:13" ht="136.5" customHeight="1">
      <c r="A56" s="201" t="s">
        <v>301</v>
      </c>
      <c r="B56" s="166" t="s">
        <v>288</v>
      </c>
      <c r="C56" s="17" t="s">
        <v>20</v>
      </c>
      <c r="D56" s="28" t="s">
        <v>300</v>
      </c>
      <c r="E56" s="200">
        <f>F56*1.1</f>
        <v>4005.1000000000004</v>
      </c>
      <c r="F56" s="200">
        <v>3641</v>
      </c>
      <c r="G56" s="200">
        <f>F56*0.93</f>
        <v>3386.13</v>
      </c>
      <c r="H56" s="199">
        <f>F56*0.87</f>
        <v>3167.67</v>
      </c>
      <c r="I56" s="19">
        <v>0</v>
      </c>
      <c r="J56" s="20">
        <f>E56*I56</f>
        <v>0</v>
      </c>
      <c r="K56" s="20">
        <f>F56*I56</f>
        <v>0</v>
      </c>
      <c r="L56" s="20">
        <f>G56*I56</f>
        <v>0</v>
      </c>
      <c r="M56" s="21">
        <f>H56*I56</f>
        <v>0</v>
      </c>
    </row>
    <row r="57" spans="1:13" ht="101.25" customHeight="1">
      <c r="A57" s="197" t="s">
        <v>299</v>
      </c>
      <c r="B57" s="166" t="s">
        <v>288</v>
      </c>
      <c r="C57" s="107"/>
      <c r="D57" s="28" t="s">
        <v>298</v>
      </c>
      <c r="E57" s="74">
        <f>F57*1.1</f>
        <v>3206.5000000000005</v>
      </c>
      <c r="F57" s="196">
        <v>2915</v>
      </c>
      <c r="G57" s="74">
        <f>F57*0.93</f>
        <v>2710.9500000000003</v>
      </c>
      <c r="H57" s="198">
        <f>F57*0.87</f>
        <v>2536.0500000000002</v>
      </c>
      <c r="I57" s="19">
        <v>0</v>
      </c>
      <c r="J57" s="20">
        <f>E57*I57</f>
        <v>0</v>
      </c>
      <c r="K57" s="20">
        <f>F57*I57</f>
        <v>0</v>
      </c>
      <c r="L57" s="20">
        <f>G57*I57</f>
        <v>0</v>
      </c>
      <c r="M57" s="21">
        <f>H57*I57</f>
        <v>0</v>
      </c>
    </row>
    <row r="58" spans="1:13" ht="202.5" customHeight="1">
      <c r="A58" s="197" t="s">
        <v>296</v>
      </c>
      <c r="B58" s="22" t="s">
        <v>288</v>
      </c>
      <c r="C58" s="168"/>
      <c r="D58" s="28" t="s">
        <v>295</v>
      </c>
      <c r="E58" s="196">
        <f>F58*1.1</f>
        <v>17012.600000000002</v>
      </c>
      <c r="F58" s="124">
        <v>15466</v>
      </c>
      <c r="G58" s="124">
        <f>F58*0.93</f>
        <v>14383.380000000001</v>
      </c>
      <c r="H58" s="165">
        <f>F58*0.87</f>
        <v>13455.42</v>
      </c>
      <c r="I58" s="19">
        <v>0</v>
      </c>
      <c r="J58" s="20">
        <f>E58*I58</f>
        <v>0</v>
      </c>
      <c r="K58" s="20">
        <f>F58*I58</f>
        <v>0</v>
      </c>
      <c r="L58" s="20">
        <f>G58*I58</f>
        <v>0</v>
      </c>
      <c r="M58" s="21">
        <f>H58*I58</f>
        <v>0</v>
      </c>
    </row>
    <row r="59" spans="1:13" ht="25.5">
      <c r="A59" s="805" t="s">
        <v>294</v>
      </c>
      <c r="B59" s="801"/>
      <c r="C59" s="801"/>
      <c r="D59" s="801"/>
      <c r="E59" s="801"/>
      <c r="F59" s="801"/>
      <c r="G59" s="801"/>
      <c r="H59" s="801"/>
      <c r="I59" s="193"/>
      <c r="J59" s="193"/>
      <c r="K59" s="193"/>
      <c r="L59" s="193"/>
      <c r="M59" s="192"/>
    </row>
    <row r="60" spans="1:13" ht="180.75" customHeight="1">
      <c r="A60" s="190" t="s">
        <v>293</v>
      </c>
      <c r="B60" s="22" t="s">
        <v>288</v>
      </c>
      <c r="C60" s="186" t="s">
        <v>20</v>
      </c>
      <c r="D60" s="28" t="s">
        <v>292</v>
      </c>
      <c r="E60" s="18">
        <f>F60*1.1</f>
        <v>7008.1</v>
      </c>
      <c r="F60" s="183">
        <v>6371</v>
      </c>
      <c r="G60" s="183">
        <f>F60*0.93</f>
        <v>5925.0300000000007</v>
      </c>
      <c r="H60" s="182">
        <f>F60*0.87</f>
        <v>5542.7699999999995</v>
      </c>
      <c r="I60" s="19">
        <v>0</v>
      </c>
      <c r="J60" s="20">
        <f>E60*I60</f>
        <v>0</v>
      </c>
      <c r="K60" s="20">
        <f>F60*I60</f>
        <v>0</v>
      </c>
      <c r="L60" s="20">
        <f>G60*I60</f>
        <v>0</v>
      </c>
      <c r="M60" s="21">
        <f>H60*I60</f>
        <v>0</v>
      </c>
    </row>
    <row r="61" spans="1:13" ht="165">
      <c r="A61" s="94" t="s">
        <v>291</v>
      </c>
      <c r="B61" s="195" t="s">
        <v>288</v>
      </c>
      <c r="C61" s="168"/>
      <c r="D61" s="28" t="s">
        <v>290</v>
      </c>
      <c r="E61" s="71">
        <f>F61*1.1</f>
        <v>2075.7000000000003</v>
      </c>
      <c r="F61" s="124">
        <v>1887</v>
      </c>
      <c r="G61" s="124">
        <f>F61*0.93</f>
        <v>1754.91</v>
      </c>
      <c r="H61" s="165">
        <f>F61*0.87</f>
        <v>1641.69</v>
      </c>
      <c r="I61" s="19">
        <v>0</v>
      </c>
      <c r="J61" s="20">
        <f>E61*I61</f>
        <v>0</v>
      </c>
      <c r="K61" s="20">
        <f>F61*I61</f>
        <v>0</v>
      </c>
      <c r="L61" s="20">
        <f>G61*I61</f>
        <v>0</v>
      </c>
      <c r="M61" s="21">
        <f>H61*I61</f>
        <v>0</v>
      </c>
    </row>
    <row r="62" spans="1:13" ht="126.75" customHeight="1">
      <c r="A62" s="94" t="s">
        <v>289</v>
      </c>
      <c r="B62" s="195" t="s">
        <v>288</v>
      </c>
      <c r="C62" s="168"/>
      <c r="D62" s="28" t="s">
        <v>287</v>
      </c>
      <c r="E62" s="71">
        <f>F62*1.1</f>
        <v>4703.6000000000004</v>
      </c>
      <c r="F62" s="124">
        <v>4276</v>
      </c>
      <c r="G62" s="124">
        <f>F62*0.93</f>
        <v>3976.6800000000003</v>
      </c>
      <c r="H62" s="165">
        <f>F62*0.87</f>
        <v>3720.12</v>
      </c>
      <c r="I62" s="19">
        <v>0</v>
      </c>
      <c r="J62" s="20">
        <f>E62*I62</f>
        <v>0</v>
      </c>
      <c r="K62" s="20">
        <f>F62*I62</f>
        <v>0</v>
      </c>
      <c r="L62" s="20">
        <f>G62*I62</f>
        <v>0</v>
      </c>
      <c r="M62" s="21">
        <f>H62*I62</f>
        <v>0</v>
      </c>
    </row>
    <row r="63" spans="1:13" ht="25.5">
      <c r="A63" s="805" t="s">
        <v>286</v>
      </c>
      <c r="B63" s="801"/>
      <c r="C63" s="801"/>
      <c r="D63" s="801"/>
      <c r="E63" s="801"/>
      <c r="F63" s="801"/>
      <c r="G63" s="801"/>
      <c r="H63" s="801"/>
      <c r="I63" s="19"/>
      <c r="J63" s="20"/>
      <c r="K63" s="20"/>
      <c r="L63" s="20"/>
      <c r="M63" s="21"/>
    </row>
    <row r="64" spans="1:13" ht="129.75" customHeight="1">
      <c r="A64" s="189" t="s">
        <v>285</v>
      </c>
      <c r="B64" s="166" t="s">
        <v>131</v>
      </c>
      <c r="C64" s="186" t="s">
        <v>20</v>
      </c>
      <c r="D64" s="185" t="s">
        <v>284</v>
      </c>
      <c r="E64" s="18">
        <f t="shared" ref="E64:E72" si="20">F64*1.1</f>
        <v>778.80000000000007</v>
      </c>
      <c r="F64" s="183">
        <v>708</v>
      </c>
      <c r="G64" s="183">
        <f t="shared" ref="G64:G72" si="21">F64*0.93</f>
        <v>658.44</v>
      </c>
      <c r="H64" s="182">
        <f t="shared" ref="H64:H72" si="22">F64*0.87</f>
        <v>615.96</v>
      </c>
      <c r="I64" s="19">
        <v>0</v>
      </c>
      <c r="J64" s="20">
        <f t="shared" ref="J64:J72" si="23">E64*I64</f>
        <v>0</v>
      </c>
      <c r="K64" s="20">
        <f t="shared" ref="K64:K72" si="24">F64*I64</f>
        <v>0</v>
      </c>
      <c r="L64" s="20">
        <f t="shared" ref="L64:L72" si="25">G64*I64</f>
        <v>0</v>
      </c>
      <c r="M64" s="21">
        <f t="shared" ref="M64:M72" si="26">H64*I64</f>
        <v>0</v>
      </c>
    </row>
    <row r="65" spans="1:13" ht="116.25" customHeight="1">
      <c r="A65" s="41" t="s">
        <v>283</v>
      </c>
      <c r="B65" s="166" t="s">
        <v>131</v>
      </c>
      <c r="C65" s="17" t="s">
        <v>20</v>
      </c>
      <c r="D65" s="185" t="s">
        <v>282</v>
      </c>
      <c r="E65" s="18">
        <f t="shared" si="20"/>
        <v>1717.1000000000001</v>
      </c>
      <c r="F65" s="183">
        <v>1561</v>
      </c>
      <c r="G65" s="183">
        <f t="shared" si="21"/>
        <v>1451.73</v>
      </c>
      <c r="H65" s="182">
        <f t="shared" si="22"/>
        <v>1358.07</v>
      </c>
      <c r="I65" s="19">
        <v>0</v>
      </c>
      <c r="J65" s="20">
        <f t="shared" si="23"/>
        <v>0</v>
      </c>
      <c r="K65" s="20">
        <f t="shared" si="24"/>
        <v>0</v>
      </c>
      <c r="L65" s="20">
        <f t="shared" si="25"/>
        <v>0</v>
      </c>
      <c r="M65" s="21">
        <f t="shared" si="26"/>
        <v>0</v>
      </c>
    </row>
    <row r="66" spans="1:13" ht="93" customHeight="1">
      <c r="A66" s="175" t="s">
        <v>281</v>
      </c>
      <c r="B66" s="166" t="s">
        <v>131</v>
      </c>
      <c r="C66" s="172"/>
      <c r="D66" s="28" t="s">
        <v>280</v>
      </c>
      <c r="E66" s="133">
        <f t="shared" si="20"/>
        <v>1475.1000000000001</v>
      </c>
      <c r="F66" s="124">
        <v>1341</v>
      </c>
      <c r="G66" s="124">
        <f t="shared" si="21"/>
        <v>1247.1300000000001</v>
      </c>
      <c r="H66" s="165">
        <f t="shared" si="22"/>
        <v>1166.67</v>
      </c>
      <c r="I66" s="19">
        <v>0</v>
      </c>
      <c r="J66" s="20">
        <f t="shared" si="23"/>
        <v>0</v>
      </c>
      <c r="K66" s="20">
        <f t="shared" si="24"/>
        <v>0</v>
      </c>
      <c r="L66" s="20">
        <f t="shared" si="25"/>
        <v>0</v>
      </c>
      <c r="M66" s="21">
        <f t="shared" si="26"/>
        <v>0</v>
      </c>
    </row>
    <row r="67" spans="1:13" ht="111.75" customHeight="1">
      <c r="A67" s="175" t="s">
        <v>279</v>
      </c>
      <c r="B67" s="166" t="s">
        <v>131</v>
      </c>
      <c r="C67" s="194"/>
      <c r="D67" s="28" t="s">
        <v>278</v>
      </c>
      <c r="E67" s="133">
        <f t="shared" si="20"/>
        <v>2204.4</v>
      </c>
      <c r="F67" s="124">
        <v>2004</v>
      </c>
      <c r="G67" s="124">
        <f t="shared" si="21"/>
        <v>1863.72</v>
      </c>
      <c r="H67" s="165">
        <f t="shared" si="22"/>
        <v>1743.48</v>
      </c>
      <c r="I67" s="19">
        <v>0</v>
      </c>
      <c r="J67" s="20">
        <f t="shared" si="23"/>
        <v>0</v>
      </c>
      <c r="K67" s="20">
        <f t="shared" si="24"/>
        <v>0</v>
      </c>
      <c r="L67" s="20">
        <f t="shared" si="25"/>
        <v>0</v>
      </c>
      <c r="M67" s="21">
        <f t="shared" si="26"/>
        <v>0</v>
      </c>
    </row>
    <row r="68" spans="1:13" ht="69.75" customHeight="1">
      <c r="A68" s="175" t="s">
        <v>277</v>
      </c>
      <c r="B68" s="166" t="s">
        <v>131</v>
      </c>
      <c r="C68" s="1116"/>
      <c r="D68" s="28" t="s">
        <v>276</v>
      </c>
      <c r="E68" s="133">
        <f t="shared" si="20"/>
        <v>1349.7</v>
      </c>
      <c r="F68" s="124">
        <v>1227</v>
      </c>
      <c r="G68" s="124">
        <f t="shared" si="21"/>
        <v>1141.1100000000001</v>
      </c>
      <c r="H68" s="165">
        <f t="shared" si="22"/>
        <v>1067.49</v>
      </c>
      <c r="I68" s="19">
        <v>0</v>
      </c>
      <c r="J68" s="20">
        <f t="shared" si="23"/>
        <v>0</v>
      </c>
      <c r="K68" s="20">
        <f t="shared" si="24"/>
        <v>0</v>
      </c>
      <c r="L68" s="20">
        <f t="shared" si="25"/>
        <v>0</v>
      </c>
      <c r="M68" s="21">
        <f t="shared" si="26"/>
        <v>0</v>
      </c>
    </row>
    <row r="69" spans="1:13" ht="62.25" customHeight="1">
      <c r="A69" s="175" t="s">
        <v>275</v>
      </c>
      <c r="B69" s="166" t="s">
        <v>131</v>
      </c>
      <c r="C69" s="1116"/>
      <c r="D69" s="28" t="s">
        <v>274</v>
      </c>
      <c r="E69" s="133">
        <f t="shared" si="20"/>
        <v>1827.1000000000001</v>
      </c>
      <c r="F69" s="124">
        <v>1661</v>
      </c>
      <c r="G69" s="124">
        <f t="shared" si="21"/>
        <v>1544.73</v>
      </c>
      <c r="H69" s="165">
        <f t="shared" si="22"/>
        <v>1445.07</v>
      </c>
      <c r="I69" s="19">
        <v>0</v>
      </c>
      <c r="J69" s="20">
        <f t="shared" si="23"/>
        <v>0</v>
      </c>
      <c r="K69" s="20">
        <f t="shared" si="24"/>
        <v>0</v>
      </c>
      <c r="L69" s="20">
        <f t="shared" si="25"/>
        <v>0</v>
      </c>
      <c r="M69" s="21">
        <f t="shared" si="26"/>
        <v>0</v>
      </c>
    </row>
    <row r="70" spans="1:13" ht="45.75" customHeight="1">
      <c r="A70" s="175" t="s">
        <v>273</v>
      </c>
      <c r="B70" s="166" t="s">
        <v>131</v>
      </c>
      <c r="C70" s="1132"/>
      <c r="D70" s="28" t="s">
        <v>272</v>
      </c>
      <c r="E70" s="133">
        <f t="shared" si="20"/>
        <v>3840.1000000000004</v>
      </c>
      <c r="F70" s="124">
        <v>3491</v>
      </c>
      <c r="G70" s="124">
        <f t="shared" si="21"/>
        <v>3246.63</v>
      </c>
      <c r="H70" s="165">
        <f t="shared" si="22"/>
        <v>3037.17</v>
      </c>
      <c r="I70" s="19">
        <v>0</v>
      </c>
      <c r="J70" s="20">
        <f t="shared" si="23"/>
        <v>0</v>
      </c>
      <c r="K70" s="20">
        <f t="shared" si="24"/>
        <v>0</v>
      </c>
      <c r="L70" s="20">
        <f t="shared" si="25"/>
        <v>0</v>
      </c>
      <c r="M70" s="21">
        <f t="shared" si="26"/>
        <v>0</v>
      </c>
    </row>
    <row r="71" spans="1:13" ht="40.5" customHeight="1">
      <c r="A71" s="175" t="s">
        <v>271</v>
      </c>
      <c r="B71" s="166" t="s">
        <v>131</v>
      </c>
      <c r="C71" s="1132"/>
      <c r="D71" s="28" t="s">
        <v>270</v>
      </c>
      <c r="E71" s="133">
        <f t="shared" si="20"/>
        <v>4031.5000000000005</v>
      </c>
      <c r="F71" s="124">
        <v>3665</v>
      </c>
      <c r="G71" s="124">
        <f t="shared" si="21"/>
        <v>3408.4500000000003</v>
      </c>
      <c r="H71" s="165">
        <f t="shared" si="22"/>
        <v>3188.55</v>
      </c>
      <c r="I71" s="19">
        <v>0</v>
      </c>
      <c r="J71" s="20">
        <f t="shared" si="23"/>
        <v>0</v>
      </c>
      <c r="K71" s="20">
        <f t="shared" si="24"/>
        <v>0</v>
      </c>
      <c r="L71" s="20">
        <f t="shared" si="25"/>
        <v>0</v>
      </c>
      <c r="M71" s="21">
        <f t="shared" si="26"/>
        <v>0</v>
      </c>
    </row>
    <row r="72" spans="1:13" ht="39" customHeight="1">
      <c r="A72" s="175" t="s">
        <v>269</v>
      </c>
      <c r="B72" s="166" t="s">
        <v>131</v>
      </c>
      <c r="C72" s="1132"/>
      <c r="D72" s="28" t="s">
        <v>268</v>
      </c>
      <c r="E72" s="133">
        <f t="shared" si="20"/>
        <v>4416.5</v>
      </c>
      <c r="F72" s="124">
        <v>4015</v>
      </c>
      <c r="G72" s="124">
        <f t="shared" si="21"/>
        <v>3733.9500000000003</v>
      </c>
      <c r="H72" s="165">
        <f t="shared" si="22"/>
        <v>3493.05</v>
      </c>
      <c r="I72" s="19">
        <v>0</v>
      </c>
      <c r="J72" s="20">
        <f t="shared" si="23"/>
        <v>0</v>
      </c>
      <c r="K72" s="20">
        <f t="shared" si="24"/>
        <v>0</v>
      </c>
      <c r="L72" s="20">
        <f t="shared" si="25"/>
        <v>0</v>
      </c>
      <c r="M72" s="21">
        <f t="shared" si="26"/>
        <v>0</v>
      </c>
    </row>
    <row r="73" spans="1:13" ht="25.5" customHeight="1">
      <c r="A73" s="805" t="s">
        <v>267</v>
      </c>
      <c r="B73" s="801"/>
      <c r="C73" s="801"/>
      <c r="D73" s="801"/>
      <c r="E73" s="801"/>
      <c r="F73" s="801"/>
      <c r="G73" s="801"/>
      <c r="H73" s="801"/>
      <c r="I73" s="193"/>
      <c r="J73" s="193"/>
      <c r="K73" s="193"/>
      <c r="L73" s="193"/>
      <c r="M73" s="192"/>
    </row>
    <row r="74" spans="1:13" ht="78.75" customHeight="1">
      <c r="A74" s="190" t="s">
        <v>265</v>
      </c>
      <c r="B74" s="166" t="s">
        <v>131</v>
      </c>
      <c r="C74" s="1129" t="s">
        <v>20</v>
      </c>
      <c r="D74" s="1126" t="s">
        <v>266</v>
      </c>
      <c r="E74" s="184">
        <f t="shared" ref="E74:E96" si="27">F74*1.1</f>
        <v>344.3</v>
      </c>
      <c r="F74" s="184">
        <v>313</v>
      </c>
      <c r="G74" s="184">
        <f t="shared" ref="G74:G96" si="28">F74*0.93</f>
        <v>291.09000000000003</v>
      </c>
      <c r="H74" s="191">
        <f t="shared" ref="H74:H96" si="29">F74*0.87</f>
        <v>272.31</v>
      </c>
      <c r="I74" s="19">
        <v>0</v>
      </c>
      <c r="J74" s="20">
        <f t="shared" ref="J74:J96" si="30">E74*I74</f>
        <v>0</v>
      </c>
      <c r="K74" s="20">
        <f t="shared" ref="K74:K96" si="31">F74*I74</f>
        <v>0</v>
      </c>
      <c r="L74" s="20">
        <f t="shared" ref="L74:L96" si="32">G74*I74</f>
        <v>0</v>
      </c>
      <c r="M74" s="21">
        <f t="shared" ref="M74:M96" si="33">H74*I74</f>
        <v>0</v>
      </c>
    </row>
    <row r="75" spans="1:13" ht="78.75" customHeight="1">
      <c r="A75" s="190" t="s">
        <v>265</v>
      </c>
      <c r="B75" s="166" t="s">
        <v>131</v>
      </c>
      <c r="C75" s="1130"/>
      <c r="D75" s="1127"/>
      <c r="E75" s="184">
        <f t="shared" si="27"/>
        <v>344.3</v>
      </c>
      <c r="F75" s="183">
        <v>313</v>
      </c>
      <c r="G75" s="183">
        <f t="shared" si="28"/>
        <v>291.09000000000003</v>
      </c>
      <c r="H75" s="182">
        <f t="shared" si="29"/>
        <v>272.31</v>
      </c>
      <c r="I75" s="19">
        <v>0</v>
      </c>
      <c r="J75" s="20">
        <f t="shared" si="30"/>
        <v>0</v>
      </c>
      <c r="K75" s="20">
        <f t="shared" si="31"/>
        <v>0</v>
      </c>
      <c r="L75" s="20">
        <f t="shared" si="32"/>
        <v>0</v>
      </c>
      <c r="M75" s="21">
        <f t="shared" si="33"/>
        <v>0</v>
      </c>
    </row>
    <row r="76" spans="1:13" ht="78.75" customHeight="1">
      <c r="A76" s="190" t="s">
        <v>264</v>
      </c>
      <c r="B76" s="166" t="s">
        <v>131</v>
      </c>
      <c r="C76" s="1131"/>
      <c r="D76" s="1128"/>
      <c r="E76" s="184">
        <f t="shared" si="27"/>
        <v>344.3</v>
      </c>
      <c r="F76" s="183">
        <v>313</v>
      </c>
      <c r="G76" s="183">
        <f t="shared" si="28"/>
        <v>291.09000000000003</v>
      </c>
      <c r="H76" s="182">
        <f t="shared" si="29"/>
        <v>272.31</v>
      </c>
      <c r="I76" s="19">
        <v>0</v>
      </c>
      <c r="J76" s="20">
        <f t="shared" si="30"/>
        <v>0</v>
      </c>
      <c r="K76" s="20">
        <f t="shared" si="31"/>
        <v>0</v>
      </c>
      <c r="L76" s="20">
        <f t="shared" si="32"/>
        <v>0</v>
      </c>
      <c r="M76" s="21">
        <f t="shared" si="33"/>
        <v>0</v>
      </c>
    </row>
    <row r="77" spans="1:13" ht="118.5" customHeight="1">
      <c r="A77" s="188" t="s">
        <v>263</v>
      </c>
      <c r="B77" s="166" t="s">
        <v>124</v>
      </c>
      <c r="C77" s="186" t="s">
        <v>20</v>
      </c>
      <c r="D77" s="185" t="s">
        <v>262</v>
      </c>
      <c r="E77" s="184">
        <f t="shared" si="27"/>
        <v>873.40000000000009</v>
      </c>
      <c r="F77" s="183">
        <v>794</v>
      </c>
      <c r="G77" s="183">
        <f t="shared" si="28"/>
        <v>738.42000000000007</v>
      </c>
      <c r="H77" s="182">
        <f t="shared" si="29"/>
        <v>690.78</v>
      </c>
      <c r="I77" s="19">
        <v>0</v>
      </c>
      <c r="J77" s="20">
        <f t="shared" si="30"/>
        <v>0</v>
      </c>
      <c r="K77" s="20">
        <f t="shared" si="31"/>
        <v>0</v>
      </c>
      <c r="L77" s="20">
        <f t="shared" si="32"/>
        <v>0</v>
      </c>
      <c r="M77" s="21">
        <f t="shared" si="33"/>
        <v>0</v>
      </c>
    </row>
    <row r="78" spans="1:13" ht="125.25" customHeight="1">
      <c r="A78" s="189" t="s">
        <v>261</v>
      </c>
      <c r="B78" s="166" t="s">
        <v>36</v>
      </c>
      <c r="C78" s="186" t="s">
        <v>20</v>
      </c>
      <c r="D78" s="185" t="s">
        <v>241</v>
      </c>
      <c r="E78" s="184">
        <f t="shared" si="27"/>
        <v>404.8</v>
      </c>
      <c r="F78" s="183">
        <v>368</v>
      </c>
      <c r="G78" s="183">
        <f t="shared" si="28"/>
        <v>342.24</v>
      </c>
      <c r="H78" s="182">
        <f t="shared" si="29"/>
        <v>320.16000000000003</v>
      </c>
      <c r="I78" s="19">
        <v>0</v>
      </c>
      <c r="J78" s="20">
        <f t="shared" si="30"/>
        <v>0</v>
      </c>
      <c r="K78" s="20">
        <f t="shared" si="31"/>
        <v>0</v>
      </c>
      <c r="L78" s="20">
        <f t="shared" si="32"/>
        <v>0</v>
      </c>
      <c r="M78" s="21">
        <f t="shared" si="33"/>
        <v>0</v>
      </c>
    </row>
    <row r="79" spans="1:13" ht="113.25" customHeight="1">
      <c r="A79" s="188" t="s">
        <v>260</v>
      </c>
      <c r="B79" s="187" t="s">
        <v>40</v>
      </c>
      <c r="C79" s="186" t="s">
        <v>20</v>
      </c>
      <c r="D79" s="185" t="s">
        <v>259</v>
      </c>
      <c r="E79" s="184">
        <f t="shared" si="27"/>
        <v>1182.5</v>
      </c>
      <c r="F79" s="183">
        <v>1075</v>
      </c>
      <c r="G79" s="183">
        <f t="shared" si="28"/>
        <v>999.75</v>
      </c>
      <c r="H79" s="182">
        <f t="shared" si="29"/>
        <v>935.25</v>
      </c>
      <c r="I79" s="19">
        <v>0</v>
      </c>
      <c r="J79" s="20">
        <f t="shared" si="30"/>
        <v>0</v>
      </c>
      <c r="K79" s="20">
        <f t="shared" si="31"/>
        <v>0</v>
      </c>
      <c r="L79" s="20">
        <f t="shared" si="32"/>
        <v>0</v>
      </c>
      <c r="M79" s="21">
        <f t="shared" si="33"/>
        <v>0</v>
      </c>
    </row>
    <row r="80" spans="1:13" ht="105.75" customHeight="1">
      <c r="A80" s="178" t="s">
        <v>258</v>
      </c>
      <c r="B80" s="107" t="s">
        <v>26</v>
      </c>
      <c r="C80" s="172"/>
      <c r="D80" s="174" t="s">
        <v>257</v>
      </c>
      <c r="E80" s="104">
        <f t="shared" si="27"/>
        <v>174.9</v>
      </c>
      <c r="F80" s="124">
        <v>159</v>
      </c>
      <c r="G80" s="124">
        <f t="shared" si="28"/>
        <v>147.87</v>
      </c>
      <c r="H80" s="165">
        <f t="shared" si="29"/>
        <v>138.33000000000001</v>
      </c>
      <c r="I80" s="19">
        <v>0</v>
      </c>
      <c r="J80" s="20">
        <f t="shared" si="30"/>
        <v>0</v>
      </c>
      <c r="K80" s="20">
        <f t="shared" si="31"/>
        <v>0</v>
      </c>
      <c r="L80" s="20">
        <f t="shared" si="32"/>
        <v>0</v>
      </c>
      <c r="M80" s="21">
        <f t="shared" si="33"/>
        <v>0</v>
      </c>
    </row>
    <row r="81" spans="1:13" ht="68.25" customHeight="1">
      <c r="A81" s="175" t="s">
        <v>256</v>
      </c>
      <c r="B81" s="107" t="s">
        <v>26</v>
      </c>
      <c r="C81" s="1116"/>
      <c r="D81" s="28" t="s">
        <v>255</v>
      </c>
      <c r="E81" s="104">
        <f t="shared" si="27"/>
        <v>218.9</v>
      </c>
      <c r="F81" s="124">
        <v>199</v>
      </c>
      <c r="G81" s="124">
        <f t="shared" si="28"/>
        <v>185.07000000000002</v>
      </c>
      <c r="H81" s="165">
        <f t="shared" si="29"/>
        <v>173.13</v>
      </c>
      <c r="I81" s="19">
        <v>0</v>
      </c>
      <c r="J81" s="20">
        <f t="shared" si="30"/>
        <v>0</v>
      </c>
      <c r="K81" s="20">
        <f t="shared" si="31"/>
        <v>0</v>
      </c>
      <c r="L81" s="20">
        <f t="shared" si="32"/>
        <v>0</v>
      </c>
      <c r="M81" s="21">
        <f t="shared" si="33"/>
        <v>0</v>
      </c>
    </row>
    <row r="82" spans="1:13" ht="68.25" customHeight="1">
      <c r="A82" s="176" t="s">
        <v>254</v>
      </c>
      <c r="B82" s="107" t="s">
        <v>26</v>
      </c>
      <c r="C82" s="1116"/>
      <c r="D82" s="28" t="s">
        <v>253</v>
      </c>
      <c r="E82" s="104">
        <f t="shared" si="27"/>
        <v>302.5</v>
      </c>
      <c r="F82" s="124">
        <v>275</v>
      </c>
      <c r="G82" s="124">
        <f t="shared" si="28"/>
        <v>255.75</v>
      </c>
      <c r="H82" s="165">
        <f t="shared" si="29"/>
        <v>239.25</v>
      </c>
      <c r="I82" s="19">
        <v>0</v>
      </c>
      <c r="J82" s="20">
        <f t="shared" si="30"/>
        <v>0</v>
      </c>
      <c r="K82" s="20">
        <f t="shared" si="31"/>
        <v>0</v>
      </c>
      <c r="L82" s="20">
        <f t="shared" si="32"/>
        <v>0</v>
      </c>
      <c r="M82" s="21">
        <f t="shared" si="33"/>
        <v>0</v>
      </c>
    </row>
    <row r="83" spans="1:13" ht="68.25" customHeight="1">
      <c r="A83" s="175" t="s">
        <v>252</v>
      </c>
      <c r="B83" s="107" t="s">
        <v>26</v>
      </c>
      <c r="C83" s="172"/>
      <c r="D83" s="28" t="s">
        <v>251</v>
      </c>
      <c r="E83" s="104">
        <f t="shared" si="27"/>
        <v>271.70000000000005</v>
      </c>
      <c r="F83" s="124">
        <v>247</v>
      </c>
      <c r="G83" s="124">
        <f t="shared" si="28"/>
        <v>229.71</v>
      </c>
      <c r="H83" s="165">
        <f t="shared" si="29"/>
        <v>214.89</v>
      </c>
      <c r="I83" s="19">
        <v>0</v>
      </c>
      <c r="J83" s="20">
        <f t="shared" si="30"/>
        <v>0</v>
      </c>
      <c r="K83" s="20">
        <f t="shared" si="31"/>
        <v>0</v>
      </c>
      <c r="L83" s="20">
        <f t="shared" si="32"/>
        <v>0</v>
      </c>
      <c r="M83" s="21">
        <f t="shared" si="33"/>
        <v>0</v>
      </c>
    </row>
    <row r="84" spans="1:13" ht="35.25" customHeight="1">
      <c r="A84" s="1108" t="s">
        <v>250</v>
      </c>
      <c r="B84" s="1111" t="s">
        <v>248</v>
      </c>
      <c r="C84" s="1113"/>
      <c r="D84" s="181"/>
      <c r="E84" s="104">
        <f t="shared" si="27"/>
        <v>580.80000000000007</v>
      </c>
      <c r="F84" s="124">
        <v>528</v>
      </c>
      <c r="G84" s="124">
        <f t="shared" si="28"/>
        <v>491.04</v>
      </c>
      <c r="H84" s="165">
        <f t="shared" si="29"/>
        <v>459.36</v>
      </c>
      <c r="I84" s="19">
        <v>0</v>
      </c>
      <c r="J84" s="20">
        <f t="shared" si="30"/>
        <v>0</v>
      </c>
      <c r="K84" s="20">
        <f t="shared" si="31"/>
        <v>0</v>
      </c>
      <c r="L84" s="20">
        <f t="shared" si="32"/>
        <v>0</v>
      </c>
      <c r="M84" s="21">
        <f t="shared" si="33"/>
        <v>0</v>
      </c>
    </row>
    <row r="85" spans="1:13" ht="35.25" customHeight="1">
      <c r="A85" s="1109"/>
      <c r="B85" s="1112"/>
      <c r="C85" s="1114"/>
      <c r="D85" s="180"/>
      <c r="E85" s="104">
        <f t="shared" si="27"/>
        <v>580.80000000000007</v>
      </c>
      <c r="F85" s="124">
        <v>528</v>
      </c>
      <c r="G85" s="124">
        <f t="shared" si="28"/>
        <v>491.04</v>
      </c>
      <c r="H85" s="165">
        <f t="shared" si="29"/>
        <v>459.36</v>
      </c>
      <c r="I85" s="19">
        <v>0</v>
      </c>
      <c r="J85" s="20">
        <f t="shared" si="30"/>
        <v>0</v>
      </c>
      <c r="K85" s="20">
        <f t="shared" si="31"/>
        <v>0</v>
      </c>
      <c r="L85" s="20">
        <f t="shared" si="32"/>
        <v>0</v>
      </c>
      <c r="M85" s="21">
        <f t="shared" si="33"/>
        <v>0</v>
      </c>
    </row>
    <row r="86" spans="1:13" ht="35.25" customHeight="1">
      <c r="A86" s="1110"/>
      <c r="B86" s="958"/>
      <c r="C86" s="1115"/>
      <c r="D86" s="179"/>
      <c r="E86" s="104">
        <f t="shared" si="27"/>
        <v>580.80000000000007</v>
      </c>
      <c r="F86" s="124">
        <v>528</v>
      </c>
      <c r="G86" s="124">
        <f t="shared" si="28"/>
        <v>491.04</v>
      </c>
      <c r="H86" s="165">
        <f t="shared" si="29"/>
        <v>459.36</v>
      </c>
      <c r="I86" s="19">
        <v>0</v>
      </c>
      <c r="J86" s="20">
        <f t="shared" si="30"/>
        <v>0</v>
      </c>
      <c r="K86" s="20">
        <f t="shared" si="31"/>
        <v>0</v>
      </c>
      <c r="L86" s="20">
        <f t="shared" si="32"/>
        <v>0</v>
      </c>
      <c r="M86" s="21">
        <f t="shared" si="33"/>
        <v>0</v>
      </c>
    </row>
    <row r="87" spans="1:13" ht="39.75" customHeight="1">
      <c r="A87" s="1108" t="s">
        <v>249</v>
      </c>
      <c r="B87" s="1111" t="s">
        <v>248</v>
      </c>
      <c r="C87" s="1113"/>
      <c r="D87" s="181"/>
      <c r="E87" s="104">
        <f t="shared" si="27"/>
        <v>610.5</v>
      </c>
      <c r="F87" s="124">
        <v>555</v>
      </c>
      <c r="G87" s="124">
        <f t="shared" si="28"/>
        <v>516.15</v>
      </c>
      <c r="H87" s="165">
        <f t="shared" si="29"/>
        <v>482.85</v>
      </c>
      <c r="I87" s="19">
        <v>0</v>
      </c>
      <c r="J87" s="20">
        <f t="shared" si="30"/>
        <v>0</v>
      </c>
      <c r="K87" s="20">
        <f t="shared" si="31"/>
        <v>0</v>
      </c>
      <c r="L87" s="20">
        <f t="shared" si="32"/>
        <v>0</v>
      </c>
      <c r="M87" s="21">
        <f t="shared" si="33"/>
        <v>0</v>
      </c>
    </row>
    <row r="88" spans="1:13" ht="39.75" customHeight="1">
      <c r="A88" s="1109"/>
      <c r="B88" s="1112"/>
      <c r="C88" s="1114"/>
      <c r="D88" s="180"/>
      <c r="E88" s="104">
        <f t="shared" si="27"/>
        <v>610.5</v>
      </c>
      <c r="F88" s="124">
        <v>555</v>
      </c>
      <c r="G88" s="124">
        <f t="shared" si="28"/>
        <v>516.15</v>
      </c>
      <c r="H88" s="165">
        <f t="shared" si="29"/>
        <v>482.85</v>
      </c>
      <c r="I88" s="19">
        <v>0</v>
      </c>
      <c r="J88" s="20">
        <f t="shared" si="30"/>
        <v>0</v>
      </c>
      <c r="K88" s="20">
        <f t="shared" si="31"/>
        <v>0</v>
      </c>
      <c r="L88" s="20">
        <f t="shared" si="32"/>
        <v>0</v>
      </c>
      <c r="M88" s="21">
        <f t="shared" si="33"/>
        <v>0</v>
      </c>
    </row>
    <row r="89" spans="1:13" ht="39.75" customHeight="1">
      <c r="A89" s="1110"/>
      <c r="B89" s="958"/>
      <c r="C89" s="1115"/>
      <c r="D89" s="179"/>
      <c r="E89" s="104">
        <f t="shared" si="27"/>
        <v>610.5</v>
      </c>
      <c r="F89" s="124">
        <v>555</v>
      </c>
      <c r="G89" s="124">
        <f t="shared" si="28"/>
        <v>516.15</v>
      </c>
      <c r="H89" s="165">
        <f t="shared" si="29"/>
        <v>482.85</v>
      </c>
      <c r="I89" s="19">
        <v>0</v>
      </c>
      <c r="J89" s="20">
        <f t="shared" si="30"/>
        <v>0</v>
      </c>
      <c r="K89" s="20">
        <f t="shared" si="31"/>
        <v>0</v>
      </c>
      <c r="L89" s="20">
        <f t="shared" si="32"/>
        <v>0</v>
      </c>
      <c r="M89" s="21">
        <f t="shared" si="33"/>
        <v>0</v>
      </c>
    </row>
    <row r="90" spans="1:13" ht="81" customHeight="1">
      <c r="A90" s="178" t="s">
        <v>247</v>
      </c>
      <c r="B90" s="107" t="s">
        <v>131</v>
      </c>
      <c r="C90" s="177"/>
      <c r="D90" s="28" t="s">
        <v>246</v>
      </c>
      <c r="E90" s="104">
        <f t="shared" si="27"/>
        <v>490.6</v>
      </c>
      <c r="F90" s="124">
        <v>446</v>
      </c>
      <c r="G90" s="124">
        <f t="shared" si="28"/>
        <v>414.78000000000003</v>
      </c>
      <c r="H90" s="165">
        <f t="shared" si="29"/>
        <v>388.02</v>
      </c>
      <c r="I90" s="19">
        <v>0</v>
      </c>
      <c r="J90" s="20">
        <f t="shared" si="30"/>
        <v>0</v>
      </c>
      <c r="K90" s="20">
        <f t="shared" si="31"/>
        <v>0</v>
      </c>
      <c r="L90" s="20">
        <f t="shared" si="32"/>
        <v>0</v>
      </c>
      <c r="M90" s="21">
        <f t="shared" si="33"/>
        <v>0</v>
      </c>
    </row>
    <row r="91" spans="1:13" ht="87.75" customHeight="1">
      <c r="A91" s="178" t="s">
        <v>245</v>
      </c>
      <c r="B91" s="107" t="s">
        <v>131</v>
      </c>
      <c r="C91" s="177"/>
      <c r="D91" s="28"/>
      <c r="E91" s="104">
        <f t="shared" si="27"/>
        <v>490.6</v>
      </c>
      <c r="F91" s="124">
        <v>446</v>
      </c>
      <c r="G91" s="124">
        <f t="shared" si="28"/>
        <v>414.78000000000003</v>
      </c>
      <c r="H91" s="165">
        <f t="shared" si="29"/>
        <v>388.02</v>
      </c>
      <c r="I91" s="19">
        <v>0</v>
      </c>
      <c r="J91" s="20">
        <f t="shared" si="30"/>
        <v>0</v>
      </c>
      <c r="K91" s="20">
        <f t="shared" si="31"/>
        <v>0</v>
      </c>
      <c r="L91" s="20">
        <f t="shared" si="32"/>
        <v>0</v>
      </c>
      <c r="M91" s="21">
        <f t="shared" si="33"/>
        <v>0</v>
      </c>
    </row>
    <row r="92" spans="1:13" ht="71.25" customHeight="1">
      <c r="A92" s="176" t="s">
        <v>244</v>
      </c>
      <c r="B92" s="107" t="s">
        <v>124</v>
      </c>
      <c r="C92" s="169"/>
      <c r="D92" s="28" t="s">
        <v>243</v>
      </c>
      <c r="E92" s="104">
        <f t="shared" si="27"/>
        <v>708.40000000000009</v>
      </c>
      <c r="F92" s="124">
        <v>644</v>
      </c>
      <c r="G92" s="124">
        <f t="shared" si="28"/>
        <v>598.92000000000007</v>
      </c>
      <c r="H92" s="165">
        <f t="shared" si="29"/>
        <v>560.28</v>
      </c>
      <c r="I92" s="19">
        <v>0</v>
      </c>
      <c r="J92" s="20">
        <f t="shared" si="30"/>
        <v>0</v>
      </c>
      <c r="K92" s="20">
        <f t="shared" si="31"/>
        <v>0</v>
      </c>
      <c r="L92" s="20">
        <f t="shared" si="32"/>
        <v>0</v>
      </c>
      <c r="M92" s="21">
        <f t="shared" si="33"/>
        <v>0</v>
      </c>
    </row>
    <row r="93" spans="1:13" ht="81.75" customHeight="1">
      <c r="A93" s="175" t="s">
        <v>242</v>
      </c>
      <c r="B93" s="107" t="s">
        <v>131</v>
      </c>
      <c r="C93" s="172"/>
      <c r="D93" s="174" t="s">
        <v>241</v>
      </c>
      <c r="E93" s="104">
        <f t="shared" si="27"/>
        <v>449.90000000000003</v>
      </c>
      <c r="F93" s="124">
        <v>409</v>
      </c>
      <c r="G93" s="124">
        <f t="shared" si="28"/>
        <v>380.37</v>
      </c>
      <c r="H93" s="165">
        <f t="shared" si="29"/>
        <v>355.83</v>
      </c>
      <c r="I93" s="19">
        <v>0</v>
      </c>
      <c r="J93" s="20">
        <f t="shared" si="30"/>
        <v>0</v>
      </c>
      <c r="K93" s="20">
        <f t="shared" si="31"/>
        <v>0</v>
      </c>
      <c r="L93" s="20">
        <f t="shared" si="32"/>
        <v>0</v>
      </c>
      <c r="M93" s="21">
        <f t="shared" si="33"/>
        <v>0</v>
      </c>
    </row>
    <row r="94" spans="1:13" ht="99.75" customHeight="1">
      <c r="A94" s="173" t="s">
        <v>240</v>
      </c>
      <c r="B94" s="107" t="s">
        <v>239</v>
      </c>
      <c r="C94" s="172"/>
      <c r="D94" s="103" t="s">
        <v>238</v>
      </c>
      <c r="E94" s="104">
        <f t="shared" si="27"/>
        <v>542.30000000000007</v>
      </c>
      <c r="F94" s="124">
        <v>493</v>
      </c>
      <c r="G94" s="124">
        <f t="shared" si="28"/>
        <v>458.49</v>
      </c>
      <c r="H94" s="165">
        <f t="shared" si="29"/>
        <v>428.91</v>
      </c>
      <c r="I94" s="19">
        <v>0</v>
      </c>
      <c r="J94" s="20">
        <f t="shared" si="30"/>
        <v>0</v>
      </c>
      <c r="K94" s="20">
        <f t="shared" si="31"/>
        <v>0</v>
      </c>
      <c r="L94" s="20">
        <f t="shared" si="32"/>
        <v>0</v>
      </c>
      <c r="M94" s="21">
        <f t="shared" si="33"/>
        <v>0</v>
      </c>
    </row>
    <row r="95" spans="1:13" ht="71.25" customHeight="1">
      <c r="A95" s="173" t="s">
        <v>237</v>
      </c>
      <c r="B95" s="107" t="s">
        <v>131</v>
      </c>
      <c r="C95" s="172"/>
      <c r="D95" s="28" t="s">
        <v>235</v>
      </c>
      <c r="E95" s="104">
        <f t="shared" si="27"/>
        <v>1186.9000000000001</v>
      </c>
      <c r="F95" s="124">
        <v>1079</v>
      </c>
      <c r="G95" s="124">
        <f t="shared" si="28"/>
        <v>1003.47</v>
      </c>
      <c r="H95" s="165">
        <f t="shared" si="29"/>
        <v>938.73</v>
      </c>
      <c r="I95" s="19">
        <v>0</v>
      </c>
      <c r="J95" s="20">
        <f t="shared" si="30"/>
        <v>0</v>
      </c>
      <c r="K95" s="20">
        <f t="shared" si="31"/>
        <v>0</v>
      </c>
      <c r="L95" s="20">
        <f t="shared" si="32"/>
        <v>0</v>
      </c>
      <c r="M95" s="21">
        <f t="shared" si="33"/>
        <v>0</v>
      </c>
    </row>
    <row r="96" spans="1:13" ht="69.75" customHeight="1">
      <c r="A96" s="173" t="s">
        <v>236</v>
      </c>
      <c r="B96" s="107" t="s">
        <v>131</v>
      </c>
      <c r="C96" s="172"/>
      <c r="D96" s="28" t="s">
        <v>235</v>
      </c>
      <c r="E96" s="104">
        <f t="shared" si="27"/>
        <v>1114.3000000000002</v>
      </c>
      <c r="F96" s="124">
        <v>1013</v>
      </c>
      <c r="G96" s="124">
        <f t="shared" si="28"/>
        <v>942.09</v>
      </c>
      <c r="H96" s="165">
        <f t="shared" si="29"/>
        <v>881.31</v>
      </c>
      <c r="I96" s="19">
        <v>0</v>
      </c>
      <c r="J96" s="20">
        <f t="shared" si="30"/>
        <v>0</v>
      </c>
      <c r="K96" s="20">
        <f t="shared" si="31"/>
        <v>0</v>
      </c>
      <c r="L96" s="20">
        <f t="shared" si="32"/>
        <v>0</v>
      </c>
      <c r="M96" s="21">
        <f t="shared" si="33"/>
        <v>0</v>
      </c>
    </row>
    <row r="97" spans="1:13" ht="24.75" customHeight="1">
      <c r="A97" s="1121" t="s">
        <v>234</v>
      </c>
      <c r="B97" s="1111" t="s">
        <v>131</v>
      </c>
      <c r="C97" s="1125"/>
      <c r="D97" s="1123"/>
      <c r="E97" s="1117" t="s">
        <v>233</v>
      </c>
      <c r="F97" s="1118"/>
      <c r="G97" s="1118"/>
      <c r="H97" s="1118"/>
      <c r="I97" s="171"/>
      <c r="J97" s="171"/>
      <c r="K97" s="171"/>
      <c r="L97" s="171"/>
      <c r="M97" s="170"/>
    </row>
    <row r="98" spans="1:13" ht="56.25" customHeight="1">
      <c r="A98" s="1122"/>
      <c r="B98" s="958"/>
      <c r="C98" s="1125"/>
      <c r="D98" s="1124"/>
      <c r="E98" s="71">
        <f>F98*1.1</f>
        <v>591.80000000000007</v>
      </c>
      <c r="F98" s="124">
        <v>538</v>
      </c>
      <c r="G98" s="124">
        <f>F98*0.93</f>
        <v>500.34000000000003</v>
      </c>
      <c r="H98" s="165">
        <f>F98*0.87</f>
        <v>468.06</v>
      </c>
      <c r="I98" s="19">
        <v>0</v>
      </c>
      <c r="J98" s="20">
        <f>E98*I98</f>
        <v>0</v>
      </c>
      <c r="K98" s="20">
        <f>F98*I98</f>
        <v>0</v>
      </c>
      <c r="L98" s="20">
        <f>G98*I98</f>
        <v>0</v>
      </c>
      <c r="M98" s="21">
        <f>H98*I98</f>
        <v>0</v>
      </c>
    </row>
    <row r="99" spans="1:13" ht="82.5" customHeight="1">
      <c r="A99" s="167" t="s">
        <v>232</v>
      </c>
      <c r="B99" s="166" t="s">
        <v>131</v>
      </c>
      <c r="C99" s="169"/>
      <c r="D99" s="168"/>
      <c r="E99" s="71">
        <f>F99*1.1</f>
        <v>1133</v>
      </c>
      <c r="F99" s="124">
        <v>1030</v>
      </c>
      <c r="G99" s="124">
        <f>F99*0.93</f>
        <v>957.90000000000009</v>
      </c>
      <c r="H99" s="165">
        <f>F99*0.87</f>
        <v>896.1</v>
      </c>
      <c r="I99" s="19">
        <v>0</v>
      </c>
      <c r="J99" s="20">
        <f>E99*I99</f>
        <v>0</v>
      </c>
      <c r="K99" s="20">
        <f>F99*I99</f>
        <v>0</v>
      </c>
      <c r="L99" s="20">
        <f>G99*I99</f>
        <v>0</v>
      </c>
      <c r="M99" s="21">
        <f>H99*I99</f>
        <v>0</v>
      </c>
    </row>
    <row r="100" spans="1:13" ht="64.5" customHeight="1">
      <c r="A100" s="167" t="s">
        <v>229</v>
      </c>
      <c r="B100" s="166" t="s">
        <v>131</v>
      </c>
      <c r="C100" s="1119" t="s">
        <v>231</v>
      </c>
      <c r="D100" s="28" t="s">
        <v>230</v>
      </c>
      <c r="E100" s="71">
        <f>F100*1.1</f>
        <v>2536.6000000000004</v>
      </c>
      <c r="F100" s="124">
        <v>2306</v>
      </c>
      <c r="G100" s="124">
        <f>F100*0.93</f>
        <v>2144.58</v>
      </c>
      <c r="H100" s="165">
        <f>F100*0.87</f>
        <v>2006.22</v>
      </c>
      <c r="I100" s="19">
        <v>0</v>
      </c>
      <c r="J100" s="20">
        <f>E100*I100</f>
        <v>0</v>
      </c>
      <c r="K100" s="20">
        <f>F100*I100</f>
        <v>0</v>
      </c>
      <c r="L100" s="20">
        <f>G100*I100</f>
        <v>0</v>
      </c>
      <c r="M100" s="21">
        <f>H100*I100</f>
        <v>0</v>
      </c>
    </row>
    <row r="101" spans="1:13" ht="64.5" customHeight="1">
      <c r="A101" s="167" t="s">
        <v>229</v>
      </c>
      <c r="B101" s="166" t="s">
        <v>131</v>
      </c>
      <c r="C101" s="1120"/>
      <c r="D101" s="28" t="s">
        <v>228</v>
      </c>
      <c r="E101" s="71">
        <f>F101*1.1</f>
        <v>2818.2000000000003</v>
      </c>
      <c r="F101" s="124">
        <v>2562</v>
      </c>
      <c r="G101" s="124">
        <f>F101*0.93</f>
        <v>2382.6600000000003</v>
      </c>
      <c r="H101" s="165">
        <f>F101*0.87</f>
        <v>2228.94</v>
      </c>
      <c r="I101" s="19">
        <v>0</v>
      </c>
      <c r="J101" s="20">
        <f>E101*I101</f>
        <v>0</v>
      </c>
      <c r="K101" s="20">
        <f>F101*I101</f>
        <v>0</v>
      </c>
      <c r="L101" s="20">
        <f>G101*I101</f>
        <v>0</v>
      </c>
      <c r="M101" s="21">
        <f>H101*I101</f>
        <v>0</v>
      </c>
    </row>
    <row r="102" spans="1:13" ht="64.5" customHeight="1">
      <c r="A102" s="167" t="s">
        <v>227</v>
      </c>
      <c r="B102" s="166" t="s">
        <v>131</v>
      </c>
      <c r="C102" s="1120"/>
      <c r="D102" s="28" t="s">
        <v>226</v>
      </c>
      <c r="E102" s="71">
        <f>F102*1.1</f>
        <v>3130.6000000000004</v>
      </c>
      <c r="F102" s="124">
        <v>2846</v>
      </c>
      <c r="G102" s="124">
        <f>F102*0.93</f>
        <v>2646.78</v>
      </c>
      <c r="H102" s="165">
        <f>F102*0.87</f>
        <v>2476.02</v>
      </c>
      <c r="I102" s="19">
        <v>0</v>
      </c>
      <c r="J102" s="20">
        <f>E102*I102</f>
        <v>0</v>
      </c>
      <c r="K102" s="20">
        <f>F102*I102</f>
        <v>0</v>
      </c>
      <c r="L102" s="20">
        <f>G102*I102</f>
        <v>0</v>
      </c>
      <c r="M102" s="21">
        <f>H102*I102</f>
        <v>0</v>
      </c>
    </row>
    <row r="103" spans="1:13" ht="90" customHeight="1">
      <c r="A103" s="930" t="s">
        <v>59</v>
      </c>
      <c r="B103" s="931"/>
      <c r="C103" s="931"/>
      <c r="D103" s="931"/>
      <c r="E103" s="931"/>
      <c r="F103" s="931"/>
      <c r="G103" s="931"/>
      <c r="H103" s="932"/>
      <c r="I103" s="34" t="s">
        <v>60</v>
      </c>
      <c r="J103" s="34" t="s">
        <v>12</v>
      </c>
      <c r="K103" s="35" t="s">
        <v>13</v>
      </c>
      <c r="L103" s="35" t="s">
        <v>14</v>
      </c>
      <c r="M103" s="36" t="s">
        <v>15</v>
      </c>
    </row>
    <row r="104" spans="1:13" ht="18">
      <c r="A104" s="1005"/>
      <c r="B104" s="1006"/>
      <c r="C104" s="1006"/>
      <c r="D104" s="1006"/>
      <c r="E104" s="1006"/>
      <c r="F104" s="1006"/>
      <c r="G104" s="1006"/>
      <c r="H104" s="1007"/>
      <c r="I104" s="37">
        <f>SUM(I14:I102)</f>
        <v>0</v>
      </c>
      <c r="J104" s="164">
        <f>SUM(J14:J102)</f>
        <v>0</v>
      </c>
      <c r="K104" s="164">
        <f>SUM(K14:K102)</f>
        <v>0</v>
      </c>
      <c r="L104" s="164">
        <f>SUM(L14:L102)</f>
        <v>0</v>
      </c>
      <c r="M104" s="163">
        <f>SUM(M14:M102)</f>
        <v>0</v>
      </c>
    </row>
    <row r="105" spans="1:13" ht="73.5" customHeight="1">
      <c r="A105" s="996" t="s">
        <v>61</v>
      </c>
      <c r="B105" s="997"/>
      <c r="C105" s="997"/>
      <c r="D105" s="997"/>
      <c r="E105" s="997"/>
      <c r="F105" s="997"/>
      <c r="G105" s="997"/>
      <c r="H105" s="997"/>
      <c r="I105" s="997"/>
      <c r="J105" s="997"/>
      <c r="K105" s="997"/>
      <c r="L105" s="997"/>
      <c r="M105" s="998"/>
    </row>
    <row r="106" spans="1:13" ht="387.75" customHeight="1">
      <c r="A106" s="80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162"/>
    </row>
    <row r="107" spans="1:13" ht="370.5" customHeight="1">
      <c r="A107" s="80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162"/>
    </row>
    <row r="108" spans="1:13" ht="55.5" customHeight="1">
      <c r="A108" s="80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162"/>
    </row>
    <row r="109" spans="1:13" ht="48" customHeight="1">
      <c r="A109" s="821" t="s">
        <v>62</v>
      </c>
      <c r="B109" s="999"/>
      <c r="C109" s="999"/>
      <c r="D109" s="999"/>
      <c r="E109" s="999"/>
      <c r="F109" s="999"/>
      <c r="G109" s="999"/>
      <c r="H109" s="999"/>
      <c r="I109" s="999"/>
      <c r="J109" s="999"/>
      <c r="K109" s="999"/>
      <c r="L109" s="999"/>
      <c r="M109" s="1000"/>
    </row>
    <row r="110" spans="1:13" ht="27">
      <c r="A110" s="824" t="s">
        <v>63</v>
      </c>
      <c r="B110" s="1001"/>
      <c r="C110" s="1001"/>
      <c r="D110" s="1001"/>
      <c r="E110" s="1001"/>
      <c r="F110" s="1001"/>
      <c r="G110" s="1001"/>
      <c r="H110" s="1001"/>
      <c r="I110" s="1001"/>
      <c r="J110" s="1001"/>
      <c r="K110" s="1001"/>
      <c r="L110" s="1001"/>
      <c r="M110" s="1002"/>
    </row>
    <row r="111" spans="1:13" ht="27">
      <c r="A111" s="824" t="s">
        <v>64</v>
      </c>
      <c r="B111" s="1001"/>
      <c r="C111" s="1001"/>
      <c r="D111" s="1001"/>
      <c r="E111" s="1001"/>
      <c r="F111" s="1001"/>
      <c r="G111" s="1001"/>
      <c r="H111" s="1001"/>
      <c r="I111" s="1001"/>
      <c r="J111" s="1001"/>
      <c r="K111" s="1001"/>
      <c r="L111" s="1001"/>
      <c r="M111" s="1002"/>
    </row>
    <row r="112" spans="1:13" ht="27.75" thickBot="1">
      <c r="A112" s="815" t="s">
        <v>225</v>
      </c>
      <c r="B112" s="1003"/>
      <c r="C112" s="1003"/>
      <c r="D112" s="1003"/>
      <c r="E112" s="1003"/>
      <c r="F112" s="1003"/>
      <c r="G112" s="1003"/>
      <c r="H112" s="1003"/>
      <c r="I112" s="1003"/>
      <c r="J112" s="1003"/>
      <c r="K112" s="1003"/>
      <c r="L112" s="1003"/>
      <c r="M112" s="1004"/>
    </row>
  </sheetData>
  <mergeCells count="57">
    <mergeCell ref="A3:M3"/>
    <mergeCell ref="A4:M4"/>
    <mergeCell ref="A19:A21"/>
    <mergeCell ref="C18:C21"/>
    <mergeCell ref="I11:I12"/>
    <mergeCell ref="J11:M11"/>
    <mergeCell ref="D11:D12"/>
    <mergeCell ref="C11:C12"/>
    <mergeCell ref="B11:B12"/>
    <mergeCell ref="A11:A12"/>
    <mergeCell ref="E11:H11"/>
    <mergeCell ref="A13:H13"/>
    <mergeCell ref="A24:H24"/>
    <mergeCell ref="A15:A17"/>
    <mergeCell ref="C14:C17"/>
    <mergeCell ref="D15:D17"/>
    <mergeCell ref="D19:D21"/>
    <mergeCell ref="A25:A26"/>
    <mergeCell ref="C27:C29"/>
    <mergeCell ref="A59:H59"/>
    <mergeCell ref="C53:C54"/>
    <mergeCell ref="A49:H49"/>
    <mergeCell ref="D25:D26"/>
    <mergeCell ref="D30:D33"/>
    <mergeCell ref="C25:C26"/>
    <mergeCell ref="C30:C33"/>
    <mergeCell ref="D27:D29"/>
    <mergeCell ref="A30:A33"/>
    <mergeCell ref="A55:H55"/>
    <mergeCell ref="A43:H43"/>
    <mergeCell ref="C50:C52"/>
    <mergeCell ref="A27:A29"/>
    <mergeCell ref="D74:D76"/>
    <mergeCell ref="A73:H73"/>
    <mergeCell ref="A63:H63"/>
    <mergeCell ref="A84:A86"/>
    <mergeCell ref="C74:C76"/>
    <mergeCell ref="C68:C69"/>
    <mergeCell ref="C70:C72"/>
    <mergeCell ref="B84:B86"/>
    <mergeCell ref="A112:M112"/>
    <mergeCell ref="A105:M105"/>
    <mergeCell ref="A103:H104"/>
    <mergeCell ref="B97:B98"/>
    <mergeCell ref="E97:H97"/>
    <mergeCell ref="C100:C102"/>
    <mergeCell ref="A97:A98"/>
    <mergeCell ref="D97:D98"/>
    <mergeCell ref="C97:C98"/>
    <mergeCell ref="A109:M109"/>
    <mergeCell ref="A110:M110"/>
    <mergeCell ref="A87:A89"/>
    <mergeCell ref="B87:B89"/>
    <mergeCell ref="C87:C89"/>
    <mergeCell ref="C81:C82"/>
    <mergeCell ref="A111:M111"/>
    <mergeCell ref="C84:C86"/>
  </mergeCells>
  <pageMargins left="0" right="0" top="0" bottom="0" header="0" footer="0"/>
  <pageSetup paperSize="9" scale="70" fitToHeight="1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91"/>
  <sheetViews>
    <sheetView topLeftCell="A67" zoomScale="50" zoomScaleNormal="50" workbookViewId="0">
      <selection activeCell="A42" sqref="A42"/>
    </sheetView>
  </sheetViews>
  <sheetFormatPr defaultRowHeight="15"/>
  <cols>
    <col min="1" max="1" width="42.42578125" style="115" customWidth="1"/>
    <col min="2" max="2" width="15.5703125" style="115" customWidth="1"/>
    <col min="3" max="3" width="54" style="115" customWidth="1"/>
    <col min="4" max="4" width="37.28515625" style="115" customWidth="1"/>
    <col min="5" max="5" width="10.140625" style="115" customWidth="1"/>
    <col min="6" max="9" width="9.140625" style="115"/>
    <col min="10" max="10" width="16.7109375" style="115" customWidth="1"/>
    <col min="11" max="12" width="16.7109375" style="115" bestFit="1" customWidth="1"/>
    <col min="13" max="13" width="17" style="115" customWidth="1"/>
    <col min="14" max="15" width="9.140625" style="115"/>
    <col min="16" max="16" width="0" style="115" hidden="1" customWidth="1"/>
    <col min="17" max="16384" width="9.140625" style="115"/>
  </cols>
  <sheetData>
    <row r="1" spans="1:13" ht="52.5" customHeight="1"/>
    <row r="2" spans="1:13" ht="209.25" customHeight="1">
      <c r="A2" s="979" t="s">
        <v>0</v>
      </c>
      <c r="B2" s="980"/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</row>
    <row r="3" spans="1:13" ht="89.25" customHeight="1">
      <c r="A3" s="981" t="s">
        <v>1</v>
      </c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</row>
    <row r="4" spans="1:13" ht="408.75" customHeight="1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</row>
    <row r="5" spans="1:13" ht="408.75" customHeight="1">
      <c r="A5" s="151"/>
      <c r="B5" s="151"/>
      <c r="C5" s="151"/>
      <c r="D5" s="151"/>
      <c r="E5" s="569"/>
      <c r="F5" s="569"/>
      <c r="G5" s="151"/>
      <c r="H5" s="151"/>
      <c r="I5" s="151"/>
      <c r="J5" s="151"/>
      <c r="K5" s="151"/>
      <c r="L5" s="151"/>
      <c r="M5" s="151"/>
    </row>
    <row r="6" spans="1:13" ht="136.5" customHeight="1">
      <c r="A6" s="151"/>
      <c r="B6" s="151"/>
      <c r="C6" s="151"/>
      <c r="D6" s="151"/>
      <c r="E6" s="569"/>
      <c r="F6" s="569"/>
      <c r="G6" s="151"/>
      <c r="H6" s="151"/>
      <c r="I6" s="151"/>
      <c r="J6" s="151"/>
      <c r="K6" s="151"/>
      <c r="L6" s="151"/>
      <c r="M6" s="151"/>
    </row>
    <row r="7" spans="1:13" ht="101.25" customHeight="1">
      <c r="A7" s="1194" t="s">
        <v>2</v>
      </c>
      <c r="B7" s="1111" t="s">
        <v>4</v>
      </c>
      <c r="C7" s="1111" t="s">
        <v>167</v>
      </c>
      <c r="D7" s="1111" t="s">
        <v>166</v>
      </c>
      <c r="E7" s="147"/>
      <c r="F7" s="147"/>
      <c r="G7" s="568"/>
      <c r="H7" s="568"/>
      <c r="I7" s="1196" t="s">
        <v>6</v>
      </c>
      <c r="J7" s="568"/>
      <c r="K7" s="568"/>
      <c r="L7" s="568"/>
      <c r="M7" s="568"/>
    </row>
    <row r="8" spans="1:13" ht="100.5" customHeight="1">
      <c r="A8" s="1195"/>
      <c r="B8" s="958"/>
      <c r="C8" s="958"/>
      <c r="D8" s="958"/>
      <c r="E8" s="147" t="s">
        <v>208</v>
      </c>
      <c r="F8" s="147" t="s">
        <v>204</v>
      </c>
      <c r="G8" s="147" t="s">
        <v>207</v>
      </c>
      <c r="H8" s="147" t="s">
        <v>206</v>
      </c>
      <c r="I8" s="964"/>
      <c r="J8" s="147" t="s">
        <v>205</v>
      </c>
      <c r="K8" s="147" t="s">
        <v>204</v>
      </c>
      <c r="L8" s="147" t="s">
        <v>203</v>
      </c>
      <c r="M8" s="147" t="s">
        <v>202</v>
      </c>
    </row>
    <row r="9" spans="1:13" ht="42" customHeight="1">
      <c r="A9" s="1182" t="s">
        <v>974</v>
      </c>
      <c r="B9" s="1182"/>
      <c r="C9" s="1182"/>
      <c r="D9" s="1182"/>
      <c r="E9" s="1182"/>
      <c r="F9" s="1182"/>
      <c r="G9" s="1182"/>
      <c r="H9" s="1182"/>
      <c r="I9" s="1182"/>
      <c r="J9" s="1182"/>
      <c r="K9" s="1182"/>
      <c r="L9" s="1182"/>
      <c r="M9" s="1183"/>
    </row>
    <row r="10" spans="1:13" ht="100.5" customHeight="1">
      <c r="A10" s="697" t="s">
        <v>973</v>
      </c>
      <c r="B10" s="93" t="s">
        <v>954</v>
      </c>
      <c r="C10" s="1166" t="s">
        <v>972</v>
      </c>
      <c r="D10" s="682" t="s">
        <v>971</v>
      </c>
      <c r="E10" s="257">
        <f t="shared" ref="E10:E56" si="0">F10*1.1</f>
        <v>79.2</v>
      </c>
      <c r="F10" s="688">
        <v>72</v>
      </c>
      <c r="G10" s="688">
        <f t="shared" ref="G10:G56" si="1">F10*0.93</f>
        <v>66.960000000000008</v>
      </c>
      <c r="H10" s="257">
        <f t="shared" ref="H10:H56" si="2">F10*0.87</f>
        <v>62.64</v>
      </c>
      <c r="I10" s="19">
        <v>0</v>
      </c>
      <c r="J10" s="562">
        <f t="shared" ref="J10:J56" si="3">E10*I10</f>
        <v>0</v>
      </c>
      <c r="K10" s="562">
        <f t="shared" ref="K10:K56" si="4">F10*I10</f>
        <v>0</v>
      </c>
      <c r="L10" s="562">
        <f t="shared" ref="L10:L56" si="5">G10*I10</f>
        <v>0</v>
      </c>
      <c r="M10" s="562">
        <f t="shared" ref="M10:M56" si="6">H10*I10</f>
        <v>0</v>
      </c>
    </row>
    <row r="11" spans="1:13" ht="100.5" customHeight="1">
      <c r="A11" s="696" t="s">
        <v>970</v>
      </c>
      <c r="B11" s="93" t="s">
        <v>954</v>
      </c>
      <c r="C11" s="1167"/>
      <c r="D11" s="682" t="s">
        <v>969</v>
      </c>
      <c r="E11" s="257">
        <f t="shared" si="0"/>
        <v>90.2</v>
      </c>
      <c r="F11" s="688">
        <v>82</v>
      </c>
      <c r="G11" s="688">
        <f t="shared" si="1"/>
        <v>76.260000000000005</v>
      </c>
      <c r="H11" s="257">
        <f t="shared" si="2"/>
        <v>71.34</v>
      </c>
      <c r="I11" s="19">
        <v>0</v>
      </c>
      <c r="J11" s="562">
        <f t="shared" si="3"/>
        <v>0</v>
      </c>
      <c r="K11" s="562">
        <f t="shared" si="4"/>
        <v>0</v>
      </c>
      <c r="L11" s="562">
        <f t="shared" si="5"/>
        <v>0</v>
      </c>
      <c r="M11" s="562">
        <f t="shared" si="6"/>
        <v>0</v>
      </c>
    </row>
    <row r="12" spans="1:13" ht="100.5" customHeight="1">
      <c r="A12" s="696" t="s">
        <v>968</v>
      </c>
      <c r="B12" s="93" t="s">
        <v>954</v>
      </c>
      <c r="C12" s="1168"/>
      <c r="D12" s="682" t="s">
        <v>967</v>
      </c>
      <c r="E12" s="257">
        <f t="shared" si="0"/>
        <v>117.7</v>
      </c>
      <c r="F12" s="688">
        <v>107</v>
      </c>
      <c r="G12" s="688">
        <f t="shared" si="1"/>
        <v>99.51</v>
      </c>
      <c r="H12" s="257">
        <f t="shared" si="2"/>
        <v>93.09</v>
      </c>
      <c r="I12" s="19">
        <v>0</v>
      </c>
      <c r="J12" s="562">
        <f t="shared" si="3"/>
        <v>0</v>
      </c>
      <c r="K12" s="562">
        <f t="shared" si="4"/>
        <v>0</v>
      </c>
      <c r="L12" s="562">
        <f t="shared" si="5"/>
        <v>0</v>
      </c>
      <c r="M12" s="562">
        <f t="shared" si="6"/>
        <v>0</v>
      </c>
    </row>
    <row r="13" spans="1:13" ht="100.5" customHeight="1">
      <c r="A13" s="695" t="s">
        <v>966</v>
      </c>
      <c r="B13" s="93" t="s">
        <v>954</v>
      </c>
      <c r="C13" s="1191" t="s">
        <v>965</v>
      </c>
      <c r="D13" s="138" t="s">
        <v>964</v>
      </c>
      <c r="E13" s="257">
        <f t="shared" si="0"/>
        <v>67.100000000000009</v>
      </c>
      <c r="F13" s="124">
        <v>61</v>
      </c>
      <c r="G13" s="124">
        <f t="shared" si="1"/>
        <v>56.730000000000004</v>
      </c>
      <c r="H13" s="71">
        <f t="shared" si="2"/>
        <v>53.07</v>
      </c>
      <c r="I13" s="19">
        <v>0</v>
      </c>
      <c r="J13" s="562">
        <f t="shared" si="3"/>
        <v>0</v>
      </c>
      <c r="K13" s="562">
        <f t="shared" si="4"/>
        <v>0</v>
      </c>
      <c r="L13" s="562">
        <f t="shared" si="5"/>
        <v>0</v>
      </c>
      <c r="M13" s="562">
        <f t="shared" si="6"/>
        <v>0</v>
      </c>
    </row>
    <row r="14" spans="1:13" ht="100.5" customHeight="1">
      <c r="A14" s="695" t="s">
        <v>963</v>
      </c>
      <c r="B14" s="93" t="s">
        <v>954</v>
      </c>
      <c r="C14" s="1192"/>
      <c r="D14" s="138" t="s">
        <v>962</v>
      </c>
      <c r="E14" s="257">
        <f t="shared" si="0"/>
        <v>69.300000000000011</v>
      </c>
      <c r="F14" s="124">
        <v>63</v>
      </c>
      <c r="G14" s="124">
        <f t="shared" si="1"/>
        <v>58.59</v>
      </c>
      <c r="H14" s="71">
        <f t="shared" si="2"/>
        <v>54.81</v>
      </c>
      <c r="I14" s="19">
        <v>0</v>
      </c>
      <c r="J14" s="562">
        <f t="shared" si="3"/>
        <v>0</v>
      </c>
      <c r="K14" s="562">
        <f t="shared" si="4"/>
        <v>0</v>
      </c>
      <c r="L14" s="562">
        <f t="shared" si="5"/>
        <v>0</v>
      </c>
      <c r="M14" s="562">
        <f t="shared" si="6"/>
        <v>0</v>
      </c>
    </row>
    <row r="15" spans="1:13" ht="100.5" customHeight="1">
      <c r="A15" s="694" t="s">
        <v>961</v>
      </c>
      <c r="B15" s="196" t="s">
        <v>954</v>
      </c>
      <c r="C15" s="1192"/>
      <c r="D15" s="682" t="s">
        <v>960</v>
      </c>
      <c r="E15" s="257">
        <f t="shared" si="0"/>
        <v>74.800000000000011</v>
      </c>
      <c r="F15" s="124">
        <v>68</v>
      </c>
      <c r="G15" s="124">
        <f t="shared" si="1"/>
        <v>63.24</v>
      </c>
      <c r="H15" s="71">
        <f t="shared" si="2"/>
        <v>59.16</v>
      </c>
      <c r="I15" s="19">
        <v>0</v>
      </c>
      <c r="J15" s="562">
        <f t="shared" si="3"/>
        <v>0</v>
      </c>
      <c r="K15" s="562">
        <f t="shared" si="4"/>
        <v>0</v>
      </c>
      <c r="L15" s="562">
        <f t="shared" si="5"/>
        <v>0</v>
      </c>
      <c r="M15" s="562">
        <f t="shared" si="6"/>
        <v>0</v>
      </c>
    </row>
    <row r="16" spans="1:13" ht="100.5" customHeight="1">
      <c r="A16" s="671" t="s">
        <v>959</v>
      </c>
      <c r="B16" s="93" t="s">
        <v>954</v>
      </c>
      <c r="C16" s="1192"/>
      <c r="D16" s="682" t="s">
        <v>958</v>
      </c>
      <c r="E16" s="257">
        <f t="shared" si="0"/>
        <v>85.800000000000011</v>
      </c>
      <c r="F16" s="124">
        <v>78</v>
      </c>
      <c r="G16" s="124">
        <f t="shared" si="1"/>
        <v>72.540000000000006</v>
      </c>
      <c r="H16" s="71">
        <f t="shared" si="2"/>
        <v>67.86</v>
      </c>
      <c r="I16" s="19">
        <v>0</v>
      </c>
      <c r="J16" s="562">
        <f t="shared" si="3"/>
        <v>0</v>
      </c>
      <c r="K16" s="562">
        <f t="shared" si="4"/>
        <v>0</v>
      </c>
      <c r="L16" s="562">
        <f t="shared" si="5"/>
        <v>0</v>
      </c>
      <c r="M16" s="562">
        <f t="shared" si="6"/>
        <v>0</v>
      </c>
    </row>
    <row r="17" spans="1:13" ht="100.5" customHeight="1">
      <c r="A17" s="671" t="s">
        <v>957</v>
      </c>
      <c r="B17" s="93" t="s">
        <v>954</v>
      </c>
      <c r="C17" s="1192"/>
      <c r="D17" s="682" t="s">
        <v>956</v>
      </c>
      <c r="E17" s="257">
        <f t="shared" si="0"/>
        <v>94.600000000000009</v>
      </c>
      <c r="F17" s="124">
        <v>86</v>
      </c>
      <c r="G17" s="124">
        <f t="shared" si="1"/>
        <v>79.98</v>
      </c>
      <c r="H17" s="71">
        <f t="shared" si="2"/>
        <v>74.819999999999993</v>
      </c>
      <c r="I17" s="19">
        <v>0</v>
      </c>
      <c r="J17" s="562">
        <f t="shared" si="3"/>
        <v>0</v>
      </c>
      <c r="K17" s="562">
        <f t="shared" si="4"/>
        <v>0</v>
      </c>
      <c r="L17" s="562">
        <f t="shared" si="5"/>
        <v>0</v>
      </c>
      <c r="M17" s="562">
        <f t="shared" si="6"/>
        <v>0</v>
      </c>
    </row>
    <row r="18" spans="1:13" ht="100.5" customHeight="1">
      <c r="A18" s="671" t="s">
        <v>955</v>
      </c>
      <c r="B18" s="93" t="s">
        <v>954</v>
      </c>
      <c r="C18" s="1193"/>
      <c r="D18" s="682" t="s">
        <v>953</v>
      </c>
      <c r="E18" s="257">
        <f t="shared" si="0"/>
        <v>106.7</v>
      </c>
      <c r="F18" s="124">
        <v>97</v>
      </c>
      <c r="G18" s="124">
        <f t="shared" si="1"/>
        <v>90.210000000000008</v>
      </c>
      <c r="H18" s="71">
        <f t="shared" si="2"/>
        <v>84.39</v>
      </c>
      <c r="I18" s="19">
        <v>0</v>
      </c>
      <c r="J18" s="562">
        <f t="shared" si="3"/>
        <v>0</v>
      </c>
      <c r="K18" s="562">
        <f t="shared" si="4"/>
        <v>0</v>
      </c>
      <c r="L18" s="562">
        <f t="shared" si="5"/>
        <v>0</v>
      </c>
      <c r="M18" s="562">
        <f t="shared" si="6"/>
        <v>0</v>
      </c>
    </row>
    <row r="19" spans="1:13" ht="100.5" customHeight="1">
      <c r="A19" s="671" t="s">
        <v>952</v>
      </c>
      <c r="B19" s="93" t="s">
        <v>946</v>
      </c>
      <c r="C19" s="1166" t="s">
        <v>951</v>
      </c>
      <c r="D19" s="682" t="s">
        <v>950</v>
      </c>
      <c r="E19" s="257">
        <f t="shared" si="0"/>
        <v>49.500000000000007</v>
      </c>
      <c r="F19" s="124">
        <v>45</v>
      </c>
      <c r="G19" s="124">
        <f t="shared" si="1"/>
        <v>41.85</v>
      </c>
      <c r="H19" s="71">
        <f t="shared" si="2"/>
        <v>39.15</v>
      </c>
      <c r="I19" s="19">
        <v>0</v>
      </c>
      <c r="J19" s="562">
        <f t="shared" si="3"/>
        <v>0</v>
      </c>
      <c r="K19" s="562">
        <f t="shared" si="4"/>
        <v>0</v>
      </c>
      <c r="L19" s="562">
        <f t="shared" si="5"/>
        <v>0</v>
      </c>
      <c r="M19" s="562">
        <f t="shared" si="6"/>
        <v>0</v>
      </c>
    </row>
    <row r="20" spans="1:13" ht="100.5" customHeight="1">
      <c r="A20" s="693" t="s">
        <v>949</v>
      </c>
      <c r="B20" s="692" t="s">
        <v>946</v>
      </c>
      <c r="C20" s="1167"/>
      <c r="D20" s="682" t="s">
        <v>948</v>
      </c>
      <c r="E20" s="257">
        <f t="shared" si="0"/>
        <v>64.900000000000006</v>
      </c>
      <c r="F20" s="124">
        <v>59</v>
      </c>
      <c r="G20" s="124">
        <f t="shared" si="1"/>
        <v>54.870000000000005</v>
      </c>
      <c r="H20" s="71">
        <f t="shared" si="2"/>
        <v>51.33</v>
      </c>
      <c r="I20" s="19">
        <v>0</v>
      </c>
      <c r="J20" s="562">
        <f t="shared" si="3"/>
        <v>0</v>
      </c>
      <c r="K20" s="562">
        <f t="shared" si="4"/>
        <v>0</v>
      </c>
      <c r="L20" s="562">
        <f t="shared" si="5"/>
        <v>0</v>
      </c>
      <c r="M20" s="562">
        <f t="shared" si="6"/>
        <v>0</v>
      </c>
    </row>
    <row r="21" spans="1:13" ht="100.5" customHeight="1">
      <c r="A21" s="671" t="s">
        <v>947</v>
      </c>
      <c r="B21" s="93" t="s">
        <v>946</v>
      </c>
      <c r="C21" s="1168"/>
      <c r="D21" s="682" t="s">
        <v>945</v>
      </c>
      <c r="E21" s="257">
        <f t="shared" si="0"/>
        <v>79.2</v>
      </c>
      <c r="F21" s="124">
        <v>72</v>
      </c>
      <c r="G21" s="124">
        <f t="shared" si="1"/>
        <v>66.960000000000008</v>
      </c>
      <c r="H21" s="71">
        <f t="shared" si="2"/>
        <v>62.64</v>
      </c>
      <c r="I21" s="19">
        <v>0</v>
      </c>
      <c r="J21" s="562">
        <f t="shared" si="3"/>
        <v>0</v>
      </c>
      <c r="K21" s="562">
        <f t="shared" si="4"/>
        <v>0</v>
      </c>
      <c r="L21" s="562">
        <f t="shared" si="5"/>
        <v>0</v>
      </c>
      <c r="M21" s="562">
        <f t="shared" si="6"/>
        <v>0</v>
      </c>
    </row>
    <row r="22" spans="1:13" ht="100.5" customHeight="1">
      <c r="A22" s="689" t="s">
        <v>944</v>
      </c>
      <c r="B22" s="93" t="s">
        <v>936</v>
      </c>
      <c r="C22" s="1166" t="s">
        <v>943</v>
      </c>
      <c r="D22" s="682" t="s">
        <v>942</v>
      </c>
      <c r="E22" s="257">
        <f t="shared" si="0"/>
        <v>200.20000000000002</v>
      </c>
      <c r="F22" s="124">
        <v>182</v>
      </c>
      <c r="G22" s="124">
        <f t="shared" si="1"/>
        <v>169.26000000000002</v>
      </c>
      <c r="H22" s="71">
        <f t="shared" si="2"/>
        <v>158.34</v>
      </c>
      <c r="I22" s="19">
        <v>0</v>
      </c>
      <c r="J22" s="562">
        <f t="shared" si="3"/>
        <v>0</v>
      </c>
      <c r="K22" s="562">
        <f t="shared" si="4"/>
        <v>0</v>
      </c>
      <c r="L22" s="562">
        <f t="shared" si="5"/>
        <v>0</v>
      </c>
      <c r="M22" s="562">
        <f t="shared" si="6"/>
        <v>0</v>
      </c>
    </row>
    <row r="23" spans="1:13" ht="100.5" customHeight="1">
      <c r="A23" s="691" t="s">
        <v>941</v>
      </c>
      <c r="B23" s="93" t="s">
        <v>936</v>
      </c>
      <c r="C23" s="1167"/>
      <c r="D23" s="682" t="s">
        <v>940</v>
      </c>
      <c r="E23" s="257">
        <f t="shared" si="0"/>
        <v>209.00000000000003</v>
      </c>
      <c r="F23" s="124">
        <v>190</v>
      </c>
      <c r="G23" s="124">
        <f t="shared" si="1"/>
        <v>176.70000000000002</v>
      </c>
      <c r="H23" s="71">
        <f t="shared" si="2"/>
        <v>165.3</v>
      </c>
      <c r="I23" s="19">
        <v>0</v>
      </c>
      <c r="J23" s="562">
        <f t="shared" si="3"/>
        <v>0</v>
      </c>
      <c r="K23" s="562">
        <f t="shared" si="4"/>
        <v>0</v>
      </c>
      <c r="L23" s="562">
        <f t="shared" si="5"/>
        <v>0</v>
      </c>
      <c r="M23" s="562">
        <f t="shared" si="6"/>
        <v>0</v>
      </c>
    </row>
    <row r="24" spans="1:13" ht="100.5" customHeight="1">
      <c r="A24" s="690" t="s">
        <v>939</v>
      </c>
      <c r="B24" s="93" t="s">
        <v>936</v>
      </c>
      <c r="C24" s="1167"/>
      <c r="D24" s="682" t="s">
        <v>938</v>
      </c>
      <c r="E24" s="257">
        <f t="shared" si="0"/>
        <v>234.3</v>
      </c>
      <c r="F24" s="124">
        <v>213</v>
      </c>
      <c r="G24" s="124">
        <f t="shared" si="1"/>
        <v>198.09</v>
      </c>
      <c r="H24" s="71">
        <f t="shared" si="2"/>
        <v>185.31</v>
      </c>
      <c r="I24" s="19">
        <v>0</v>
      </c>
      <c r="J24" s="562">
        <f t="shared" si="3"/>
        <v>0</v>
      </c>
      <c r="K24" s="562">
        <f t="shared" si="4"/>
        <v>0</v>
      </c>
      <c r="L24" s="562">
        <f t="shared" si="5"/>
        <v>0</v>
      </c>
      <c r="M24" s="562">
        <f t="shared" si="6"/>
        <v>0</v>
      </c>
    </row>
    <row r="25" spans="1:13" ht="100.5" customHeight="1">
      <c r="A25" s="684" t="s">
        <v>937</v>
      </c>
      <c r="B25" s="93" t="s">
        <v>936</v>
      </c>
      <c r="C25" s="1168"/>
      <c r="D25" s="682" t="s">
        <v>935</v>
      </c>
      <c r="E25" s="257">
        <f t="shared" si="0"/>
        <v>292.60000000000002</v>
      </c>
      <c r="F25" s="124">
        <v>266</v>
      </c>
      <c r="G25" s="124">
        <f t="shared" si="1"/>
        <v>247.38000000000002</v>
      </c>
      <c r="H25" s="71">
        <f t="shared" si="2"/>
        <v>231.42</v>
      </c>
      <c r="I25" s="19">
        <v>0</v>
      </c>
      <c r="J25" s="562">
        <f t="shared" si="3"/>
        <v>0</v>
      </c>
      <c r="K25" s="562">
        <f t="shared" si="4"/>
        <v>0</v>
      </c>
      <c r="L25" s="562">
        <f t="shared" si="5"/>
        <v>0</v>
      </c>
      <c r="M25" s="562">
        <f t="shared" si="6"/>
        <v>0</v>
      </c>
    </row>
    <row r="26" spans="1:13" ht="209.25" customHeight="1">
      <c r="A26" s="689" t="s">
        <v>934</v>
      </c>
      <c r="B26" s="565" t="s">
        <v>933</v>
      </c>
      <c r="C26" s="672" t="s">
        <v>932</v>
      </c>
      <c r="D26" s="682" t="s">
        <v>931</v>
      </c>
      <c r="E26" s="257">
        <f t="shared" si="0"/>
        <v>376.20000000000005</v>
      </c>
      <c r="F26" s="688">
        <v>342</v>
      </c>
      <c r="G26" s="688">
        <f t="shared" si="1"/>
        <v>318.06</v>
      </c>
      <c r="H26" s="257">
        <f t="shared" si="2"/>
        <v>297.54000000000002</v>
      </c>
      <c r="I26" s="19">
        <v>0</v>
      </c>
      <c r="J26" s="562">
        <f t="shared" si="3"/>
        <v>0</v>
      </c>
      <c r="K26" s="562">
        <f t="shared" si="4"/>
        <v>0</v>
      </c>
      <c r="L26" s="562">
        <f t="shared" si="5"/>
        <v>0</v>
      </c>
      <c r="M26" s="562">
        <f t="shared" si="6"/>
        <v>0</v>
      </c>
    </row>
    <row r="27" spans="1:13" ht="341.25" customHeight="1">
      <c r="A27" s="689" t="s">
        <v>930</v>
      </c>
      <c r="B27" s="93" t="s">
        <v>917</v>
      </c>
      <c r="C27" s="672" t="s">
        <v>929</v>
      </c>
      <c r="D27" s="682" t="s">
        <v>928</v>
      </c>
      <c r="E27" s="257">
        <f t="shared" si="0"/>
        <v>1965.7</v>
      </c>
      <c r="F27" s="71">
        <v>1787</v>
      </c>
      <c r="G27" s="71">
        <f t="shared" si="1"/>
        <v>1661.91</v>
      </c>
      <c r="H27" s="71">
        <f t="shared" si="2"/>
        <v>1554.69</v>
      </c>
      <c r="I27" s="19">
        <v>0</v>
      </c>
      <c r="J27" s="562">
        <f t="shared" si="3"/>
        <v>0</v>
      </c>
      <c r="K27" s="562">
        <f t="shared" si="4"/>
        <v>0</v>
      </c>
      <c r="L27" s="562">
        <f t="shared" si="5"/>
        <v>0</v>
      </c>
      <c r="M27" s="562">
        <f t="shared" si="6"/>
        <v>0</v>
      </c>
    </row>
    <row r="28" spans="1:13" ht="408.75" customHeight="1">
      <c r="A28" s="689" t="s">
        <v>927</v>
      </c>
      <c r="B28" s="93" t="s">
        <v>917</v>
      </c>
      <c r="C28" s="672" t="s">
        <v>926</v>
      </c>
      <c r="D28" s="682" t="s">
        <v>925</v>
      </c>
      <c r="E28" s="257">
        <f t="shared" si="0"/>
        <v>2581.7000000000003</v>
      </c>
      <c r="F28" s="688">
        <v>2347</v>
      </c>
      <c r="G28" s="688">
        <f t="shared" si="1"/>
        <v>2182.71</v>
      </c>
      <c r="H28" s="257">
        <f t="shared" si="2"/>
        <v>2041.89</v>
      </c>
      <c r="I28" s="19">
        <v>0</v>
      </c>
      <c r="J28" s="562">
        <f t="shared" si="3"/>
        <v>0</v>
      </c>
      <c r="K28" s="562">
        <f t="shared" si="4"/>
        <v>0</v>
      </c>
      <c r="L28" s="562">
        <f t="shared" si="5"/>
        <v>0</v>
      </c>
      <c r="M28" s="562">
        <f t="shared" si="6"/>
        <v>0</v>
      </c>
    </row>
    <row r="29" spans="1:13" ht="356.25" customHeight="1">
      <c r="A29" s="689" t="s">
        <v>924</v>
      </c>
      <c r="B29" s="93" t="s">
        <v>917</v>
      </c>
      <c r="C29" s="672" t="s">
        <v>923</v>
      </c>
      <c r="D29" s="682" t="s">
        <v>922</v>
      </c>
      <c r="E29" s="257">
        <f t="shared" si="0"/>
        <v>2692.8</v>
      </c>
      <c r="F29" s="124">
        <v>2448</v>
      </c>
      <c r="G29" s="124">
        <f t="shared" si="1"/>
        <v>2276.6400000000003</v>
      </c>
      <c r="H29" s="71">
        <f t="shared" si="2"/>
        <v>2129.7599999999998</v>
      </c>
      <c r="I29" s="19">
        <v>0</v>
      </c>
      <c r="J29" s="562">
        <f t="shared" si="3"/>
        <v>0</v>
      </c>
      <c r="K29" s="562">
        <f t="shared" si="4"/>
        <v>0</v>
      </c>
      <c r="L29" s="562">
        <f t="shared" si="5"/>
        <v>0</v>
      </c>
      <c r="M29" s="562">
        <f t="shared" si="6"/>
        <v>0</v>
      </c>
    </row>
    <row r="30" spans="1:13" ht="230.25" customHeight="1">
      <c r="A30" s="689" t="s">
        <v>921</v>
      </c>
      <c r="B30" s="93" t="s">
        <v>920</v>
      </c>
      <c r="C30" s="672" t="s">
        <v>919</v>
      </c>
      <c r="D30" s="686" t="s">
        <v>915</v>
      </c>
      <c r="E30" s="257">
        <f t="shared" si="0"/>
        <v>327.8</v>
      </c>
      <c r="F30" s="688">
        <v>298</v>
      </c>
      <c r="G30" s="688">
        <f t="shared" si="1"/>
        <v>277.14</v>
      </c>
      <c r="H30" s="257">
        <f t="shared" si="2"/>
        <v>259.26</v>
      </c>
      <c r="I30" s="19">
        <v>0</v>
      </c>
      <c r="J30" s="562">
        <f t="shared" si="3"/>
        <v>0</v>
      </c>
      <c r="K30" s="562">
        <f t="shared" si="4"/>
        <v>0</v>
      </c>
      <c r="L30" s="562">
        <f t="shared" si="5"/>
        <v>0</v>
      </c>
      <c r="M30" s="562">
        <f t="shared" si="6"/>
        <v>0</v>
      </c>
    </row>
    <row r="31" spans="1:13" ht="224.25" customHeight="1">
      <c r="A31" s="687" t="s">
        <v>918</v>
      </c>
      <c r="B31" s="93" t="s">
        <v>917</v>
      </c>
      <c r="C31" s="672" t="s">
        <v>916</v>
      </c>
      <c r="D31" s="686" t="s">
        <v>915</v>
      </c>
      <c r="E31" s="257">
        <f t="shared" si="0"/>
        <v>822.80000000000007</v>
      </c>
      <c r="F31" s="104">
        <v>748</v>
      </c>
      <c r="G31" s="104">
        <f t="shared" si="1"/>
        <v>695.64</v>
      </c>
      <c r="H31" s="104">
        <f t="shared" si="2"/>
        <v>650.76</v>
      </c>
      <c r="I31" s="19">
        <v>0</v>
      </c>
      <c r="J31" s="562">
        <f t="shared" si="3"/>
        <v>0</v>
      </c>
      <c r="K31" s="562">
        <f t="shared" si="4"/>
        <v>0</v>
      </c>
      <c r="L31" s="562">
        <f t="shared" si="5"/>
        <v>0</v>
      </c>
      <c r="M31" s="562">
        <f t="shared" si="6"/>
        <v>0</v>
      </c>
    </row>
    <row r="32" spans="1:13" ht="120.75" customHeight="1">
      <c r="A32" s="687" t="s">
        <v>986</v>
      </c>
      <c r="B32" s="93" t="s">
        <v>917</v>
      </c>
      <c r="C32" s="706"/>
      <c r="D32" s="686"/>
      <c r="E32" s="257">
        <f t="shared" si="0"/>
        <v>374.00000000000006</v>
      </c>
      <c r="F32" s="104">
        <v>340</v>
      </c>
      <c r="G32" s="104">
        <f>F32*0.93</f>
        <v>316.2</v>
      </c>
      <c r="H32" s="104">
        <f>F32*0.87</f>
        <v>295.8</v>
      </c>
      <c r="I32" s="19">
        <v>0</v>
      </c>
      <c r="J32" s="562">
        <f>E32*I32</f>
        <v>0</v>
      </c>
      <c r="K32" s="562">
        <f>F32*I32</f>
        <v>0</v>
      </c>
      <c r="L32" s="562">
        <f>G32*I32</f>
        <v>0</v>
      </c>
      <c r="M32" s="562">
        <f>H32*I32</f>
        <v>0</v>
      </c>
    </row>
    <row r="33" spans="1:13" ht="299.25" customHeight="1">
      <c r="A33" s="685" t="s">
        <v>914</v>
      </c>
      <c r="B33" s="142" t="s">
        <v>131</v>
      </c>
      <c r="C33" s="244"/>
      <c r="D33" s="676"/>
      <c r="E33" s="257">
        <f t="shared" si="0"/>
        <v>363.00000000000006</v>
      </c>
      <c r="F33" s="104">
        <v>330</v>
      </c>
      <c r="G33" s="104">
        <f t="shared" si="1"/>
        <v>306.90000000000003</v>
      </c>
      <c r="H33" s="104">
        <f t="shared" si="2"/>
        <v>287.10000000000002</v>
      </c>
      <c r="I33" s="19">
        <v>0</v>
      </c>
      <c r="J33" s="562">
        <f t="shared" si="3"/>
        <v>0</v>
      </c>
      <c r="K33" s="562">
        <f t="shared" si="4"/>
        <v>0</v>
      </c>
      <c r="L33" s="562">
        <f t="shared" si="5"/>
        <v>0</v>
      </c>
      <c r="M33" s="562">
        <f t="shared" si="6"/>
        <v>0</v>
      </c>
    </row>
    <row r="34" spans="1:13" ht="224.25" customHeight="1">
      <c r="A34" s="685" t="s">
        <v>988</v>
      </c>
      <c r="B34" s="142" t="s">
        <v>917</v>
      </c>
      <c r="C34" s="244"/>
      <c r="D34" s="676" t="s">
        <v>987</v>
      </c>
      <c r="E34" s="257">
        <f t="shared" si="0"/>
        <v>748.00000000000011</v>
      </c>
      <c r="F34" s="104">
        <v>680</v>
      </c>
      <c r="G34" s="104">
        <f t="shared" si="1"/>
        <v>632.4</v>
      </c>
      <c r="H34" s="104">
        <f t="shared" si="2"/>
        <v>591.6</v>
      </c>
      <c r="I34" s="19">
        <v>0</v>
      </c>
      <c r="J34" s="562">
        <f t="shared" si="3"/>
        <v>0</v>
      </c>
      <c r="K34" s="562">
        <f t="shared" si="4"/>
        <v>0</v>
      </c>
      <c r="L34" s="562">
        <f t="shared" si="5"/>
        <v>0</v>
      </c>
      <c r="M34" s="562">
        <f t="shared" si="6"/>
        <v>0</v>
      </c>
    </row>
    <row r="35" spans="1:13" ht="408.75" customHeight="1">
      <c r="A35" s="684" t="s">
        <v>913</v>
      </c>
      <c r="B35" s="196" t="s">
        <v>912</v>
      </c>
      <c r="C35" s="683" t="s">
        <v>911</v>
      </c>
      <c r="D35" s="682" t="s">
        <v>910</v>
      </c>
      <c r="E35" s="257">
        <f t="shared" si="0"/>
        <v>1062.6000000000001</v>
      </c>
      <c r="F35" s="124">
        <v>966</v>
      </c>
      <c r="G35" s="124">
        <f t="shared" si="1"/>
        <v>898.38</v>
      </c>
      <c r="H35" s="71">
        <f t="shared" si="2"/>
        <v>840.42</v>
      </c>
      <c r="I35" s="19">
        <v>0</v>
      </c>
      <c r="J35" s="562">
        <f t="shared" si="3"/>
        <v>0</v>
      </c>
      <c r="K35" s="562">
        <f t="shared" si="4"/>
        <v>0</v>
      </c>
      <c r="L35" s="562">
        <f t="shared" si="5"/>
        <v>0</v>
      </c>
      <c r="M35" s="562">
        <f t="shared" si="6"/>
        <v>0</v>
      </c>
    </row>
    <row r="36" spans="1:13" ht="139.5" customHeight="1">
      <c r="A36" s="681" t="s">
        <v>909</v>
      </c>
      <c r="B36" s="680" t="s">
        <v>131</v>
      </c>
      <c r="C36" s="244"/>
      <c r="D36" s="172" t="s">
        <v>908</v>
      </c>
      <c r="E36" s="257">
        <f t="shared" si="0"/>
        <v>190.3</v>
      </c>
      <c r="F36" s="124">
        <v>173</v>
      </c>
      <c r="G36" s="124">
        <f t="shared" si="1"/>
        <v>160.89000000000001</v>
      </c>
      <c r="H36" s="71">
        <f t="shared" si="2"/>
        <v>150.51</v>
      </c>
      <c r="I36" s="19">
        <v>0</v>
      </c>
      <c r="J36" s="562">
        <f t="shared" si="3"/>
        <v>0</v>
      </c>
      <c r="K36" s="562">
        <f t="shared" si="4"/>
        <v>0</v>
      </c>
      <c r="L36" s="562">
        <f t="shared" si="5"/>
        <v>0</v>
      </c>
      <c r="M36" s="562">
        <f t="shared" si="6"/>
        <v>0</v>
      </c>
    </row>
    <row r="37" spans="1:13" ht="100.5" customHeight="1">
      <c r="A37" s="626" t="s">
        <v>907</v>
      </c>
      <c r="B37" s="269" t="s">
        <v>131</v>
      </c>
      <c r="C37" s="244"/>
      <c r="D37" s="679" t="s">
        <v>906</v>
      </c>
      <c r="E37" s="257">
        <f t="shared" si="0"/>
        <v>1303.5</v>
      </c>
      <c r="F37" s="124">
        <v>1185</v>
      </c>
      <c r="G37" s="124">
        <f t="shared" si="1"/>
        <v>1102.05</v>
      </c>
      <c r="H37" s="71">
        <f t="shared" si="2"/>
        <v>1030.95</v>
      </c>
      <c r="I37" s="19">
        <v>0</v>
      </c>
      <c r="J37" s="562">
        <f t="shared" si="3"/>
        <v>0</v>
      </c>
      <c r="K37" s="562">
        <f t="shared" si="4"/>
        <v>0</v>
      </c>
      <c r="L37" s="562">
        <f t="shared" si="5"/>
        <v>0</v>
      </c>
      <c r="M37" s="562">
        <f t="shared" si="6"/>
        <v>0</v>
      </c>
    </row>
    <row r="38" spans="1:13" ht="92.25" customHeight="1">
      <c r="A38" s="658" t="s">
        <v>905</v>
      </c>
      <c r="B38" s="269" t="s">
        <v>131</v>
      </c>
      <c r="C38" s="1174"/>
      <c r="D38" s="172" t="s">
        <v>904</v>
      </c>
      <c r="E38" s="257">
        <f t="shared" si="0"/>
        <v>546.70000000000005</v>
      </c>
      <c r="F38" s="124">
        <v>497</v>
      </c>
      <c r="G38" s="124">
        <f t="shared" si="1"/>
        <v>462.21000000000004</v>
      </c>
      <c r="H38" s="71">
        <f t="shared" si="2"/>
        <v>432.39</v>
      </c>
      <c r="I38" s="19">
        <v>0</v>
      </c>
      <c r="J38" s="562">
        <f t="shared" si="3"/>
        <v>0</v>
      </c>
      <c r="K38" s="562">
        <f t="shared" si="4"/>
        <v>0</v>
      </c>
      <c r="L38" s="562">
        <f t="shared" si="5"/>
        <v>0</v>
      </c>
      <c r="M38" s="562">
        <f t="shared" si="6"/>
        <v>0</v>
      </c>
    </row>
    <row r="39" spans="1:13" ht="84" customHeight="1">
      <c r="A39" s="658" t="s">
        <v>903</v>
      </c>
      <c r="B39" s="269" t="s">
        <v>131</v>
      </c>
      <c r="C39" s="1175"/>
      <c r="D39" s="678" t="s">
        <v>902</v>
      </c>
      <c r="E39" s="257">
        <f t="shared" si="0"/>
        <v>592.90000000000009</v>
      </c>
      <c r="F39" s="124">
        <v>539</v>
      </c>
      <c r="G39" s="124">
        <f t="shared" si="1"/>
        <v>501.27000000000004</v>
      </c>
      <c r="H39" s="71">
        <f t="shared" si="2"/>
        <v>468.93</v>
      </c>
      <c r="I39" s="19">
        <v>0</v>
      </c>
      <c r="J39" s="562">
        <f t="shared" si="3"/>
        <v>0</v>
      </c>
      <c r="K39" s="562">
        <f t="shared" si="4"/>
        <v>0</v>
      </c>
      <c r="L39" s="562">
        <f t="shared" si="5"/>
        <v>0</v>
      </c>
      <c r="M39" s="562">
        <f t="shared" si="6"/>
        <v>0</v>
      </c>
    </row>
    <row r="40" spans="1:13" ht="90.75" customHeight="1">
      <c r="A40" s="658" t="s">
        <v>901</v>
      </c>
      <c r="B40" s="269" t="s">
        <v>131</v>
      </c>
      <c r="C40" s="1176"/>
      <c r="D40" s="172" t="s">
        <v>900</v>
      </c>
      <c r="E40" s="257">
        <f t="shared" si="0"/>
        <v>630.30000000000007</v>
      </c>
      <c r="F40" s="124">
        <v>573</v>
      </c>
      <c r="G40" s="124">
        <f t="shared" si="1"/>
        <v>532.89</v>
      </c>
      <c r="H40" s="71">
        <f t="shared" si="2"/>
        <v>498.51</v>
      </c>
      <c r="I40" s="19">
        <v>0</v>
      </c>
      <c r="J40" s="562">
        <f t="shared" si="3"/>
        <v>0</v>
      </c>
      <c r="K40" s="562">
        <f t="shared" si="4"/>
        <v>0</v>
      </c>
      <c r="L40" s="562">
        <f t="shared" si="5"/>
        <v>0</v>
      </c>
      <c r="M40" s="562">
        <f t="shared" si="6"/>
        <v>0</v>
      </c>
    </row>
    <row r="41" spans="1:13" ht="125.25" customHeight="1">
      <c r="A41" s="658" t="s">
        <v>1076</v>
      </c>
      <c r="B41" s="767" t="s">
        <v>131</v>
      </c>
      <c r="C41" s="766"/>
      <c r="D41" s="769" t="s">
        <v>1077</v>
      </c>
      <c r="E41" s="257">
        <f t="shared" si="0"/>
        <v>929.50000000000011</v>
      </c>
      <c r="F41" s="124">
        <v>845</v>
      </c>
      <c r="G41" s="124">
        <f t="shared" si="1"/>
        <v>785.85</v>
      </c>
      <c r="H41" s="768">
        <f t="shared" si="2"/>
        <v>735.15</v>
      </c>
      <c r="I41" s="756">
        <v>0</v>
      </c>
      <c r="J41" s="562">
        <f t="shared" ref="J41" si="7">E41*I41</f>
        <v>0</v>
      </c>
      <c r="K41" s="562">
        <f t="shared" ref="K41" si="8">F41*I41</f>
        <v>0</v>
      </c>
      <c r="L41" s="562">
        <f t="shared" ref="L41" si="9">G41*I41</f>
        <v>0</v>
      </c>
      <c r="M41" s="562">
        <f t="shared" ref="M41" si="10">H41*I41</f>
        <v>0</v>
      </c>
    </row>
    <row r="42" spans="1:13" ht="84" customHeight="1">
      <c r="A42" s="619" t="s">
        <v>899</v>
      </c>
      <c r="B42" s="142" t="s">
        <v>896</v>
      </c>
      <c r="C42" s="1174"/>
      <c r="D42" s="1188"/>
      <c r="E42" s="257">
        <f t="shared" si="0"/>
        <v>588.5</v>
      </c>
      <c r="F42" s="104">
        <v>535</v>
      </c>
      <c r="G42" s="104">
        <f t="shared" si="1"/>
        <v>497.55</v>
      </c>
      <c r="H42" s="104">
        <f t="shared" si="2"/>
        <v>465.45</v>
      </c>
      <c r="I42" s="19">
        <v>0</v>
      </c>
      <c r="J42" s="562">
        <f t="shared" si="3"/>
        <v>0</v>
      </c>
      <c r="K42" s="562">
        <f t="shared" si="4"/>
        <v>0</v>
      </c>
      <c r="L42" s="562">
        <f t="shared" si="5"/>
        <v>0</v>
      </c>
      <c r="M42" s="562">
        <f t="shared" si="6"/>
        <v>0</v>
      </c>
    </row>
    <row r="43" spans="1:13" ht="88.5" customHeight="1">
      <c r="A43" s="619" t="s">
        <v>898</v>
      </c>
      <c r="B43" s="142" t="s">
        <v>896</v>
      </c>
      <c r="C43" s="1175"/>
      <c r="D43" s="1189"/>
      <c r="E43" s="257">
        <f t="shared" si="0"/>
        <v>588.5</v>
      </c>
      <c r="F43" s="104">
        <v>535</v>
      </c>
      <c r="G43" s="104">
        <f t="shared" si="1"/>
        <v>497.55</v>
      </c>
      <c r="H43" s="104">
        <f t="shared" si="2"/>
        <v>465.45</v>
      </c>
      <c r="I43" s="19">
        <v>0</v>
      </c>
      <c r="J43" s="562">
        <f t="shared" si="3"/>
        <v>0</v>
      </c>
      <c r="K43" s="562">
        <f t="shared" si="4"/>
        <v>0</v>
      </c>
      <c r="L43" s="562">
        <f t="shared" si="5"/>
        <v>0</v>
      </c>
      <c r="M43" s="562">
        <f t="shared" si="6"/>
        <v>0</v>
      </c>
    </row>
    <row r="44" spans="1:13" ht="73.5" customHeight="1">
      <c r="A44" s="619" t="s">
        <v>897</v>
      </c>
      <c r="B44" s="142" t="s">
        <v>896</v>
      </c>
      <c r="C44" s="1176"/>
      <c r="D44" s="1190"/>
      <c r="E44" s="257">
        <f t="shared" si="0"/>
        <v>588.5</v>
      </c>
      <c r="F44" s="104">
        <v>535</v>
      </c>
      <c r="G44" s="104">
        <f t="shared" si="1"/>
        <v>497.55</v>
      </c>
      <c r="H44" s="104">
        <f t="shared" si="2"/>
        <v>465.45</v>
      </c>
      <c r="I44" s="19">
        <v>0</v>
      </c>
      <c r="J44" s="562">
        <f t="shared" si="3"/>
        <v>0</v>
      </c>
      <c r="K44" s="562">
        <f t="shared" si="4"/>
        <v>0</v>
      </c>
      <c r="L44" s="562">
        <f t="shared" si="5"/>
        <v>0</v>
      </c>
      <c r="M44" s="562">
        <f t="shared" si="6"/>
        <v>0</v>
      </c>
    </row>
    <row r="45" spans="1:13" ht="73.5" customHeight="1">
      <c r="A45" s="619" t="s">
        <v>1063</v>
      </c>
      <c r="B45" s="142" t="s">
        <v>1060</v>
      </c>
      <c r="C45" s="749"/>
      <c r="D45" s="746"/>
      <c r="E45" s="257">
        <f t="shared" si="0"/>
        <v>958.1</v>
      </c>
      <c r="F45" s="104">
        <v>871</v>
      </c>
      <c r="G45" s="104">
        <f t="shared" si="1"/>
        <v>810.03000000000009</v>
      </c>
      <c r="H45" s="104">
        <f t="shared" si="2"/>
        <v>757.77</v>
      </c>
      <c r="I45" s="19">
        <v>0</v>
      </c>
      <c r="J45" s="562">
        <f t="shared" si="3"/>
        <v>0</v>
      </c>
      <c r="K45" s="562">
        <f t="shared" si="4"/>
        <v>0</v>
      </c>
      <c r="L45" s="562">
        <f t="shared" si="5"/>
        <v>0</v>
      </c>
      <c r="M45" s="562">
        <f t="shared" si="6"/>
        <v>0</v>
      </c>
    </row>
    <row r="46" spans="1:13" ht="73.5" customHeight="1">
      <c r="A46" s="619" t="s">
        <v>1062</v>
      </c>
      <c r="B46" s="142" t="s">
        <v>1061</v>
      </c>
      <c r="C46" s="749"/>
      <c r="D46" s="746"/>
      <c r="E46" s="257">
        <f t="shared" si="0"/>
        <v>1521.3000000000002</v>
      </c>
      <c r="F46" s="104">
        <v>1383</v>
      </c>
      <c r="G46" s="104">
        <f t="shared" si="1"/>
        <v>1286.19</v>
      </c>
      <c r="H46" s="104">
        <f t="shared" si="2"/>
        <v>1203.21</v>
      </c>
      <c r="I46" s="19">
        <v>0</v>
      </c>
      <c r="J46" s="562">
        <f t="shared" si="3"/>
        <v>0</v>
      </c>
      <c r="K46" s="562">
        <f t="shared" si="4"/>
        <v>0</v>
      </c>
      <c r="L46" s="562">
        <f t="shared" si="5"/>
        <v>0</v>
      </c>
      <c r="M46" s="562">
        <f t="shared" si="6"/>
        <v>0</v>
      </c>
    </row>
    <row r="47" spans="1:13" ht="213.75" customHeight="1">
      <c r="A47" s="677" t="s">
        <v>895</v>
      </c>
      <c r="B47" s="142" t="s">
        <v>36</v>
      </c>
      <c r="C47" s="244"/>
      <c r="D47" s="676"/>
      <c r="E47" s="257">
        <f t="shared" si="0"/>
        <v>597.30000000000007</v>
      </c>
      <c r="F47" s="104">
        <v>543</v>
      </c>
      <c r="G47" s="104">
        <f t="shared" si="1"/>
        <v>504.99</v>
      </c>
      <c r="H47" s="104">
        <f t="shared" si="2"/>
        <v>472.41</v>
      </c>
      <c r="I47" s="19">
        <v>0</v>
      </c>
      <c r="J47" s="562">
        <f t="shared" si="3"/>
        <v>0</v>
      </c>
      <c r="K47" s="562">
        <f t="shared" si="4"/>
        <v>0</v>
      </c>
      <c r="L47" s="562">
        <f t="shared" si="5"/>
        <v>0</v>
      </c>
      <c r="M47" s="562">
        <f t="shared" si="6"/>
        <v>0</v>
      </c>
    </row>
    <row r="48" spans="1:13" ht="150.75" customHeight="1">
      <c r="A48" s="619" t="s">
        <v>1006</v>
      </c>
      <c r="B48" s="269" t="s">
        <v>131</v>
      </c>
      <c r="C48" s="244"/>
      <c r="D48" s="212" t="s">
        <v>894</v>
      </c>
      <c r="E48" s="257">
        <f t="shared" si="0"/>
        <v>627</v>
      </c>
      <c r="F48" s="124">
        <v>570</v>
      </c>
      <c r="G48" s="124">
        <f t="shared" si="1"/>
        <v>530.1</v>
      </c>
      <c r="H48" s="71">
        <f t="shared" si="2"/>
        <v>495.9</v>
      </c>
      <c r="I48" s="19">
        <v>0</v>
      </c>
      <c r="J48" s="562">
        <f t="shared" si="3"/>
        <v>0</v>
      </c>
      <c r="K48" s="562">
        <f t="shared" si="4"/>
        <v>0</v>
      </c>
      <c r="L48" s="562">
        <f t="shared" si="5"/>
        <v>0</v>
      </c>
      <c r="M48" s="562">
        <f t="shared" si="6"/>
        <v>0</v>
      </c>
    </row>
    <row r="49" spans="1:13" ht="150.75" customHeight="1">
      <c r="A49" s="619" t="s">
        <v>989</v>
      </c>
      <c r="B49" s="705"/>
      <c r="C49" s="244"/>
      <c r="D49" s="212"/>
      <c r="E49" s="257">
        <f t="shared" si="0"/>
        <v>704</v>
      </c>
      <c r="F49" s="124">
        <v>640</v>
      </c>
      <c r="G49" s="124">
        <f t="shared" si="1"/>
        <v>595.20000000000005</v>
      </c>
      <c r="H49" s="704">
        <f t="shared" si="2"/>
        <v>556.79999999999995</v>
      </c>
      <c r="I49" s="19">
        <v>0</v>
      </c>
      <c r="J49" s="562">
        <f>E49*I49</f>
        <v>0</v>
      </c>
      <c r="K49" s="562">
        <f>F49*I49</f>
        <v>0</v>
      </c>
      <c r="L49" s="562">
        <f>G49*I49</f>
        <v>0</v>
      </c>
      <c r="M49" s="562">
        <f>H49*I49</f>
        <v>0</v>
      </c>
    </row>
    <row r="50" spans="1:13" ht="173.25" customHeight="1">
      <c r="A50" s="675" t="s">
        <v>893</v>
      </c>
      <c r="B50" s="546" t="s">
        <v>131</v>
      </c>
      <c r="C50" s="244"/>
      <c r="D50" s="108"/>
      <c r="E50" s="257">
        <f t="shared" si="0"/>
        <v>38.5</v>
      </c>
      <c r="F50" s="124">
        <v>35</v>
      </c>
      <c r="G50" s="124">
        <f t="shared" si="1"/>
        <v>32.550000000000004</v>
      </c>
      <c r="H50" s="71">
        <f t="shared" si="2"/>
        <v>30.45</v>
      </c>
      <c r="I50" s="19">
        <v>0</v>
      </c>
      <c r="J50" s="562">
        <f t="shared" si="3"/>
        <v>0</v>
      </c>
      <c r="K50" s="562">
        <f t="shared" si="4"/>
        <v>0</v>
      </c>
      <c r="L50" s="562">
        <f t="shared" si="5"/>
        <v>0</v>
      </c>
      <c r="M50" s="562">
        <f t="shared" si="6"/>
        <v>0</v>
      </c>
    </row>
    <row r="51" spans="1:13" ht="81.75" customHeight="1">
      <c r="A51" s="675" t="s">
        <v>892</v>
      </c>
      <c r="B51" s="546" t="s">
        <v>131</v>
      </c>
      <c r="C51" s="244"/>
      <c r="D51" s="108"/>
      <c r="E51" s="257">
        <f t="shared" si="0"/>
        <v>44</v>
      </c>
      <c r="F51" s="124">
        <v>40</v>
      </c>
      <c r="G51" s="124">
        <f t="shared" si="1"/>
        <v>37.200000000000003</v>
      </c>
      <c r="H51" s="71">
        <f t="shared" si="2"/>
        <v>34.799999999999997</v>
      </c>
      <c r="I51" s="19">
        <v>0</v>
      </c>
      <c r="J51" s="562">
        <f t="shared" si="3"/>
        <v>0</v>
      </c>
      <c r="K51" s="562">
        <f t="shared" si="4"/>
        <v>0</v>
      </c>
      <c r="L51" s="562">
        <f t="shared" si="5"/>
        <v>0</v>
      </c>
      <c r="M51" s="562">
        <f t="shared" si="6"/>
        <v>0</v>
      </c>
    </row>
    <row r="52" spans="1:13" ht="84" customHeight="1">
      <c r="A52" s="674" t="s">
        <v>892</v>
      </c>
      <c r="B52" s="546" t="s">
        <v>131</v>
      </c>
      <c r="C52" s="244"/>
      <c r="D52" s="108"/>
      <c r="E52" s="257">
        <f t="shared" si="0"/>
        <v>62.7</v>
      </c>
      <c r="F52" s="124">
        <v>57</v>
      </c>
      <c r="G52" s="124">
        <f t="shared" si="1"/>
        <v>53.010000000000005</v>
      </c>
      <c r="H52" s="71">
        <f t="shared" si="2"/>
        <v>49.589999999999996</v>
      </c>
      <c r="I52" s="19">
        <v>0</v>
      </c>
      <c r="J52" s="562">
        <f t="shared" si="3"/>
        <v>0</v>
      </c>
      <c r="K52" s="562">
        <f t="shared" si="4"/>
        <v>0</v>
      </c>
      <c r="L52" s="562">
        <f t="shared" si="5"/>
        <v>0</v>
      </c>
      <c r="M52" s="562">
        <f t="shared" si="6"/>
        <v>0</v>
      </c>
    </row>
    <row r="53" spans="1:13" ht="171.75" customHeight="1">
      <c r="A53" s="658" t="s">
        <v>891</v>
      </c>
      <c r="B53" s="269" t="s">
        <v>131</v>
      </c>
      <c r="C53" s="244"/>
      <c r="D53" s="172"/>
      <c r="E53" s="257">
        <f t="shared" si="0"/>
        <v>352</v>
      </c>
      <c r="F53" s="124">
        <v>320</v>
      </c>
      <c r="G53" s="124">
        <f t="shared" si="1"/>
        <v>297.60000000000002</v>
      </c>
      <c r="H53" s="71">
        <f t="shared" si="2"/>
        <v>278.39999999999998</v>
      </c>
      <c r="I53" s="19">
        <v>0</v>
      </c>
      <c r="J53" s="562">
        <f t="shared" si="3"/>
        <v>0</v>
      </c>
      <c r="K53" s="562">
        <f t="shared" si="4"/>
        <v>0</v>
      </c>
      <c r="L53" s="562">
        <f t="shared" si="5"/>
        <v>0</v>
      </c>
      <c r="M53" s="562">
        <f t="shared" si="6"/>
        <v>0</v>
      </c>
    </row>
    <row r="54" spans="1:13" ht="197.25" customHeight="1">
      <c r="A54" s="658" t="s">
        <v>890</v>
      </c>
      <c r="B54" s="269" t="s">
        <v>131</v>
      </c>
      <c r="C54" s="244"/>
      <c r="D54" s="172"/>
      <c r="E54" s="257">
        <f t="shared" si="0"/>
        <v>73.7</v>
      </c>
      <c r="F54" s="124">
        <v>67</v>
      </c>
      <c r="G54" s="124">
        <f t="shared" si="1"/>
        <v>62.31</v>
      </c>
      <c r="H54" s="71">
        <f t="shared" si="2"/>
        <v>58.29</v>
      </c>
      <c r="I54" s="19">
        <v>0</v>
      </c>
      <c r="J54" s="562">
        <f t="shared" si="3"/>
        <v>0</v>
      </c>
      <c r="K54" s="562">
        <f t="shared" si="4"/>
        <v>0</v>
      </c>
      <c r="L54" s="562">
        <f t="shared" si="5"/>
        <v>0</v>
      </c>
      <c r="M54" s="562">
        <f t="shared" si="6"/>
        <v>0</v>
      </c>
    </row>
    <row r="55" spans="1:13" ht="174" customHeight="1">
      <c r="A55" s="658" t="s">
        <v>889</v>
      </c>
      <c r="B55" s="269" t="s">
        <v>131</v>
      </c>
      <c r="C55" s="244"/>
      <c r="D55" s="172"/>
      <c r="E55" s="257">
        <f t="shared" si="0"/>
        <v>440.00000000000006</v>
      </c>
      <c r="F55" s="124">
        <v>400</v>
      </c>
      <c r="G55" s="124">
        <f t="shared" si="1"/>
        <v>372</v>
      </c>
      <c r="H55" s="71">
        <f t="shared" si="2"/>
        <v>348</v>
      </c>
      <c r="I55" s="19">
        <v>0</v>
      </c>
      <c r="J55" s="562">
        <f t="shared" si="3"/>
        <v>0</v>
      </c>
      <c r="K55" s="562">
        <f t="shared" si="4"/>
        <v>0</v>
      </c>
      <c r="L55" s="562">
        <f t="shared" si="5"/>
        <v>0</v>
      </c>
      <c r="M55" s="562">
        <f t="shared" si="6"/>
        <v>0</v>
      </c>
    </row>
    <row r="56" spans="1:13" ht="138" customHeight="1">
      <c r="A56" s="658" t="s">
        <v>888</v>
      </c>
      <c r="B56" s="269" t="s">
        <v>131</v>
      </c>
      <c r="C56" s="244"/>
      <c r="D56" s="172"/>
      <c r="E56" s="257">
        <f t="shared" si="0"/>
        <v>286</v>
      </c>
      <c r="F56" s="124">
        <v>260</v>
      </c>
      <c r="G56" s="124">
        <f t="shared" si="1"/>
        <v>241.8</v>
      </c>
      <c r="H56" s="71">
        <f t="shared" si="2"/>
        <v>226.2</v>
      </c>
      <c r="I56" s="19">
        <v>0</v>
      </c>
      <c r="J56" s="562">
        <f t="shared" si="3"/>
        <v>0</v>
      </c>
      <c r="K56" s="562">
        <f t="shared" si="4"/>
        <v>0</v>
      </c>
      <c r="L56" s="562">
        <f t="shared" si="5"/>
        <v>0</v>
      </c>
      <c r="M56" s="562">
        <f t="shared" si="6"/>
        <v>0</v>
      </c>
    </row>
    <row r="57" spans="1:13" ht="48" customHeight="1">
      <c r="A57" s="1171" t="s">
        <v>627</v>
      </c>
      <c r="B57" s="1172"/>
      <c r="C57" s="1172"/>
      <c r="D57" s="1172"/>
      <c r="E57" s="1172"/>
      <c r="F57" s="1172"/>
      <c r="G57" s="1172"/>
      <c r="H57" s="1172"/>
      <c r="I57" s="1172"/>
      <c r="J57" s="1172"/>
      <c r="K57" s="1172"/>
      <c r="L57" s="1172"/>
      <c r="M57" s="1173"/>
    </row>
    <row r="58" spans="1:13" ht="61.5" customHeight="1">
      <c r="A58" s="673" t="s">
        <v>887</v>
      </c>
      <c r="B58" s="590" t="s">
        <v>883</v>
      </c>
      <c r="C58" s="1174"/>
      <c r="D58" s="1177"/>
      <c r="E58" s="71">
        <f t="shared" ref="E58:E65" si="11">F58*1.1</f>
        <v>190.3</v>
      </c>
      <c r="F58" s="124">
        <v>173</v>
      </c>
      <c r="G58" s="124">
        <f t="shared" ref="G58:G65" si="12">F58*0.93</f>
        <v>160.89000000000001</v>
      </c>
      <c r="H58" s="124">
        <f t="shared" ref="H58:H65" si="13">F58*0.87</f>
        <v>150.51</v>
      </c>
      <c r="I58" s="19">
        <v>0</v>
      </c>
      <c r="J58" s="562">
        <f t="shared" ref="J58:J64" si="14">E58*I58</f>
        <v>0</v>
      </c>
      <c r="K58" s="562">
        <f t="shared" ref="K58:K64" si="15">F58*I58</f>
        <v>0</v>
      </c>
      <c r="L58" s="562">
        <f t="shared" ref="L58:L64" si="16">G58*I58</f>
        <v>0</v>
      </c>
      <c r="M58" s="562">
        <f t="shared" ref="M58:M64" si="17">H58*I58</f>
        <v>0</v>
      </c>
    </row>
    <row r="59" spans="1:13" ht="53.25" customHeight="1">
      <c r="A59" s="673" t="s">
        <v>886</v>
      </c>
      <c r="B59" s="590" t="s">
        <v>883</v>
      </c>
      <c r="C59" s="1175"/>
      <c r="D59" s="1178"/>
      <c r="E59" s="71">
        <f t="shared" si="11"/>
        <v>222.20000000000002</v>
      </c>
      <c r="F59" s="124">
        <v>202</v>
      </c>
      <c r="G59" s="124">
        <f t="shared" si="12"/>
        <v>187.86</v>
      </c>
      <c r="H59" s="124">
        <f t="shared" si="13"/>
        <v>175.74</v>
      </c>
      <c r="I59" s="19">
        <v>0</v>
      </c>
      <c r="J59" s="562">
        <f t="shared" si="14"/>
        <v>0</v>
      </c>
      <c r="K59" s="562">
        <f t="shared" si="15"/>
        <v>0</v>
      </c>
      <c r="L59" s="562">
        <f t="shared" si="16"/>
        <v>0</v>
      </c>
      <c r="M59" s="562">
        <f t="shared" si="17"/>
        <v>0</v>
      </c>
    </row>
    <row r="60" spans="1:13" ht="53.25" customHeight="1">
      <c r="A60" s="673" t="s">
        <v>885</v>
      </c>
      <c r="B60" s="590" t="s">
        <v>883</v>
      </c>
      <c r="C60" s="1175"/>
      <c r="D60" s="1178"/>
      <c r="E60" s="71">
        <f t="shared" si="11"/>
        <v>243.10000000000002</v>
      </c>
      <c r="F60" s="124">
        <v>221</v>
      </c>
      <c r="G60" s="124">
        <f t="shared" si="12"/>
        <v>205.53</v>
      </c>
      <c r="H60" s="124">
        <f t="shared" si="13"/>
        <v>192.27</v>
      </c>
      <c r="I60" s="19">
        <v>0</v>
      </c>
      <c r="J60" s="562">
        <f t="shared" si="14"/>
        <v>0</v>
      </c>
      <c r="K60" s="562">
        <f t="shared" si="15"/>
        <v>0</v>
      </c>
      <c r="L60" s="562">
        <f t="shared" si="16"/>
        <v>0</v>
      </c>
      <c r="M60" s="562">
        <f t="shared" si="17"/>
        <v>0</v>
      </c>
    </row>
    <row r="61" spans="1:13" ht="48" customHeight="1">
      <c r="A61" s="673" t="s">
        <v>884</v>
      </c>
      <c r="B61" s="590" t="s">
        <v>883</v>
      </c>
      <c r="C61" s="1176"/>
      <c r="D61" s="1179"/>
      <c r="E61" s="71">
        <f t="shared" si="11"/>
        <v>303.60000000000002</v>
      </c>
      <c r="F61" s="124">
        <v>276</v>
      </c>
      <c r="G61" s="124">
        <f t="shared" si="12"/>
        <v>256.68</v>
      </c>
      <c r="H61" s="124">
        <f t="shared" si="13"/>
        <v>240.12</v>
      </c>
      <c r="I61" s="19">
        <v>0</v>
      </c>
      <c r="J61" s="562">
        <f t="shared" si="14"/>
        <v>0</v>
      </c>
      <c r="K61" s="562">
        <f t="shared" si="15"/>
        <v>0</v>
      </c>
      <c r="L61" s="562">
        <f t="shared" si="16"/>
        <v>0</v>
      </c>
      <c r="M61" s="562">
        <f t="shared" si="17"/>
        <v>0</v>
      </c>
    </row>
    <row r="62" spans="1:13" ht="51" customHeight="1">
      <c r="A62" s="673" t="s">
        <v>622</v>
      </c>
      <c r="B62" s="590" t="s">
        <v>883</v>
      </c>
      <c r="C62" s="1174"/>
      <c r="D62" s="1177"/>
      <c r="E62" s="71">
        <f t="shared" si="11"/>
        <v>236.50000000000003</v>
      </c>
      <c r="F62" s="124">
        <v>215</v>
      </c>
      <c r="G62" s="124">
        <f t="shared" si="12"/>
        <v>199.95000000000002</v>
      </c>
      <c r="H62" s="124">
        <f t="shared" si="13"/>
        <v>187.05</v>
      </c>
      <c r="I62" s="19">
        <v>0</v>
      </c>
      <c r="J62" s="562">
        <f t="shared" si="14"/>
        <v>0</v>
      </c>
      <c r="K62" s="562">
        <f t="shared" si="15"/>
        <v>0</v>
      </c>
      <c r="L62" s="562">
        <f t="shared" si="16"/>
        <v>0</v>
      </c>
      <c r="M62" s="562">
        <f t="shared" si="17"/>
        <v>0</v>
      </c>
    </row>
    <row r="63" spans="1:13" ht="49.5" customHeight="1">
      <c r="A63" s="673" t="s">
        <v>621</v>
      </c>
      <c r="B63" s="590" t="s">
        <v>883</v>
      </c>
      <c r="C63" s="1175"/>
      <c r="D63" s="1178"/>
      <c r="E63" s="71">
        <f t="shared" si="11"/>
        <v>303.60000000000002</v>
      </c>
      <c r="F63" s="124">
        <v>276</v>
      </c>
      <c r="G63" s="124">
        <f t="shared" si="12"/>
        <v>256.68</v>
      </c>
      <c r="H63" s="124">
        <f t="shared" si="13"/>
        <v>240.12</v>
      </c>
      <c r="I63" s="19">
        <v>0</v>
      </c>
      <c r="J63" s="562">
        <f t="shared" si="14"/>
        <v>0</v>
      </c>
      <c r="K63" s="562">
        <f t="shared" si="15"/>
        <v>0</v>
      </c>
      <c r="L63" s="562">
        <f t="shared" si="16"/>
        <v>0</v>
      </c>
      <c r="M63" s="562">
        <f t="shared" si="17"/>
        <v>0</v>
      </c>
    </row>
    <row r="64" spans="1:13" ht="42.75" customHeight="1">
      <c r="A64" s="673" t="s">
        <v>620</v>
      </c>
      <c r="B64" s="590" t="s">
        <v>883</v>
      </c>
      <c r="C64" s="1176"/>
      <c r="D64" s="1179"/>
      <c r="E64" s="71">
        <f t="shared" si="11"/>
        <v>364.1</v>
      </c>
      <c r="F64" s="124">
        <v>331</v>
      </c>
      <c r="G64" s="124">
        <f t="shared" si="12"/>
        <v>307.83000000000004</v>
      </c>
      <c r="H64" s="124">
        <f t="shared" si="13"/>
        <v>287.96999999999997</v>
      </c>
      <c r="I64" s="19">
        <v>0</v>
      </c>
      <c r="J64" s="562">
        <f t="shared" si="14"/>
        <v>0</v>
      </c>
      <c r="K64" s="562">
        <f t="shared" si="15"/>
        <v>0</v>
      </c>
      <c r="L64" s="562">
        <f t="shared" si="16"/>
        <v>0</v>
      </c>
      <c r="M64" s="562">
        <f t="shared" si="17"/>
        <v>0</v>
      </c>
    </row>
    <row r="65" spans="1:13" ht="104.25" customHeight="1">
      <c r="A65" s="713" t="s">
        <v>1000</v>
      </c>
      <c r="B65" s="76"/>
      <c r="C65" s="711"/>
      <c r="D65" s="133"/>
      <c r="E65" s="712">
        <f t="shared" si="11"/>
        <v>99.000000000000014</v>
      </c>
      <c r="F65" s="719">
        <v>90</v>
      </c>
      <c r="G65" s="124">
        <f t="shared" si="12"/>
        <v>83.7</v>
      </c>
      <c r="H65" s="124">
        <f t="shared" si="13"/>
        <v>78.3</v>
      </c>
      <c r="I65" s="19">
        <v>0</v>
      </c>
      <c r="J65" s="562">
        <f t="shared" ref="J65" si="18">E65*I65</f>
        <v>0</v>
      </c>
      <c r="K65" s="562">
        <f t="shared" ref="K65" si="19">F65*I65</f>
        <v>0</v>
      </c>
      <c r="L65" s="562">
        <f t="shared" ref="L65" si="20">G65*I65</f>
        <v>0</v>
      </c>
      <c r="M65" s="562">
        <f t="shared" ref="M65" si="21">H65*I65</f>
        <v>0</v>
      </c>
    </row>
    <row r="66" spans="1:13" ht="45">
      <c r="A66" s="1172" t="s">
        <v>695</v>
      </c>
      <c r="B66" s="1172"/>
      <c r="C66" s="1172"/>
      <c r="D66" s="1172"/>
      <c r="E66" s="1172"/>
      <c r="F66" s="1172"/>
      <c r="G66" s="1172"/>
      <c r="H66" s="1172"/>
      <c r="I66" s="1172"/>
      <c r="J66" s="1172"/>
      <c r="K66" s="1172"/>
      <c r="L66" s="1172"/>
      <c r="M66" s="1173"/>
    </row>
    <row r="67" spans="1:13" ht="354" customHeight="1">
      <c r="A67" s="567" t="s">
        <v>694</v>
      </c>
      <c r="B67" s="196" t="s">
        <v>131</v>
      </c>
      <c r="C67" s="563" t="s">
        <v>693</v>
      </c>
      <c r="D67" s="138" t="s">
        <v>692</v>
      </c>
      <c r="E67" s="74">
        <f>F67*1.1</f>
        <v>759.00000000000011</v>
      </c>
      <c r="F67" s="74">
        <v>690</v>
      </c>
      <c r="G67" s="74">
        <f>F67*0.93</f>
        <v>641.70000000000005</v>
      </c>
      <c r="H67" s="74">
        <f>F67*0.87</f>
        <v>600.29999999999995</v>
      </c>
      <c r="I67" s="19">
        <v>0</v>
      </c>
      <c r="J67" s="562">
        <f>E67*I67</f>
        <v>0</v>
      </c>
      <c r="K67" s="562">
        <f>F67*I67</f>
        <v>0</v>
      </c>
      <c r="L67" s="562">
        <f>G67*I67</f>
        <v>0</v>
      </c>
      <c r="M67" s="562">
        <f>H67*I67</f>
        <v>0</v>
      </c>
    </row>
    <row r="68" spans="1:13" ht="409.5" customHeight="1">
      <c r="A68" s="566" t="s">
        <v>882</v>
      </c>
      <c r="B68" s="565" t="s">
        <v>690</v>
      </c>
      <c r="C68" s="563" t="s">
        <v>689</v>
      </c>
      <c r="D68" s="138" t="s">
        <v>688</v>
      </c>
      <c r="E68" s="74">
        <f>F68*1.1</f>
        <v>987.80000000000007</v>
      </c>
      <c r="F68" s="72">
        <v>898</v>
      </c>
      <c r="G68" s="72">
        <f>F68*0.93</f>
        <v>835.1400000000001</v>
      </c>
      <c r="H68" s="72">
        <f>F68*0.87</f>
        <v>781.26</v>
      </c>
      <c r="I68" s="19">
        <v>0</v>
      </c>
      <c r="J68" s="562">
        <f>E68*I68</f>
        <v>0</v>
      </c>
      <c r="K68" s="562">
        <f>F68*I68</f>
        <v>0</v>
      </c>
      <c r="L68" s="562">
        <f>G68*I68</f>
        <v>0</v>
      </c>
      <c r="M68" s="562">
        <f>H68*I68</f>
        <v>0</v>
      </c>
    </row>
    <row r="69" spans="1:13" ht="408.75" customHeight="1">
      <c r="A69" s="31" t="s">
        <v>687</v>
      </c>
      <c r="B69" s="546" t="s">
        <v>131</v>
      </c>
      <c r="C69" s="563" t="s">
        <v>686</v>
      </c>
      <c r="D69" s="212" t="s">
        <v>685</v>
      </c>
      <c r="E69" s="74">
        <f>F69*1.1</f>
        <v>1722.6000000000001</v>
      </c>
      <c r="F69" s="71">
        <f>2088*0.75</f>
        <v>1566</v>
      </c>
      <c r="G69" s="71">
        <f>F69*0.93</f>
        <v>1456.38</v>
      </c>
      <c r="H69" s="71">
        <f>F69*0.87</f>
        <v>1362.42</v>
      </c>
      <c r="I69" s="19">
        <v>0</v>
      </c>
      <c r="J69" s="562">
        <f>E69*I69</f>
        <v>0</v>
      </c>
      <c r="K69" s="562">
        <f>F69*I69</f>
        <v>0</v>
      </c>
      <c r="L69" s="562">
        <f>G69*I69</f>
        <v>0</v>
      </c>
      <c r="M69" s="562">
        <f>H69*I69</f>
        <v>0</v>
      </c>
    </row>
    <row r="70" spans="1:13" ht="186" customHeight="1">
      <c r="A70" s="728" t="s">
        <v>1010</v>
      </c>
      <c r="B70" s="546" t="s">
        <v>131</v>
      </c>
      <c r="C70" s="563"/>
      <c r="D70" s="212"/>
      <c r="E70" s="727">
        <f>F70*1.1</f>
        <v>2171.4</v>
      </c>
      <c r="F70" s="726">
        <v>1974</v>
      </c>
      <c r="G70" s="726">
        <f>F70*0.93</f>
        <v>1835.8200000000002</v>
      </c>
      <c r="H70" s="726">
        <f>F70*0.87</f>
        <v>1717.3799999999999</v>
      </c>
      <c r="I70" s="19">
        <v>0</v>
      </c>
      <c r="J70" s="562">
        <f>E70*I70</f>
        <v>0</v>
      </c>
      <c r="K70" s="562">
        <v>0</v>
      </c>
      <c r="L70" s="562">
        <f>G70*I70</f>
        <v>0</v>
      </c>
      <c r="M70" s="562">
        <f>H70*I70</f>
        <v>0</v>
      </c>
    </row>
    <row r="71" spans="1:13" ht="296.25" customHeight="1">
      <c r="A71" s="564" t="s">
        <v>684</v>
      </c>
      <c r="B71" s="269" t="s">
        <v>683</v>
      </c>
      <c r="C71" s="563"/>
      <c r="D71" s="212" t="s">
        <v>682</v>
      </c>
      <c r="E71" s="74">
        <f>F71*1.1</f>
        <v>8800</v>
      </c>
      <c r="F71" s="71">
        <v>8000</v>
      </c>
      <c r="G71" s="71">
        <f>F71*0.93</f>
        <v>7440</v>
      </c>
      <c r="H71" s="71">
        <f>F71*0.87</f>
        <v>6960</v>
      </c>
      <c r="I71" s="19">
        <v>0</v>
      </c>
      <c r="J71" s="562">
        <f>E71*I71</f>
        <v>0</v>
      </c>
      <c r="K71" s="562">
        <f>F71*I71</f>
        <v>0</v>
      </c>
      <c r="L71" s="562">
        <f>G71*I71</f>
        <v>0</v>
      </c>
      <c r="M71" s="562">
        <f>H71*I71</f>
        <v>0</v>
      </c>
    </row>
    <row r="72" spans="1:13" ht="48" customHeight="1">
      <c r="A72" s="1182" t="s">
        <v>881</v>
      </c>
      <c r="B72" s="1182"/>
      <c r="C72" s="1182"/>
      <c r="D72" s="1182"/>
      <c r="E72" s="1182"/>
      <c r="F72" s="1182"/>
      <c r="G72" s="1182"/>
      <c r="H72" s="1182"/>
      <c r="I72" s="1182"/>
      <c r="J72" s="1182"/>
      <c r="K72" s="1182"/>
      <c r="L72" s="1182"/>
      <c r="M72" s="1183"/>
    </row>
    <row r="73" spans="1:13" ht="380.25" customHeight="1">
      <c r="A73" s="671" t="s">
        <v>880</v>
      </c>
      <c r="B73" s="126" t="s">
        <v>863</v>
      </c>
      <c r="C73" s="672" t="s">
        <v>879</v>
      </c>
      <c r="D73" s="137" t="s">
        <v>878</v>
      </c>
      <c r="E73" s="18">
        <f t="shared" ref="E73:E84" si="22">F73*1.1</f>
        <v>283.8</v>
      </c>
      <c r="F73" s="183">
        <v>258</v>
      </c>
      <c r="G73" s="183">
        <f t="shared" ref="G73:G83" si="23">F73*0.93</f>
        <v>239.94000000000003</v>
      </c>
      <c r="H73" s="18">
        <f t="shared" ref="H73:H84" si="24">F73*0.87</f>
        <v>224.46</v>
      </c>
      <c r="I73" s="19">
        <v>0</v>
      </c>
      <c r="J73" s="668">
        <f t="shared" ref="J73:J84" si="25">E73*I73</f>
        <v>0</v>
      </c>
      <c r="K73" s="668">
        <f t="shared" ref="K73:K84" si="26">F73*I73</f>
        <v>0</v>
      </c>
      <c r="L73" s="668">
        <f t="shared" ref="L73:L84" si="27">G73*I73</f>
        <v>0</v>
      </c>
      <c r="M73" s="667">
        <f t="shared" ref="M73:M84" si="28">H73*I73</f>
        <v>0</v>
      </c>
    </row>
    <row r="74" spans="1:13" ht="91.5" customHeight="1">
      <c r="A74" s="669" t="s">
        <v>877</v>
      </c>
      <c r="B74" s="126" t="s">
        <v>863</v>
      </c>
      <c r="C74" s="1166" t="s">
        <v>876</v>
      </c>
      <c r="D74" s="1184" t="s">
        <v>875</v>
      </c>
      <c r="E74" s="133">
        <f t="shared" si="22"/>
        <v>295.90000000000003</v>
      </c>
      <c r="F74" s="132">
        <v>269</v>
      </c>
      <c r="G74" s="132">
        <f t="shared" si="23"/>
        <v>250.17000000000002</v>
      </c>
      <c r="H74" s="133">
        <f t="shared" si="24"/>
        <v>234.03</v>
      </c>
      <c r="I74" s="19">
        <v>0</v>
      </c>
      <c r="J74" s="668">
        <f t="shared" si="25"/>
        <v>0</v>
      </c>
      <c r="K74" s="668">
        <f t="shared" si="26"/>
        <v>0</v>
      </c>
      <c r="L74" s="668">
        <f t="shared" si="27"/>
        <v>0</v>
      </c>
      <c r="M74" s="667">
        <f t="shared" si="28"/>
        <v>0</v>
      </c>
    </row>
    <row r="75" spans="1:13" ht="76.5" customHeight="1">
      <c r="A75" s="669" t="s">
        <v>874</v>
      </c>
      <c r="B75" s="126" t="s">
        <v>863</v>
      </c>
      <c r="C75" s="1169"/>
      <c r="D75" s="1185"/>
      <c r="E75" s="133">
        <f t="shared" si="22"/>
        <v>354.20000000000005</v>
      </c>
      <c r="F75" s="132">
        <v>322</v>
      </c>
      <c r="G75" s="132">
        <f t="shared" si="23"/>
        <v>299.46000000000004</v>
      </c>
      <c r="H75" s="133">
        <f t="shared" si="24"/>
        <v>280.14</v>
      </c>
      <c r="I75" s="19">
        <v>0</v>
      </c>
      <c r="J75" s="668">
        <f t="shared" si="25"/>
        <v>0</v>
      </c>
      <c r="K75" s="668">
        <f t="shared" si="26"/>
        <v>0</v>
      </c>
      <c r="L75" s="668">
        <f t="shared" si="27"/>
        <v>0</v>
      </c>
      <c r="M75" s="667">
        <f t="shared" si="28"/>
        <v>0</v>
      </c>
    </row>
    <row r="76" spans="1:13" ht="84" customHeight="1">
      <c r="A76" s="669" t="s">
        <v>873</v>
      </c>
      <c r="B76" s="126" t="s">
        <v>863</v>
      </c>
      <c r="C76" s="1169"/>
      <c r="D76" s="1185"/>
      <c r="E76" s="133">
        <f t="shared" si="22"/>
        <v>376.20000000000005</v>
      </c>
      <c r="F76" s="132">
        <v>342</v>
      </c>
      <c r="G76" s="132">
        <f t="shared" si="23"/>
        <v>318.06</v>
      </c>
      <c r="H76" s="133">
        <f t="shared" si="24"/>
        <v>297.54000000000002</v>
      </c>
      <c r="I76" s="19">
        <v>0</v>
      </c>
      <c r="J76" s="668">
        <f t="shared" si="25"/>
        <v>0</v>
      </c>
      <c r="K76" s="668">
        <f t="shared" si="26"/>
        <v>0</v>
      </c>
      <c r="L76" s="668">
        <f t="shared" si="27"/>
        <v>0</v>
      </c>
      <c r="M76" s="667">
        <f t="shared" si="28"/>
        <v>0</v>
      </c>
    </row>
    <row r="77" spans="1:13" ht="86.25" customHeight="1">
      <c r="A77" s="669" t="s">
        <v>872</v>
      </c>
      <c r="B77" s="126" t="s">
        <v>863</v>
      </c>
      <c r="C77" s="1169"/>
      <c r="D77" s="1185"/>
      <c r="E77" s="133">
        <f t="shared" si="22"/>
        <v>433.40000000000003</v>
      </c>
      <c r="F77" s="132">
        <v>394</v>
      </c>
      <c r="G77" s="132">
        <f t="shared" si="23"/>
        <v>366.42</v>
      </c>
      <c r="H77" s="133">
        <f t="shared" si="24"/>
        <v>342.78</v>
      </c>
      <c r="I77" s="19">
        <v>0</v>
      </c>
      <c r="J77" s="668">
        <f t="shared" si="25"/>
        <v>0</v>
      </c>
      <c r="K77" s="668">
        <f t="shared" si="26"/>
        <v>0</v>
      </c>
      <c r="L77" s="668">
        <f t="shared" si="27"/>
        <v>0</v>
      </c>
      <c r="M77" s="667">
        <f t="shared" si="28"/>
        <v>0</v>
      </c>
    </row>
    <row r="78" spans="1:13" ht="111" customHeight="1">
      <c r="A78" s="669" t="s">
        <v>871</v>
      </c>
      <c r="B78" s="126" t="s">
        <v>863</v>
      </c>
      <c r="C78" s="1170"/>
      <c r="D78" s="1186"/>
      <c r="E78" s="133">
        <f t="shared" si="22"/>
        <v>498.30000000000007</v>
      </c>
      <c r="F78" s="132">
        <v>453</v>
      </c>
      <c r="G78" s="132">
        <f t="shared" si="23"/>
        <v>421.29</v>
      </c>
      <c r="H78" s="133">
        <f t="shared" si="24"/>
        <v>394.11</v>
      </c>
      <c r="I78" s="19">
        <v>0</v>
      </c>
      <c r="J78" s="668">
        <f t="shared" si="25"/>
        <v>0</v>
      </c>
      <c r="K78" s="668">
        <f t="shared" si="26"/>
        <v>0</v>
      </c>
      <c r="L78" s="668">
        <f t="shared" si="27"/>
        <v>0</v>
      </c>
      <c r="M78" s="667">
        <f t="shared" si="28"/>
        <v>0</v>
      </c>
    </row>
    <row r="79" spans="1:13" ht="291" customHeight="1">
      <c r="A79" s="671" t="s">
        <v>870</v>
      </c>
      <c r="B79" s="107" t="s">
        <v>863</v>
      </c>
      <c r="C79" s="670" t="s">
        <v>869</v>
      </c>
      <c r="D79" s="135" t="s">
        <v>868</v>
      </c>
      <c r="E79" s="133">
        <f t="shared" si="22"/>
        <v>618.20000000000005</v>
      </c>
      <c r="F79" s="124">
        <v>562</v>
      </c>
      <c r="G79" s="124">
        <f t="shared" si="23"/>
        <v>522.66000000000008</v>
      </c>
      <c r="H79" s="71">
        <f t="shared" si="24"/>
        <v>488.94</v>
      </c>
      <c r="I79" s="19">
        <v>0</v>
      </c>
      <c r="J79" s="668">
        <f t="shared" si="25"/>
        <v>0</v>
      </c>
      <c r="K79" s="668">
        <f t="shared" si="26"/>
        <v>0</v>
      </c>
      <c r="L79" s="668">
        <f t="shared" si="27"/>
        <v>0</v>
      </c>
      <c r="M79" s="667">
        <f t="shared" si="28"/>
        <v>0</v>
      </c>
    </row>
    <row r="80" spans="1:13" ht="106.5" customHeight="1">
      <c r="A80" s="669" t="s">
        <v>867</v>
      </c>
      <c r="B80" s="556" t="s">
        <v>863</v>
      </c>
      <c r="C80" s="1180"/>
      <c r="D80" s="1184" t="s">
        <v>866</v>
      </c>
      <c r="E80" s="133">
        <f t="shared" si="22"/>
        <v>77</v>
      </c>
      <c r="F80" s="132">
        <v>70</v>
      </c>
      <c r="G80" s="132">
        <f t="shared" si="23"/>
        <v>65.100000000000009</v>
      </c>
      <c r="H80" s="133">
        <f t="shared" si="24"/>
        <v>60.9</v>
      </c>
      <c r="I80" s="19">
        <v>0</v>
      </c>
      <c r="J80" s="668">
        <f t="shared" si="25"/>
        <v>0</v>
      </c>
      <c r="K80" s="668">
        <f t="shared" si="26"/>
        <v>0</v>
      </c>
      <c r="L80" s="668">
        <f t="shared" si="27"/>
        <v>0</v>
      </c>
      <c r="M80" s="667">
        <f t="shared" si="28"/>
        <v>0</v>
      </c>
    </row>
    <row r="81" spans="1:13" ht="105.75" customHeight="1">
      <c r="A81" s="669" t="s">
        <v>865</v>
      </c>
      <c r="B81" s="556" t="s">
        <v>863</v>
      </c>
      <c r="C81" s="1187"/>
      <c r="D81" s="1185"/>
      <c r="E81" s="133">
        <f t="shared" si="22"/>
        <v>82.5</v>
      </c>
      <c r="F81" s="124">
        <v>75</v>
      </c>
      <c r="G81" s="124">
        <f t="shared" si="23"/>
        <v>69.75</v>
      </c>
      <c r="H81" s="71">
        <f t="shared" si="24"/>
        <v>65.25</v>
      </c>
      <c r="I81" s="19">
        <v>0</v>
      </c>
      <c r="J81" s="668">
        <f t="shared" si="25"/>
        <v>0</v>
      </c>
      <c r="K81" s="668">
        <f t="shared" si="26"/>
        <v>0</v>
      </c>
      <c r="L81" s="668">
        <f t="shared" si="27"/>
        <v>0</v>
      </c>
      <c r="M81" s="667">
        <f t="shared" si="28"/>
        <v>0</v>
      </c>
    </row>
    <row r="82" spans="1:13" ht="96" customHeight="1">
      <c r="A82" s="669" t="s">
        <v>864</v>
      </c>
      <c r="B82" s="556" t="s">
        <v>863</v>
      </c>
      <c r="C82" s="1181"/>
      <c r="D82" s="1186"/>
      <c r="E82" s="133">
        <f t="shared" si="22"/>
        <v>83.600000000000009</v>
      </c>
      <c r="F82" s="124">
        <v>76</v>
      </c>
      <c r="G82" s="124">
        <f t="shared" si="23"/>
        <v>70.680000000000007</v>
      </c>
      <c r="H82" s="71">
        <f t="shared" si="24"/>
        <v>66.12</v>
      </c>
      <c r="I82" s="19">
        <v>0</v>
      </c>
      <c r="J82" s="668">
        <f t="shared" si="25"/>
        <v>0</v>
      </c>
      <c r="K82" s="668">
        <f t="shared" si="26"/>
        <v>0</v>
      </c>
      <c r="L82" s="668">
        <f t="shared" si="27"/>
        <v>0</v>
      </c>
      <c r="M82" s="667">
        <f t="shared" si="28"/>
        <v>0</v>
      </c>
    </row>
    <row r="83" spans="1:13" ht="116.25" customHeight="1">
      <c r="A83" s="669" t="s">
        <v>994</v>
      </c>
      <c r="B83" s="556" t="s">
        <v>863</v>
      </c>
      <c r="C83" s="1180"/>
      <c r="D83" s="135"/>
      <c r="E83" s="133">
        <f t="shared" si="22"/>
        <v>374.00000000000006</v>
      </c>
      <c r="F83" s="124">
        <v>340</v>
      </c>
      <c r="G83" s="124">
        <f t="shared" si="23"/>
        <v>316.2</v>
      </c>
      <c r="H83" s="71">
        <f t="shared" si="24"/>
        <v>295.8</v>
      </c>
      <c r="I83" s="19">
        <v>0</v>
      </c>
      <c r="J83" s="668">
        <f t="shared" si="25"/>
        <v>0</v>
      </c>
      <c r="K83" s="668">
        <f t="shared" si="26"/>
        <v>0</v>
      </c>
      <c r="L83" s="668">
        <f t="shared" si="27"/>
        <v>0</v>
      </c>
      <c r="M83" s="667">
        <f t="shared" si="28"/>
        <v>0</v>
      </c>
    </row>
    <row r="84" spans="1:13" ht="116.25" customHeight="1">
      <c r="A84" s="669" t="s">
        <v>995</v>
      </c>
      <c r="B84" s="556" t="s">
        <v>863</v>
      </c>
      <c r="C84" s="1181"/>
      <c r="D84" s="135"/>
      <c r="E84" s="133">
        <f t="shared" si="22"/>
        <v>280.5</v>
      </c>
      <c r="F84" s="124">
        <v>255</v>
      </c>
      <c r="G84" s="124">
        <f>F84*0.93</f>
        <v>237.15</v>
      </c>
      <c r="H84" s="71">
        <f t="shared" si="24"/>
        <v>221.85</v>
      </c>
      <c r="I84" s="19">
        <v>0</v>
      </c>
      <c r="J84" s="668">
        <f t="shared" si="25"/>
        <v>0</v>
      </c>
      <c r="K84" s="668">
        <f t="shared" si="26"/>
        <v>0</v>
      </c>
      <c r="L84" s="668">
        <f t="shared" si="27"/>
        <v>0</v>
      </c>
      <c r="M84" s="667">
        <f t="shared" si="28"/>
        <v>0</v>
      </c>
    </row>
    <row r="85" spans="1:13" ht="109.5" customHeight="1">
      <c r="A85" s="959" t="s">
        <v>115</v>
      </c>
      <c r="B85" s="960"/>
      <c r="C85" s="960"/>
      <c r="D85" s="960"/>
      <c r="E85" s="960"/>
      <c r="F85" s="960"/>
      <c r="G85" s="960"/>
      <c r="H85" s="976"/>
      <c r="I85" s="34" t="s">
        <v>60</v>
      </c>
      <c r="J85" s="34" t="s">
        <v>12</v>
      </c>
      <c r="K85" s="35" t="s">
        <v>171</v>
      </c>
      <c r="L85" s="35" t="s">
        <v>170</v>
      </c>
      <c r="M85" s="36" t="s">
        <v>169</v>
      </c>
    </row>
    <row r="86" spans="1:13" ht="39.75" customHeight="1" thickBot="1">
      <c r="A86" s="961"/>
      <c r="B86" s="962"/>
      <c r="C86" s="962"/>
      <c r="D86" s="962"/>
      <c r="E86" s="962"/>
      <c r="F86" s="962"/>
      <c r="G86" s="962"/>
      <c r="H86" s="977"/>
      <c r="I86" s="120">
        <f>SUM(I51:I84)</f>
        <v>0</v>
      </c>
      <c r="J86" s="561">
        <f>SUM(J51:J84)</f>
        <v>0</v>
      </c>
      <c r="K86" s="561">
        <f>SUM(K51:K84)</f>
        <v>0</v>
      </c>
      <c r="L86" s="561">
        <f>SUM(L51:L84)</f>
        <v>0</v>
      </c>
      <c r="M86" s="561">
        <f>SUM(M51:M84)</f>
        <v>0</v>
      </c>
    </row>
    <row r="87" spans="1:13" ht="63" customHeight="1">
      <c r="A87" s="972" t="s">
        <v>61</v>
      </c>
      <c r="B87" s="972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2"/>
    </row>
    <row r="88" spans="1:13" ht="409.5" customHeight="1">
      <c r="A88" s="119"/>
      <c r="B88" s="119"/>
      <c r="C88" s="119"/>
      <c r="D88" s="119"/>
      <c r="E88" s="119"/>
      <c r="F88" s="119"/>
      <c r="G88" s="119"/>
      <c r="H88" s="119"/>
      <c r="I88" s="118"/>
      <c r="J88" s="117"/>
      <c r="K88" s="117"/>
      <c r="L88" s="117"/>
      <c r="M88" s="117"/>
    </row>
    <row r="89" spans="1:13" ht="384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</row>
    <row r="90" spans="1:13" ht="408" customHeight="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</row>
    <row r="91" spans="1:13" ht="192" customHeight="1">
      <c r="A91" s="952" t="s">
        <v>681</v>
      </c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</row>
  </sheetData>
  <mergeCells count="30">
    <mergeCell ref="A2:M2"/>
    <mergeCell ref="A7:A8"/>
    <mergeCell ref="C7:C8"/>
    <mergeCell ref="B7:B8"/>
    <mergeCell ref="A3:M3"/>
    <mergeCell ref="D7:D8"/>
    <mergeCell ref="I7:I8"/>
    <mergeCell ref="A9:M9"/>
    <mergeCell ref="D74:D78"/>
    <mergeCell ref="C80:C82"/>
    <mergeCell ref="D80:D82"/>
    <mergeCell ref="C38:C40"/>
    <mergeCell ref="C42:C44"/>
    <mergeCell ref="D42:D44"/>
    <mergeCell ref="A72:M72"/>
    <mergeCell ref="A66:M66"/>
    <mergeCell ref="D58:D61"/>
    <mergeCell ref="C10:C12"/>
    <mergeCell ref="C13:C18"/>
    <mergeCell ref="C19:C21"/>
    <mergeCell ref="A91:M91"/>
    <mergeCell ref="A85:H86"/>
    <mergeCell ref="A87:M87"/>
    <mergeCell ref="C22:C25"/>
    <mergeCell ref="C74:C78"/>
    <mergeCell ref="A57:M57"/>
    <mergeCell ref="C58:C61"/>
    <mergeCell ref="C62:C64"/>
    <mergeCell ref="D62:D64"/>
    <mergeCell ref="C83:C8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Итоговый заказ</vt:lpstr>
      <vt:lpstr>Дачная продукция</vt:lpstr>
      <vt:lpstr>Теннисные столы</vt:lpstr>
      <vt:lpstr>Батуты</vt:lpstr>
      <vt:lpstr>Самокаты и Велосипеды</vt:lpstr>
      <vt:lpstr>Турники и Брусья</vt:lpstr>
      <vt:lpstr>Единоборства</vt:lpstr>
      <vt:lpstr>ДСК</vt:lpstr>
      <vt:lpstr>Фитнес</vt:lpstr>
      <vt:lpstr>Мячи</vt:lpstr>
      <vt:lpstr>Тяжелая атлетика</vt:lpstr>
      <vt:lpstr>Тренажеры</vt:lpstr>
      <vt:lpstr>Одежда и Обувь</vt:lpstr>
      <vt:lpstr>Детские товары</vt:lpstr>
      <vt:lpstr>Сумки</vt:lpstr>
      <vt:lpstr>Зима</vt:lpstr>
      <vt:lpstr>Набор Болельщика</vt:lpstr>
      <vt:lpstr>Единоборства!Область_печати</vt:lpstr>
      <vt:lpstr>'Теннисные столы'!Область_печати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2016-08-08T16:28:47Z</dcterms:modified>
</cp:coreProperties>
</file>