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Бланк заказа" sheetId="2" r:id="rId1"/>
    <sheet name="Лист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228" i="2" l="1"/>
  <c r="E225" i="2"/>
  <c r="F225" i="2" s="1"/>
  <c r="G225" i="2" s="1"/>
  <c r="E224" i="2"/>
  <c r="F224" i="2" s="1"/>
  <c r="G224" i="2" s="1"/>
  <c r="E223" i="2"/>
  <c r="F223" i="2" s="1"/>
  <c r="G223" i="2" s="1"/>
  <c r="E222" i="2"/>
  <c r="F222" i="2" s="1"/>
  <c r="G222" i="2" s="1"/>
  <c r="A222" i="2"/>
  <c r="A223" i="2" s="1"/>
  <c r="A224" i="2" s="1"/>
  <c r="A225" i="2" s="1"/>
  <c r="E221" i="2"/>
  <c r="F221" i="2" s="1"/>
  <c r="G221" i="2" s="1"/>
  <c r="E219" i="2"/>
  <c r="F219" i="2" s="1"/>
  <c r="G219" i="2" s="1"/>
  <c r="A219" i="2"/>
  <c r="E218" i="2"/>
  <c r="F218" i="2" s="1"/>
  <c r="G218" i="2" s="1"/>
  <c r="E217" i="2"/>
  <c r="F217" i="2" s="1"/>
  <c r="G217" i="2" s="1"/>
  <c r="E216" i="2"/>
  <c r="F216" i="2" s="1"/>
  <c r="G216" i="2" s="1"/>
  <c r="E215" i="2"/>
  <c r="F215" i="2" s="1"/>
  <c r="G215" i="2" s="1"/>
  <c r="E214" i="2"/>
  <c r="F214" i="2" s="1"/>
  <c r="G214" i="2" s="1"/>
  <c r="E213" i="2"/>
  <c r="F213" i="2" s="1"/>
  <c r="G213" i="2" s="1"/>
  <c r="E212" i="2"/>
  <c r="F212" i="2" s="1"/>
  <c r="G212" i="2" s="1"/>
  <c r="E211" i="2"/>
  <c r="F211" i="2" s="1"/>
  <c r="G211" i="2" s="1"/>
  <c r="E210" i="2"/>
  <c r="F210" i="2" s="1"/>
  <c r="G210" i="2" s="1"/>
  <c r="E209" i="2"/>
  <c r="F209" i="2" s="1"/>
  <c r="G209" i="2" s="1"/>
  <c r="E208" i="2"/>
  <c r="F208" i="2" s="1"/>
  <c r="G208" i="2" s="1"/>
  <c r="E207" i="2"/>
  <c r="F207" i="2" s="1"/>
  <c r="G207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7" i="2" s="1"/>
  <c r="A208" i="2" s="1"/>
  <c r="A209" i="2" s="1"/>
  <c r="A210" i="2" s="1"/>
  <c r="A211" i="2" s="1"/>
  <c r="A212" i="2" s="1"/>
  <c r="E190" i="2"/>
  <c r="F190" i="2" s="1"/>
  <c r="G190" i="2" s="1"/>
  <c r="E189" i="2"/>
  <c r="F189" i="2" s="1"/>
  <c r="G189" i="2" s="1"/>
  <c r="E188" i="2"/>
  <c r="F188" i="2" s="1"/>
  <c r="G188" i="2" s="1"/>
  <c r="F187" i="2"/>
  <c r="G187" i="2" s="1"/>
  <c r="F186" i="2"/>
  <c r="G186" i="2" s="1"/>
  <c r="E185" i="2"/>
  <c r="F185" i="2" s="1"/>
  <c r="G185" i="2" s="1"/>
  <c r="E183" i="2"/>
  <c r="F183" i="2" s="1"/>
  <c r="G183" i="2" s="1"/>
  <c r="E182" i="2"/>
  <c r="F182" i="2" s="1"/>
  <c r="G182" i="2" s="1"/>
  <c r="E181" i="2"/>
  <c r="F181" i="2" s="1"/>
  <c r="G181" i="2" s="1"/>
  <c r="E180" i="2"/>
  <c r="F180" i="2" s="1"/>
  <c r="G180" i="2" s="1"/>
  <c r="E179" i="2"/>
  <c r="F179" i="2" s="1"/>
  <c r="G179" i="2" s="1"/>
  <c r="E178" i="2"/>
  <c r="F178" i="2" s="1"/>
  <c r="G178" i="2" s="1"/>
  <c r="E176" i="2"/>
  <c r="F176" i="2" s="1"/>
  <c r="G176" i="2" s="1"/>
  <c r="E175" i="2"/>
  <c r="F175" i="2" s="1"/>
  <c r="G175" i="2" s="1"/>
  <c r="E174" i="2"/>
  <c r="F174" i="2" s="1"/>
  <c r="G174" i="2" s="1"/>
  <c r="E172" i="2"/>
  <c r="F172" i="2" s="1"/>
  <c r="G172" i="2" s="1"/>
  <c r="E171" i="2"/>
  <c r="F171" i="2" s="1"/>
  <c r="G171" i="2" s="1"/>
  <c r="E170" i="2"/>
  <c r="F170" i="2" s="1"/>
  <c r="G170" i="2" s="1"/>
  <c r="E169" i="2"/>
  <c r="F169" i="2" s="1"/>
  <c r="G169" i="2" s="1"/>
  <c r="E168" i="2"/>
  <c r="F168" i="2" s="1"/>
  <c r="G168" i="2" s="1"/>
  <c r="E167" i="2"/>
  <c r="F167" i="2" s="1"/>
  <c r="G167" i="2" s="1"/>
  <c r="E166" i="2"/>
  <c r="F166" i="2" s="1"/>
  <c r="G166" i="2" s="1"/>
  <c r="E165" i="2"/>
  <c r="F165" i="2" s="1"/>
  <c r="G165" i="2" s="1"/>
  <c r="E163" i="2"/>
  <c r="F163" i="2" s="1"/>
  <c r="G163" i="2" s="1"/>
  <c r="E162" i="2"/>
  <c r="F162" i="2" s="1"/>
  <c r="G162" i="2" s="1"/>
  <c r="E161" i="2"/>
  <c r="F161" i="2" s="1"/>
  <c r="G161" i="2" s="1"/>
  <c r="E160" i="2"/>
  <c r="F160" i="2" s="1"/>
  <c r="G160" i="2" s="1"/>
  <c r="E159" i="2"/>
  <c r="F159" i="2" s="1"/>
  <c r="G159" i="2" s="1"/>
  <c r="E158" i="2"/>
  <c r="F158" i="2" s="1"/>
  <c r="G158" i="2" s="1"/>
  <c r="E157" i="2"/>
  <c r="F157" i="2" s="1"/>
  <c r="G157" i="2" s="1"/>
  <c r="E156" i="2"/>
  <c r="F156" i="2" s="1"/>
  <c r="G156" i="2" s="1"/>
  <c r="E154" i="2"/>
  <c r="F154" i="2" s="1"/>
  <c r="G154" i="2" s="1"/>
  <c r="E153" i="2"/>
  <c r="F153" i="2" s="1"/>
  <c r="G153" i="2" s="1"/>
  <c r="E152" i="2"/>
  <c r="F152" i="2" s="1"/>
  <c r="G152" i="2" s="1"/>
  <c r="E151" i="2"/>
  <c r="F151" i="2" s="1"/>
  <c r="G151" i="2" s="1"/>
  <c r="E150" i="2"/>
  <c r="F150" i="2" s="1"/>
  <c r="G150" i="2" s="1"/>
  <c r="E149" i="2"/>
  <c r="F149" i="2" s="1"/>
  <c r="G149" i="2" s="1"/>
  <c r="E148" i="2"/>
  <c r="F148" i="2" s="1"/>
  <c r="G148" i="2" s="1"/>
  <c r="E147" i="2"/>
  <c r="F147" i="2" s="1"/>
  <c r="G147" i="2" s="1"/>
  <c r="E146" i="2"/>
  <c r="F146" i="2" s="1"/>
  <c r="G146" i="2" s="1"/>
  <c r="E145" i="2"/>
  <c r="F145" i="2" s="1"/>
  <c r="G145" i="2" s="1"/>
  <c r="E144" i="2"/>
  <c r="F144" i="2" s="1"/>
  <c r="G144" i="2" s="1"/>
  <c r="E143" i="2"/>
  <c r="F143" i="2" s="1"/>
  <c r="G143" i="2" s="1"/>
  <c r="E141" i="2"/>
  <c r="F141" i="2" s="1"/>
  <c r="G141" i="2" s="1"/>
  <c r="E140" i="2"/>
  <c r="F140" i="2" s="1"/>
  <c r="G140" i="2" s="1"/>
  <c r="E139" i="2"/>
  <c r="F139" i="2" s="1"/>
  <c r="G139" i="2" s="1"/>
  <c r="E137" i="2"/>
  <c r="F137" i="2" s="1"/>
  <c r="G137" i="2" s="1"/>
  <c r="E136" i="2"/>
  <c r="F136" i="2" s="1"/>
  <c r="G136" i="2" s="1"/>
  <c r="E135" i="2"/>
  <c r="F135" i="2" s="1"/>
  <c r="G135" i="2" s="1"/>
  <c r="E134" i="2"/>
  <c r="F134" i="2" s="1"/>
  <c r="G134" i="2" s="1"/>
  <c r="E132" i="2"/>
  <c r="F132" i="2" s="1"/>
  <c r="G132" i="2" s="1"/>
  <c r="E131" i="2"/>
  <c r="F131" i="2" s="1"/>
  <c r="G131" i="2" s="1"/>
  <c r="E130" i="2"/>
  <c r="F130" i="2" s="1"/>
  <c r="G130" i="2" s="1"/>
  <c r="E129" i="2"/>
  <c r="F129" i="2" s="1"/>
  <c r="G129" i="2" s="1"/>
  <c r="E128" i="2"/>
  <c r="F128" i="2" s="1"/>
  <c r="G128" i="2" s="1"/>
  <c r="E127" i="2"/>
  <c r="F127" i="2" s="1"/>
  <c r="G127" i="2" s="1"/>
  <c r="E126" i="2"/>
  <c r="F126" i="2" s="1"/>
  <c r="G126" i="2" s="1"/>
  <c r="E125" i="2"/>
  <c r="F125" i="2" s="1"/>
  <c r="G125" i="2" s="1"/>
  <c r="E124" i="2"/>
  <c r="F124" i="2" s="1"/>
  <c r="G124" i="2" s="1"/>
  <c r="E122" i="2"/>
  <c r="F122" i="2" s="1"/>
  <c r="G122" i="2" s="1"/>
  <c r="E121" i="2"/>
  <c r="F121" i="2" s="1"/>
  <c r="G121" i="2" s="1"/>
  <c r="E120" i="2"/>
  <c r="F120" i="2" s="1"/>
  <c r="G120" i="2" s="1"/>
  <c r="E119" i="2"/>
  <c r="F119" i="2" s="1"/>
  <c r="G119" i="2" s="1"/>
  <c r="E117" i="2"/>
  <c r="F117" i="2" s="1"/>
  <c r="G117" i="2" s="1"/>
  <c r="E116" i="2"/>
  <c r="F116" i="2" s="1"/>
  <c r="G116" i="2" s="1"/>
  <c r="E114" i="2"/>
  <c r="F114" i="2" s="1"/>
  <c r="G114" i="2" s="1"/>
  <c r="E113" i="2"/>
  <c r="F113" i="2" s="1"/>
  <c r="G113" i="2" s="1"/>
  <c r="E112" i="2"/>
  <c r="F112" i="2" s="1"/>
  <c r="G112" i="2" s="1"/>
  <c r="E111" i="2"/>
  <c r="F111" i="2" s="1"/>
  <c r="G111" i="2" s="1"/>
  <c r="E110" i="2"/>
  <c r="F110" i="2" s="1"/>
  <c r="G110" i="2" s="1"/>
  <c r="E109" i="2"/>
  <c r="F109" i="2" s="1"/>
  <c r="G109" i="2" s="1"/>
  <c r="E108" i="2"/>
  <c r="F108" i="2" s="1"/>
  <c r="G108" i="2" s="1"/>
  <c r="E107" i="2"/>
  <c r="F107" i="2" s="1"/>
  <c r="G107" i="2" s="1"/>
  <c r="E106" i="2"/>
  <c r="F106" i="2" s="1"/>
  <c r="G106" i="2" s="1"/>
  <c r="E105" i="2"/>
  <c r="F105" i="2" s="1"/>
  <c r="G105" i="2" s="1"/>
  <c r="E104" i="2"/>
  <c r="F104" i="2" s="1"/>
  <c r="G104" i="2" s="1"/>
  <c r="E103" i="2"/>
  <c r="F103" i="2" s="1"/>
  <c r="G103" i="2" s="1"/>
  <c r="E102" i="2"/>
  <c r="F102" i="2" s="1"/>
  <c r="G102" i="2" s="1"/>
  <c r="E101" i="2"/>
  <c r="F101" i="2" s="1"/>
  <c r="G101" i="2" s="1"/>
  <c r="E100" i="2"/>
  <c r="F100" i="2" s="1"/>
  <c r="G100" i="2" s="1"/>
  <c r="E99" i="2"/>
  <c r="F99" i="2" s="1"/>
  <c r="G99" i="2" s="1"/>
  <c r="E98" i="2"/>
  <c r="F98" i="2" s="1"/>
  <c r="G98" i="2" s="1"/>
  <c r="E96" i="2"/>
  <c r="F96" i="2" s="1"/>
  <c r="G96" i="2" s="1"/>
  <c r="F95" i="2"/>
  <c r="G95" i="2" s="1"/>
  <c r="E94" i="2"/>
  <c r="F94" i="2" s="1"/>
  <c r="G94" i="2" s="1"/>
  <c r="E93" i="2"/>
  <c r="F93" i="2" s="1"/>
  <c r="G93" i="2" s="1"/>
  <c r="E92" i="2"/>
  <c r="F92" i="2" s="1"/>
  <c r="G92" i="2" s="1"/>
  <c r="E91" i="2"/>
  <c r="F91" i="2" s="1"/>
  <c r="G91" i="2" s="1"/>
  <c r="E90" i="2"/>
  <c r="F90" i="2" s="1"/>
  <c r="G90" i="2" s="1"/>
  <c r="E89" i="2"/>
  <c r="F89" i="2" s="1"/>
  <c r="G89" i="2" s="1"/>
  <c r="E88" i="2"/>
  <c r="F88" i="2" s="1"/>
  <c r="G88" i="2" s="1"/>
  <c r="E87" i="2"/>
  <c r="F87" i="2" s="1"/>
  <c r="G87" i="2" s="1"/>
  <c r="E86" i="2"/>
  <c r="F86" i="2" s="1"/>
  <c r="G86" i="2" s="1"/>
  <c r="E85" i="2"/>
  <c r="F85" i="2" s="1"/>
  <c r="G85" i="2" s="1"/>
  <c r="E84" i="2"/>
  <c r="F84" i="2" s="1"/>
  <c r="G84" i="2" s="1"/>
  <c r="E82" i="2"/>
  <c r="F82" i="2" s="1"/>
  <c r="G82" i="2" s="1"/>
  <c r="E81" i="2"/>
  <c r="F81" i="2" s="1"/>
  <c r="G81" i="2" s="1"/>
  <c r="E80" i="2"/>
  <c r="F80" i="2" s="1"/>
  <c r="G80" i="2" s="1"/>
  <c r="E79" i="2"/>
  <c r="F79" i="2" s="1"/>
  <c r="G79" i="2" s="1"/>
  <c r="E77" i="2"/>
  <c r="F77" i="2" s="1"/>
  <c r="G77" i="2" s="1"/>
  <c r="E76" i="2"/>
  <c r="F76" i="2" s="1"/>
  <c r="G76" i="2" s="1"/>
  <c r="E75" i="2"/>
  <c r="F75" i="2" s="1"/>
  <c r="G75" i="2" s="1"/>
  <c r="E74" i="2"/>
  <c r="F74" i="2" s="1"/>
  <c r="G74" i="2" s="1"/>
  <c r="E72" i="2"/>
  <c r="F72" i="2" s="1"/>
  <c r="G72" i="2" s="1"/>
  <c r="E70" i="2"/>
  <c r="F70" i="2" s="1"/>
  <c r="G70" i="2" s="1"/>
  <c r="E69" i="2"/>
  <c r="F69" i="2" s="1"/>
  <c r="G69" i="2" s="1"/>
  <c r="E68" i="2"/>
  <c r="F68" i="2" s="1"/>
  <c r="G68" i="2" s="1"/>
  <c r="E67" i="2"/>
  <c r="F67" i="2" s="1"/>
  <c r="G67" i="2" s="1"/>
  <c r="E66" i="2"/>
  <c r="F66" i="2" s="1"/>
  <c r="G66" i="2" s="1"/>
  <c r="E65" i="2"/>
  <c r="F65" i="2" s="1"/>
  <c r="G65" i="2" s="1"/>
  <c r="F64" i="2"/>
  <c r="G64" i="2" s="1"/>
  <c r="E63" i="2"/>
  <c r="F63" i="2" s="1"/>
  <c r="G63" i="2" s="1"/>
  <c r="E62" i="2"/>
  <c r="F62" i="2" s="1"/>
  <c r="G62" i="2" s="1"/>
  <c r="E61" i="2"/>
  <c r="F61" i="2" s="1"/>
  <c r="G61" i="2" s="1"/>
  <c r="E60" i="2"/>
  <c r="F60" i="2" s="1"/>
  <c r="G60" i="2" s="1"/>
  <c r="E59" i="2"/>
  <c r="F59" i="2" s="1"/>
  <c r="G59" i="2" s="1"/>
  <c r="E58" i="2"/>
  <c r="F58" i="2" s="1"/>
  <c r="G58" i="2" s="1"/>
  <c r="E57" i="2"/>
  <c r="F57" i="2" s="1"/>
  <c r="G57" i="2" s="1"/>
  <c r="E55" i="2"/>
  <c r="F55" i="2" s="1"/>
  <c r="G55" i="2" s="1"/>
  <c r="E54" i="2"/>
  <c r="F54" i="2" s="1"/>
  <c r="G54" i="2" s="1"/>
  <c r="E53" i="2"/>
  <c r="F53" i="2" s="1"/>
  <c r="G53" i="2" s="1"/>
  <c r="E52" i="2"/>
  <c r="F52" i="2" s="1"/>
  <c r="G52" i="2" s="1"/>
  <c r="E51" i="2"/>
  <c r="F51" i="2" s="1"/>
  <c r="G51" i="2" s="1"/>
  <c r="E50" i="2"/>
  <c r="F50" i="2" s="1"/>
  <c r="G50" i="2" s="1"/>
  <c r="E49" i="2"/>
  <c r="F49" i="2" s="1"/>
  <c r="G49" i="2" s="1"/>
  <c r="E48" i="2"/>
  <c r="F48" i="2" s="1"/>
  <c r="G48" i="2" s="1"/>
  <c r="E47" i="2"/>
  <c r="F47" i="2" s="1"/>
  <c r="G47" i="2" s="1"/>
  <c r="E46" i="2"/>
  <c r="F46" i="2" s="1"/>
  <c r="G46" i="2" s="1"/>
  <c r="E45" i="2"/>
  <c r="F45" i="2" s="1"/>
  <c r="G45" i="2" s="1"/>
  <c r="E44" i="2"/>
  <c r="F44" i="2" s="1"/>
  <c r="G44" i="2" s="1"/>
  <c r="E42" i="2"/>
  <c r="F42" i="2" s="1"/>
  <c r="G42" i="2" s="1"/>
  <c r="E41" i="2"/>
  <c r="F41" i="2" s="1"/>
  <c r="G41" i="2" s="1"/>
  <c r="E40" i="2"/>
  <c r="F40" i="2" s="1"/>
  <c r="G40" i="2" s="1"/>
  <c r="E39" i="2"/>
  <c r="F39" i="2" s="1"/>
  <c r="G39" i="2" s="1"/>
  <c r="E38" i="2"/>
  <c r="F38" i="2" s="1"/>
  <c r="G38" i="2" s="1"/>
  <c r="E37" i="2"/>
  <c r="F37" i="2" s="1"/>
  <c r="G37" i="2" s="1"/>
  <c r="E36" i="2"/>
  <c r="F36" i="2" s="1"/>
  <c r="G36" i="2" s="1"/>
  <c r="E35" i="2"/>
  <c r="F35" i="2" s="1"/>
  <c r="G35" i="2" s="1"/>
  <c r="E34" i="2"/>
  <c r="F34" i="2" s="1"/>
  <c r="G34" i="2" s="1"/>
  <c r="E33" i="2"/>
  <c r="F33" i="2" s="1"/>
  <c r="G33" i="2" s="1"/>
  <c r="E32" i="2"/>
  <c r="F32" i="2" s="1"/>
  <c r="G32" i="2" s="1"/>
  <c r="E31" i="2"/>
  <c r="F31" i="2" s="1"/>
  <c r="G31" i="2" s="1"/>
  <c r="E30" i="2"/>
  <c r="F30" i="2" s="1"/>
  <c r="G30" i="2" s="1"/>
  <c r="F29" i="2"/>
  <c r="G29" i="2" s="1"/>
  <c r="E28" i="2"/>
  <c r="F28" i="2" s="1"/>
  <c r="G28" i="2" s="1"/>
  <c r="E27" i="2"/>
  <c r="F27" i="2" s="1"/>
  <c r="G27" i="2" s="1"/>
  <c r="E26" i="2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F21" i="2" s="1"/>
  <c r="G21" i="2" s="1"/>
  <c r="E20" i="2"/>
  <c r="F20" i="2" s="1"/>
  <c r="G20" i="2" s="1"/>
  <c r="E19" i="2"/>
  <c r="F19" i="2" s="1"/>
  <c r="G19" i="2" s="1"/>
  <c r="E18" i="2"/>
  <c r="F18" i="2" s="1"/>
  <c r="G18" i="2" s="1"/>
  <c r="E17" i="2"/>
  <c r="F17" i="2" s="1"/>
  <c r="G17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A74" i="2" s="1"/>
  <c r="A75" i="2" s="1"/>
  <c r="A76" i="2" s="1"/>
  <c r="A77" i="2" s="1"/>
  <c r="A79" i="2" s="1"/>
  <c r="A80" i="2" s="1"/>
  <c r="A81" i="2" s="1"/>
  <c r="A82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9" i="2" s="1"/>
  <c r="A120" i="2" s="1"/>
  <c r="A121" i="2" s="1"/>
  <c r="A122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5" i="2" s="1"/>
  <c r="A136" i="2" s="1"/>
  <c r="A137" i="2" s="1"/>
  <c r="A139" i="2" s="1"/>
  <c r="A140" i="2" s="1"/>
  <c r="A141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6" i="2" s="1"/>
  <c r="A157" i="2" s="1"/>
  <c r="A158" i="2" s="1"/>
  <c r="A159" i="2" s="1"/>
  <c r="A160" i="2" s="1"/>
  <c r="A161" i="2" s="1"/>
  <c r="A162" i="2" s="1"/>
  <c r="A163" i="2" s="1"/>
  <c r="A165" i="2" s="1"/>
  <c r="A166" i="2" s="1"/>
  <c r="A167" i="2" s="1"/>
  <c r="A168" i="2" s="1"/>
  <c r="A169" i="2" s="1"/>
  <c r="A170" i="2" s="1"/>
  <c r="A171" i="2" s="1"/>
  <c r="A172" i="2" s="1"/>
  <c r="A174" i="2" s="1"/>
  <c r="A175" i="2" s="1"/>
  <c r="A176" i="2" s="1"/>
  <c r="A178" i="2" s="1"/>
  <c r="A179" i="2" s="1"/>
  <c r="A180" i="2" s="1"/>
  <c r="A181" i="2" s="1"/>
  <c r="A182" i="2" s="1"/>
  <c r="A183" i="2" s="1"/>
  <c r="A185" i="2" s="1"/>
  <c r="E15" i="2"/>
  <c r="F15" i="2" s="1"/>
  <c r="G15" i="2" s="1"/>
  <c r="G228" i="2" l="1"/>
</calcChain>
</file>

<file path=xl/sharedStrings.xml><?xml version="1.0" encoding="utf-8"?>
<sst xmlns="http://schemas.openxmlformats.org/spreadsheetml/2006/main" count="231" uniqueCount="221">
  <si>
    <t>Кусачки 9 серия</t>
  </si>
  <si>
    <t>N9-10-13 Кусачки профессиональные для кожи (режущая часть - 13 мм)</t>
  </si>
  <si>
    <t>Кусачки 7 серия</t>
  </si>
  <si>
    <t>N7-10-09 (К-12) Кусачки профессиональные для кожи (режущая часть - 9 мм)</t>
  </si>
  <si>
    <t>N7-11-11 (К-00) Кусачки профессиональные для кожи (режущая часть - 11 мм)</t>
  </si>
  <si>
    <t>N7-11-14 (К-01) Кусачки профессиональные для кожи (режущая часть - 14 мм)</t>
  </si>
  <si>
    <t>N7-11-15 (К-02) Кусачки профессиональные для кожи (режущая часть - 15 мм)</t>
  </si>
  <si>
    <t>N7-20-08 (КЛ-00) Кусачки профессиональные для кожи  (режущая часть - 8 мм)</t>
  </si>
  <si>
    <t>N7-21-10 (КЛ-01) Кусачки  профессиональные для кожи (режущая часть - 10 мм)</t>
  </si>
  <si>
    <t>N7-21-13 (КЛ-02) Кусачки профессиональные для кожи (режущая часть - 13 мм)</t>
  </si>
  <si>
    <t>N7-21-16 (КЛ-03) Кусачки профессиональные для кожи (режущая часть - 16 мм)</t>
  </si>
  <si>
    <t>N7-21-19 (КЛ-04) Кусачки профессиональные для кожи (режущая часть - 19 мм)</t>
  </si>
  <si>
    <r>
      <t xml:space="preserve">N7-30-07 (К-20) Кусачки профессиональные для кожи (режущая часть - 7 мм)  </t>
    </r>
    <r>
      <rPr>
        <sz val="9"/>
        <rFont val="Arial Bold"/>
        <charset val="204"/>
      </rPr>
      <t>НОВИНКА</t>
    </r>
  </si>
  <si>
    <r>
      <t xml:space="preserve">N7-31-07 (К-15) Кусачки профессиональные для кожи (режущая часть - 7 мм)  </t>
    </r>
    <r>
      <rPr>
        <sz val="9"/>
        <rFont val="Arial Bold"/>
        <charset val="204"/>
      </rPr>
      <t>НОВИНКА</t>
    </r>
  </si>
  <si>
    <t>N7-52-10 (К-16) Кусачки профессиональные для кожи (режущая часть - 10 мм)  НОВИНКА</t>
  </si>
  <si>
    <t>N7-53-07 Кусачки профессиональные для кожи (режущая часть - 7 мм)</t>
  </si>
  <si>
    <r>
      <t xml:space="preserve">N7-60-12 (К-18) Кусачки профессиональные </t>
    </r>
    <r>
      <rPr>
        <b/>
        <sz val="9"/>
        <color theme="8" tint="-0.249977111117893"/>
        <rFont val="Arial Bold"/>
        <charset val="204"/>
      </rPr>
      <t>для ногтей</t>
    </r>
    <r>
      <rPr>
        <sz val="9"/>
        <rFont val="Arial Bold"/>
      </rPr>
      <t xml:space="preserve"> (режущая часть - 12 мм) НОВИНКА</t>
    </r>
  </si>
  <si>
    <r>
      <t xml:space="preserve">N7-60-17 (К-17) Кусачки профессиональные </t>
    </r>
    <r>
      <rPr>
        <b/>
        <sz val="9"/>
        <color theme="8" tint="-0.249977111117893"/>
        <rFont val="Arial Bold"/>
        <charset val="204"/>
      </rPr>
      <t>для ногтей</t>
    </r>
    <r>
      <rPr>
        <sz val="9"/>
        <rFont val="Arial Bold"/>
      </rPr>
      <t xml:space="preserve"> (режущая часть - 17 мм) НОВИНКА</t>
    </r>
  </si>
  <si>
    <r>
      <t xml:space="preserve">N7-60-18 (К-19) Кусачки профессиональные </t>
    </r>
    <r>
      <rPr>
        <b/>
        <sz val="9"/>
        <color theme="8" tint="-0.249977111117893"/>
        <rFont val="Arial Bold"/>
        <charset val="204"/>
      </rPr>
      <t>для ногтей</t>
    </r>
    <r>
      <rPr>
        <sz val="9"/>
        <rFont val="Arial Bold"/>
      </rPr>
      <t xml:space="preserve"> (режущая часть - 18 мм) НОВИНКА</t>
    </r>
  </si>
  <si>
    <t>N7-61-12 Кусачки профессиональные для вросшего ногтя (режущая часть - 12 мм)</t>
  </si>
  <si>
    <t xml:space="preserve">N7-61-16 (К-05)  Кусачки профессиональные для вросшего ногтя режущая часть - 16 мм) </t>
  </si>
  <si>
    <t>N7-62-12 Кусачки профессиональные для ногтей ("Полупарус") (режущая часть - 12 мм)</t>
  </si>
  <si>
    <t>N7-62-17 Кусачки профессиональные для ногтей ("Полупарус") (режущая часть - 17 мм)</t>
  </si>
  <si>
    <t>N7-62-18 Кусачки профессиональные для ногтей ("Полупарус") (режущая часть - 18 мм)</t>
  </si>
  <si>
    <t>N7-63-16 Кусачки профессиональные для ногтей ("Парус") (режущая часть - 16 мм)</t>
  </si>
  <si>
    <t>N7-64-12 Кусачки профессиональные для ногтей (режущая часть - 12 мм)</t>
  </si>
  <si>
    <t>N7-64-16 Кусачки профессиональные для ногтей (режущая часть - 16 мм)</t>
  </si>
  <si>
    <t>N7-65-12 Кусачки профессиональные для ногтей универсальные (режущая часть - 12 мм)</t>
  </si>
  <si>
    <t>N7-65-16 Кусачки профессиональные для ногтей универсальные (режущая часть - 16 мм)</t>
  </si>
  <si>
    <t>Кусачки 5 серия</t>
  </si>
  <si>
    <t>N5-10-03 (КЕ-01) Кусачки для кожи (режущая часть - 3 мм)</t>
  </si>
  <si>
    <t>N5-10-05 (КЕ-02) Кусачки для кожи (режущая часть - 5 мм)</t>
  </si>
  <si>
    <t>N5-10-07 (КЕ-03) Кусачки для кожи (режущая часть - 7 мм)</t>
  </si>
  <si>
    <t>N5-20-03 (КЕ-10) Кусачки для кожи (режущая часть - 3 мм)</t>
  </si>
  <si>
    <t>N5-20-05 (КЕ-05) Кусачки для кожи (режущая часть - 5 мм)</t>
  </si>
  <si>
    <t>N5-20-07 (КЕ-04) Кусачки для кожи (режущая часть - 7 мм)</t>
  </si>
  <si>
    <r>
      <t>N5-30-03 (КЕ-</t>
    </r>
    <r>
      <rPr>
        <sz val="9"/>
        <color theme="8" tint="-0.249977111117893"/>
        <rFont val="Arial Bold"/>
        <charset val="204"/>
      </rPr>
      <t>12</t>
    </r>
    <r>
      <rPr>
        <sz val="9"/>
        <color indexed="8"/>
        <rFont val="Arial Bold"/>
      </rPr>
      <t>) Кусачки для кожи (режущая часть - 3 мм)</t>
    </r>
  </si>
  <si>
    <t>N5-30-05 (КЕ-09) Кусачки для кожи (режущая часть - 5 мм)</t>
  </si>
  <si>
    <t>N5-30-07 (КЕ-08) Кусачки для кожи (режущая часть - 7 мм)</t>
  </si>
  <si>
    <r>
      <t>N5-40-03 (КЕ-</t>
    </r>
    <r>
      <rPr>
        <sz val="9"/>
        <color theme="8" tint="-0.249977111117893"/>
        <rFont val="Arial Bold"/>
        <charset val="204"/>
      </rPr>
      <t>11</t>
    </r>
    <r>
      <rPr>
        <sz val="9"/>
        <color indexed="8"/>
        <rFont val="Arial Bold"/>
      </rPr>
      <t>) Кусачки для кожи с пружиной (режущая часть - 3 мм)</t>
    </r>
  </si>
  <si>
    <t>N5-40-05 (КЕ-07) Кусачки для кожи с пружиной (режущая часть - 5 мм)</t>
  </si>
  <si>
    <t>N5-40-07 (КЕ-06) Кусачки для кожи с пружиной (режущая часть - 7 мм)</t>
  </si>
  <si>
    <t>Кусачки 3 серия</t>
  </si>
  <si>
    <t xml:space="preserve">N3-10-03 (КМ-00) Кусачки для кожи (режущая часть - 3 мм) </t>
  </si>
  <si>
    <t xml:space="preserve">N3-10-05 (КМ-00) Кусачки для кожи (режущая часть - 5 мм) </t>
  </si>
  <si>
    <t>N3-10-07 Кусачки для кожи (режущая часть - 7 мм)</t>
  </si>
  <si>
    <t>N3-11-06 (КМ-04) Кусачки для кожи (режущая часть - 6 мм)</t>
  </si>
  <si>
    <t>N3-11-11 (КМ-08) Кусачки для кожи (режущая часть - 11 мм)</t>
  </si>
  <si>
    <t>N3-11-14 (КМ-01) Кусачки для кожи (режущая часть - 14 мм)</t>
  </si>
  <si>
    <r>
      <t xml:space="preserve">N3-12-08 (КМ-07) Кусачки для кожи </t>
    </r>
    <r>
      <rPr>
        <sz val="9"/>
        <color theme="8" tint="-0.249977111117893"/>
        <rFont val="Arial"/>
        <family val="2"/>
        <charset val="204"/>
      </rPr>
      <t>мини</t>
    </r>
    <r>
      <rPr>
        <sz val="9"/>
        <color indexed="8"/>
        <rFont val="Arial"/>
        <family val="2"/>
        <charset val="204"/>
      </rPr>
      <t xml:space="preserve"> (режущая часть - 8 мм)</t>
    </r>
  </si>
  <si>
    <r>
      <t xml:space="preserve">N3-13-07 Кусачки для кожи </t>
    </r>
    <r>
      <rPr>
        <sz val="9"/>
        <color rgb="FFFF0000"/>
        <rFont val="Arial"/>
        <family val="2"/>
        <charset val="204"/>
      </rPr>
      <t>(режущая часть - 7 мм)</t>
    </r>
  </si>
  <si>
    <r>
      <t>N3-</t>
    </r>
    <r>
      <rPr>
        <sz val="9"/>
        <color theme="8" tint="-0.249977111117893"/>
        <rFont val="Arial"/>
        <family val="2"/>
        <charset val="204"/>
      </rPr>
      <t>61</t>
    </r>
    <r>
      <rPr>
        <sz val="9"/>
        <color indexed="8"/>
        <rFont val="Arial"/>
        <family val="2"/>
        <charset val="204"/>
      </rPr>
      <t>-14 (КМ-05) Кусачки для вросшего ногтя (режущая часть - 14 мм)</t>
    </r>
  </si>
  <si>
    <r>
      <t>N3-</t>
    </r>
    <r>
      <rPr>
        <sz val="9"/>
        <color theme="8" tint="-0.249977111117893"/>
        <rFont val="Arial"/>
        <family val="2"/>
        <charset val="204"/>
      </rPr>
      <t>60</t>
    </r>
    <r>
      <rPr>
        <sz val="9"/>
        <color indexed="8"/>
        <rFont val="Arial"/>
        <family val="2"/>
        <charset val="204"/>
      </rPr>
      <t>-</t>
    </r>
    <r>
      <rPr>
        <sz val="9"/>
        <color theme="8" tint="-0.249977111117893"/>
        <rFont val="Arial"/>
        <family val="2"/>
        <charset val="204"/>
      </rPr>
      <t>14</t>
    </r>
    <r>
      <rPr>
        <sz val="9"/>
        <color indexed="8"/>
        <rFont val="Arial"/>
        <family val="2"/>
        <charset val="204"/>
      </rPr>
      <t xml:space="preserve"> (КМ-06) Кусачки </t>
    </r>
    <r>
      <rPr>
        <sz val="9"/>
        <color theme="8" tint="-0.249977111117893"/>
        <rFont val="Arial"/>
        <family val="2"/>
        <charset val="204"/>
      </rPr>
      <t>для ногтей</t>
    </r>
    <r>
      <rPr>
        <sz val="9"/>
        <color indexed="8"/>
        <rFont val="Arial"/>
        <family val="2"/>
        <charset val="204"/>
      </rPr>
      <t xml:space="preserve"> (режущая часть - </t>
    </r>
    <r>
      <rPr>
        <sz val="9"/>
        <color theme="8" tint="-0.249977111117893"/>
        <rFont val="Arial"/>
        <family val="2"/>
        <charset val="204"/>
      </rPr>
      <t xml:space="preserve">14 </t>
    </r>
    <r>
      <rPr>
        <sz val="9"/>
        <color indexed="8"/>
        <rFont val="Arial"/>
        <family val="2"/>
        <charset val="204"/>
      </rPr>
      <t>мм)</t>
    </r>
  </si>
  <si>
    <r>
      <t>N3-</t>
    </r>
    <r>
      <rPr>
        <sz val="9"/>
        <color theme="8" tint="-0.249977111117893"/>
        <rFont val="Arial"/>
        <family val="2"/>
        <charset val="204"/>
      </rPr>
      <t>60</t>
    </r>
    <r>
      <rPr>
        <sz val="9"/>
        <color indexed="8"/>
        <rFont val="Arial"/>
        <family val="2"/>
        <charset val="204"/>
      </rPr>
      <t xml:space="preserve">-15 (КМ-03) Кусачки </t>
    </r>
    <r>
      <rPr>
        <sz val="9"/>
        <color theme="8" tint="-0.249977111117893"/>
        <rFont val="Arial"/>
        <family val="2"/>
        <charset val="204"/>
      </rPr>
      <t>для ногтей</t>
    </r>
    <r>
      <rPr>
        <sz val="9"/>
        <color indexed="8"/>
        <rFont val="Arial"/>
        <family val="2"/>
        <charset val="204"/>
      </rPr>
      <t xml:space="preserve"> (режущая часть - 15 мм)</t>
    </r>
  </si>
  <si>
    <t>КМ-02 Кусачки для кожи (режущая часть - 5 мм)</t>
  </si>
  <si>
    <t>Ножницы</t>
  </si>
  <si>
    <t>S9-10-21 Ножницы профессиональные для кутикулы (лезвия - 21 мм)</t>
  </si>
  <si>
    <t>S7-10-18 Ножницы профессиональные для кутикулы (лезвия - 18 мм)</t>
  </si>
  <si>
    <t>S7-10-21 Ножницы профессиональные для кутикулы (лезвия - 21 мм)</t>
  </si>
  <si>
    <r>
      <t>S7-10-</t>
    </r>
    <r>
      <rPr>
        <sz val="9"/>
        <color theme="8" tint="-0.249977111117893"/>
        <rFont val="Arial"/>
        <family val="2"/>
        <charset val="204"/>
      </rPr>
      <t>23</t>
    </r>
    <r>
      <rPr>
        <sz val="9"/>
        <color indexed="8"/>
        <rFont val="Arial"/>
        <family val="2"/>
        <charset val="204"/>
      </rPr>
      <t xml:space="preserve"> (Н-15) Ножницы профессиональные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(лезвия - </t>
    </r>
    <r>
      <rPr>
        <sz val="9"/>
        <color theme="8" tint="-0.249977111117893"/>
        <rFont val="Arial"/>
        <family val="2"/>
        <charset val="204"/>
      </rPr>
      <t>23 мм</t>
    </r>
    <r>
      <rPr>
        <sz val="9"/>
        <color indexed="8"/>
        <rFont val="Arial"/>
        <family val="2"/>
        <charset val="204"/>
      </rPr>
      <t>)</t>
    </r>
  </si>
  <si>
    <r>
      <t xml:space="preserve">S4-11-20 (Н-12) Ножницы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матовые (лезвия - 20 мм)</t>
    </r>
  </si>
  <si>
    <r>
      <t xml:space="preserve">S4-12-21 (Н-11) Ножницы </t>
    </r>
    <r>
      <rPr>
        <sz val="9"/>
        <color theme="8" tint="-0.249977111117893"/>
        <rFont val="Arial"/>
        <family val="2"/>
        <charset val="204"/>
      </rPr>
      <t>для ногтей</t>
    </r>
    <r>
      <rPr>
        <sz val="9"/>
        <color indexed="8"/>
        <rFont val="Arial"/>
        <family val="2"/>
        <charset val="204"/>
      </rPr>
      <t xml:space="preserve"> матовые (лезвия - 21 мм)</t>
    </r>
  </si>
  <si>
    <r>
      <t>S4-13-</t>
    </r>
    <r>
      <rPr>
        <sz val="9"/>
        <color theme="8" tint="-0.249977111117893"/>
        <rFont val="Arial"/>
        <family val="2"/>
        <charset val="204"/>
      </rPr>
      <t>21</t>
    </r>
    <r>
      <rPr>
        <sz val="9"/>
        <color indexed="8"/>
        <rFont val="Arial"/>
        <family val="2"/>
        <charset val="204"/>
      </rPr>
      <t xml:space="preserve"> (Н-16) Ножницы универсальные матовые (лезвия - </t>
    </r>
    <r>
      <rPr>
        <sz val="9"/>
        <color theme="8" tint="-0.249977111117893"/>
        <rFont val="Arial"/>
        <family val="2"/>
        <charset val="204"/>
      </rPr>
      <t>21</t>
    </r>
    <r>
      <rPr>
        <sz val="9"/>
        <color indexed="8"/>
        <rFont val="Arial"/>
        <family val="2"/>
        <charset val="204"/>
      </rPr>
      <t xml:space="preserve"> мм)</t>
    </r>
  </si>
  <si>
    <r>
      <t xml:space="preserve">S4-14-21 (Н-17) Ножницы </t>
    </r>
    <r>
      <rPr>
        <sz val="9"/>
        <color theme="8" tint="-0.249977111117893"/>
        <rFont val="Arial"/>
        <family val="2"/>
        <charset val="204"/>
      </rPr>
      <t xml:space="preserve">для ногтей </t>
    </r>
    <r>
      <rPr>
        <sz val="9"/>
        <rFont val="Arial"/>
        <family val="2"/>
        <charset val="204"/>
      </rPr>
      <t>детские матовые (лезвия - 21 мм)</t>
    </r>
  </si>
  <si>
    <t>S3-10-22 (Н-14) Ножницы для кутикулы (лезвия - 22 мм)</t>
  </si>
  <si>
    <r>
      <t xml:space="preserve">S3-11-21 (Н-09) Ножницы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(лезвия - 21 мм)</t>
    </r>
  </si>
  <si>
    <r>
      <t xml:space="preserve">S3-12-20 (Н-02) Ножницы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(лезвия - 20 мм)</t>
    </r>
  </si>
  <si>
    <r>
      <t xml:space="preserve">S3-12-24 (Н-05) Ножницы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(лезвия - 24 мм)</t>
    </r>
  </si>
  <si>
    <r>
      <t xml:space="preserve">S3-13-24 (Н-01) Ножницы </t>
    </r>
    <r>
      <rPr>
        <sz val="9"/>
        <color theme="8" tint="-0.249977111117893"/>
        <rFont val="Arial"/>
        <family val="2"/>
        <charset val="204"/>
      </rPr>
      <t>для кутикулы</t>
    </r>
    <r>
      <rPr>
        <sz val="9"/>
        <color indexed="8"/>
        <rFont val="Arial"/>
        <family val="2"/>
        <charset val="204"/>
      </rPr>
      <t xml:space="preserve"> (лезвия - 24 мм)</t>
    </r>
  </si>
  <si>
    <t>S3-20-24 (Н-03) Ножницы универсальные прямые  (лезвия - 24 мм)</t>
  </si>
  <si>
    <r>
      <t xml:space="preserve">S3-60-24 (Н-06) Ножницы </t>
    </r>
    <r>
      <rPr>
        <sz val="9"/>
        <color theme="8" tint="-0.249977111117893"/>
        <rFont val="Arial"/>
        <family val="2"/>
        <charset val="204"/>
      </rPr>
      <t>для ногтей</t>
    </r>
    <r>
      <rPr>
        <sz val="9"/>
        <color indexed="8"/>
        <rFont val="Arial"/>
        <family val="2"/>
        <charset val="204"/>
      </rPr>
      <t xml:space="preserve"> (лезвия - 24 мм)</t>
    </r>
  </si>
  <si>
    <r>
      <t xml:space="preserve">S3-61-21 (Н-04) Ножницы </t>
    </r>
    <r>
      <rPr>
        <sz val="9"/>
        <color theme="8" tint="-0.249977111117893"/>
        <rFont val="Arial"/>
        <family val="2"/>
        <charset val="204"/>
      </rPr>
      <t>для ногтей</t>
    </r>
    <r>
      <rPr>
        <sz val="9"/>
        <color indexed="8"/>
        <rFont val="Arial"/>
        <family val="2"/>
        <charset val="204"/>
      </rPr>
      <t xml:space="preserve"> детские  (лезвия - 21 мм)</t>
    </r>
  </si>
  <si>
    <t>S3-62-22 Ножницы для ногтей (лезвия - 22 мм)</t>
  </si>
  <si>
    <t>Н-10 Ножницы маникюрные (лезвия - 21 мм)</t>
  </si>
  <si>
    <t>Н-13 Ножницы-кусачки  (лезвия - 18 мм)</t>
  </si>
  <si>
    <r>
      <t xml:space="preserve">Н-08 Ножницы для </t>
    </r>
    <r>
      <rPr>
        <sz val="9"/>
        <color theme="8" tint="-0.249977111117893"/>
        <rFont val="Arial"/>
        <family val="2"/>
        <charset val="204"/>
      </rPr>
      <t>кутикулы</t>
    </r>
    <r>
      <rPr>
        <sz val="9"/>
        <color indexed="8"/>
        <rFont val="Arial"/>
        <family val="2"/>
        <charset val="204"/>
      </rPr>
      <t xml:space="preserve"> (лезвия - 21 мм)</t>
    </r>
  </si>
  <si>
    <t>Лопатки маникюрные</t>
  </si>
  <si>
    <t>P7-10-02 (Л-02ст) Лопатка маникюрная (прямоугольный пушер+топорик)</t>
  </si>
  <si>
    <t>P7-10-03 (Л-03ст) Лопатка маникюрная (прямоугольный пушер+пика)</t>
  </si>
  <si>
    <t>P7-10-04 (Л-04ст) Лопатка маникюрная (скошенный пушер+лопасть)</t>
  </si>
  <si>
    <t>P7-10-05 (Л-05) Лопатка маникюрная (скругленный пушер+топорик)</t>
  </si>
  <si>
    <t>P7-11-04 (ЛВ-04) Лопатка маникюрная (кюретка "полусфера"+пика)</t>
  </si>
  <si>
    <t>P7-11-05 (ЛВ-05) Лопатка маникюрная (кюретка двусторонняя)</t>
  </si>
  <si>
    <t>Р7-12-01 Лопатка маникюрная (скругленный широкий пушер+скругленный пушер)</t>
  </si>
  <si>
    <t>Р7-12-02 Лопатка маникюрная (скругленный пушер+пика)</t>
  </si>
  <si>
    <t>Р7-12-03 Лопатка маникюрная (скругленный пушер+топорик)</t>
  </si>
  <si>
    <t>Р7-12-04 Лопатка маникюрная (скругленный пушер+отогнутая лопасть)</t>
  </si>
  <si>
    <t>Р7-13-01 Лопатка маникюрная (шпатель ровный+шпатель конический)</t>
  </si>
  <si>
    <t>Р7-13-02 Лопатка маникюрная (шпатель широкий ровный+шпатель широкий конический)</t>
  </si>
  <si>
    <r>
      <t xml:space="preserve">P7-20-01 (ЛМ-04) </t>
    </r>
    <r>
      <rPr>
        <sz val="9"/>
        <color theme="8" tint="-0.249977111117893"/>
        <rFont val="Arial"/>
        <family val="2"/>
        <charset val="204"/>
      </rPr>
      <t>Лопатка</t>
    </r>
    <r>
      <rPr>
        <sz val="9"/>
        <color indexed="8"/>
        <rFont val="Arial"/>
        <family val="2"/>
        <charset val="204"/>
      </rPr>
      <t xml:space="preserve"> маникюрная (пушер для снятия геля)</t>
    </r>
  </si>
  <si>
    <r>
      <t xml:space="preserve">P7-30-01 (ЛВ-01ст) </t>
    </r>
    <r>
      <rPr>
        <sz val="9"/>
        <color theme="8" tint="-0.249977111117893"/>
        <rFont val="Arial"/>
        <family val="2"/>
        <charset val="204"/>
      </rPr>
      <t>Лопатка</t>
    </r>
    <r>
      <rPr>
        <sz val="9"/>
        <color indexed="8"/>
        <rFont val="Arial"/>
        <family val="2"/>
        <charset val="204"/>
      </rPr>
      <t xml:space="preserve"> педикюрная (пилка под наклоном+лопасть)</t>
    </r>
  </si>
  <si>
    <r>
      <t>P7-30-</t>
    </r>
    <r>
      <rPr>
        <sz val="9"/>
        <color theme="8" tint="-0.249977111117893"/>
        <rFont val="Arial"/>
        <family val="2"/>
        <charset val="204"/>
      </rPr>
      <t>02</t>
    </r>
    <r>
      <rPr>
        <sz val="9"/>
        <color indexed="8"/>
        <rFont val="Arial"/>
        <family val="2"/>
        <charset val="204"/>
      </rPr>
      <t xml:space="preserve"> (ЛВ-02ст) </t>
    </r>
    <r>
      <rPr>
        <sz val="9"/>
        <color theme="8" tint="-0.249977111117893"/>
        <rFont val="Arial"/>
        <family val="2"/>
        <charset val="204"/>
      </rPr>
      <t>Лопатка</t>
    </r>
    <r>
      <rPr>
        <sz val="9"/>
        <color indexed="8"/>
        <rFont val="Arial"/>
        <family val="2"/>
        <charset val="204"/>
      </rPr>
      <t xml:space="preserve"> педикюрная (пилка под наклоном+пилка с загнутым концом)</t>
    </r>
  </si>
  <si>
    <r>
      <t>P7-30-</t>
    </r>
    <r>
      <rPr>
        <sz val="9"/>
        <color theme="8" tint="-0.249977111117893"/>
        <rFont val="Arial"/>
        <family val="2"/>
        <charset val="204"/>
      </rPr>
      <t>03</t>
    </r>
    <r>
      <rPr>
        <sz val="9"/>
        <color indexed="8"/>
        <rFont val="Arial"/>
        <family val="2"/>
        <charset val="204"/>
      </rPr>
      <t xml:space="preserve"> (ЛВ-03ст) </t>
    </r>
    <r>
      <rPr>
        <sz val="9"/>
        <color theme="8" tint="-0.249977111117893"/>
        <rFont val="Arial"/>
        <family val="2"/>
        <charset val="204"/>
      </rPr>
      <t>Лопатка</t>
    </r>
    <r>
      <rPr>
        <sz val="9"/>
        <color indexed="8"/>
        <rFont val="Arial"/>
        <family val="2"/>
        <charset val="204"/>
      </rPr>
      <t xml:space="preserve"> педикюрная (пилка прямая+пилка с загнутым концом)</t>
    </r>
  </si>
  <si>
    <t>P7-30-04 Лопатка педикюрная (тонкая пилка прямая и пилка с загнутым концом)</t>
  </si>
  <si>
    <t>P3-10-01 (Л-01) Лопатка маникюрная плоская (пушер+топорик)</t>
  </si>
  <si>
    <t>P3-11-01 (Л-00) Лопатка маникюрная плоская (скругленный пушер+топорик)</t>
  </si>
  <si>
    <r>
      <t>P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-10-01 (ЛМ-01) Лопатка маникюрная (пика)</t>
    </r>
  </si>
  <si>
    <r>
      <t>P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-10-02 (ЛМ-02) Лопатка маникюрная (пушер)</t>
    </r>
  </si>
  <si>
    <r>
      <t>P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-10-03 (ЛМ-03) Лопатка маникюрная (топорик)</t>
    </r>
  </si>
  <si>
    <r>
      <t>P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-10-04 (ЛМ-05) Лопатка маникюрная (триммер)</t>
    </r>
  </si>
  <si>
    <t>Лопатки косметологические</t>
  </si>
  <si>
    <t>Z7-50-02 (КИ-05) Ложка косметологическая (шумовка круглая 19 отверстий)</t>
  </si>
  <si>
    <t>Z7-50-01 (КИ-06) Ложка косметологическая (шумовка овал 15 отверстий)</t>
  </si>
  <si>
    <r>
      <t>Z7-50-</t>
    </r>
    <r>
      <rPr>
        <sz val="9"/>
        <rFont val="Arial"/>
        <family val="2"/>
        <charset val="204"/>
      </rPr>
      <t xml:space="preserve">03 </t>
    </r>
    <r>
      <rPr>
        <sz val="9"/>
        <color indexed="8"/>
        <rFont val="Arial"/>
        <family val="2"/>
        <charset val="204"/>
      </rPr>
      <t>(КИ-07) Ложка косметологическая (УНО)</t>
    </r>
  </si>
  <si>
    <r>
      <t>Z7-50-</t>
    </r>
    <r>
      <rPr>
        <sz val="9"/>
        <rFont val="Arial"/>
        <family val="2"/>
        <charset val="204"/>
      </rPr>
      <t xml:space="preserve">04 </t>
    </r>
    <r>
      <rPr>
        <sz val="9"/>
        <color indexed="8"/>
        <rFont val="Arial"/>
        <family val="2"/>
        <charset val="204"/>
      </rPr>
      <t>(КИ-08) Игла Видаля</t>
    </r>
    <r>
      <rPr>
        <sz val="9"/>
        <color theme="8" tint="-0.249977111117893"/>
        <rFont val="Arial"/>
        <family val="2"/>
        <charset val="204"/>
      </rPr>
      <t xml:space="preserve"> (прямая)</t>
    </r>
  </si>
  <si>
    <t>Z7-50-05 (КИ-08) Игла Видаля (изогнутая)</t>
  </si>
  <si>
    <t>Z7-51-01 (КИ-01ст) Ложка косметологическая двусторонняя (УНО + прямоуг. шумовка 15 отверстий)</t>
  </si>
  <si>
    <t>Z7-51-02 (КИ-01к ст) Ложка косметологическая двусторонняя (УНО + кругл. шумовка 15 отверстий)</t>
  </si>
  <si>
    <r>
      <t>Z7-51-</t>
    </r>
    <r>
      <rPr>
        <sz val="9"/>
        <color theme="8" tint="-0.249977111117893"/>
        <rFont val="Arial"/>
        <family val="2"/>
        <charset val="204"/>
      </rPr>
      <t>03</t>
    </r>
    <r>
      <rPr>
        <sz val="9"/>
        <color indexed="8"/>
        <rFont val="Arial"/>
        <family val="2"/>
        <charset val="204"/>
      </rPr>
      <t xml:space="preserve"> (КИ-02 ст) Ложка косметологическая двусторонняя (УНО + игла Видаля)</t>
    </r>
  </si>
  <si>
    <r>
      <t>Z7-51-</t>
    </r>
    <r>
      <rPr>
        <sz val="9"/>
        <color theme="8" tint="-0.249977111117893"/>
        <rFont val="Arial"/>
        <family val="2"/>
        <charset val="204"/>
      </rPr>
      <t xml:space="preserve">04 </t>
    </r>
    <r>
      <rPr>
        <sz val="9"/>
        <color indexed="8"/>
        <rFont val="Arial"/>
        <family val="2"/>
        <charset val="204"/>
      </rPr>
      <t>(КИ-03 ст) Петля ко</t>
    </r>
    <r>
      <rPr>
        <sz val="9"/>
        <color theme="8" tint="-0.249977111117893"/>
        <rFont val="Arial"/>
        <family val="2"/>
        <charset val="204"/>
      </rPr>
      <t>с</t>
    </r>
    <r>
      <rPr>
        <sz val="9"/>
        <color indexed="8"/>
        <rFont val="Arial"/>
        <family val="2"/>
        <charset val="204"/>
      </rPr>
      <t>метологическая (2 петли)</t>
    </r>
  </si>
  <si>
    <t>Пинцеты</t>
  </si>
  <si>
    <r>
      <t>T</t>
    </r>
    <r>
      <rPr>
        <sz val="9"/>
        <rFont val="Arial"/>
        <family val="2"/>
        <charset val="204"/>
      </rPr>
      <t>4</t>
    </r>
    <r>
      <rPr>
        <sz val="9"/>
        <color theme="8" tint="-0.249977111117893"/>
        <rFont val="Arial"/>
        <family val="2"/>
        <charset val="204"/>
      </rPr>
      <t>-</t>
    </r>
    <r>
      <rPr>
        <sz val="9"/>
        <color indexed="8"/>
        <rFont val="Arial"/>
        <family val="2"/>
        <charset val="204"/>
      </rPr>
      <t>20-01 (ПН-01) Пинцет-ножницы для бровей (широкие прямые кромки)</t>
    </r>
  </si>
  <si>
    <r>
      <t>T</t>
    </r>
    <r>
      <rPr>
        <sz val="9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-20-02 (ПН-02) Пинцет-ножницы для бровей (зауженные прямые кромки)</t>
    </r>
  </si>
  <si>
    <r>
      <t>T</t>
    </r>
    <r>
      <rPr>
        <sz val="9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-20-03 (ПН-03) Пинцет-ножницы для бровей (заостренные прямые кромки)</t>
    </r>
  </si>
  <si>
    <r>
      <t>T</t>
    </r>
    <r>
      <rPr>
        <sz val="9"/>
        <rFont val="Arial"/>
        <family val="2"/>
        <charset val="204"/>
      </rPr>
      <t>4</t>
    </r>
    <r>
      <rPr>
        <sz val="9"/>
        <color theme="8" tint="-0.249977111117893"/>
        <rFont val="Arial"/>
        <family val="2"/>
        <charset val="204"/>
      </rPr>
      <t>-</t>
    </r>
    <r>
      <rPr>
        <sz val="9"/>
        <color indexed="8"/>
        <rFont val="Arial"/>
        <family val="2"/>
        <charset val="204"/>
      </rPr>
      <t>20-04 (ПН-04) Пинцет-ножницы для бровей (</t>
    </r>
    <r>
      <rPr>
        <sz val="9"/>
        <color theme="8" tint="-0.249977111117893"/>
        <rFont val="Arial"/>
        <family val="2"/>
        <charset val="204"/>
      </rPr>
      <t>зауженные</t>
    </r>
    <r>
      <rPr>
        <sz val="9"/>
        <color indexed="8"/>
        <rFont val="Arial"/>
        <family val="2"/>
        <charset val="204"/>
      </rPr>
      <t xml:space="preserve"> прямые кромки)</t>
    </r>
  </si>
  <si>
    <t>Т7-10-01 Пинцет для бровей (широкие прямые кромки)</t>
  </si>
  <si>
    <t>Т7-10-02 Пинцет для бровей (широкие скошенные кромки)</t>
  </si>
  <si>
    <t>Т7-10-03 Пинцет для бровей (закругленные кромки)</t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</si>
  <si>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-10-01 (П-06) Пинцет для бровей (широкие прямые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</si>
  <si>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-10-02 (П-07) Пинцет для бровей (широкие скошенные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</si>
  <si>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-10-04 (П-08) Пинцет для бровей (узкие прямые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</si>
  <si>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-10-03 (П-09) Пинцет для бровей (точечный)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</si>
  <si>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-10-05 (П-10) Пинцет для бровей (закругленные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</si>
  <si>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-10-06 (П-11) Пинцет для создания рисунка на ногте</t>
    </r>
  </si>
  <si>
    <t>T4-11-01 (П-14) Пинцет для бровей (узкие прямые кромки)</t>
  </si>
  <si>
    <t>T4-11-02 (П-14) Пинцет для бровей (узкие скошенные кромки)</t>
  </si>
  <si>
    <t>T4-12-01 (П-17) Пинцет для бровей (широкие прямые кромки)</t>
  </si>
  <si>
    <t>T4-12-02 (П-17) Пинцет для бровей (широкие скошенные кромки)</t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</si>
  <si>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-13-18 (П-18) Пинцет для моделирования</t>
    </r>
  </si>
  <si>
    <r>
      <t>T</t>
    </r>
    <r>
      <rPr>
        <sz val="9"/>
        <color theme="8" tint="-0.249977111117893"/>
        <rFont val="Arial"/>
        <family val="2"/>
        <charset val="204"/>
      </rPr>
      <t>4</t>
    </r>
    <r>
      <rPr>
        <sz val="9"/>
        <color indexed="8"/>
        <rFont val="Arial"/>
        <family val="2"/>
        <charset val="204"/>
      </rPr>
      <t>-14-19 (П-19) Пинцет универсальный длинный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</si>
  <si>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-10-01 (П-01) Пинцет для бровей (широкие прямые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</si>
  <si>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-10-02 (П-02) Пинцет для бровей (широкие скошенные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</si>
  <si>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-10-03 (П-03) Пинцет для бровей (точечный)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</si>
  <si>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-10-04 (П-04) Пинцет для бровей изогнутый (широкие прямые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</si>
  <si>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-10-05 (П-05) Пинцет для создания рисунка на ногте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</si>
  <si>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-12-12 (П-12) Пинцет для бровей (широкие скошенные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</si>
  <si>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-13-13 (П-13) Пинцет для бровей (широкие скошенные кромки)</t>
    </r>
  </si>
  <si>
    <r>
      <t>T</t>
    </r>
    <r>
      <rPr>
        <sz val="9"/>
        <color theme="8" tint="-0.249977111117893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-15-15 (П-15) Пинцет для бровей (широкие скошенные кромки)</t>
    </r>
  </si>
  <si>
    <t xml:space="preserve">Пилки </t>
  </si>
  <si>
    <r>
      <t xml:space="preserve">F5-10-90 Пилка </t>
    </r>
    <r>
      <rPr>
        <sz val="9"/>
        <color theme="8" tint="-0.249977111117893"/>
        <rFont val="Arial"/>
        <family val="2"/>
        <charset val="204"/>
      </rPr>
      <t>стеклянная</t>
    </r>
    <r>
      <rPr>
        <sz val="9"/>
        <color indexed="8"/>
        <rFont val="Arial"/>
        <family val="2"/>
        <charset val="204"/>
      </rPr>
      <t xml:space="preserve"> 90</t>
    </r>
  </si>
  <si>
    <r>
      <t xml:space="preserve">F5-10-105 Пилка </t>
    </r>
    <r>
      <rPr>
        <sz val="9"/>
        <color theme="8" tint="-0.249977111117893"/>
        <rFont val="Arial"/>
        <family val="2"/>
        <charset val="204"/>
      </rPr>
      <t>стеклянная</t>
    </r>
    <r>
      <rPr>
        <sz val="9"/>
        <color indexed="8"/>
        <rFont val="Arial"/>
        <family val="2"/>
        <charset val="204"/>
      </rPr>
      <t xml:space="preserve"> 105</t>
    </r>
  </si>
  <si>
    <r>
      <t xml:space="preserve">F5-10-115 Пилка </t>
    </r>
    <r>
      <rPr>
        <sz val="9"/>
        <color theme="8" tint="-0.249977111117893"/>
        <rFont val="Arial"/>
        <family val="2"/>
        <charset val="204"/>
      </rPr>
      <t>стеклянная</t>
    </r>
    <r>
      <rPr>
        <sz val="9"/>
        <color indexed="8"/>
        <rFont val="Arial"/>
        <family val="2"/>
        <charset val="204"/>
      </rPr>
      <t xml:space="preserve"> 115</t>
    </r>
  </si>
  <si>
    <r>
      <t xml:space="preserve">F5-11-115 Пилка </t>
    </r>
    <r>
      <rPr>
        <sz val="9"/>
        <rFont val="Arial"/>
        <family val="2"/>
        <charset val="204"/>
      </rPr>
      <t>стеклянная</t>
    </r>
    <r>
      <rPr>
        <sz val="9"/>
        <color indexed="8"/>
        <rFont val="Arial"/>
        <family val="2"/>
        <charset val="204"/>
      </rPr>
      <t xml:space="preserve"> для ногтей ручная роспись 115</t>
    </r>
  </si>
  <si>
    <r>
      <t>F5-10-125 Пилка</t>
    </r>
    <r>
      <rPr>
        <sz val="9"/>
        <color theme="8" tint="-0.249977111117893"/>
        <rFont val="Arial"/>
        <family val="2"/>
        <charset val="204"/>
      </rPr>
      <t xml:space="preserve"> стеклянная</t>
    </r>
    <r>
      <rPr>
        <sz val="9"/>
        <color indexed="8"/>
        <rFont val="Arial"/>
        <family val="2"/>
        <charset val="204"/>
      </rPr>
      <t xml:space="preserve"> 125</t>
    </r>
  </si>
  <si>
    <r>
      <t xml:space="preserve">F5-10-135 Пилка </t>
    </r>
    <r>
      <rPr>
        <sz val="9"/>
        <color theme="8" tint="-0.249977111117893"/>
        <rFont val="Arial"/>
        <family val="2"/>
        <charset val="204"/>
      </rPr>
      <t>стеклянная</t>
    </r>
    <r>
      <rPr>
        <sz val="9"/>
        <color indexed="8"/>
        <rFont val="Arial"/>
        <family val="2"/>
        <charset val="204"/>
      </rPr>
      <t xml:space="preserve"> 135</t>
    </r>
  </si>
  <si>
    <t>F5-11-135 Пилка стеклянная для ногтей ручная роспись 135</t>
  </si>
  <si>
    <t>3-14 (120/150/180) (ПЛ-01) Набор пилок для ногтей (пластиковые, 3 шт.) 120/150/180</t>
  </si>
  <si>
    <t xml:space="preserve">Терки </t>
  </si>
  <si>
    <t>A7-10 (100/180) (ТД-01) Тёрка для стоп деревянная 100/180</t>
  </si>
  <si>
    <r>
      <t>A7-12 (60/80/100/180) (</t>
    </r>
    <r>
      <rPr>
        <sz val="9"/>
        <color theme="8" tint="-0.249977111117893"/>
        <rFont val="Arial"/>
        <family val="2"/>
        <charset val="204"/>
      </rPr>
      <t>ТДС-01</t>
    </r>
    <r>
      <rPr>
        <sz val="9"/>
        <color indexed="8"/>
        <rFont val="Arial"/>
        <family val="2"/>
        <charset val="204"/>
      </rPr>
      <t>) Тёрка для стоп деревянная сборная (60/80/100/180)</t>
    </r>
  </si>
  <si>
    <t>A7-11 (100/180) (ТД-02) Тёрка для стоп деревянная изогнутая  100/180</t>
  </si>
  <si>
    <t>A3-10 (60/80) (Т-01) Тёрка для стоп пластиковая (розовая) 60/80</t>
  </si>
  <si>
    <t>A3-10 (80/120) (Т-01) Тёрка для стоп пластиковая (синяя) 80/120</t>
  </si>
  <si>
    <t>A3-10 (100/180) (Т-01) Тёрка для стоп пластиковая (зеленая) 100/180</t>
  </si>
  <si>
    <t>A3-11 (100/180) (Т-02) Тёрка для стоп пластиковая 100/180</t>
  </si>
  <si>
    <t>A3-12 (100) (Т-04) Тёрка для стоп пластиковая 100</t>
  </si>
  <si>
    <r>
      <t>A3-13 (</t>
    </r>
    <r>
      <rPr>
        <sz val="9"/>
        <color theme="8" tint="-0.249977111117893"/>
        <rFont val="Arial"/>
        <family val="2"/>
        <charset val="204"/>
      </rPr>
      <t>100</t>
    </r>
    <r>
      <rPr>
        <sz val="9"/>
        <color indexed="8"/>
        <rFont val="Arial"/>
        <family val="2"/>
        <charset val="204"/>
      </rPr>
      <t>) (Т-06) Тёрка для стоп пластиковая 100</t>
    </r>
  </si>
  <si>
    <t>Аксессуары</t>
  </si>
  <si>
    <t>R7-11 Станок профессиональный педикюрный</t>
  </si>
  <si>
    <t>R7-12 Станок профессиональный педикюрный</t>
  </si>
  <si>
    <t>Лоток с крышкой из нерж. стали для фрез  90х40х15 мм</t>
  </si>
  <si>
    <t>Лоток  из нерж. стали 195х90х19 мм</t>
  </si>
  <si>
    <t>Книпсер</t>
  </si>
  <si>
    <t>НМ-01 Набор маникюрный "Змейка" (5 предметов)</t>
  </si>
  <si>
    <t>НМ-02 Набор маникюрный "Кошелек" (5 предметов)</t>
  </si>
  <si>
    <t>НМ-02/1 Набор маникюрный "Кошелек-Бантик" (5 предметов)</t>
  </si>
  <si>
    <t>НМ-03 Набор маникюрный "Карман" (5 предметов)</t>
  </si>
  <si>
    <t>НМ-04/1 Набор маникюрный "Рамка" (5 предметов)</t>
  </si>
  <si>
    <t xml:space="preserve">НМ-04/2 Набор маникюрный "Рамка" УЗКАЯ  (5 предметов) </t>
  </si>
  <si>
    <t>НМ-04/3 Набор маникюрный "Рамка" ОВАЛ (5 предметов )</t>
  </si>
  <si>
    <t>НМ-04/4 Набор маникюрный "Рамка" ТРАПЕЦИЯ ( 4 предмета)</t>
  </si>
  <si>
    <t>НМ-06 Набор маникюрный "Мужской"  (4 предмета)</t>
  </si>
  <si>
    <t>НМ-07/2 Набор маникюрный "Рамка профессиональная" (7предметов)</t>
  </si>
  <si>
    <t>НМ-08 Набор маникюрный "Профессиональный" (10 предметов)</t>
  </si>
  <si>
    <t xml:space="preserve">НМ-09 Набор маникюрный "Портмоне", мужской (6 предметов)             </t>
  </si>
  <si>
    <t>НМ-10 Набор маникюрный  "Универсальный" (6 предметов)</t>
  </si>
  <si>
    <t>НМ-12 Набор маникюрный "Супер профессиональный"</t>
  </si>
  <si>
    <t xml:space="preserve">Чехлы </t>
  </si>
  <si>
    <t>Чехол "Змейка" без наполнения (кожа)</t>
  </si>
  <si>
    <t>Чехол "Кошелек" без наполнения (кожа)</t>
  </si>
  <si>
    <t>Чехол "Рамка" без наполнения (кожа)</t>
  </si>
  <si>
    <r>
      <t xml:space="preserve">Чехол "Рамка" </t>
    </r>
    <r>
      <rPr>
        <b/>
        <sz val="9"/>
        <color theme="8" tint="-0.249977111117893"/>
        <rFont val="Arial"/>
        <family val="2"/>
        <charset val="204"/>
      </rPr>
      <t>УЗКАЯ</t>
    </r>
    <r>
      <rPr>
        <b/>
        <sz val="9"/>
        <color indexed="8"/>
        <rFont val="Arial"/>
        <family val="2"/>
        <charset val="204"/>
      </rPr>
      <t xml:space="preserve"> без наполнения (кожа)</t>
    </r>
  </si>
  <si>
    <r>
      <t xml:space="preserve">Чехол "Рамка" </t>
    </r>
    <r>
      <rPr>
        <b/>
        <sz val="9"/>
        <color theme="8" tint="-0.249977111117893"/>
        <rFont val="Arial"/>
        <family val="2"/>
        <charset val="204"/>
      </rPr>
      <t xml:space="preserve">ОВАЛ </t>
    </r>
    <r>
      <rPr>
        <b/>
        <sz val="9"/>
        <color indexed="8"/>
        <rFont val="Arial"/>
        <family val="2"/>
        <charset val="204"/>
      </rPr>
      <t>без наполнения (кожа)</t>
    </r>
  </si>
  <si>
    <r>
      <t xml:space="preserve">Чехол "Рамка" </t>
    </r>
    <r>
      <rPr>
        <b/>
        <sz val="9"/>
        <color theme="8" tint="-0.249977111117893"/>
        <rFont val="Arial"/>
        <family val="2"/>
        <charset val="204"/>
      </rPr>
      <t>ТРАПЕЦИЯ</t>
    </r>
    <r>
      <rPr>
        <b/>
        <sz val="9"/>
        <color indexed="8"/>
        <rFont val="Arial"/>
        <family val="2"/>
        <charset val="204"/>
      </rPr>
      <t xml:space="preserve"> без наполнения (кожа)</t>
    </r>
  </si>
  <si>
    <t>Чехол "Карман" без наполнения (кожа)</t>
  </si>
  <si>
    <t>Чехол "Профессиональный" без наполнения (кожа)</t>
  </si>
  <si>
    <t>Чехол "Профессиональный" универсальный без наполнения (кожа)</t>
  </si>
  <si>
    <r>
      <t>Чехол для профессиональных кусачек на кнопке</t>
    </r>
    <r>
      <rPr>
        <sz val="9"/>
        <color theme="8" tint="-0.249977111117893"/>
        <rFont val="Arial"/>
        <family val="2"/>
        <charset val="204"/>
      </rPr>
      <t xml:space="preserve"> малый</t>
    </r>
    <r>
      <rPr>
        <sz val="9"/>
        <color indexed="8"/>
        <rFont val="Arial"/>
        <family val="2"/>
        <charset val="204"/>
      </rPr>
      <t xml:space="preserve"> (кожа)</t>
    </r>
  </si>
  <si>
    <t>Чехол для профессиональных кусачек на кнопке большой (кожа)</t>
  </si>
  <si>
    <t>Чехол для кусачек "вертолёт" (кожа)</t>
  </si>
  <si>
    <t>Чехол для ножниц "вертолёт" (кожа)</t>
  </si>
  <si>
    <t>Витрина 1 "Мини"  (7 предметов)  208х160х20 мм</t>
  </si>
  <si>
    <t>Витрина 2 "Малая" (17 предметов) 283х267х20 мм</t>
  </si>
  <si>
    <t>Витрина 3 "Средняя" (30 предметов) 426х284х20 мм</t>
  </si>
  <si>
    <t>Витрина 4  "Большая" (52 предметов)  532х398х20 мм</t>
  </si>
  <si>
    <t>Витрина 5 "Полный ассортимент"   (74 предметов)  964х454х20 мм</t>
  </si>
  <si>
    <t>Бланк заказа</t>
  </si>
  <si>
    <t>продукции компании "Сталекс"</t>
  </si>
  <si>
    <t>ФИО, наименование заказчика:</t>
  </si>
  <si>
    <t>Конт. телефон заказчика:</t>
  </si>
  <si>
    <t>Доставка ТК (наименование ТК, город):</t>
  </si>
  <si>
    <t>ФИО  получателя посылки:</t>
  </si>
  <si>
    <t>Конт. телефон получателя посылки:</t>
  </si>
  <si>
    <t>Самовывоз со склада в г. Москва, ул. Нежинская, дом 8 корпус 2 (желаемая дата, время):</t>
  </si>
  <si>
    <t xml:space="preserve">Курьерская доставка по Москве (адрес): </t>
  </si>
  <si>
    <t>Комментарии:</t>
  </si>
  <si>
    <t>минимальный заказ 6000 руб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</si>
  <si>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СИСТЕМА СКИДОК      </t>
    </r>
  </si>
  <si>
    <t>Количество в упаковке, шт</t>
  </si>
  <si>
    <t>Заказ, шт</t>
  </si>
  <si>
    <t>Цена продаж, руб.</t>
  </si>
  <si>
    <t>скидка %</t>
  </si>
  <si>
    <t xml:space="preserve">Сумма к оплате, руб. </t>
  </si>
  <si>
    <t>Цена со скидкой</t>
  </si>
  <si>
    <t>Наборы (новая комплектация)</t>
  </si>
  <si>
    <t>Итого:</t>
  </si>
  <si>
    <t>R7-10 Станок профессиональный педикюрный</t>
  </si>
  <si>
    <r>
      <t>S3-10-24 (Н-07) Ножницы </t>
    </r>
    <r>
      <rPr>
        <sz val="9"/>
        <color rgb="FF31869B"/>
        <rFont val="Arial"/>
        <family val="2"/>
        <charset val="204"/>
      </rPr>
      <t>для кутикулы</t>
    </r>
    <r>
      <rPr>
        <sz val="9"/>
        <color rgb="FF000000"/>
        <rFont val="Arial"/>
        <family val="2"/>
        <charset val="204"/>
      </rPr>
      <t> (лезвия - 24 мм)</t>
    </r>
  </si>
  <si>
    <t>S7-90-15 Твизеры (микроножницы) (лезвия - 15 мм)</t>
  </si>
  <si>
    <t>N3-14-03 (КМ-09) Кусачки для кожи (режущая часть - 3 мм)</t>
  </si>
  <si>
    <t>N3-15-05 (КМ-10) Кусачки для кожи (режущая часть - 5 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</si>
</sst>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 Bold"/>
    </font>
    <font>
      <sz val="9"/>
      <name val="Arial"/>
      <family val="2"/>
      <charset val="204"/>
    </font>
    <font>
      <sz val="9"/>
      <name val="Arial Bold"/>
    </font>
    <font>
      <sz val="9"/>
      <name val="Arial Bold"/>
      <charset val="204"/>
    </font>
    <font>
      <sz val="9"/>
      <color rgb="FFFF0000"/>
      <name val="Arial Bold"/>
    </font>
    <font>
      <b/>
      <sz val="9"/>
      <color theme="8" tint="-0.249977111117893"/>
      <name val="Arial Bold"/>
      <charset val="204"/>
    </font>
    <font>
      <sz val="9"/>
      <color theme="8" tint="-0.249977111117893"/>
      <name val="Arial Bold"/>
      <charset val="204"/>
    </font>
    <font>
      <sz val="9"/>
      <color theme="8" tint="-0.24997711111789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8" tint="-0.249977111117893"/>
      <name val="Arial"/>
      <family val="2"/>
      <charset val="204"/>
    </font>
    <font>
      <sz val="9"/>
      <color theme="1"/>
      <name val="Arial"/>
      <family val="2"/>
      <charset val="204"/>
    </font>
    <font>
      <b/>
      <sz val="22"/>
      <name val="Baumans"/>
    </font>
    <font>
      <b/>
      <u/>
      <sz val="18"/>
      <name val="Baumans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Arial Bold"/>
    </font>
    <font>
      <sz val="11"/>
      <color theme="9" tint="0.79998168889431442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rgb="FF31869B"/>
      <name val="Arial"/>
      <family val="2"/>
      <charset val="204"/>
    </font>
    <font>
      <b/>
      <sz val="9"/>
      <name val="Arial Bold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>
      <alignment vertical="top" wrapText="1"/>
    </xf>
  </cellStyleXfs>
  <cellXfs count="17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8" xfId="1" applyNumberFormat="1" applyFont="1" applyFill="1" applyBorder="1" applyAlignment="1">
      <alignment horizontal="center" vertical="center"/>
    </xf>
    <xf numFmtId="0" fontId="8" fillId="4" borderId="10" xfId="1" applyNumberFormat="1" applyFont="1" applyFill="1" applyBorder="1" applyAlignment="1">
      <alignment vertical="center" wrapText="1"/>
    </xf>
    <xf numFmtId="0" fontId="6" fillId="0" borderId="11" xfId="1" applyNumberFormat="1" applyFont="1" applyFill="1" applyBorder="1" applyAlignment="1">
      <alignment horizontal="center" vertical="center"/>
    </xf>
    <xf numFmtId="0" fontId="6" fillId="4" borderId="12" xfId="1" applyNumberFormat="1" applyFont="1" applyFill="1" applyBorder="1" applyAlignment="1">
      <alignment vertical="center"/>
    </xf>
    <xf numFmtId="0" fontId="9" fillId="4" borderId="12" xfId="1" applyNumberFormat="1" applyFont="1" applyFill="1" applyBorder="1" applyAlignment="1">
      <alignment vertical="center"/>
    </xf>
    <xf numFmtId="0" fontId="10" fillId="4" borderId="12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0" fontId="6" fillId="0" borderId="12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/>
    <xf numFmtId="0" fontId="6" fillId="4" borderId="15" xfId="1" applyNumberFormat="1" applyFont="1" applyFill="1" applyBorder="1" applyAlignment="1"/>
    <xf numFmtId="0" fontId="6" fillId="0" borderId="16" xfId="1" applyNumberFormat="1" applyFont="1" applyFill="1" applyBorder="1" applyAlignment="1"/>
    <xf numFmtId="0" fontId="15" fillId="0" borderId="17" xfId="1" applyNumberFormat="1" applyFont="1" applyFill="1" applyBorder="1" applyAlignment="1"/>
    <xf numFmtId="0" fontId="7" fillId="0" borderId="15" xfId="1" applyNumberFormat="1" applyFont="1" applyFill="1" applyBorder="1" applyAlignment="1"/>
    <xf numFmtId="0" fontId="15" fillId="4" borderId="15" xfId="1" applyNumberFormat="1" applyFont="1" applyFill="1" applyBorder="1" applyAlignment="1"/>
    <xf numFmtId="0" fontId="6" fillId="0" borderId="18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/>
    <xf numFmtId="0" fontId="8" fillId="0" borderId="12" xfId="1" applyNumberFormat="1" applyFont="1" applyFill="1" applyBorder="1" applyAlignment="1">
      <alignment vertical="center"/>
    </xf>
    <xf numFmtId="0" fontId="6" fillId="0" borderId="19" xfId="1" applyNumberFormat="1" applyFont="1" applyFill="1" applyBorder="1" applyAlignment="1">
      <alignment vertical="center"/>
    </xf>
    <xf numFmtId="0" fontId="16" fillId="0" borderId="15" xfId="1" applyNumberFormat="1" applyFont="1" applyFill="1" applyBorder="1" applyAlignment="1"/>
    <xf numFmtId="0" fontId="18" fillId="0" borderId="15" xfId="1" applyNumberFormat="1" applyFont="1" applyFill="1" applyBorder="1" applyAlignment="1"/>
    <xf numFmtId="0" fontId="6" fillId="4" borderId="10" xfId="1" applyNumberFormat="1" applyFont="1" applyFill="1" applyBorder="1" applyAlignment="1">
      <alignment vertical="center" wrapText="1"/>
    </xf>
    <xf numFmtId="0" fontId="6" fillId="4" borderId="12" xfId="1" applyNumberFormat="1" applyFont="1" applyFill="1" applyBorder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164" fontId="23" fillId="0" borderId="0" xfId="0" applyNumberFormat="1" applyFont="1"/>
    <xf numFmtId="0" fontId="21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0" fontId="2" fillId="0" borderId="2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2" fontId="7" fillId="0" borderId="25" xfId="1" applyNumberFormat="1" applyFont="1" applyFill="1" applyBorder="1" applyAlignment="1">
      <alignment vertical="center"/>
    </xf>
    <xf numFmtId="1" fontId="18" fillId="0" borderId="23" xfId="1" applyNumberFormat="1" applyFont="1" applyFill="1" applyBorder="1" applyAlignment="1">
      <alignment horizontal="center" vertical="center"/>
    </xf>
    <xf numFmtId="0" fontId="8" fillId="4" borderId="23" xfId="1" applyNumberFormat="1" applyFont="1" applyFill="1" applyBorder="1" applyAlignment="1">
      <alignment horizontal="center" vertical="center" wrapText="1"/>
    </xf>
    <xf numFmtId="2" fontId="6" fillId="0" borderId="23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/>
    </xf>
    <xf numFmtId="0" fontId="25" fillId="4" borderId="26" xfId="1" applyNumberFormat="1" applyFont="1" applyFill="1" applyBorder="1" applyAlignment="1">
      <alignment horizontal="center" vertical="center" wrapText="1"/>
    </xf>
    <xf numFmtId="0" fontId="8" fillId="4" borderId="26" xfId="1" applyNumberFormat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/>
    </xf>
    <xf numFmtId="0" fontId="25" fillId="4" borderId="9" xfId="1" applyNumberFormat="1" applyFont="1" applyFill="1" applyBorder="1" applyAlignment="1">
      <alignment horizontal="center" vertical="center" wrapText="1"/>
    </xf>
    <xf numFmtId="0" fontId="6" fillId="4" borderId="9" xfId="1" applyNumberFormat="1" applyFont="1" applyFill="1" applyBorder="1" applyAlignment="1">
      <alignment horizontal="center" vertical="center"/>
    </xf>
    <xf numFmtId="2" fontId="6" fillId="0" borderId="9" xfId="1" applyNumberFormat="1" applyFont="1" applyFill="1" applyBorder="1" applyAlignment="1">
      <alignment horizontal="center" vertical="center"/>
    </xf>
    <xf numFmtId="2" fontId="6" fillId="0" borderId="9" xfId="1" applyNumberFormat="1" applyFont="1" applyFill="1" applyBorder="1" applyAlignment="1">
      <alignment horizontal="center"/>
    </xf>
    <xf numFmtId="0" fontId="9" fillId="4" borderId="9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2" fillId="4" borderId="15" xfId="1" applyNumberFormat="1" applyFont="1" applyFill="1" applyBorder="1" applyAlignment="1"/>
    <xf numFmtId="0" fontId="12" fillId="4" borderId="9" xfId="1" applyNumberFormat="1" applyFont="1" applyFill="1" applyBorder="1" applyAlignment="1">
      <alignment horizontal="center"/>
    </xf>
    <xf numFmtId="0" fontId="10" fillId="0" borderId="15" xfId="1" applyNumberFormat="1" applyFont="1" applyFill="1" applyBorder="1" applyAlignment="1">
      <alignment vertical="center"/>
    </xf>
    <xf numFmtId="0" fontId="10" fillId="0" borderId="9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vertical="center"/>
    </xf>
    <xf numFmtId="0" fontId="25" fillId="4" borderId="21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/>
    <xf numFmtId="0" fontId="25" fillId="0" borderId="26" xfId="1" applyNumberFormat="1" applyFont="1" applyFill="1" applyBorder="1" applyAlignment="1">
      <alignment horizontal="center"/>
    </xf>
    <xf numFmtId="0" fontId="8" fillId="0" borderId="26" xfId="1" applyNumberFormat="1" applyFont="1" applyFill="1" applyBorder="1" applyAlignment="1">
      <alignment horizontal="center"/>
    </xf>
    <xf numFmtId="0" fontId="25" fillId="0" borderId="9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16" xfId="1" applyNumberFormat="1" applyFont="1" applyFill="1" applyBorder="1" applyAlignment="1"/>
    <xf numFmtId="0" fontId="25" fillId="0" borderId="21" xfId="1" applyNumberFormat="1" applyFont="1" applyFill="1" applyBorder="1" applyAlignment="1">
      <alignment horizontal="center"/>
    </xf>
    <xf numFmtId="0" fontId="8" fillId="0" borderId="21" xfId="1" applyNumberFormat="1" applyFont="1" applyFill="1" applyBorder="1" applyAlignment="1">
      <alignment horizontal="center"/>
    </xf>
    <xf numFmtId="0" fontId="18" fillId="0" borderId="26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/>
    </xf>
    <xf numFmtId="0" fontId="6" fillId="0" borderId="15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center"/>
    </xf>
    <xf numFmtId="0" fontId="18" fillId="0" borderId="21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vertical="center"/>
    </xf>
    <xf numFmtId="0" fontId="18" fillId="0" borderId="23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vertical="center"/>
    </xf>
    <xf numFmtId="0" fontId="6" fillId="0" borderId="14" xfId="1" applyNumberFormat="1" applyFont="1" applyFill="1" applyBorder="1" applyAlignment="1"/>
    <xf numFmtId="0" fontId="6" fillId="0" borderId="4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/>
    </xf>
    <xf numFmtId="0" fontId="6" fillId="0" borderId="17" xfId="1" applyNumberFormat="1" applyFont="1" applyFill="1" applyBorder="1" applyAlignment="1"/>
    <xf numFmtId="0" fontId="18" fillId="0" borderId="26" xfId="1" applyNumberFormat="1" applyFont="1" applyFill="1" applyBorder="1" applyAlignment="1">
      <alignment horizontal="center"/>
    </xf>
    <xf numFmtId="0" fontId="6" fillId="0" borderId="26" xfId="1" applyNumberFormat="1" applyFont="1" applyFill="1" applyBorder="1" applyAlignment="1">
      <alignment horizontal="center"/>
    </xf>
    <xf numFmtId="0" fontId="18" fillId="0" borderId="9" xfId="1" applyNumberFormat="1" applyFont="1" applyFill="1" applyBorder="1" applyAlignment="1">
      <alignment horizontal="center"/>
    </xf>
    <xf numFmtId="0" fontId="9" fillId="0" borderId="16" xfId="1" applyNumberFormat="1" applyFont="1" applyFill="1" applyBorder="1" applyAlignment="1"/>
    <xf numFmtId="0" fontId="18" fillId="0" borderId="21" xfId="1" applyNumberFormat="1" applyFont="1" applyFill="1" applyBorder="1" applyAlignment="1">
      <alignment horizontal="center"/>
    </xf>
    <xf numFmtId="0" fontId="9" fillId="0" borderId="21" xfId="1" applyNumberFormat="1" applyFont="1" applyFill="1" applyBorder="1" applyAlignment="1">
      <alignment horizontal="center"/>
    </xf>
    <xf numFmtId="0" fontId="15" fillId="0" borderId="26" xfId="1" applyNumberFormat="1" applyFont="1" applyFill="1" applyBorder="1" applyAlignment="1">
      <alignment horizontal="center"/>
    </xf>
    <xf numFmtId="0" fontId="6" fillId="0" borderId="21" xfId="1" applyNumberFormat="1" applyFont="1" applyFill="1" applyBorder="1" applyAlignment="1">
      <alignment horizontal="center"/>
    </xf>
    <xf numFmtId="0" fontId="6" fillId="4" borderId="9" xfId="1" applyNumberFormat="1" applyFont="1" applyFill="1" applyBorder="1" applyAlignment="1">
      <alignment horizontal="center"/>
    </xf>
    <xf numFmtId="0" fontId="6" fillId="4" borderId="17" xfId="1" applyNumberFormat="1" applyFont="1" applyFill="1" applyBorder="1" applyAlignment="1"/>
    <xf numFmtId="0" fontId="18" fillId="4" borderId="26" xfId="1" applyNumberFormat="1" applyFont="1" applyFill="1" applyBorder="1" applyAlignment="1">
      <alignment horizontal="center"/>
    </xf>
    <xf numFmtId="0" fontId="6" fillId="4" borderId="26" xfId="1" applyNumberFormat="1" applyFont="1" applyFill="1" applyBorder="1" applyAlignment="1">
      <alignment horizontal="center"/>
    </xf>
    <xf numFmtId="0" fontId="6" fillId="4" borderId="16" xfId="1" applyNumberFormat="1" applyFont="1" applyFill="1" applyBorder="1" applyAlignment="1"/>
    <xf numFmtId="0" fontId="18" fillId="4" borderId="21" xfId="1" applyNumberFormat="1" applyFont="1" applyFill="1" applyBorder="1" applyAlignment="1">
      <alignment horizontal="center"/>
    </xf>
    <xf numFmtId="0" fontId="6" fillId="4" borderId="21" xfId="1" applyNumberFormat="1" applyFont="1" applyFill="1" applyBorder="1" applyAlignment="1">
      <alignment horizontal="center"/>
    </xf>
    <xf numFmtId="0" fontId="18" fillId="4" borderId="9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center"/>
    </xf>
    <xf numFmtId="0" fontId="7" fillId="0" borderId="17" xfId="1" applyNumberFormat="1" applyFont="1" applyFill="1" applyBorder="1" applyAlignment="1"/>
    <xf numFmtId="0" fontId="7" fillId="0" borderId="26" xfId="1" applyNumberFormat="1" applyFont="1" applyFill="1" applyBorder="1" applyAlignment="1">
      <alignment horizontal="center"/>
    </xf>
    <xf numFmtId="0" fontId="7" fillId="0" borderId="16" xfId="1" applyNumberFormat="1" applyFont="1" applyFill="1" applyBorder="1" applyAlignment="1"/>
    <xf numFmtId="0" fontId="15" fillId="4" borderId="9" xfId="1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2" fontId="6" fillId="0" borderId="29" xfId="1" applyNumberFormat="1" applyFont="1" applyFill="1" applyBorder="1" applyAlignment="1">
      <alignment horizontal="center"/>
    </xf>
    <xf numFmtId="2" fontId="6" fillId="0" borderId="30" xfId="1" applyNumberFormat="1" applyFont="1" applyFill="1" applyBorder="1" applyAlignment="1">
      <alignment horizontal="center"/>
    </xf>
    <xf numFmtId="0" fontId="9" fillId="0" borderId="26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29" xfId="1" applyNumberFormat="1" applyFont="1" applyFill="1" applyBorder="1" applyAlignment="1">
      <alignment horizontal="center" vertical="center"/>
    </xf>
    <xf numFmtId="2" fontId="6" fillId="5" borderId="29" xfId="1" applyNumberFormat="1" applyFont="1" applyFill="1" applyBorder="1" applyAlignment="1">
      <alignment horizontal="center" vertical="center"/>
    </xf>
    <xf numFmtId="2" fontId="6" fillId="5" borderId="29" xfId="1" applyNumberFormat="1" applyFont="1" applyFill="1" applyBorder="1" applyAlignment="1">
      <alignment horizontal="center"/>
    </xf>
    <xf numFmtId="2" fontId="6" fillId="5" borderId="30" xfId="1" applyNumberFormat="1" applyFont="1" applyFill="1" applyBorder="1" applyAlignment="1">
      <alignment horizontal="center"/>
    </xf>
    <xf numFmtId="0" fontId="16" fillId="0" borderId="17" xfId="1" applyNumberFormat="1" applyFont="1" applyFill="1" applyBorder="1" applyAlignment="1"/>
    <xf numFmtId="0" fontId="3" fillId="4" borderId="26" xfId="0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9" xfId="1" applyNumberFormat="1" applyFont="1" applyFill="1" applyBorder="1" applyAlignment="1"/>
    <xf numFmtId="0" fontId="16" fillId="0" borderId="9" xfId="1" applyNumberFormat="1" applyFont="1" applyFill="1" applyBorder="1" applyAlignment="1">
      <alignment horizontal="center"/>
    </xf>
    <xf numFmtId="0" fontId="16" fillId="0" borderId="26" xfId="1" applyNumberFormat="1" applyFont="1" applyFill="1" applyBorder="1" applyAlignment="1">
      <alignment horizontal="center"/>
    </xf>
    <xf numFmtId="0" fontId="6" fillId="0" borderId="29" xfId="1" applyNumberFormat="1" applyFont="1" applyFill="1" applyBorder="1" applyAlignment="1">
      <alignment horizontal="center" vertical="center"/>
    </xf>
    <xf numFmtId="0" fontId="6" fillId="4" borderId="26" xfId="1" applyNumberFormat="1" applyFont="1" applyFill="1" applyBorder="1" applyAlignment="1">
      <alignment horizontal="center" vertical="center" wrapText="1"/>
    </xf>
    <xf numFmtId="0" fontId="6" fillId="4" borderId="9" xfId="1" applyNumberFormat="1" applyFont="1" applyFill="1" applyBorder="1" applyAlignment="1">
      <alignment horizontal="center" vertical="center" wrapText="1"/>
    </xf>
    <xf numFmtId="0" fontId="6" fillId="0" borderId="28" xfId="1" applyNumberFormat="1" applyFont="1" applyFill="1" applyBorder="1" applyAlignment="1">
      <alignment horizontal="center" vertical="center"/>
    </xf>
    <xf numFmtId="0" fontId="6" fillId="4" borderId="21" xfId="1" applyNumberFormat="1" applyFont="1" applyFill="1" applyBorder="1" applyAlignment="1">
      <alignment vertical="center" wrapText="1"/>
    </xf>
    <xf numFmtId="0" fontId="6" fillId="4" borderId="21" xfId="1" applyNumberFormat="1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/>
    </xf>
    <xf numFmtId="0" fontId="26" fillId="5" borderId="6" xfId="0" applyFont="1" applyFill="1" applyBorder="1" applyAlignment="1"/>
    <xf numFmtId="0" fontId="26" fillId="5" borderId="7" xfId="0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7" xfId="1" applyNumberFormat="1" applyFont="1" applyFill="1" applyBorder="1" applyAlignment="1"/>
    <xf numFmtId="0" fontId="27" fillId="0" borderId="0" xfId="0" applyFont="1"/>
    <xf numFmtId="0" fontId="29" fillId="0" borderId="15" xfId="1" applyNumberFormat="1" applyFont="1" applyFill="1" applyBorder="1" applyAlignment="1"/>
    <xf numFmtId="0" fontId="19" fillId="0" borderId="0" xfId="0" applyFont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6</xdr:col>
      <xdr:colOff>485775</xdr:colOff>
      <xdr:row>3</xdr:row>
      <xdr:rowOff>133350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9950" y="0"/>
          <a:ext cx="2647950" cy="97155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7;&#1080;&#1089;&#1090;&#1077;&#1084;&#1072;%20&#1089;&#1082;&#1080;&#1076;&#1086;&#1082;%20(RU)%20&#1089;&#1077;&#1085;&#1090;&#1103;&#1073;&#1088;&#1100;%202016_&#1086;&#1082;&#1086;&#1085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_конеч.потребителю"/>
      <sheetName val="скидки_магазин,салон"/>
      <sheetName val="скидки_регион.сеть"/>
      <sheetName val="скидки_нац. сеть"/>
      <sheetName val="скидки_нац. сеть_с ипр."/>
    </sheetNames>
    <sheetDataSet>
      <sheetData sheetId="0">
        <row r="12">
          <cell r="C12">
            <v>2600</v>
          </cell>
        </row>
        <row r="14">
          <cell r="C14">
            <v>1100</v>
          </cell>
        </row>
        <row r="15">
          <cell r="C15">
            <v>1100</v>
          </cell>
        </row>
        <row r="16">
          <cell r="C16">
            <v>1200</v>
          </cell>
        </row>
        <row r="17">
          <cell r="C17">
            <v>1300</v>
          </cell>
        </row>
        <row r="18">
          <cell r="C18">
            <v>1100</v>
          </cell>
        </row>
        <row r="19">
          <cell r="C19">
            <v>1200</v>
          </cell>
        </row>
        <row r="20">
          <cell r="C20">
            <v>1300</v>
          </cell>
        </row>
        <row r="21">
          <cell r="C21">
            <v>1350</v>
          </cell>
        </row>
        <row r="22">
          <cell r="C22">
            <v>1350</v>
          </cell>
        </row>
        <row r="23">
          <cell r="C23">
            <v>950</v>
          </cell>
        </row>
        <row r="24">
          <cell r="C24">
            <v>950</v>
          </cell>
        </row>
        <row r="25">
          <cell r="C25">
            <v>1000</v>
          </cell>
        </row>
        <row r="27">
          <cell r="C27">
            <v>1100</v>
          </cell>
        </row>
        <row r="28">
          <cell r="C28">
            <v>1200</v>
          </cell>
        </row>
        <row r="29">
          <cell r="C29">
            <v>1400</v>
          </cell>
        </row>
        <row r="30">
          <cell r="C30">
            <v>1200</v>
          </cell>
        </row>
        <row r="31">
          <cell r="C31">
            <v>1300</v>
          </cell>
        </row>
        <row r="32">
          <cell r="C32">
            <v>1200</v>
          </cell>
        </row>
        <row r="33">
          <cell r="C33">
            <v>1300</v>
          </cell>
        </row>
        <row r="34">
          <cell r="C34">
            <v>1400</v>
          </cell>
        </row>
        <row r="35">
          <cell r="C35">
            <v>1450</v>
          </cell>
        </row>
        <row r="36">
          <cell r="C36">
            <v>1100</v>
          </cell>
        </row>
        <row r="37">
          <cell r="C37">
            <v>1200</v>
          </cell>
        </row>
        <row r="38">
          <cell r="C38">
            <v>1100</v>
          </cell>
        </row>
        <row r="39">
          <cell r="C39">
            <v>1200</v>
          </cell>
        </row>
        <row r="41">
          <cell r="C41">
            <v>830</v>
          </cell>
        </row>
        <row r="42">
          <cell r="C42">
            <v>830</v>
          </cell>
        </row>
        <row r="43">
          <cell r="C43">
            <v>830</v>
          </cell>
        </row>
        <row r="44">
          <cell r="C44">
            <v>830</v>
          </cell>
        </row>
        <row r="45">
          <cell r="C45">
            <v>830</v>
          </cell>
        </row>
        <row r="46">
          <cell r="C46">
            <v>830</v>
          </cell>
        </row>
        <row r="47">
          <cell r="C47">
            <v>830</v>
          </cell>
        </row>
        <row r="48">
          <cell r="C48">
            <v>830</v>
          </cell>
        </row>
        <row r="49">
          <cell r="C49">
            <v>830</v>
          </cell>
        </row>
        <row r="50">
          <cell r="C50">
            <v>830</v>
          </cell>
        </row>
        <row r="51">
          <cell r="C51">
            <v>830</v>
          </cell>
        </row>
        <row r="52">
          <cell r="C52">
            <v>830</v>
          </cell>
        </row>
        <row r="54">
          <cell r="C54">
            <v>720</v>
          </cell>
        </row>
        <row r="55">
          <cell r="C55">
            <v>720</v>
          </cell>
        </row>
        <row r="56">
          <cell r="C56">
            <v>720</v>
          </cell>
        </row>
        <row r="57">
          <cell r="C57">
            <v>720</v>
          </cell>
        </row>
        <row r="58">
          <cell r="C58">
            <v>720</v>
          </cell>
        </row>
        <row r="59">
          <cell r="C59">
            <v>720</v>
          </cell>
        </row>
        <row r="60">
          <cell r="C60">
            <v>720</v>
          </cell>
        </row>
        <row r="62">
          <cell r="C62">
            <v>720</v>
          </cell>
        </row>
        <row r="63">
          <cell r="C63">
            <v>720</v>
          </cell>
        </row>
        <row r="64">
          <cell r="C64">
            <v>720</v>
          </cell>
        </row>
        <row r="65">
          <cell r="C65">
            <v>720</v>
          </cell>
        </row>
        <row r="66">
          <cell r="C66">
            <v>720</v>
          </cell>
        </row>
        <row r="67">
          <cell r="C67">
            <v>720</v>
          </cell>
        </row>
        <row r="69">
          <cell r="C69">
            <v>900</v>
          </cell>
        </row>
        <row r="71">
          <cell r="C71">
            <v>650</v>
          </cell>
        </row>
        <row r="72">
          <cell r="C72">
            <v>650</v>
          </cell>
        </row>
        <row r="73">
          <cell r="C73">
            <v>650</v>
          </cell>
        </row>
        <row r="74">
          <cell r="C74">
            <v>900</v>
          </cell>
        </row>
        <row r="76">
          <cell r="C76">
            <v>500</v>
          </cell>
        </row>
        <row r="77">
          <cell r="C77">
            <v>500</v>
          </cell>
        </row>
        <row r="78">
          <cell r="C78">
            <v>500</v>
          </cell>
        </row>
        <row r="79">
          <cell r="C79">
            <v>500</v>
          </cell>
        </row>
        <row r="81">
          <cell r="C81">
            <v>450</v>
          </cell>
        </row>
        <row r="82">
          <cell r="C82">
            <v>450</v>
          </cell>
        </row>
        <row r="83">
          <cell r="C83">
            <v>450</v>
          </cell>
        </row>
        <row r="84">
          <cell r="C84">
            <v>450</v>
          </cell>
        </row>
        <row r="85">
          <cell r="C85">
            <v>450</v>
          </cell>
        </row>
        <row r="86">
          <cell r="C86">
            <v>450</v>
          </cell>
        </row>
        <row r="87">
          <cell r="C87">
            <v>450</v>
          </cell>
        </row>
        <row r="88">
          <cell r="C88">
            <v>450</v>
          </cell>
        </row>
        <row r="89">
          <cell r="C89">
            <v>450</v>
          </cell>
        </row>
        <row r="90">
          <cell r="C90">
            <v>450</v>
          </cell>
        </row>
        <row r="91">
          <cell r="C91">
            <v>450</v>
          </cell>
        </row>
        <row r="93">
          <cell r="C93">
            <v>450</v>
          </cell>
        </row>
        <row r="95">
          <cell r="C95">
            <v>320</v>
          </cell>
        </row>
        <row r="96">
          <cell r="C96">
            <v>320</v>
          </cell>
        </row>
        <row r="97">
          <cell r="C97">
            <v>320</v>
          </cell>
        </row>
        <row r="98">
          <cell r="C98">
            <v>320</v>
          </cell>
        </row>
        <row r="99">
          <cell r="C99">
            <v>400</v>
          </cell>
        </row>
        <row r="100">
          <cell r="C100">
            <v>400</v>
          </cell>
        </row>
        <row r="101">
          <cell r="C101">
            <v>420</v>
          </cell>
        </row>
        <row r="102">
          <cell r="C102">
            <v>420</v>
          </cell>
        </row>
        <row r="103">
          <cell r="C103">
            <v>420</v>
          </cell>
        </row>
        <row r="104">
          <cell r="C104">
            <v>420</v>
          </cell>
        </row>
        <row r="105">
          <cell r="C105">
            <v>320</v>
          </cell>
        </row>
        <row r="106">
          <cell r="C106">
            <v>320</v>
          </cell>
        </row>
        <row r="107">
          <cell r="C107">
            <v>320</v>
          </cell>
        </row>
        <row r="108">
          <cell r="C108">
            <v>400</v>
          </cell>
        </row>
        <row r="109">
          <cell r="C109">
            <v>400</v>
          </cell>
        </row>
        <row r="110">
          <cell r="C110">
            <v>400</v>
          </cell>
        </row>
        <row r="111">
          <cell r="C111">
            <v>400</v>
          </cell>
        </row>
        <row r="113">
          <cell r="C113">
            <v>100</v>
          </cell>
        </row>
        <row r="114">
          <cell r="C114">
            <v>100</v>
          </cell>
        </row>
        <row r="116">
          <cell r="C116">
            <v>100</v>
          </cell>
        </row>
        <row r="117">
          <cell r="C117">
            <v>100</v>
          </cell>
        </row>
        <row r="118">
          <cell r="C118">
            <v>100</v>
          </cell>
        </row>
        <row r="119">
          <cell r="C119">
            <v>130</v>
          </cell>
        </row>
        <row r="121">
          <cell r="C121">
            <v>320</v>
          </cell>
        </row>
        <row r="122">
          <cell r="C122">
            <v>320</v>
          </cell>
        </row>
        <row r="123">
          <cell r="C123">
            <v>320</v>
          </cell>
        </row>
        <row r="124">
          <cell r="C124">
            <v>320</v>
          </cell>
        </row>
        <row r="125">
          <cell r="C125">
            <v>320</v>
          </cell>
        </row>
        <row r="126">
          <cell r="C126">
            <v>460</v>
          </cell>
        </row>
        <row r="127">
          <cell r="C127">
            <v>460</v>
          </cell>
        </row>
        <row r="128">
          <cell r="C128">
            <v>460</v>
          </cell>
        </row>
        <row r="129">
          <cell r="C129">
            <v>380</v>
          </cell>
        </row>
        <row r="131">
          <cell r="C131">
            <v>470</v>
          </cell>
        </row>
        <row r="132">
          <cell r="C132">
            <v>470</v>
          </cell>
        </row>
        <row r="133">
          <cell r="C133">
            <v>470</v>
          </cell>
        </row>
        <row r="134">
          <cell r="C134">
            <v>470</v>
          </cell>
        </row>
        <row r="136">
          <cell r="C136">
            <v>320</v>
          </cell>
        </row>
        <row r="137">
          <cell r="C137">
            <v>320</v>
          </cell>
        </row>
        <row r="138">
          <cell r="C138">
            <v>320</v>
          </cell>
        </row>
        <row r="140">
          <cell r="C140">
            <v>230</v>
          </cell>
        </row>
        <row r="141">
          <cell r="C141">
            <v>230</v>
          </cell>
        </row>
        <row r="142">
          <cell r="C142">
            <v>230</v>
          </cell>
        </row>
        <row r="143">
          <cell r="C143">
            <v>230</v>
          </cell>
        </row>
        <row r="144">
          <cell r="C144">
            <v>230</v>
          </cell>
        </row>
        <row r="145">
          <cell r="C145">
            <v>230</v>
          </cell>
        </row>
        <row r="146">
          <cell r="C146">
            <v>230</v>
          </cell>
        </row>
        <row r="147">
          <cell r="C147">
            <v>230</v>
          </cell>
        </row>
        <row r="148">
          <cell r="C148">
            <v>230</v>
          </cell>
        </row>
        <row r="149">
          <cell r="C149">
            <v>230</v>
          </cell>
        </row>
        <row r="150">
          <cell r="C150">
            <v>230</v>
          </cell>
        </row>
        <row r="151">
          <cell r="C151">
            <v>230</v>
          </cell>
        </row>
        <row r="153">
          <cell r="C153">
            <v>200</v>
          </cell>
        </row>
        <row r="154">
          <cell r="C154">
            <v>200</v>
          </cell>
        </row>
        <row r="155">
          <cell r="C155">
            <v>200</v>
          </cell>
        </row>
        <row r="156">
          <cell r="C156">
            <v>200</v>
          </cell>
        </row>
        <row r="157">
          <cell r="C157">
            <v>200</v>
          </cell>
        </row>
        <row r="158">
          <cell r="C158">
            <v>200</v>
          </cell>
        </row>
        <row r="159">
          <cell r="C159">
            <v>200</v>
          </cell>
        </row>
        <row r="160">
          <cell r="C160">
            <v>200</v>
          </cell>
        </row>
        <row r="162">
          <cell r="C162">
            <v>110</v>
          </cell>
        </row>
        <row r="163">
          <cell r="C163">
            <v>120</v>
          </cell>
        </row>
        <row r="164">
          <cell r="C164">
            <v>130</v>
          </cell>
        </row>
        <row r="165">
          <cell r="C165">
            <v>150</v>
          </cell>
        </row>
        <row r="166">
          <cell r="C166">
            <v>150</v>
          </cell>
        </row>
        <row r="167">
          <cell r="C167">
            <v>160</v>
          </cell>
        </row>
        <row r="168">
          <cell r="C168">
            <v>200</v>
          </cell>
        </row>
        <row r="169">
          <cell r="C169">
            <v>110</v>
          </cell>
        </row>
        <row r="171">
          <cell r="C171">
            <v>220</v>
          </cell>
        </row>
        <row r="172">
          <cell r="C172">
            <v>220</v>
          </cell>
        </row>
        <row r="173">
          <cell r="C173">
            <v>240</v>
          </cell>
        </row>
        <row r="175">
          <cell r="C175">
            <v>130</v>
          </cell>
        </row>
        <row r="176">
          <cell r="C176">
            <v>130</v>
          </cell>
        </row>
        <row r="177">
          <cell r="C177">
            <v>130</v>
          </cell>
        </row>
        <row r="178">
          <cell r="C178">
            <v>110</v>
          </cell>
        </row>
        <row r="179">
          <cell r="C179">
            <v>110</v>
          </cell>
        </row>
        <row r="180">
          <cell r="C180">
            <v>110</v>
          </cell>
        </row>
        <row r="182">
          <cell r="C182">
            <v>730</v>
          </cell>
        </row>
        <row r="185">
          <cell r="C185">
            <v>450</v>
          </cell>
        </row>
        <row r="186">
          <cell r="C186">
            <v>400</v>
          </cell>
        </row>
        <row r="187">
          <cell r="C187">
            <v>130</v>
          </cell>
        </row>
        <row r="204">
          <cell r="C204">
            <v>800</v>
          </cell>
        </row>
        <row r="205">
          <cell r="C205">
            <v>700</v>
          </cell>
        </row>
        <row r="206">
          <cell r="C206">
            <v>900</v>
          </cell>
        </row>
        <row r="207">
          <cell r="C207">
            <v>850</v>
          </cell>
        </row>
        <row r="208">
          <cell r="C208">
            <v>900</v>
          </cell>
        </row>
        <row r="209">
          <cell r="C209">
            <v>900</v>
          </cell>
        </row>
        <row r="210">
          <cell r="C210">
            <v>650</v>
          </cell>
        </row>
        <row r="211">
          <cell r="C211">
            <v>1100</v>
          </cell>
        </row>
        <row r="212">
          <cell r="C212">
            <v>1300</v>
          </cell>
        </row>
        <row r="213">
          <cell r="C213">
            <v>55</v>
          </cell>
        </row>
        <row r="214">
          <cell r="C214">
            <v>55</v>
          </cell>
        </row>
        <row r="215">
          <cell r="C215">
            <v>110</v>
          </cell>
        </row>
        <row r="216">
          <cell r="C216">
            <v>110</v>
          </cell>
        </row>
        <row r="220">
          <cell r="C220">
            <v>388</v>
          </cell>
        </row>
        <row r="221">
          <cell r="C221">
            <v>500</v>
          </cell>
        </row>
        <row r="222">
          <cell r="C222">
            <v>715</v>
          </cell>
        </row>
        <row r="223">
          <cell r="C223">
            <v>1290</v>
          </cell>
        </row>
        <row r="224">
          <cell r="C224">
            <v>4730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topLeftCell="A182" workbookViewId="0">
      <selection activeCell="C198" sqref="C198"/>
    </sheetView>
  </sheetViews>
  <sheetFormatPr defaultRowHeight="15"/>
  <cols>
    <col min="2" max="2" width="83.140625" customWidth="1"/>
    <col min="3" max="3" width="13.7109375" style="152" customWidth="1"/>
    <col min="4" max="4" width="10.85546875" style="152" customWidth="1"/>
    <col min="5" max="5" width="11.140625" customWidth="1"/>
    <col min="6" max="7" width="12.7109375" customWidth="1"/>
  </cols>
  <sheetData>
    <row r="1" spans="1:7" ht="27.75">
      <c r="A1" s="156" t="s">
        <v>196</v>
      </c>
      <c r="B1" s="157"/>
      <c r="C1" s="157"/>
      <c r="D1" s="157"/>
      <c r="E1" s="157"/>
      <c r="F1" s="157"/>
      <c r="G1" s="157"/>
    </row>
    <row r="2" spans="1:7" ht="23.25">
      <c r="A2" s="158" t="s">
        <v>197</v>
      </c>
      <c r="B2" s="157"/>
      <c r="C2" s="157"/>
      <c r="D2" s="157"/>
      <c r="E2" s="157"/>
      <c r="F2" s="157"/>
      <c r="G2" s="157"/>
    </row>
    <row r="3" spans="1:7">
      <c r="A3" s="31" t="s">
        <v>198</v>
      </c>
      <c r="B3" s="32"/>
      <c r="C3" s="33"/>
      <c r="D3" s="33"/>
      <c r="E3" s="34"/>
      <c r="F3" s="34"/>
      <c r="G3" s="35"/>
    </row>
    <row r="4" spans="1:7">
      <c r="A4" s="31" t="s">
        <v>199</v>
      </c>
      <c r="B4" s="32"/>
      <c r="C4" s="33"/>
      <c r="D4" s="33"/>
      <c r="E4" s="34"/>
      <c r="F4" s="34"/>
      <c r="G4" s="35"/>
    </row>
    <row r="5" spans="1:7">
      <c r="A5" s="31" t="s">
        <v>200</v>
      </c>
      <c r="B5" s="32"/>
      <c r="C5" s="33"/>
      <c r="D5" s="33"/>
      <c r="E5" s="34"/>
      <c r="F5" s="34"/>
      <c r="G5" s="35"/>
    </row>
    <row r="6" spans="1:7">
      <c r="A6" s="31" t="s">
        <v>201</v>
      </c>
      <c r="B6" s="32"/>
      <c r="C6" s="33"/>
      <c r="D6" s="33"/>
      <c r="E6" s="34"/>
      <c r="F6" s="36"/>
      <c r="G6" s="37"/>
    </row>
    <row r="7" spans="1:7">
      <c r="A7" s="31" t="s">
        <v>202</v>
      </c>
      <c r="B7" s="32"/>
      <c r="C7" s="33"/>
      <c r="D7" s="33"/>
      <c r="E7" s="34"/>
      <c r="F7" s="36"/>
      <c r="G7" s="37"/>
    </row>
    <row r="8" spans="1:7">
      <c r="A8" s="31" t="s">
        <v>203</v>
      </c>
      <c r="B8" s="32"/>
      <c r="C8" s="33"/>
      <c r="D8" s="33"/>
      <c r="E8" s="34"/>
      <c r="F8" s="36"/>
      <c r="G8" s="37"/>
    </row>
    <row r="9" spans="1:7">
      <c r="A9" s="31" t="s">
        <v>204</v>
      </c>
      <c r="B9" s="32"/>
      <c r="C9" s="33"/>
      <c r="D9" s="33"/>
      <c r="E9" s="34"/>
      <c r="F9" s="34"/>
      <c r="G9" s="35"/>
    </row>
    <row r="10" spans="1:7" ht="15.75" thickBot="1">
      <c r="A10" s="31" t="s">
        <v>205</v>
      </c>
      <c r="B10" s="32"/>
      <c r="C10" s="33"/>
      <c r="D10" s="33"/>
      <c r="E10" s="34"/>
      <c r="F10" s="34" t="s">
        <v>206</v>
      </c>
      <c r="G10" s="35"/>
    </row>
    <row r="11" spans="1:7" ht="39" customHeight="1">
      <c r="A11" s="159"/>
      <c r="B11" s="161" t="s">
        <v>207</v>
      </c>
      <c r="C11" s="163" t="s">
        <v>208</v>
      </c>
      <c r="D11" s="163" t="s">
        <v>209</v>
      </c>
      <c r="E11" s="163" t="s">
        <v>210</v>
      </c>
      <c r="F11" s="38" t="s">
        <v>211</v>
      </c>
      <c r="G11" s="166" t="s">
        <v>212</v>
      </c>
    </row>
    <row r="12" spans="1:7" ht="15" customHeight="1">
      <c r="A12" s="160"/>
      <c r="B12" s="162"/>
      <c r="C12" s="164"/>
      <c r="D12" s="164"/>
      <c r="E12" s="164"/>
      <c r="F12" s="39">
        <v>33</v>
      </c>
      <c r="G12" s="167"/>
    </row>
    <row r="13" spans="1:7" ht="40.5" customHeight="1" thickBot="1">
      <c r="A13" s="1"/>
      <c r="B13" s="40"/>
      <c r="C13" s="165"/>
      <c r="D13" s="165"/>
      <c r="E13" s="165"/>
      <c r="F13" s="41" t="s">
        <v>213</v>
      </c>
      <c r="G13" s="168"/>
    </row>
    <row r="14" spans="1:7" ht="15.75" thickBot="1">
      <c r="A14" s="42"/>
      <c r="B14" s="43" t="s">
        <v>0</v>
      </c>
      <c r="C14" s="43"/>
      <c r="D14" s="43"/>
      <c r="E14" s="42"/>
      <c r="F14" s="44"/>
      <c r="G14" s="44"/>
    </row>
    <row r="15" spans="1:7" ht="15.75" thickBot="1">
      <c r="A15" s="45">
        <v>1</v>
      </c>
      <c r="B15" s="46" t="s">
        <v>1</v>
      </c>
      <c r="C15" s="47">
        <v>10</v>
      </c>
      <c r="D15" s="48"/>
      <c r="E15" s="49">
        <f>[1]прайс_конеч.потребителю!C12</f>
        <v>2600</v>
      </c>
      <c r="F15" s="50">
        <f>ROUNDDOWN(E15-(E15/100*$F$12),2)</f>
        <v>1742</v>
      </c>
      <c r="G15" s="50">
        <f>D15*F15</f>
        <v>0</v>
      </c>
    </row>
    <row r="16" spans="1:7" ht="15.75" thickBot="1">
      <c r="A16" s="169" t="s">
        <v>2</v>
      </c>
      <c r="B16" s="170"/>
      <c r="C16" s="3"/>
      <c r="D16" s="3"/>
      <c r="E16" s="4"/>
      <c r="F16" s="4"/>
      <c r="G16" s="5"/>
    </row>
    <row r="17" spans="1:7" ht="22.5" customHeight="1">
      <c r="A17" s="6">
        <f>A15+1</f>
        <v>2</v>
      </c>
      <c r="B17" s="7" t="s">
        <v>3</v>
      </c>
      <c r="C17" s="51">
        <v>10</v>
      </c>
      <c r="D17" s="52"/>
      <c r="E17" s="53">
        <f>[1]прайс_конеч.потребителю!C14</f>
        <v>1100</v>
      </c>
      <c r="F17" s="54">
        <f t="shared" ref="F17:F42" si="0">ROUNDDOWN(E17-(E17/100*$F$12),2)</f>
        <v>737</v>
      </c>
      <c r="G17" s="54">
        <f t="shared" ref="G17:G80" si="1">D17*F17</f>
        <v>0</v>
      </c>
    </row>
    <row r="18" spans="1:7">
      <c r="A18" s="8">
        <f>A17+1</f>
        <v>3</v>
      </c>
      <c r="B18" s="9" t="s">
        <v>4</v>
      </c>
      <c r="C18" s="55">
        <v>10</v>
      </c>
      <c r="D18" s="56"/>
      <c r="E18" s="57">
        <f>[1]прайс_конеч.потребителю!C15</f>
        <v>1100</v>
      </c>
      <c r="F18" s="58">
        <f t="shared" si="0"/>
        <v>737</v>
      </c>
      <c r="G18" s="58">
        <f t="shared" si="1"/>
        <v>0</v>
      </c>
    </row>
    <row r="19" spans="1:7">
      <c r="A19" s="8">
        <f t="shared" ref="A19:A42" si="2">A18+1</f>
        <v>4</v>
      </c>
      <c r="B19" s="9" t="s">
        <v>5</v>
      </c>
      <c r="C19" s="55">
        <v>10</v>
      </c>
      <c r="D19" s="56"/>
      <c r="E19" s="57">
        <f>[1]прайс_конеч.потребителю!C16</f>
        <v>1200</v>
      </c>
      <c r="F19" s="58">
        <f t="shared" si="0"/>
        <v>804</v>
      </c>
      <c r="G19" s="58">
        <f t="shared" si="1"/>
        <v>0</v>
      </c>
    </row>
    <row r="20" spans="1:7">
      <c r="A20" s="8">
        <f t="shared" si="2"/>
        <v>5</v>
      </c>
      <c r="B20" s="9" t="s">
        <v>6</v>
      </c>
      <c r="C20" s="55">
        <v>10</v>
      </c>
      <c r="D20" s="56"/>
      <c r="E20" s="57">
        <f>[1]прайс_конеч.потребителю!C17</f>
        <v>1300</v>
      </c>
      <c r="F20" s="58">
        <f t="shared" si="0"/>
        <v>871</v>
      </c>
      <c r="G20" s="58">
        <f t="shared" si="1"/>
        <v>0</v>
      </c>
    </row>
    <row r="21" spans="1:7">
      <c r="A21" s="8">
        <f t="shared" si="2"/>
        <v>6</v>
      </c>
      <c r="B21" s="10" t="s">
        <v>7</v>
      </c>
      <c r="C21" s="55">
        <v>10</v>
      </c>
      <c r="D21" s="59"/>
      <c r="E21" s="57">
        <f>[1]прайс_конеч.потребителю!C18</f>
        <v>1100</v>
      </c>
      <c r="F21" s="58">
        <f t="shared" si="0"/>
        <v>737</v>
      </c>
      <c r="G21" s="58">
        <f t="shared" si="1"/>
        <v>0</v>
      </c>
    </row>
    <row r="22" spans="1:7">
      <c r="A22" s="8">
        <f t="shared" si="2"/>
        <v>7</v>
      </c>
      <c r="B22" s="10" t="s">
        <v>8</v>
      </c>
      <c r="C22" s="55">
        <v>10</v>
      </c>
      <c r="D22" s="59"/>
      <c r="E22" s="57">
        <f>[1]прайс_конеч.потребителю!C19</f>
        <v>1200</v>
      </c>
      <c r="F22" s="58">
        <f t="shared" si="0"/>
        <v>804</v>
      </c>
      <c r="G22" s="58">
        <f t="shared" si="1"/>
        <v>0</v>
      </c>
    </row>
    <row r="23" spans="1:7">
      <c r="A23" s="8">
        <f t="shared" si="2"/>
        <v>8</v>
      </c>
      <c r="B23" s="10" t="s">
        <v>9</v>
      </c>
      <c r="C23" s="55">
        <v>10</v>
      </c>
      <c r="D23" s="59"/>
      <c r="E23" s="57">
        <f>[1]прайс_конеч.потребителю!C20</f>
        <v>1300</v>
      </c>
      <c r="F23" s="58">
        <f t="shared" si="0"/>
        <v>871</v>
      </c>
      <c r="G23" s="58">
        <f t="shared" si="1"/>
        <v>0</v>
      </c>
    </row>
    <row r="24" spans="1:7">
      <c r="A24" s="8">
        <f t="shared" si="2"/>
        <v>9</v>
      </c>
      <c r="B24" s="10" t="s">
        <v>10</v>
      </c>
      <c r="C24" s="55">
        <v>10</v>
      </c>
      <c r="D24" s="59"/>
      <c r="E24" s="57">
        <f>[1]прайс_конеч.потребителю!C21</f>
        <v>1350</v>
      </c>
      <c r="F24" s="58">
        <f t="shared" si="0"/>
        <v>904.5</v>
      </c>
      <c r="G24" s="58">
        <f t="shared" si="1"/>
        <v>0</v>
      </c>
    </row>
    <row r="25" spans="1:7">
      <c r="A25" s="8">
        <f t="shared" si="2"/>
        <v>10</v>
      </c>
      <c r="B25" s="10" t="s">
        <v>11</v>
      </c>
      <c r="C25" s="55">
        <v>10</v>
      </c>
      <c r="D25" s="59"/>
      <c r="E25" s="57">
        <f>[1]прайс_конеч.потребителю!C22</f>
        <v>1350</v>
      </c>
      <c r="F25" s="58">
        <f t="shared" si="0"/>
        <v>904.5</v>
      </c>
      <c r="G25" s="58">
        <f t="shared" si="1"/>
        <v>0</v>
      </c>
    </row>
    <row r="26" spans="1:7">
      <c r="A26" s="8">
        <f t="shared" si="2"/>
        <v>11</v>
      </c>
      <c r="B26" s="11" t="s">
        <v>12</v>
      </c>
      <c r="C26" s="55">
        <v>10</v>
      </c>
      <c r="D26" s="60"/>
      <c r="E26" s="57">
        <f>[1]прайс_конеч.потребителю!C23</f>
        <v>950</v>
      </c>
      <c r="F26" s="58">
        <f t="shared" si="0"/>
        <v>636.5</v>
      </c>
      <c r="G26" s="58">
        <f t="shared" si="1"/>
        <v>0</v>
      </c>
    </row>
    <row r="27" spans="1:7">
      <c r="A27" s="8">
        <f t="shared" si="2"/>
        <v>12</v>
      </c>
      <c r="B27" s="11" t="s">
        <v>13</v>
      </c>
      <c r="C27" s="55">
        <v>10</v>
      </c>
      <c r="D27" s="60"/>
      <c r="E27" s="57">
        <f>[1]прайс_конеч.потребителю!C24</f>
        <v>950</v>
      </c>
      <c r="F27" s="58">
        <f t="shared" si="0"/>
        <v>636.5</v>
      </c>
      <c r="G27" s="58">
        <f t="shared" si="1"/>
        <v>0</v>
      </c>
    </row>
    <row r="28" spans="1:7">
      <c r="A28" s="8">
        <f t="shared" si="2"/>
        <v>13</v>
      </c>
      <c r="B28" s="11" t="s">
        <v>14</v>
      </c>
      <c r="C28" s="55">
        <v>10</v>
      </c>
      <c r="D28" s="60"/>
      <c r="E28" s="57">
        <f>[1]прайс_конеч.потребителю!C25</f>
        <v>1000</v>
      </c>
      <c r="F28" s="58">
        <f t="shared" si="0"/>
        <v>670</v>
      </c>
      <c r="G28" s="58">
        <f t="shared" si="1"/>
        <v>0</v>
      </c>
    </row>
    <row r="29" spans="1:7">
      <c r="A29" s="8">
        <f t="shared" si="2"/>
        <v>14</v>
      </c>
      <c r="B29" s="61" t="s">
        <v>15</v>
      </c>
      <c r="C29" s="55">
        <v>10</v>
      </c>
      <c r="D29" s="62"/>
      <c r="E29" s="57">
        <v>950</v>
      </c>
      <c r="F29" s="58">
        <f t="shared" si="0"/>
        <v>636.5</v>
      </c>
      <c r="G29" s="58">
        <f t="shared" si="1"/>
        <v>0</v>
      </c>
    </row>
    <row r="30" spans="1:7">
      <c r="A30" s="8">
        <f t="shared" si="2"/>
        <v>15</v>
      </c>
      <c r="B30" s="63" t="s">
        <v>16</v>
      </c>
      <c r="C30" s="55">
        <v>10</v>
      </c>
      <c r="D30" s="64"/>
      <c r="E30" s="57">
        <f>[1]прайс_конеч.потребителю!C27</f>
        <v>1100</v>
      </c>
      <c r="F30" s="58">
        <f t="shared" si="0"/>
        <v>737</v>
      </c>
      <c r="G30" s="58">
        <f t="shared" si="1"/>
        <v>0</v>
      </c>
    </row>
    <row r="31" spans="1:7">
      <c r="A31" s="8">
        <f t="shared" si="2"/>
        <v>16</v>
      </c>
      <c r="B31" s="63" t="s">
        <v>17</v>
      </c>
      <c r="C31" s="55">
        <v>10</v>
      </c>
      <c r="D31" s="64"/>
      <c r="E31" s="57">
        <f>[1]прайс_конеч.потребителю!C28</f>
        <v>1200</v>
      </c>
      <c r="F31" s="58">
        <f t="shared" si="0"/>
        <v>804</v>
      </c>
      <c r="G31" s="58">
        <f t="shared" si="1"/>
        <v>0</v>
      </c>
    </row>
    <row r="32" spans="1:7">
      <c r="A32" s="8">
        <f t="shared" si="2"/>
        <v>17</v>
      </c>
      <c r="B32" s="63" t="s">
        <v>18</v>
      </c>
      <c r="C32" s="55">
        <v>10</v>
      </c>
      <c r="D32" s="64"/>
      <c r="E32" s="57">
        <f>[1]прайс_конеч.потребителю!C29</f>
        <v>1400</v>
      </c>
      <c r="F32" s="58">
        <f t="shared" si="0"/>
        <v>938</v>
      </c>
      <c r="G32" s="58">
        <f t="shared" si="1"/>
        <v>0</v>
      </c>
    </row>
    <row r="33" spans="1:7">
      <c r="A33" s="8">
        <f t="shared" si="2"/>
        <v>18</v>
      </c>
      <c r="B33" s="65" t="s">
        <v>19</v>
      </c>
      <c r="C33" s="55">
        <v>10</v>
      </c>
      <c r="D33" s="66"/>
      <c r="E33" s="57">
        <f>[1]прайс_конеч.потребителю!C30</f>
        <v>1200</v>
      </c>
      <c r="F33" s="58">
        <f t="shared" si="0"/>
        <v>804</v>
      </c>
      <c r="G33" s="58">
        <f t="shared" si="1"/>
        <v>0</v>
      </c>
    </row>
    <row r="34" spans="1:7">
      <c r="A34" s="8">
        <f t="shared" si="2"/>
        <v>19</v>
      </c>
      <c r="B34" s="10" t="s">
        <v>20</v>
      </c>
      <c r="C34" s="55">
        <v>10</v>
      </c>
      <c r="D34" s="59"/>
      <c r="E34" s="57">
        <f>[1]прайс_конеч.потребителю!C31</f>
        <v>1300</v>
      </c>
      <c r="F34" s="58">
        <f t="shared" si="0"/>
        <v>871</v>
      </c>
      <c r="G34" s="58">
        <f t="shared" si="1"/>
        <v>0</v>
      </c>
    </row>
    <row r="35" spans="1:7">
      <c r="A35" s="8">
        <f t="shared" si="2"/>
        <v>20</v>
      </c>
      <c r="B35" s="65" t="s">
        <v>21</v>
      </c>
      <c r="C35" s="55">
        <v>10</v>
      </c>
      <c r="D35" s="66"/>
      <c r="E35" s="57">
        <f>[1]прайс_конеч.потребителю!C32</f>
        <v>1200</v>
      </c>
      <c r="F35" s="58">
        <f t="shared" si="0"/>
        <v>804</v>
      </c>
      <c r="G35" s="58">
        <f t="shared" si="1"/>
        <v>0</v>
      </c>
    </row>
    <row r="36" spans="1:7">
      <c r="A36" s="8">
        <f t="shared" si="2"/>
        <v>21</v>
      </c>
      <c r="B36" s="65" t="s">
        <v>22</v>
      </c>
      <c r="C36" s="55">
        <v>10</v>
      </c>
      <c r="D36" s="66"/>
      <c r="E36" s="57">
        <f>[1]прайс_конеч.потребителю!C33</f>
        <v>1300</v>
      </c>
      <c r="F36" s="58">
        <f t="shared" si="0"/>
        <v>871</v>
      </c>
      <c r="G36" s="58">
        <f t="shared" si="1"/>
        <v>0</v>
      </c>
    </row>
    <row r="37" spans="1:7">
      <c r="A37" s="8">
        <f t="shared" si="2"/>
        <v>22</v>
      </c>
      <c r="B37" s="65" t="s">
        <v>23</v>
      </c>
      <c r="C37" s="55">
        <v>10</v>
      </c>
      <c r="D37" s="66"/>
      <c r="E37" s="57">
        <f>[1]прайс_конеч.потребителю!C34</f>
        <v>1400</v>
      </c>
      <c r="F37" s="58">
        <f t="shared" si="0"/>
        <v>938</v>
      </c>
      <c r="G37" s="58">
        <f t="shared" si="1"/>
        <v>0</v>
      </c>
    </row>
    <row r="38" spans="1:7">
      <c r="A38" s="8">
        <f t="shared" si="2"/>
        <v>23</v>
      </c>
      <c r="B38" s="65" t="s">
        <v>24</v>
      </c>
      <c r="C38" s="55">
        <v>10</v>
      </c>
      <c r="D38" s="66"/>
      <c r="E38" s="57">
        <f>[1]прайс_конеч.потребителю!C35</f>
        <v>1450</v>
      </c>
      <c r="F38" s="58">
        <f t="shared" si="0"/>
        <v>971.5</v>
      </c>
      <c r="G38" s="58">
        <f t="shared" si="1"/>
        <v>0</v>
      </c>
    </row>
    <row r="39" spans="1:7">
      <c r="A39" s="8">
        <f t="shared" si="2"/>
        <v>24</v>
      </c>
      <c r="B39" s="65" t="s">
        <v>25</v>
      </c>
      <c r="C39" s="55">
        <v>10</v>
      </c>
      <c r="D39" s="66"/>
      <c r="E39" s="57">
        <f>[1]прайс_конеч.потребителю!C36</f>
        <v>1100</v>
      </c>
      <c r="F39" s="58">
        <f t="shared" si="0"/>
        <v>737</v>
      </c>
      <c r="G39" s="58">
        <f t="shared" si="1"/>
        <v>0</v>
      </c>
    </row>
    <row r="40" spans="1:7">
      <c r="A40" s="8">
        <f t="shared" si="2"/>
        <v>25</v>
      </c>
      <c r="B40" s="65" t="s">
        <v>26</v>
      </c>
      <c r="C40" s="55">
        <v>10</v>
      </c>
      <c r="D40" s="66"/>
      <c r="E40" s="57">
        <f>[1]прайс_конеч.потребителю!C37</f>
        <v>1200</v>
      </c>
      <c r="F40" s="58">
        <f t="shared" si="0"/>
        <v>804</v>
      </c>
      <c r="G40" s="58">
        <f t="shared" si="1"/>
        <v>0</v>
      </c>
    </row>
    <row r="41" spans="1:7">
      <c r="A41" s="8">
        <f t="shared" si="2"/>
        <v>26</v>
      </c>
      <c r="B41" s="65" t="s">
        <v>27</v>
      </c>
      <c r="C41" s="55">
        <v>10</v>
      </c>
      <c r="D41" s="66"/>
      <c r="E41" s="57">
        <f>[1]прайс_конеч.потребителю!C38</f>
        <v>1100</v>
      </c>
      <c r="F41" s="58">
        <f t="shared" si="0"/>
        <v>737</v>
      </c>
      <c r="G41" s="58">
        <f t="shared" si="1"/>
        <v>0</v>
      </c>
    </row>
    <row r="42" spans="1:7" ht="15.75" thickBot="1">
      <c r="A42" s="23">
        <f t="shared" si="2"/>
        <v>27</v>
      </c>
      <c r="B42" s="67" t="s">
        <v>28</v>
      </c>
      <c r="C42" s="68">
        <v>10</v>
      </c>
      <c r="D42" s="69"/>
      <c r="E42" s="70">
        <f>[1]прайс_конеч.потребителю!C39</f>
        <v>1200</v>
      </c>
      <c r="F42" s="71">
        <f t="shared" si="0"/>
        <v>804</v>
      </c>
      <c r="G42" s="71">
        <f t="shared" si="1"/>
        <v>0</v>
      </c>
    </row>
    <row r="43" spans="1:7" ht="15.75" thickBot="1">
      <c r="A43" s="169" t="s">
        <v>29</v>
      </c>
      <c r="B43" s="170"/>
      <c r="C43" s="3"/>
      <c r="D43" s="3"/>
      <c r="E43" s="4"/>
      <c r="F43" s="4"/>
      <c r="G43" s="5"/>
    </row>
    <row r="44" spans="1:7">
      <c r="A44" s="6">
        <f>A42+1</f>
        <v>28</v>
      </c>
      <c r="B44" s="72" t="s">
        <v>30</v>
      </c>
      <c r="C44" s="73">
        <v>10</v>
      </c>
      <c r="D44" s="74"/>
      <c r="E44" s="53">
        <f>[1]прайс_конеч.потребителю!C41</f>
        <v>830</v>
      </c>
      <c r="F44" s="54">
        <f t="shared" ref="F44:F55" si="3">ROUNDDOWN(E44-(E44/100*$F$12),2)</f>
        <v>556.1</v>
      </c>
      <c r="G44" s="54">
        <f t="shared" si="1"/>
        <v>0</v>
      </c>
    </row>
    <row r="45" spans="1:7">
      <c r="A45" s="8">
        <f>A44+1</f>
        <v>29</v>
      </c>
      <c r="B45" s="24" t="s">
        <v>31</v>
      </c>
      <c r="C45" s="75">
        <v>10</v>
      </c>
      <c r="D45" s="76"/>
      <c r="E45" s="57">
        <f>[1]прайс_конеч.потребителю!C42</f>
        <v>830</v>
      </c>
      <c r="F45" s="58">
        <f t="shared" si="3"/>
        <v>556.1</v>
      </c>
      <c r="G45" s="58">
        <f t="shared" si="1"/>
        <v>0</v>
      </c>
    </row>
    <row r="46" spans="1:7">
      <c r="A46" s="8">
        <f t="shared" ref="A46:A55" si="4">A45+1</f>
        <v>30</v>
      </c>
      <c r="B46" s="24" t="s">
        <v>32</v>
      </c>
      <c r="C46" s="75">
        <v>10</v>
      </c>
      <c r="D46" s="76"/>
      <c r="E46" s="57">
        <f>[1]прайс_конеч.потребителю!C43</f>
        <v>830</v>
      </c>
      <c r="F46" s="58">
        <f t="shared" si="3"/>
        <v>556.1</v>
      </c>
      <c r="G46" s="58">
        <f t="shared" si="1"/>
        <v>0</v>
      </c>
    </row>
    <row r="47" spans="1:7">
      <c r="A47" s="8">
        <f t="shared" si="4"/>
        <v>31</v>
      </c>
      <c r="B47" s="24" t="s">
        <v>33</v>
      </c>
      <c r="C47" s="75">
        <v>10</v>
      </c>
      <c r="D47" s="76"/>
      <c r="E47" s="57">
        <f>[1]прайс_конеч.потребителю!C44</f>
        <v>830</v>
      </c>
      <c r="F47" s="58">
        <f t="shared" si="3"/>
        <v>556.1</v>
      </c>
      <c r="G47" s="58">
        <f t="shared" si="1"/>
        <v>0</v>
      </c>
    </row>
    <row r="48" spans="1:7">
      <c r="A48" s="8">
        <f t="shared" si="4"/>
        <v>32</v>
      </c>
      <c r="B48" s="24" t="s">
        <v>34</v>
      </c>
      <c r="C48" s="75">
        <v>10</v>
      </c>
      <c r="D48" s="76"/>
      <c r="E48" s="57">
        <f>[1]прайс_конеч.потребителю!C45</f>
        <v>830</v>
      </c>
      <c r="F48" s="58">
        <f t="shared" si="3"/>
        <v>556.1</v>
      </c>
      <c r="G48" s="58">
        <f t="shared" si="1"/>
        <v>0</v>
      </c>
    </row>
    <row r="49" spans="1:7">
      <c r="A49" s="8">
        <f t="shared" si="4"/>
        <v>33</v>
      </c>
      <c r="B49" s="24" t="s">
        <v>35</v>
      </c>
      <c r="C49" s="75">
        <v>10</v>
      </c>
      <c r="D49" s="76"/>
      <c r="E49" s="57">
        <f>[1]прайс_конеч.потребителю!C46</f>
        <v>830</v>
      </c>
      <c r="F49" s="58">
        <f t="shared" si="3"/>
        <v>556.1</v>
      </c>
      <c r="G49" s="58">
        <f t="shared" si="1"/>
        <v>0</v>
      </c>
    </row>
    <row r="50" spans="1:7">
      <c r="A50" s="8">
        <f t="shared" si="4"/>
        <v>34</v>
      </c>
      <c r="B50" s="24" t="s">
        <v>36</v>
      </c>
      <c r="C50" s="75">
        <v>10</v>
      </c>
      <c r="D50" s="76"/>
      <c r="E50" s="57">
        <f>[1]прайс_конеч.потребителю!C47</f>
        <v>830</v>
      </c>
      <c r="F50" s="58">
        <f t="shared" si="3"/>
        <v>556.1</v>
      </c>
      <c r="G50" s="58">
        <f t="shared" si="1"/>
        <v>0</v>
      </c>
    </row>
    <row r="51" spans="1:7">
      <c r="A51" s="8">
        <f t="shared" si="4"/>
        <v>35</v>
      </c>
      <c r="B51" s="24" t="s">
        <v>37</v>
      </c>
      <c r="C51" s="75">
        <v>10</v>
      </c>
      <c r="D51" s="76"/>
      <c r="E51" s="57">
        <f>[1]прайс_конеч.потребителю!C48</f>
        <v>830</v>
      </c>
      <c r="F51" s="58">
        <f t="shared" si="3"/>
        <v>556.1</v>
      </c>
      <c r="G51" s="58">
        <f t="shared" si="1"/>
        <v>0</v>
      </c>
    </row>
    <row r="52" spans="1:7">
      <c r="A52" s="8">
        <f t="shared" si="4"/>
        <v>36</v>
      </c>
      <c r="B52" s="24" t="s">
        <v>38</v>
      </c>
      <c r="C52" s="75">
        <v>10</v>
      </c>
      <c r="D52" s="76"/>
      <c r="E52" s="57">
        <f>[1]прайс_конеч.потребителю!C49</f>
        <v>830</v>
      </c>
      <c r="F52" s="58">
        <f t="shared" si="3"/>
        <v>556.1</v>
      </c>
      <c r="G52" s="58">
        <f t="shared" si="1"/>
        <v>0</v>
      </c>
    </row>
    <row r="53" spans="1:7">
      <c r="A53" s="8">
        <f t="shared" si="4"/>
        <v>37</v>
      </c>
      <c r="B53" s="24" t="s">
        <v>39</v>
      </c>
      <c r="C53" s="75">
        <v>10</v>
      </c>
      <c r="D53" s="76"/>
      <c r="E53" s="57">
        <f>[1]прайс_конеч.потребителю!C50</f>
        <v>830</v>
      </c>
      <c r="F53" s="58">
        <f t="shared" si="3"/>
        <v>556.1</v>
      </c>
      <c r="G53" s="58">
        <f t="shared" si="1"/>
        <v>0</v>
      </c>
    </row>
    <row r="54" spans="1:7">
      <c r="A54" s="8">
        <f t="shared" si="4"/>
        <v>38</v>
      </c>
      <c r="B54" s="24" t="s">
        <v>40</v>
      </c>
      <c r="C54" s="75">
        <v>10</v>
      </c>
      <c r="D54" s="76"/>
      <c r="E54" s="57">
        <f>[1]прайс_конеч.потребителю!C51</f>
        <v>830</v>
      </c>
      <c r="F54" s="58">
        <f t="shared" si="3"/>
        <v>556.1</v>
      </c>
      <c r="G54" s="58">
        <f t="shared" si="1"/>
        <v>0</v>
      </c>
    </row>
    <row r="55" spans="1:7" ht="15.75" thickBot="1">
      <c r="A55" s="12">
        <f t="shared" si="4"/>
        <v>39</v>
      </c>
      <c r="B55" s="77" t="s">
        <v>41</v>
      </c>
      <c r="C55" s="78">
        <v>10</v>
      </c>
      <c r="D55" s="79"/>
      <c r="E55" s="70">
        <f>[1]прайс_конеч.потребителю!C52</f>
        <v>830</v>
      </c>
      <c r="F55" s="71">
        <f t="shared" si="3"/>
        <v>556.1</v>
      </c>
      <c r="G55" s="71">
        <f t="shared" si="1"/>
        <v>0</v>
      </c>
    </row>
    <row r="56" spans="1:7" ht="15.75" thickBot="1">
      <c r="A56" s="2"/>
      <c r="B56" s="15" t="s">
        <v>42</v>
      </c>
      <c r="C56" s="3"/>
      <c r="D56" s="3"/>
      <c r="E56" s="4"/>
      <c r="F56" s="4"/>
      <c r="G56" s="5"/>
    </row>
    <row r="57" spans="1:7">
      <c r="A57" s="6">
        <f>A55+1</f>
        <v>40</v>
      </c>
      <c r="B57" s="13" t="s">
        <v>43</v>
      </c>
      <c r="C57" s="80">
        <v>10</v>
      </c>
      <c r="D57" s="81"/>
      <c r="E57" s="53">
        <f>[1]прайс_конеч.потребителю!C54</f>
        <v>720</v>
      </c>
      <c r="F57" s="54">
        <f t="shared" ref="F57:F70" si="5">ROUNDDOWN(E57-(E57/100*$F$12),2)</f>
        <v>482.4</v>
      </c>
      <c r="G57" s="54">
        <f t="shared" si="1"/>
        <v>0</v>
      </c>
    </row>
    <row r="58" spans="1:7">
      <c r="A58" s="8">
        <f>A57+1</f>
        <v>41</v>
      </c>
      <c r="B58" s="14" t="s">
        <v>44</v>
      </c>
      <c r="C58" s="82">
        <v>10</v>
      </c>
      <c r="D58" s="83"/>
      <c r="E58" s="57">
        <f>[1]прайс_конеч.потребителю!C55</f>
        <v>720</v>
      </c>
      <c r="F58" s="58">
        <f t="shared" si="5"/>
        <v>482.4</v>
      </c>
      <c r="G58" s="58">
        <f t="shared" si="1"/>
        <v>0</v>
      </c>
    </row>
    <row r="59" spans="1:7">
      <c r="A59" s="8">
        <f t="shared" ref="A59:A70" si="6">A58+1</f>
        <v>42</v>
      </c>
      <c r="B59" s="21" t="s">
        <v>45</v>
      </c>
      <c r="C59" s="82">
        <v>10</v>
      </c>
      <c r="D59" s="84"/>
      <c r="E59" s="57">
        <f>[1]прайс_конеч.потребителю!C56</f>
        <v>720</v>
      </c>
      <c r="F59" s="58">
        <f t="shared" si="5"/>
        <v>482.4</v>
      </c>
      <c r="G59" s="58">
        <f t="shared" si="1"/>
        <v>0</v>
      </c>
    </row>
    <row r="60" spans="1:7">
      <c r="A60" s="8">
        <f t="shared" si="6"/>
        <v>43</v>
      </c>
      <c r="B60" s="85" t="s">
        <v>46</v>
      </c>
      <c r="C60" s="82">
        <v>10</v>
      </c>
      <c r="D60" s="86"/>
      <c r="E60" s="57">
        <f>[1]прайс_конеч.потребителю!C57</f>
        <v>720</v>
      </c>
      <c r="F60" s="58">
        <f t="shared" si="5"/>
        <v>482.4</v>
      </c>
      <c r="G60" s="58">
        <f t="shared" si="1"/>
        <v>0</v>
      </c>
    </row>
    <row r="61" spans="1:7">
      <c r="A61" s="8">
        <f t="shared" si="6"/>
        <v>44</v>
      </c>
      <c r="B61" s="24" t="s">
        <v>47</v>
      </c>
      <c r="C61" s="82">
        <v>10</v>
      </c>
      <c r="D61" s="76"/>
      <c r="E61" s="57">
        <f>[1]прайс_конеч.потребителю!C58</f>
        <v>720</v>
      </c>
      <c r="F61" s="58">
        <f t="shared" si="5"/>
        <v>482.4</v>
      </c>
      <c r="G61" s="58">
        <f t="shared" si="1"/>
        <v>0</v>
      </c>
    </row>
    <row r="62" spans="1:7">
      <c r="A62" s="8">
        <f t="shared" si="6"/>
        <v>45</v>
      </c>
      <c r="B62" s="17" t="s">
        <v>48</v>
      </c>
      <c r="C62" s="82">
        <v>10</v>
      </c>
      <c r="D62" s="86"/>
      <c r="E62" s="57">
        <f>[1]прайс_конеч.потребителю!C59</f>
        <v>720</v>
      </c>
      <c r="F62" s="58">
        <f t="shared" si="5"/>
        <v>482.4</v>
      </c>
      <c r="G62" s="58">
        <f t="shared" si="1"/>
        <v>0</v>
      </c>
    </row>
    <row r="63" spans="1:7">
      <c r="A63" s="8">
        <f t="shared" si="6"/>
        <v>46</v>
      </c>
      <c r="B63" s="17" t="s">
        <v>49</v>
      </c>
      <c r="C63" s="82">
        <v>10</v>
      </c>
      <c r="D63" s="86"/>
      <c r="E63" s="57">
        <f>[1]прайс_конеч.потребителю!C60</f>
        <v>720</v>
      </c>
      <c r="F63" s="58">
        <f t="shared" si="5"/>
        <v>482.4</v>
      </c>
      <c r="G63" s="58">
        <f t="shared" si="1"/>
        <v>0</v>
      </c>
    </row>
    <row r="64" spans="1:7">
      <c r="A64" s="8">
        <f t="shared" si="6"/>
        <v>47</v>
      </c>
      <c r="B64" s="61" t="s">
        <v>50</v>
      </c>
      <c r="C64" s="82">
        <v>10</v>
      </c>
      <c r="D64" s="62"/>
      <c r="E64" s="57">
        <v>720</v>
      </c>
      <c r="F64" s="58">
        <f t="shared" si="5"/>
        <v>482.4</v>
      </c>
      <c r="G64" s="58">
        <f t="shared" si="1"/>
        <v>0</v>
      </c>
    </row>
    <row r="65" spans="1:7">
      <c r="A65" s="8">
        <f t="shared" si="6"/>
        <v>48</v>
      </c>
      <c r="B65" s="17" t="s">
        <v>51</v>
      </c>
      <c r="C65" s="82">
        <v>10</v>
      </c>
      <c r="D65" s="86"/>
      <c r="E65" s="57">
        <f>[1]прайс_конеч.потребителю!C62</f>
        <v>720</v>
      </c>
      <c r="F65" s="58">
        <f t="shared" si="5"/>
        <v>482.4</v>
      </c>
      <c r="G65" s="58">
        <f t="shared" si="1"/>
        <v>0</v>
      </c>
    </row>
    <row r="66" spans="1:7">
      <c r="A66" s="8">
        <f t="shared" si="6"/>
        <v>49</v>
      </c>
      <c r="B66" s="17" t="s">
        <v>52</v>
      </c>
      <c r="C66" s="82">
        <v>10</v>
      </c>
      <c r="D66" s="86"/>
      <c r="E66" s="57">
        <f>[1]прайс_конеч.потребителю!C63</f>
        <v>720</v>
      </c>
      <c r="F66" s="58">
        <f t="shared" si="5"/>
        <v>482.4</v>
      </c>
      <c r="G66" s="58">
        <f t="shared" si="1"/>
        <v>0</v>
      </c>
    </row>
    <row r="67" spans="1:7">
      <c r="A67" s="8">
        <f t="shared" si="6"/>
        <v>50</v>
      </c>
      <c r="B67" s="17" t="s">
        <v>53</v>
      </c>
      <c r="C67" s="82">
        <v>10</v>
      </c>
      <c r="D67" s="86"/>
      <c r="E67" s="57">
        <f>[1]прайс_конеч.потребителю!C64</f>
        <v>720</v>
      </c>
      <c r="F67" s="58">
        <f t="shared" si="5"/>
        <v>482.4</v>
      </c>
      <c r="G67" s="58">
        <f t="shared" si="1"/>
        <v>0</v>
      </c>
    </row>
    <row r="68" spans="1:7">
      <c r="A68" s="8">
        <f t="shared" si="6"/>
        <v>51</v>
      </c>
      <c r="B68" s="17" t="s">
        <v>54</v>
      </c>
      <c r="C68" s="82">
        <v>10</v>
      </c>
      <c r="D68" s="86"/>
      <c r="E68" s="57">
        <f>[1]прайс_конеч.потребителю!C65</f>
        <v>720</v>
      </c>
      <c r="F68" s="58">
        <f t="shared" si="5"/>
        <v>482.4</v>
      </c>
      <c r="G68" s="58">
        <f t="shared" si="1"/>
        <v>0</v>
      </c>
    </row>
    <row r="69" spans="1:7">
      <c r="A69" s="8">
        <f t="shared" si="6"/>
        <v>52</v>
      </c>
      <c r="B69" s="155" t="s">
        <v>219</v>
      </c>
      <c r="C69" s="82">
        <v>10</v>
      </c>
      <c r="D69" s="76"/>
      <c r="E69" s="57">
        <f>[1]прайс_конеч.потребителю!C66</f>
        <v>720</v>
      </c>
      <c r="F69" s="58">
        <f t="shared" si="5"/>
        <v>482.4</v>
      </c>
      <c r="G69" s="58">
        <f t="shared" si="1"/>
        <v>0</v>
      </c>
    </row>
    <row r="70" spans="1:7" ht="15.75" thickBot="1">
      <c r="A70" s="23">
        <f t="shared" si="6"/>
        <v>53</v>
      </c>
      <c r="B70" s="155" t="s">
        <v>220</v>
      </c>
      <c r="C70" s="87">
        <v>10</v>
      </c>
      <c r="D70" s="79"/>
      <c r="E70" s="70">
        <f>[1]прайс_конеч.потребителю!C67</f>
        <v>720</v>
      </c>
      <c r="F70" s="71">
        <f t="shared" si="5"/>
        <v>482.4</v>
      </c>
      <c r="G70" s="71">
        <f t="shared" si="1"/>
        <v>0</v>
      </c>
    </row>
    <row r="71" spans="1:7" ht="15.75" thickBot="1">
      <c r="A71" s="169" t="s">
        <v>55</v>
      </c>
      <c r="B71" s="170"/>
      <c r="C71" s="3"/>
      <c r="D71" s="3"/>
      <c r="E71" s="4"/>
      <c r="F71" s="4"/>
      <c r="G71" s="5"/>
    </row>
    <row r="72" spans="1:7" ht="15.75" thickBot="1">
      <c r="A72" s="45">
        <f>A70+1</f>
        <v>54</v>
      </c>
      <c r="B72" s="88" t="s">
        <v>56</v>
      </c>
      <c r="C72" s="89">
        <v>40</v>
      </c>
      <c r="D72" s="90"/>
      <c r="E72" s="49">
        <f>[1]прайс_конеч.потребителю!C69</f>
        <v>900</v>
      </c>
      <c r="F72" s="50">
        <f>ROUNDDOWN(E72-(E72/100*$F$12),2)</f>
        <v>603</v>
      </c>
      <c r="G72" s="50">
        <f t="shared" si="1"/>
        <v>0</v>
      </c>
    </row>
    <row r="73" spans="1:7" ht="15.75" thickBot="1">
      <c r="A73" s="169" t="s">
        <v>55</v>
      </c>
      <c r="B73" s="170"/>
      <c r="C73" s="3"/>
      <c r="D73" s="3"/>
      <c r="E73" s="4"/>
      <c r="F73" s="4"/>
      <c r="G73" s="5"/>
    </row>
    <row r="74" spans="1:7">
      <c r="A74" s="91">
        <f>A72+1</f>
        <v>55</v>
      </c>
      <c r="B74" s="92" t="s">
        <v>57</v>
      </c>
      <c r="C74" s="80">
        <v>40</v>
      </c>
      <c r="D74" s="93"/>
      <c r="E74" s="53">
        <f>[1]прайс_конеч.потребителю!C71</f>
        <v>650</v>
      </c>
      <c r="F74" s="54">
        <f>ROUNDDOWN(E74-(E74/100*$F$12),2)</f>
        <v>435.5</v>
      </c>
      <c r="G74" s="54">
        <f t="shared" si="1"/>
        <v>0</v>
      </c>
    </row>
    <row r="75" spans="1:7">
      <c r="A75" s="16">
        <f>A74+1</f>
        <v>56</v>
      </c>
      <c r="B75" s="94" t="s">
        <v>58</v>
      </c>
      <c r="C75" s="82">
        <v>40</v>
      </c>
      <c r="D75" s="66"/>
      <c r="E75" s="57">
        <f>[1]прайс_конеч.потребителю!C72</f>
        <v>650</v>
      </c>
      <c r="F75" s="58">
        <f>ROUNDDOWN(E75-(E75/100*$F$12),2)</f>
        <v>435.5</v>
      </c>
      <c r="G75" s="58">
        <f t="shared" si="1"/>
        <v>0</v>
      </c>
    </row>
    <row r="76" spans="1:7">
      <c r="A76" s="16">
        <f>A75+1</f>
        <v>57</v>
      </c>
      <c r="B76" s="95" t="s">
        <v>59</v>
      </c>
      <c r="C76" s="82">
        <v>40</v>
      </c>
      <c r="D76" s="86"/>
      <c r="E76" s="57">
        <f>[1]прайс_конеч.потребителю!C73</f>
        <v>650</v>
      </c>
      <c r="F76" s="58">
        <f>ROUNDDOWN(E76-(E76/100*$F$12),2)</f>
        <v>435.5</v>
      </c>
      <c r="G76" s="58">
        <f t="shared" si="1"/>
        <v>0</v>
      </c>
    </row>
    <row r="77" spans="1:7" ht="15.75" thickBot="1">
      <c r="A77" s="96">
        <f>A76+1</f>
        <v>58</v>
      </c>
      <c r="B77" s="21" t="s">
        <v>218</v>
      </c>
      <c r="C77" s="87">
        <v>40</v>
      </c>
      <c r="D77" s="97"/>
      <c r="E77" s="70">
        <f>[1]прайс_конеч.потребителю!C74</f>
        <v>900</v>
      </c>
      <c r="F77" s="71">
        <f>ROUNDDOWN(E77-(E77/100*$F$12),2)</f>
        <v>603</v>
      </c>
      <c r="G77" s="71">
        <f t="shared" si="1"/>
        <v>0</v>
      </c>
    </row>
    <row r="78" spans="1:7" ht="15.75" thickBot="1">
      <c r="A78" s="169" t="s">
        <v>55</v>
      </c>
      <c r="B78" s="170"/>
      <c r="C78" s="3"/>
      <c r="D78" s="3"/>
      <c r="E78" s="4"/>
      <c r="F78" s="4"/>
      <c r="G78" s="5"/>
    </row>
    <row r="79" spans="1:7">
      <c r="A79" s="6">
        <f>A77+1</f>
        <v>59</v>
      </c>
      <c r="B79" s="98" t="s">
        <v>60</v>
      </c>
      <c r="C79" s="99">
        <v>40</v>
      </c>
      <c r="D79" s="100"/>
      <c r="E79" s="53">
        <f>[1]прайс_конеч.потребителю!C76</f>
        <v>500</v>
      </c>
      <c r="F79" s="54">
        <f>ROUNDDOWN(E79-(E79/100*$F$12),2)</f>
        <v>335</v>
      </c>
      <c r="G79" s="54">
        <f t="shared" si="1"/>
        <v>0</v>
      </c>
    </row>
    <row r="80" spans="1:7">
      <c r="A80" s="8">
        <f>A79+1</f>
        <v>60</v>
      </c>
      <c r="B80" s="17" t="s">
        <v>61</v>
      </c>
      <c r="C80" s="101">
        <v>40</v>
      </c>
      <c r="D80" s="86"/>
      <c r="E80" s="57">
        <f>[1]прайс_конеч.потребителю!C77</f>
        <v>500</v>
      </c>
      <c r="F80" s="58">
        <f>ROUNDDOWN(E80-(E80/100*$F$12),2)</f>
        <v>335</v>
      </c>
      <c r="G80" s="58">
        <f t="shared" si="1"/>
        <v>0</v>
      </c>
    </row>
    <row r="81" spans="1:7">
      <c r="A81" s="8">
        <f t="shared" ref="A81:A82" si="7">A80+1</f>
        <v>61</v>
      </c>
      <c r="B81" s="17" t="s">
        <v>62</v>
      </c>
      <c r="C81" s="101">
        <v>40</v>
      </c>
      <c r="D81" s="86"/>
      <c r="E81" s="57">
        <f>[1]прайс_конеч.потребителю!C78</f>
        <v>500</v>
      </c>
      <c r="F81" s="58">
        <f>ROUNDDOWN(E81-(E81/100*$F$12),2)</f>
        <v>335</v>
      </c>
      <c r="G81" s="58">
        <f t="shared" ref="G81:G144" si="8">D81*F81</f>
        <v>0</v>
      </c>
    </row>
    <row r="82" spans="1:7" ht="15.75" thickBot="1">
      <c r="A82" s="23">
        <f t="shared" si="7"/>
        <v>62</v>
      </c>
      <c r="B82" s="102" t="s">
        <v>63</v>
      </c>
      <c r="C82" s="103">
        <v>40</v>
      </c>
      <c r="D82" s="104"/>
      <c r="E82" s="70">
        <f>[1]прайс_конеч.потребителю!C79</f>
        <v>500</v>
      </c>
      <c r="F82" s="71">
        <f>ROUNDDOWN(E82-(E82/100*$F$12),2)</f>
        <v>335</v>
      </c>
      <c r="G82" s="71">
        <f t="shared" si="8"/>
        <v>0</v>
      </c>
    </row>
    <row r="83" spans="1:7" ht="15.75" thickBot="1">
      <c r="A83" s="169" t="s">
        <v>55</v>
      </c>
      <c r="B83" s="170"/>
      <c r="C83" s="3"/>
      <c r="D83" s="3"/>
      <c r="E83" s="4"/>
      <c r="F83" s="4"/>
      <c r="G83" s="5"/>
    </row>
    <row r="84" spans="1:7">
      <c r="A84" s="6">
        <f>A82+1</f>
        <v>63</v>
      </c>
      <c r="B84" s="20" t="s">
        <v>64</v>
      </c>
      <c r="C84" s="99">
        <v>40</v>
      </c>
      <c r="D84" s="105"/>
      <c r="E84" s="53">
        <f>[1]прайс_конеч.потребителю!C81</f>
        <v>450</v>
      </c>
      <c r="F84" s="54">
        <f t="shared" ref="F84:F96" si="9">ROUNDDOWN(E84-(E84/100*$F$12),2)</f>
        <v>301.5</v>
      </c>
      <c r="G84" s="54">
        <f t="shared" si="8"/>
        <v>0</v>
      </c>
    </row>
    <row r="85" spans="1:7">
      <c r="A85" s="8">
        <f>A84+1</f>
        <v>64</v>
      </c>
      <c r="B85" s="154" t="s">
        <v>217</v>
      </c>
      <c r="C85" s="101">
        <v>40</v>
      </c>
      <c r="D85" s="86"/>
      <c r="E85" s="57">
        <f>[1]прайс_конеч.потребителю!C82</f>
        <v>450</v>
      </c>
      <c r="F85" s="58">
        <f t="shared" si="9"/>
        <v>301.5</v>
      </c>
      <c r="G85" s="58">
        <f t="shared" si="8"/>
        <v>0</v>
      </c>
    </row>
    <row r="86" spans="1:7">
      <c r="A86" s="8">
        <f t="shared" ref="A86:A96" si="10">A85+1</f>
        <v>65</v>
      </c>
      <c r="B86" s="17" t="s">
        <v>65</v>
      </c>
      <c r="C86" s="101">
        <v>40</v>
      </c>
      <c r="D86" s="86"/>
      <c r="E86" s="57">
        <f>[1]прайс_конеч.потребителю!C83</f>
        <v>450</v>
      </c>
      <c r="F86" s="58">
        <f t="shared" si="9"/>
        <v>301.5</v>
      </c>
      <c r="G86" s="58">
        <f t="shared" si="8"/>
        <v>0</v>
      </c>
    </row>
    <row r="87" spans="1:7">
      <c r="A87" s="8">
        <f t="shared" si="10"/>
        <v>66</v>
      </c>
      <c r="B87" s="17" t="s">
        <v>66</v>
      </c>
      <c r="C87" s="101">
        <v>40</v>
      </c>
      <c r="D87" s="86"/>
      <c r="E87" s="57">
        <f>[1]прайс_конеч.потребителю!C84</f>
        <v>450</v>
      </c>
      <c r="F87" s="58">
        <f t="shared" si="9"/>
        <v>301.5</v>
      </c>
      <c r="G87" s="58">
        <f t="shared" si="8"/>
        <v>0</v>
      </c>
    </row>
    <row r="88" spans="1:7">
      <c r="A88" s="8">
        <f t="shared" si="10"/>
        <v>67</v>
      </c>
      <c r="B88" s="17" t="s">
        <v>67</v>
      </c>
      <c r="C88" s="101">
        <v>40</v>
      </c>
      <c r="D88" s="86"/>
      <c r="E88" s="57">
        <f>[1]прайс_конеч.потребителю!C85</f>
        <v>450</v>
      </c>
      <c r="F88" s="58">
        <f t="shared" si="9"/>
        <v>301.5</v>
      </c>
      <c r="G88" s="58">
        <f t="shared" si="8"/>
        <v>0</v>
      </c>
    </row>
    <row r="89" spans="1:7">
      <c r="A89" s="8">
        <f t="shared" si="10"/>
        <v>68</v>
      </c>
      <c r="B89" s="17" t="s">
        <v>68</v>
      </c>
      <c r="C89" s="101">
        <v>40</v>
      </c>
      <c r="D89" s="86"/>
      <c r="E89" s="57">
        <f>[1]прайс_конеч.потребителю!C86</f>
        <v>450</v>
      </c>
      <c r="F89" s="58">
        <f t="shared" si="9"/>
        <v>301.5</v>
      </c>
      <c r="G89" s="58">
        <f t="shared" si="8"/>
        <v>0</v>
      </c>
    </row>
    <row r="90" spans="1:7">
      <c r="A90" s="8">
        <f t="shared" si="10"/>
        <v>69</v>
      </c>
      <c r="B90" s="17" t="s">
        <v>69</v>
      </c>
      <c r="C90" s="101">
        <v>40</v>
      </c>
      <c r="D90" s="86"/>
      <c r="E90" s="57">
        <f>[1]прайс_конеч.потребителю!C87</f>
        <v>450</v>
      </c>
      <c r="F90" s="58">
        <f t="shared" si="9"/>
        <v>301.5</v>
      </c>
      <c r="G90" s="58">
        <f t="shared" si="8"/>
        <v>0</v>
      </c>
    </row>
    <row r="91" spans="1:7">
      <c r="A91" s="8">
        <f t="shared" si="10"/>
        <v>70</v>
      </c>
      <c r="B91" s="17" t="s">
        <v>70</v>
      </c>
      <c r="C91" s="101">
        <v>40</v>
      </c>
      <c r="D91" s="86"/>
      <c r="E91" s="57">
        <f>[1]прайс_конеч.потребителю!C88</f>
        <v>450</v>
      </c>
      <c r="F91" s="58">
        <f t="shared" si="9"/>
        <v>301.5</v>
      </c>
      <c r="G91" s="58">
        <f t="shared" si="8"/>
        <v>0</v>
      </c>
    </row>
    <row r="92" spans="1:7">
      <c r="A92" s="8">
        <f t="shared" si="10"/>
        <v>71</v>
      </c>
      <c r="B92" s="17" t="s">
        <v>71</v>
      </c>
      <c r="C92" s="101">
        <v>40</v>
      </c>
      <c r="D92" s="86"/>
      <c r="E92" s="57">
        <f>[1]прайс_конеч.потребителю!C89</f>
        <v>450</v>
      </c>
      <c r="F92" s="58">
        <f t="shared" si="9"/>
        <v>301.5</v>
      </c>
      <c r="G92" s="58">
        <f t="shared" si="8"/>
        <v>0</v>
      </c>
    </row>
    <row r="93" spans="1:7">
      <c r="A93" s="8">
        <f t="shared" si="10"/>
        <v>72</v>
      </c>
      <c r="B93" s="65" t="s">
        <v>72</v>
      </c>
      <c r="C93" s="101">
        <v>40</v>
      </c>
      <c r="D93" s="66"/>
      <c r="E93" s="57">
        <f>[1]прайс_конеч.потребителю!C90</f>
        <v>450</v>
      </c>
      <c r="F93" s="58">
        <f t="shared" si="9"/>
        <v>301.5</v>
      </c>
      <c r="G93" s="58">
        <f t="shared" si="8"/>
        <v>0</v>
      </c>
    </row>
    <row r="94" spans="1:7">
      <c r="A94" s="8">
        <f t="shared" si="10"/>
        <v>73</v>
      </c>
      <c r="B94" s="17" t="s">
        <v>73</v>
      </c>
      <c r="C94" s="101">
        <v>40</v>
      </c>
      <c r="D94" s="86"/>
      <c r="E94" s="57">
        <f>[1]прайс_конеч.потребителю!C91</f>
        <v>450</v>
      </c>
      <c r="F94" s="58">
        <f t="shared" si="9"/>
        <v>301.5</v>
      </c>
      <c r="G94" s="58">
        <f t="shared" si="8"/>
        <v>0</v>
      </c>
    </row>
    <row r="95" spans="1:7">
      <c r="A95" s="8">
        <f t="shared" si="10"/>
        <v>74</v>
      </c>
      <c r="B95" s="17" t="s">
        <v>74</v>
      </c>
      <c r="C95" s="101">
        <v>40</v>
      </c>
      <c r="D95" s="86"/>
      <c r="E95" s="57">
        <v>680</v>
      </c>
      <c r="F95" s="58">
        <f t="shared" si="9"/>
        <v>455.6</v>
      </c>
      <c r="G95" s="58">
        <f t="shared" si="8"/>
        <v>0</v>
      </c>
    </row>
    <row r="96" spans="1:7" ht="15.75" thickBot="1">
      <c r="A96" s="23">
        <f t="shared" si="10"/>
        <v>75</v>
      </c>
      <c r="B96" s="19" t="s">
        <v>75</v>
      </c>
      <c r="C96" s="103">
        <v>40</v>
      </c>
      <c r="D96" s="106"/>
      <c r="E96" s="70">
        <f>[1]прайс_конеч.потребителю!C93</f>
        <v>450</v>
      </c>
      <c r="F96" s="71">
        <f t="shared" si="9"/>
        <v>301.5</v>
      </c>
      <c r="G96" s="71">
        <f t="shared" si="8"/>
        <v>0</v>
      </c>
    </row>
    <row r="97" spans="1:7" ht="15.75" thickBot="1">
      <c r="A97" s="169" t="s">
        <v>76</v>
      </c>
      <c r="B97" s="170"/>
      <c r="C97" s="3"/>
      <c r="D97" s="3"/>
      <c r="E97" s="4"/>
      <c r="F97" s="4"/>
      <c r="G97" s="5"/>
    </row>
    <row r="98" spans="1:7">
      <c r="A98" s="6">
        <f>A96+1</f>
        <v>76</v>
      </c>
      <c r="B98" s="98" t="s">
        <v>77</v>
      </c>
      <c r="C98" s="99">
        <v>50</v>
      </c>
      <c r="D98" s="100"/>
      <c r="E98" s="53">
        <f>[1]прайс_конеч.потребителю!C95</f>
        <v>320</v>
      </c>
      <c r="F98" s="54">
        <f t="shared" ref="F98:F114" si="11">ROUNDDOWN(E98-(E98/100*$F$12),2)</f>
        <v>214.4</v>
      </c>
      <c r="G98" s="54">
        <f t="shared" si="8"/>
        <v>0</v>
      </c>
    </row>
    <row r="99" spans="1:7">
      <c r="A99" s="8">
        <f>A98+1</f>
        <v>77</v>
      </c>
      <c r="B99" s="17" t="s">
        <v>78</v>
      </c>
      <c r="C99" s="101">
        <v>50</v>
      </c>
      <c r="D99" s="86"/>
      <c r="E99" s="57">
        <f>[1]прайс_конеч.потребителю!C96</f>
        <v>320</v>
      </c>
      <c r="F99" s="58">
        <f t="shared" si="11"/>
        <v>214.4</v>
      </c>
      <c r="G99" s="58">
        <f t="shared" si="8"/>
        <v>0</v>
      </c>
    </row>
    <row r="100" spans="1:7">
      <c r="A100" s="8">
        <f>A99+1</f>
        <v>78</v>
      </c>
      <c r="B100" s="17" t="s">
        <v>79</v>
      </c>
      <c r="C100" s="101">
        <v>50</v>
      </c>
      <c r="D100" s="86"/>
      <c r="E100" s="57">
        <f>[1]прайс_конеч.потребителю!C97</f>
        <v>320</v>
      </c>
      <c r="F100" s="58">
        <f t="shared" si="11"/>
        <v>214.4</v>
      </c>
      <c r="G100" s="58">
        <f t="shared" si="8"/>
        <v>0</v>
      </c>
    </row>
    <row r="101" spans="1:7">
      <c r="A101" s="8">
        <f>A100+1</f>
        <v>79</v>
      </c>
      <c r="B101" s="18" t="s">
        <v>80</v>
      </c>
      <c r="C101" s="101">
        <v>50</v>
      </c>
      <c r="D101" s="107"/>
      <c r="E101" s="57">
        <f>[1]прайс_конеч.потребителю!C98</f>
        <v>320</v>
      </c>
      <c r="F101" s="58">
        <f t="shared" si="11"/>
        <v>214.4</v>
      </c>
      <c r="G101" s="58">
        <f t="shared" si="8"/>
        <v>0</v>
      </c>
    </row>
    <row r="102" spans="1:7">
      <c r="A102" s="8">
        <f>A101+1</f>
        <v>80</v>
      </c>
      <c r="B102" s="18" t="s">
        <v>81</v>
      </c>
      <c r="C102" s="101">
        <v>50</v>
      </c>
      <c r="D102" s="107"/>
      <c r="E102" s="57">
        <f>[1]прайс_конеч.потребителю!C99</f>
        <v>400</v>
      </c>
      <c r="F102" s="58">
        <f t="shared" si="11"/>
        <v>268</v>
      </c>
      <c r="G102" s="58">
        <f t="shared" si="8"/>
        <v>0</v>
      </c>
    </row>
    <row r="103" spans="1:7">
      <c r="A103" s="8">
        <f>A102+1</f>
        <v>81</v>
      </c>
      <c r="B103" s="18" t="s">
        <v>82</v>
      </c>
      <c r="C103" s="101">
        <v>50</v>
      </c>
      <c r="D103" s="107"/>
      <c r="E103" s="57">
        <f>[1]прайс_конеч.потребителю!C100</f>
        <v>400</v>
      </c>
      <c r="F103" s="58">
        <f t="shared" si="11"/>
        <v>268</v>
      </c>
      <c r="G103" s="58">
        <f t="shared" si="8"/>
        <v>0</v>
      </c>
    </row>
    <row r="104" spans="1:7">
      <c r="A104" s="8">
        <f t="shared" ref="A104:A114" si="12">A103+1</f>
        <v>82</v>
      </c>
      <c r="B104" s="65" t="s">
        <v>83</v>
      </c>
      <c r="C104" s="101">
        <v>50</v>
      </c>
      <c r="D104" s="66"/>
      <c r="E104" s="57">
        <f>[1]прайс_конеч.потребителю!C101</f>
        <v>420</v>
      </c>
      <c r="F104" s="58">
        <f t="shared" si="11"/>
        <v>281.39999999999998</v>
      </c>
      <c r="G104" s="58">
        <f t="shared" si="8"/>
        <v>0</v>
      </c>
    </row>
    <row r="105" spans="1:7">
      <c r="A105" s="8">
        <f t="shared" si="12"/>
        <v>83</v>
      </c>
      <c r="B105" s="65" t="s">
        <v>84</v>
      </c>
      <c r="C105" s="101">
        <v>50</v>
      </c>
      <c r="D105" s="66"/>
      <c r="E105" s="57">
        <f>[1]прайс_конеч.потребителю!C102</f>
        <v>420</v>
      </c>
      <c r="F105" s="58">
        <f t="shared" si="11"/>
        <v>281.39999999999998</v>
      </c>
      <c r="G105" s="58">
        <f t="shared" si="8"/>
        <v>0</v>
      </c>
    </row>
    <row r="106" spans="1:7">
      <c r="A106" s="8">
        <f t="shared" si="12"/>
        <v>84</v>
      </c>
      <c r="B106" s="65" t="s">
        <v>85</v>
      </c>
      <c r="C106" s="101">
        <v>50</v>
      </c>
      <c r="D106" s="66"/>
      <c r="E106" s="57">
        <f>[1]прайс_конеч.потребителю!C103</f>
        <v>420</v>
      </c>
      <c r="F106" s="58">
        <f t="shared" si="11"/>
        <v>281.39999999999998</v>
      </c>
      <c r="G106" s="58">
        <f t="shared" si="8"/>
        <v>0</v>
      </c>
    </row>
    <row r="107" spans="1:7">
      <c r="A107" s="8">
        <f t="shared" si="12"/>
        <v>85</v>
      </c>
      <c r="B107" s="65" t="s">
        <v>86</v>
      </c>
      <c r="C107" s="101">
        <v>50</v>
      </c>
      <c r="D107" s="66"/>
      <c r="E107" s="57">
        <f>[1]прайс_конеч.потребителю!C104</f>
        <v>420</v>
      </c>
      <c r="F107" s="58">
        <f t="shared" si="11"/>
        <v>281.39999999999998</v>
      </c>
      <c r="G107" s="58">
        <f t="shared" si="8"/>
        <v>0</v>
      </c>
    </row>
    <row r="108" spans="1:7">
      <c r="A108" s="8">
        <f t="shared" si="12"/>
        <v>86</v>
      </c>
      <c r="B108" s="65" t="s">
        <v>87</v>
      </c>
      <c r="C108" s="101">
        <v>50</v>
      </c>
      <c r="D108" s="66"/>
      <c r="E108" s="57">
        <f>[1]прайс_конеч.потребителю!C105</f>
        <v>320</v>
      </c>
      <c r="F108" s="58">
        <f t="shared" si="11"/>
        <v>214.4</v>
      </c>
      <c r="G108" s="58">
        <f t="shared" si="8"/>
        <v>0</v>
      </c>
    </row>
    <row r="109" spans="1:7">
      <c r="A109" s="8">
        <f t="shared" si="12"/>
        <v>87</v>
      </c>
      <c r="B109" s="65" t="s">
        <v>88</v>
      </c>
      <c r="C109" s="101">
        <v>50</v>
      </c>
      <c r="D109" s="66"/>
      <c r="E109" s="57">
        <f>[1]прайс_конеч.потребителю!C106</f>
        <v>320</v>
      </c>
      <c r="F109" s="58">
        <f t="shared" si="11"/>
        <v>214.4</v>
      </c>
      <c r="G109" s="58">
        <f t="shared" si="8"/>
        <v>0</v>
      </c>
    </row>
    <row r="110" spans="1:7">
      <c r="A110" s="8">
        <f t="shared" si="12"/>
        <v>88</v>
      </c>
      <c r="B110" s="18" t="s">
        <v>89</v>
      </c>
      <c r="C110" s="101">
        <v>50</v>
      </c>
      <c r="D110" s="107"/>
      <c r="E110" s="57">
        <f>[1]прайс_конеч.потребителю!C107</f>
        <v>320</v>
      </c>
      <c r="F110" s="58">
        <f t="shared" si="11"/>
        <v>214.4</v>
      </c>
      <c r="G110" s="58">
        <f t="shared" si="8"/>
        <v>0</v>
      </c>
    </row>
    <row r="111" spans="1:7">
      <c r="A111" s="8">
        <f t="shared" si="12"/>
        <v>89</v>
      </c>
      <c r="B111" s="18" t="s">
        <v>90</v>
      </c>
      <c r="C111" s="101">
        <v>50</v>
      </c>
      <c r="D111" s="107"/>
      <c r="E111" s="57">
        <f>[1]прайс_конеч.потребителю!C108</f>
        <v>400</v>
      </c>
      <c r="F111" s="58">
        <f t="shared" si="11"/>
        <v>268</v>
      </c>
      <c r="G111" s="58">
        <f t="shared" si="8"/>
        <v>0</v>
      </c>
    </row>
    <row r="112" spans="1:7">
      <c r="A112" s="8">
        <f t="shared" si="12"/>
        <v>90</v>
      </c>
      <c r="B112" s="18" t="s">
        <v>91</v>
      </c>
      <c r="C112" s="101">
        <v>50</v>
      </c>
      <c r="D112" s="107"/>
      <c r="E112" s="57">
        <f>[1]прайс_конеч.потребителю!C109</f>
        <v>400</v>
      </c>
      <c r="F112" s="58">
        <f t="shared" si="11"/>
        <v>268</v>
      </c>
      <c r="G112" s="58">
        <f t="shared" si="8"/>
        <v>0</v>
      </c>
    </row>
    <row r="113" spans="1:7">
      <c r="A113" s="8">
        <f t="shared" si="12"/>
        <v>91</v>
      </c>
      <c r="B113" s="18" t="s">
        <v>92</v>
      </c>
      <c r="C113" s="101">
        <v>50</v>
      </c>
      <c r="D113" s="107"/>
      <c r="E113" s="57">
        <f>[1]прайс_конеч.потребителю!C110</f>
        <v>400</v>
      </c>
      <c r="F113" s="58">
        <f t="shared" si="11"/>
        <v>268</v>
      </c>
      <c r="G113" s="58">
        <f t="shared" si="8"/>
        <v>0</v>
      </c>
    </row>
    <row r="114" spans="1:7" ht="15.75" thickBot="1">
      <c r="A114" s="23">
        <f t="shared" si="12"/>
        <v>92</v>
      </c>
      <c r="B114" s="67" t="s">
        <v>93</v>
      </c>
      <c r="C114" s="103">
        <v>50</v>
      </c>
      <c r="D114" s="69"/>
      <c r="E114" s="70">
        <f>[1]прайс_конеч.потребителю!C111</f>
        <v>400</v>
      </c>
      <c r="F114" s="71">
        <f t="shared" si="11"/>
        <v>268</v>
      </c>
      <c r="G114" s="71">
        <f t="shared" si="8"/>
        <v>0</v>
      </c>
    </row>
    <row r="115" spans="1:7" ht="15.75" thickBot="1">
      <c r="A115" s="169" t="s">
        <v>76</v>
      </c>
      <c r="B115" s="170"/>
      <c r="C115" s="3"/>
      <c r="D115" s="3"/>
      <c r="E115" s="4"/>
      <c r="F115" s="4"/>
      <c r="G115" s="5"/>
    </row>
    <row r="116" spans="1:7">
      <c r="A116" s="6">
        <f>A114+1</f>
        <v>93</v>
      </c>
      <c r="B116" s="108" t="s">
        <v>94</v>
      </c>
      <c r="C116" s="109">
        <v>50</v>
      </c>
      <c r="D116" s="110"/>
      <c r="E116" s="53">
        <f>[1]прайс_конеч.потребителю!C113</f>
        <v>100</v>
      </c>
      <c r="F116" s="54">
        <f>ROUNDDOWN(E116-(E116/100*$F$12),2)</f>
        <v>67</v>
      </c>
      <c r="G116" s="54">
        <f t="shared" si="8"/>
        <v>0</v>
      </c>
    </row>
    <row r="117" spans="1:7" ht="15.75" thickBot="1">
      <c r="A117" s="23">
        <f>A116+1</f>
        <v>94</v>
      </c>
      <c r="B117" s="111" t="s">
        <v>95</v>
      </c>
      <c r="C117" s="112">
        <v>50</v>
      </c>
      <c r="D117" s="113"/>
      <c r="E117" s="70">
        <f>[1]прайс_конеч.потребителю!C114</f>
        <v>100</v>
      </c>
      <c r="F117" s="71">
        <f>ROUNDDOWN(E117-(E117/100*$F$12),2)</f>
        <v>67</v>
      </c>
      <c r="G117" s="71">
        <f t="shared" si="8"/>
        <v>0</v>
      </c>
    </row>
    <row r="118" spans="1:7" ht="15.75" thickBot="1">
      <c r="A118" s="169" t="s">
        <v>76</v>
      </c>
      <c r="B118" s="170"/>
      <c r="C118" s="3"/>
      <c r="D118" s="3"/>
      <c r="E118" s="4"/>
      <c r="F118" s="4"/>
      <c r="G118" s="5"/>
    </row>
    <row r="119" spans="1:7">
      <c r="A119" s="6">
        <f>A117+1</f>
        <v>95</v>
      </c>
      <c r="B119" s="108" t="s">
        <v>96</v>
      </c>
      <c r="C119" s="109">
        <v>50</v>
      </c>
      <c r="D119" s="110"/>
      <c r="E119" s="53">
        <f>[1]прайс_конеч.потребителю!C116</f>
        <v>100</v>
      </c>
      <c r="F119" s="54">
        <f>ROUNDDOWN(E119-(E119/100*$F$12),2)</f>
        <v>67</v>
      </c>
      <c r="G119" s="54">
        <f t="shared" si="8"/>
        <v>0</v>
      </c>
    </row>
    <row r="120" spans="1:7">
      <c r="A120" s="8">
        <f>A119+1</f>
        <v>96</v>
      </c>
      <c r="B120" s="18" t="s">
        <v>97</v>
      </c>
      <c r="C120" s="114">
        <v>50</v>
      </c>
      <c r="D120" s="107"/>
      <c r="E120" s="57">
        <f>[1]прайс_конеч.потребителю!C117</f>
        <v>100</v>
      </c>
      <c r="F120" s="58">
        <f>ROUNDDOWN(E120-(E120/100*$F$12),2)</f>
        <v>67</v>
      </c>
      <c r="G120" s="58">
        <f t="shared" si="8"/>
        <v>0</v>
      </c>
    </row>
    <row r="121" spans="1:7">
      <c r="A121" s="8">
        <f>A120+1</f>
        <v>97</v>
      </c>
      <c r="B121" s="18" t="s">
        <v>98</v>
      </c>
      <c r="C121" s="114">
        <v>50</v>
      </c>
      <c r="D121" s="107"/>
      <c r="E121" s="57">
        <f>[1]прайс_конеч.потребителю!C118</f>
        <v>100</v>
      </c>
      <c r="F121" s="58">
        <f>ROUNDDOWN(E121-(E121/100*$F$12),2)</f>
        <v>67</v>
      </c>
      <c r="G121" s="58">
        <f t="shared" si="8"/>
        <v>0</v>
      </c>
    </row>
    <row r="122" spans="1:7" ht="15.75" thickBot="1">
      <c r="A122" s="23">
        <f>A121+1</f>
        <v>98</v>
      </c>
      <c r="B122" s="111" t="s">
        <v>99</v>
      </c>
      <c r="C122" s="112">
        <v>50</v>
      </c>
      <c r="D122" s="113"/>
      <c r="E122" s="70">
        <f>[1]прайс_конеч.потребителю!C119</f>
        <v>130</v>
      </c>
      <c r="F122" s="71">
        <f>ROUNDDOWN(E122-(E122/100*$F$12),2)</f>
        <v>87.1</v>
      </c>
      <c r="G122" s="71">
        <f t="shared" si="8"/>
        <v>0</v>
      </c>
    </row>
    <row r="123" spans="1:7" ht="15.75" thickBot="1">
      <c r="A123" s="169" t="s">
        <v>100</v>
      </c>
      <c r="B123" s="170"/>
      <c r="C123" s="3"/>
      <c r="D123" s="3"/>
      <c r="E123" s="4"/>
      <c r="F123" s="4"/>
      <c r="G123" s="5"/>
    </row>
    <row r="124" spans="1:7">
      <c r="A124" s="6">
        <f>A122+1</f>
        <v>99</v>
      </c>
      <c r="B124" s="98" t="s">
        <v>101</v>
      </c>
      <c r="C124" s="99">
        <v>50</v>
      </c>
      <c r="D124" s="100"/>
      <c r="E124" s="53">
        <f>[1]прайс_конеч.потребителю!C121</f>
        <v>320</v>
      </c>
      <c r="F124" s="54">
        <f t="shared" ref="F124:F132" si="13">ROUNDDOWN(E124-(E124/100*$F$12),2)</f>
        <v>214.4</v>
      </c>
      <c r="G124" s="54">
        <f t="shared" si="8"/>
        <v>0</v>
      </c>
    </row>
    <row r="125" spans="1:7">
      <c r="A125" s="8">
        <f>A124+1</f>
        <v>100</v>
      </c>
      <c r="B125" s="17" t="s">
        <v>102</v>
      </c>
      <c r="C125" s="101">
        <v>50</v>
      </c>
      <c r="D125" s="86"/>
      <c r="E125" s="57">
        <f>[1]прайс_конеч.потребителю!C122</f>
        <v>320</v>
      </c>
      <c r="F125" s="58">
        <f t="shared" si="13"/>
        <v>214.4</v>
      </c>
      <c r="G125" s="58">
        <f t="shared" si="8"/>
        <v>0</v>
      </c>
    </row>
    <row r="126" spans="1:7">
      <c r="A126" s="8">
        <f t="shared" ref="A126:A132" si="14">A125+1</f>
        <v>101</v>
      </c>
      <c r="B126" s="19" t="s">
        <v>103</v>
      </c>
      <c r="C126" s="101">
        <v>50</v>
      </c>
      <c r="D126" s="86"/>
      <c r="E126" s="57">
        <f>[1]прайс_конеч.потребителю!C123</f>
        <v>320</v>
      </c>
      <c r="F126" s="58">
        <f t="shared" si="13"/>
        <v>214.4</v>
      </c>
      <c r="G126" s="58">
        <f t="shared" si="8"/>
        <v>0</v>
      </c>
    </row>
    <row r="127" spans="1:7">
      <c r="A127" s="8">
        <f t="shared" si="14"/>
        <v>102</v>
      </c>
      <c r="B127" s="17" t="s">
        <v>104</v>
      </c>
      <c r="C127" s="101">
        <v>50</v>
      </c>
      <c r="D127" s="86"/>
      <c r="E127" s="57">
        <f>[1]прайс_конеч.потребителю!C124</f>
        <v>320</v>
      </c>
      <c r="F127" s="58">
        <f t="shared" si="13"/>
        <v>214.4</v>
      </c>
      <c r="G127" s="58">
        <f t="shared" si="8"/>
        <v>0</v>
      </c>
    </row>
    <row r="128" spans="1:7">
      <c r="A128" s="8">
        <f t="shared" si="14"/>
        <v>103</v>
      </c>
      <c r="B128" s="20" t="s">
        <v>105</v>
      </c>
      <c r="C128" s="101">
        <v>50</v>
      </c>
      <c r="D128" s="115"/>
      <c r="E128" s="57">
        <f>[1]прайс_конеч.потребителю!C125</f>
        <v>320</v>
      </c>
      <c r="F128" s="58">
        <f t="shared" si="13"/>
        <v>214.4</v>
      </c>
      <c r="G128" s="58">
        <f t="shared" si="8"/>
        <v>0</v>
      </c>
    </row>
    <row r="129" spans="1:7">
      <c r="A129" s="8">
        <f t="shared" si="14"/>
        <v>104</v>
      </c>
      <c r="B129" s="17" t="s">
        <v>106</v>
      </c>
      <c r="C129" s="101">
        <v>50</v>
      </c>
      <c r="D129" s="86"/>
      <c r="E129" s="57">
        <f>[1]прайс_конеч.потребителю!C126</f>
        <v>460</v>
      </c>
      <c r="F129" s="58">
        <f t="shared" si="13"/>
        <v>308.2</v>
      </c>
      <c r="G129" s="58">
        <f t="shared" si="8"/>
        <v>0</v>
      </c>
    </row>
    <row r="130" spans="1:7">
      <c r="A130" s="8">
        <f t="shared" si="14"/>
        <v>105</v>
      </c>
      <c r="B130" s="17" t="s">
        <v>107</v>
      </c>
      <c r="C130" s="101">
        <v>50</v>
      </c>
      <c r="D130" s="86"/>
      <c r="E130" s="57">
        <f>[1]прайс_конеч.потребителю!C127</f>
        <v>460</v>
      </c>
      <c r="F130" s="58">
        <f t="shared" si="13"/>
        <v>308.2</v>
      </c>
      <c r="G130" s="58">
        <f t="shared" si="8"/>
        <v>0</v>
      </c>
    </row>
    <row r="131" spans="1:7">
      <c r="A131" s="8">
        <f t="shared" si="14"/>
        <v>106</v>
      </c>
      <c r="B131" s="17" t="s">
        <v>108</v>
      </c>
      <c r="C131" s="101">
        <v>50</v>
      </c>
      <c r="D131" s="86"/>
      <c r="E131" s="57">
        <f>[1]прайс_конеч.потребителю!C128</f>
        <v>460</v>
      </c>
      <c r="F131" s="58">
        <f t="shared" si="13"/>
        <v>308.2</v>
      </c>
      <c r="G131" s="58">
        <f t="shared" si="8"/>
        <v>0</v>
      </c>
    </row>
    <row r="132" spans="1:7" ht="15.75" thickBot="1">
      <c r="A132" s="23">
        <f t="shared" si="14"/>
        <v>107</v>
      </c>
      <c r="B132" s="19" t="s">
        <v>109</v>
      </c>
      <c r="C132" s="103">
        <v>50</v>
      </c>
      <c r="D132" s="106"/>
      <c r="E132" s="70">
        <f>[1]прайс_конеч.потребителю!C129</f>
        <v>380</v>
      </c>
      <c r="F132" s="71">
        <f t="shared" si="13"/>
        <v>254.6</v>
      </c>
      <c r="G132" s="71">
        <f t="shared" si="8"/>
        <v>0</v>
      </c>
    </row>
    <row r="133" spans="1:7" ht="15.75" thickBot="1">
      <c r="A133" s="169" t="s">
        <v>110</v>
      </c>
      <c r="B133" s="170"/>
      <c r="C133" s="3"/>
      <c r="D133" s="3"/>
      <c r="E133" s="4"/>
      <c r="F133" s="4"/>
      <c r="G133" s="5"/>
    </row>
    <row r="134" spans="1:7">
      <c r="A134" s="6">
        <f>A132+1</f>
        <v>108</v>
      </c>
      <c r="B134" s="98" t="s">
        <v>111</v>
      </c>
      <c r="C134" s="99">
        <v>30</v>
      </c>
      <c r="D134" s="100"/>
      <c r="E134" s="53">
        <f>[1]прайс_конеч.потребителю!C131</f>
        <v>470</v>
      </c>
      <c r="F134" s="54">
        <f>ROUNDDOWN(E134-(E134/100*$F$12),2)</f>
        <v>314.89999999999998</v>
      </c>
      <c r="G134" s="54">
        <f t="shared" si="8"/>
        <v>0</v>
      </c>
    </row>
    <row r="135" spans="1:7">
      <c r="A135" s="8">
        <f>A134+1</f>
        <v>109</v>
      </c>
      <c r="B135" s="17" t="s">
        <v>112</v>
      </c>
      <c r="C135" s="101">
        <v>30</v>
      </c>
      <c r="D135" s="86"/>
      <c r="E135" s="57">
        <f>[1]прайс_конеч.потребителю!C132</f>
        <v>470</v>
      </c>
      <c r="F135" s="58">
        <f>ROUNDDOWN(E135-(E135/100*$F$12),2)</f>
        <v>314.89999999999998</v>
      </c>
      <c r="G135" s="58">
        <f t="shared" si="8"/>
        <v>0</v>
      </c>
    </row>
    <row r="136" spans="1:7">
      <c r="A136" s="8">
        <f t="shared" ref="A136:A137" si="15">A135+1</f>
        <v>110</v>
      </c>
      <c r="B136" s="17" t="s">
        <v>113</v>
      </c>
      <c r="C136" s="101">
        <v>30</v>
      </c>
      <c r="D136" s="86"/>
      <c r="E136" s="57">
        <f>[1]прайс_конеч.потребителю!C133</f>
        <v>470</v>
      </c>
      <c r="F136" s="58">
        <f>ROUNDDOWN(E136-(E136/100*$F$12),2)</f>
        <v>314.89999999999998</v>
      </c>
      <c r="G136" s="58">
        <f t="shared" si="8"/>
        <v>0</v>
      </c>
    </row>
    <row r="137" spans="1:7" ht="15.75" thickBot="1">
      <c r="A137" s="23">
        <f t="shared" si="15"/>
        <v>111</v>
      </c>
      <c r="B137" s="19" t="s">
        <v>114</v>
      </c>
      <c r="C137" s="103">
        <v>30</v>
      </c>
      <c r="D137" s="106"/>
      <c r="E137" s="70">
        <f>[1]прайс_конеч.потребителю!C134</f>
        <v>470</v>
      </c>
      <c r="F137" s="71">
        <f>ROUNDDOWN(E137-(E137/100*$F$12),2)</f>
        <v>314.89999999999998</v>
      </c>
      <c r="G137" s="71">
        <f t="shared" si="8"/>
        <v>0</v>
      </c>
    </row>
    <row r="138" spans="1:7" ht="15.75" thickBot="1">
      <c r="A138" s="169" t="s">
        <v>110</v>
      </c>
      <c r="B138" s="170"/>
      <c r="C138" s="3"/>
      <c r="D138" s="3"/>
      <c r="E138" s="4"/>
      <c r="F138" s="4"/>
      <c r="G138" s="5"/>
    </row>
    <row r="139" spans="1:7">
      <c r="A139" s="6">
        <f>A137+1</f>
        <v>112</v>
      </c>
      <c r="B139" s="116" t="s">
        <v>115</v>
      </c>
      <c r="C139" s="99">
        <v>50</v>
      </c>
      <c r="D139" s="117"/>
      <c r="E139" s="53">
        <f>[1]прайс_конеч.потребителю!C136</f>
        <v>320</v>
      </c>
      <c r="F139" s="54">
        <f>ROUNDDOWN(E139-(E139/100*$F$12),2)</f>
        <v>214.4</v>
      </c>
      <c r="G139" s="54">
        <f t="shared" si="8"/>
        <v>0</v>
      </c>
    </row>
    <row r="140" spans="1:7">
      <c r="A140" s="8">
        <f>A139+1</f>
        <v>113</v>
      </c>
      <c r="B140" s="21" t="s">
        <v>116</v>
      </c>
      <c r="C140" s="101">
        <v>50</v>
      </c>
      <c r="D140" s="84"/>
      <c r="E140" s="57">
        <f>[1]прайс_конеч.потребителю!C137</f>
        <v>320</v>
      </c>
      <c r="F140" s="58">
        <f>ROUNDDOWN(E140-(E140/100*$F$12),2)</f>
        <v>214.4</v>
      </c>
      <c r="G140" s="58">
        <f t="shared" si="8"/>
        <v>0</v>
      </c>
    </row>
    <row r="141" spans="1:7" ht="15.75" thickBot="1">
      <c r="A141" s="23">
        <f t="shared" ref="A141" si="16">A140+1</f>
        <v>114</v>
      </c>
      <c r="B141" s="118" t="s">
        <v>117</v>
      </c>
      <c r="C141" s="103">
        <v>50</v>
      </c>
      <c r="D141" s="97"/>
      <c r="E141" s="70">
        <f>[1]прайс_конеч.потребителю!C138</f>
        <v>320</v>
      </c>
      <c r="F141" s="71">
        <f>ROUNDDOWN(E141-(E141/100*$F$12),2)</f>
        <v>214.4</v>
      </c>
      <c r="G141" s="71">
        <f t="shared" si="8"/>
        <v>0</v>
      </c>
    </row>
    <row r="142" spans="1:7" ht="15.75" thickBot="1">
      <c r="A142" s="169" t="s">
        <v>110</v>
      </c>
      <c r="B142" s="170"/>
      <c r="C142" s="3"/>
      <c r="D142" s="3"/>
      <c r="E142" s="4"/>
      <c r="F142" s="4"/>
      <c r="G142" s="5"/>
    </row>
    <row r="143" spans="1:7">
      <c r="A143" s="6">
        <f>A141+1</f>
        <v>115</v>
      </c>
      <c r="B143" s="108" t="s">
        <v>118</v>
      </c>
      <c r="C143" s="109">
        <v>50</v>
      </c>
      <c r="D143" s="110"/>
      <c r="E143" s="53">
        <f>[1]прайс_конеч.потребителю!C140</f>
        <v>230</v>
      </c>
      <c r="F143" s="54">
        <f t="shared" ref="F143:F154" si="17">ROUNDDOWN(E143-(E143/100*$F$12),2)</f>
        <v>154.1</v>
      </c>
      <c r="G143" s="54">
        <f t="shared" si="8"/>
        <v>0</v>
      </c>
    </row>
    <row r="144" spans="1:7">
      <c r="A144" s="8">
        <f>A143+1</f>
        <v>116</v>
      </c>
      <c r="B144" s="18" t="s">
        <v>119</v>
      </c>
      <c r="C144" s="114">
        <v>50</v>
      </c>
      <c r="D144" s="107"/>
      <c r="E144" s="57">
        <f>[1]прайс_конеч.потребителю!C141</f>
        <v>230</v>
      </c>
      <c r="F144" s="58">
        <f t="shared" si="17"/>
        <v>154.1</v>
      </c>
      <c r="G144" s="58">
        <f t="shared" si="8"/>
        <v>0</v>
      </c>
    </row>
    <row r="145" spans="1:7">
      <c r="A145" s="8">
        <f t="shared" ref="A145:A154" si="18">A144+1</f>
        <v>117</v>
      </c>
      <c r="B145" s="18" t="s">
        <v>120</v>
      </c>
      <c r="C145" s="114">
        <v>50</v>
      </c>
      <c r="D145" s="107"/>
      <c r="E145" s="57">
        <f>[1]прайс_конеч.потребителю!C142</f>
        <v>230</v>
      </c>
      <c r="F145" s="58">
        <f t="shared" si="17"/>
        <v>154.1</v>
      </c>
      <c r="G145" s="58">
        <f t="shared" ref="G145:G208" si="19">D145*F145</f>
        <v>0</v>
      </c>
    </row>
    <row r="146" spans="1:7">
      <c r="A146" s="8">
        <f t="shared" si="18"/>
        <v>118</v>
      </c>
      <c r="B146" s="18" t="s">
        <v>121</v>
      </c>
      <c r="C146" s="114">
        <v>50</v>
      </c>
      <c r="D146" s="107"/>
      <c r="E146" s="57">
        <f>[1]прайс_конеч.потребителю!C143</f>
        <v>230</v>
      </c>
      <c r="F146" s="58">
        <f t="shared" si="17"/>
        <v>154.1</v>
      </c>
      <c r="G146" s="58">
        <f t="shared" si="19"/>
        <v>0</v>
      </c>
    </row>
    <row r="147" spans="1:7">
      <c r="A147" s="8">
        <f t="shared" si="18"/>
        <v>119</v>
      </c>
      <c r="B147" s="18" t="s">
        <v>122</v>
      </c>
      <c r="C147" s="114">
        <v>50</v>
      </c>
      <c r="D147" s="107"/>
      <c r="E147" s="57">
        <f>[1]прайс_конеч.потребителю!C144</f>
        <v>230</v>
      </c>
      <c r="F147" s="58">
        <f t="shared" si="17"/>
        <v>154.1</v>
      </c>
      <c r="G147" s="58">
        <f t="shared" si="19"/>
        <v>0</v>
      </c>
    </row>
    <row r="148" spans="1:7">
      <c r="A148" s="8">
        <f t="shared" si="18"/>
        <v>120</v>
      </c>
      <c r="B148" s="18" t="s">
        <v>123</v>
      </c>
      <c r="C148" s="114">
        <v>50</v>
      </c>
      <c r="D148" s="107"/>
      <c r="E148" s="57">
        <f>[1]прайс_конеч.потребителю!C145</f>
        <v>230</v>
      </c>
      <c r="F148" s="58">
        <f t="shared" si="17"/>
        <v>154.1</v>
      </c>
      <c r="G148" s="58">
        <f t="shared" si="19"/>
        <v>0</v>
      </c>
    </row>
    <row r="149" spans="1:7">
      <c r="A149" s="8">
        <f t="shared" si="18"/>
        <v>121</v>
      </c>
      <c r="B149" s="22" t="s">
        <v>124</v>
      </c>
      <c r="C149" s="114">
        <v>50</v>
      </c>
      <c r="D149" s="119"/>
      <c r="E149" s="57">
        <f>[1]прайс_конеч.потребителю!C146</f>
        <v>230</v>
      </c>
      <c r="F149" s="58">
        <f t="shared" si="17"/>
        <v>154.1</v>
      </c>
      <c r="G149" s="58">
        <f t="shared" si="19"/>
        <v>0</v>
      </c>
    </row>
    <row r="150" spans="1:7">
      <c r="A150" s="8">
        <f t="shared" si="18"/>
        <v>122</v>
      </c>
      <c r="B150" s="22" t="s">
        <v>125</v>
      </c>
      <c r="C150" s="114">
        <v>50</v>
      </c>
      <c r="D150" s="119"/>
      <c r="E150" s="57">
        <f>[1]прайс_конеч.потребителю!C147</f>
        <v>230</v>
      </c>
      <c r="F150" s="58">
        <f t="shared" si="17"/>
        <v>154.1</v>
      </c>
      <c r="G150" s="58">
        <f t="shared" si="19"/>
        <v>0</v>
      </c>
    </row>
    <row r="151" spans="1:7">
      <c r="A151" s="8">
        <f t="shared" si="18"/>
        <v>123</v>
      </c>
      <c r="B151" s="22" t="s">
        <v>126</v>
      </c>
      <c r="C151" s="114">
        <v>50</v>
      </c>
      <c r="D151" s="119"/>
      <c r="E151" s="57">
        <f>[1]прайс_конеч.потребителю!C148</f>
        <v>230</v>
      </c>
      <c r="F151" s="58">
        <f t="shared" si="17"/>
        <v>154.1</v>
      </c>
      <c r="G151" s="58">
        <f t="shared" si="19"/>
        <v>0</v>
      </c>
    </row>
    <row r="152" spans="1:7">
      <c r="A152" s="8">
        <f t="shared" si="18"/>
        <v>124</v>
      </c>
      <c r="B152" s="22" t="s">
        <v>127</v>
      </c>
      <c r="C152" s="114">
        <v>50</v>
      </c>
      <c r="D152" s="119"/>
      <c r="E152" s="57">
        <f>[1]прайс_конеч.потребителю!C149</f>
        <v>230</v>
      </c>
      <c r="F152" s="58">
        <f t="shared" si="17"/>
        <v>154.1</v>
      </c>
      <c r="G152" s="58">
        <f t="shared" si="19"/>
        <v>0</v>
      </c>
    </row>
    <row r="153" spans="1:7">
      <c r="A153" s="8">
        <f t="shared" si="18"/>
        <v>125</v>
      </c>
      <c r="B153" s="18" t="s">
        <v>128</v>
      </c>
      <c r="C153" s="114">
        <v>50</v>
      </c>
      <c r="D153" s="107"/>
      <c r="E153" s="57">
        <f>[1]прайс_конеч.потребителю!C150</f>
        <v>230</v>
      </c>
      <c r="F153" s="58">
        <f t="shared" si="17"/>
        <v>154.1</v>
      </c>
      <c r="G153" s="58">
        <f t="shared" si="19"/>
        <v>0</v>
      </c>
    </row>
    <row r="154" spans="1:7" ht="15.75" thickBot="1">
      <c r="A154" s="23">
        <f t="shared" si="18"/>
        <v>126</v>
      </c>
      <c r="B154" s="111" t="s">
        <v>129</v>
      </c>
      <c r="C154" s="112">
        <v>50</v>
      </c>
      <c r="D154" s="113"/>
      <c r="E154" s="70">
        <f>[1]прайс_конеч.потребителю!C151</f>
        <v>230</v>
      </c>
      <c r="F154" s="71">
        <f t="shared" si="17"/>
        <v>154.1</v>
      </c>
      <c r="G154" s="71">
        <f t="shared" si="19"/>
        <v>0</v>
      </c>
    </row>
    <row r="155" spans="1:7" ht="15.75" thickBot="1">
      <c r="A155" s="169" t="s">
        <v>110</v>
      </c>
      <c r="B155" s="170"/>
      <c r="C155" s="3"/>
      <c r="D155" s="3"/>
      <c r="E155" s="4"/>
      <c r="F155" s="4"/>
      <c r="G155" s="5"/>
    </row>
    <row r="156" spans="1:7">
      <c r="A156" s="6">
        <f>A154+1</f>
        <v>127</v>
      </c>
      <c r="B156" s="108" t="s">
        <v>130</v>
      </c>
      <c r="C156" s="109">
        <v>50</v>
      </c>
      <c r="D156" s="110"/>
      <c r="E156" s="53">
        <f>[1]прайс_конеч.потребителю!C153</f>
        <v>200</v>
      </c>
      <c r="F156" s="54">
        <f t="shared" ref="F156:F163" si="20">ROUNDDOWN(E156-(E156/100*$F$12),2)</f>
        <v>134</v>
      </c>
      <c r="G156" s="54">
        <f t="shared" si="19"/>
        <v>0</v>
      </c>
    </row>
    <row r="157" spans="1:7">
      <c r="A157" s="8">
        <f>A156+1</f>
        <v>128</v>
      </c>
      <c r="B157" s="18" t="s">
        <v>131</v>
      </c>
      <c r="C157" s="114">
        <v>50</v>
      </c>
      <c r="D157" s="107"/>
      <c r="E157" s="57">
        <f>[1]прайс_конеч.потребителю!C154</f>
        <v>200</v>
      </c>
      <c r="F157" s="58">
        <f t="shared" si="20"/>
        <v>134</v>
      </c>
      <c r="G157" s="58">
        <f t="shared" si="19"/>
        <v>0</v>
      </c>
    </row>
    <row r="158" spans="1:7">
      <c r="A158" s="8">
        <f t="shared" ref="A158:A163" si="21">A157+1</f>
        <v>129</v>
      </c>
      <c r="B158" s="18" t="s">
        <v>132</v>
      </c>
      <c r="C158" s="114">
        <v>50</v>
      </c>
      <c r="D158" s="107"/>
      <c r="E158" s="57">
        <f>[1]прайс_конеч.потребителю!C155</f>
        <v>200</v>
      </c>
      <c r="F158" s="58">
        <f t="shared" si="20"/>
        <v>134</v>
      </c>
      <c r="G158" s="58">
        <f t="shared" si="19"/>
        <v>0</v>
      </c>
    </row>
    <row r="159" spans="1:7">
      <c r="A159" s="8">
        <f t="shared" si="21"/>
        <v>130</v>
      </c>
      <c r="B159" s="18" t="s">
        <v>133</v>
      </c>
      <c r="C159" s="114">
        <v>50</v>
      </c>
      <c r="D159" s="107"/>
      <c r="E159" s="57">
        <f>[1]прайс_конеч.потребителю!C156</f>
        <v>200</v>
      </c>
      <c r="F159" s="58">
        <f t="shared" si="20"/>
        <v>134</v>
      </c>
      <c r="G159" s="58">
        <f t="shared" si="19"/>
        <v>0</v>
      </c>
    </row>
    <row r="160" spans="1:7">
      <c r="A160" s="8">
        <f t="shared" si="21"/>
        <v>131</v>
      </c>
      <c r="B160" s="18" t="s">
        <v>134</v>
      </c>
      <c r="C160" s="114">
        <v>50</v>
      </c>
      <c r="D160" s="107"/>
      <c r="E160" s="57">
        <f>[1]прайс_конеч.потребителю!C157</f>
        <v>200</v>
      </c>
      <c r="F160" s="58">
        <f t="shared" si="20"/>
        <v>134</v>
      </c>
      <c r="G160" s="58">
        <f t="shared" si="19"/>
        <v>0</v>
      </c>
    </row>
    <row r="161" spans="1:7">
      <c r="A161" s="8">
        <f t="shared" si="21"/>
        <v>132</v>
      </c>
      <c r="B161" s="18" t="s">
        <v>135</v>
      </c>
      <c r="C161" s="114">
        <v>50</v>
      </c>
      <c r="D161" s="107"/>
      <c r="E161" s="57">
        <f>[1]прайс_конеч.потребителю!C158</f>
        <v>200</v>
      </c>
      <c r="F161" s="58">
        <f t="shared" si="20"/>
        <v>134</v>
      </c>
      <c r="G161" s="58">
        <f t="shared" si="19"/>
        <v>0</v>
      </c>
    </row>
    <row r="162" spans="1:7">
      <c r="A162" s="8">
        <f t="shared" si="21"/>
        <v>133</v>
      </c>
      <c r="B162" s="18" t="s">
        <v>136</v>
      </c>
      <c r="C162" s="114">
        <v>50</v>
      </c>
      <c r="D162" s="107"/>
      <c r="E162" s="57">
        <f>[1]прайс_конеч.потребителю!C159</f>
        <v>200</v>
      </c>
      <c r="F162" s="58">
        <f t="shared" si="20"/>
        <v>134</v>
      </c>
      <c r="G162" s="58">
        <f t="shared" si="19"/>
        <v>0</v>
      </c>
    </row>
    <row r="163" spans="1:7" ht="15.75" thickBot="1">
      <c r="A163" s="23">
        <f t="shared" si="21"/>
        <v>134</v>
      </c>
      <c r="B163" s="111" t="s">
        <v>137</v>
      </c>
      <c r="C163" s="112">
        <v>50</v>
      </c>
      <c r="D163" s="113"/>
      <c r="E163" s="70">
        <f>[1]прайс_конеч.потребителю!C160</f>
        <v>200</v>
      </c>
      <c r="F163" s="71">
        <f t="shared" si="20"/>
        <v>134</v>
      </c>
      <c r="G163" s="71">
        <f t="shared" si="19"/>
        <v>0</v>
      </c>
    </row>
    <row r="164" spans="1:7" ht="15.75" thickBot="1">
      <c r="A164" s="2"/>
      <c r="B164" s="3" t="s">
        <v>138</v>
      </c>
      <c r="C164" s="120"/>
      <c r="D164" s="120"/>
      <c r="E164" s="121"/>
      <c r="F164" s="122"/>
      <c r="G164" s="123"/>
    </row>
    <row r="165" spans="1:7">
      <c r="A165" s="6">
        <f>A163+1</f>
        <v>135</v>
      </c>
      <c r="B165" s="98" t="s">
        <v>139</v>
      </c>
      <c r="C165" s="99">
        <v>50</v>
      </c>
      <c r="D165" s="100"/>
      <c r="E165" s="53">
        <f>[1]прайс_конеч.потребителю!C162</f>
        <v>110</v>
      </c>
      <c r="F165" s="54">
        <f t="shared" ref="F165:F172" si="22">ROUNDDOWN(E165-(E165/100*$F$12),2)</f>
        <v>73.7</v>
      </c>
      <c r="G165" s="54">
        <f t="shared" si="19"/>
        <v>0</v>
      </c>
    </row>
    <row r="166" spans="1:7">
      <c r="A166" s="8">
        <f>A165+1</f>
        <v>136</v>
      </c>
      <c r="B166" s="17" t="s">
        <v>140</v>
      </c>
      <c r="C166" s="101">
        <v>50</v>
      </c>
      <c r="D166" s="86"/>
      <c r="E166" s="57">
        <f>[1]прайс_конеч.потребителю!C163</f>
        <v>120</v>
      </c>
      <c r="F166" s="58">
        <f t="shared" si="22"/>
        <v>80.400000000000006</v>
      </c>
      <c r="G166" s="58">
        <f t="shared" si="19"/>
        <v>0</v>
      </c>
    </row>
    <row r="167" spans="1:7">
      <c r="A167" s="8">
        <f>A166+1</f>
        <v>137</v>
      </c>
      <c r="B167" s="17" t="s">
        <v>141</v>
      </c>
      <c r="C167" s="101">
        <v>50</v>
      </c>
      <c r="D167" s="86"/>
      <c r="E167" s="57">
        <f>[1]прайс_конеч.потребителю!C164</f>
        <v>130</v>
      </c>
      <c r="F167" s="58">
        <f t="shared" si="22"/>
        <v>87.1</v>
      </c>
      <c r="G167" s="58">
        <f t="shared" si="19"/>
        <v>0</v>
      </c>
    </row>
    <row r="168" spans="1:7">
      <c r="A168" s="8">
        <f t="shared" ref="A168:A172" si="23">A167+1</f>
        <v>138</v>
      </c>
      <c r="B168" s="17" t="s">
        <v>142</v>
      </c>
      <c r="C168" s="101">
        <v>50</v>
      </c>
      <c r="D168" s="86"/>
      <c r="E168" s="57">
        <f>[1]прайс_конеч.потребителю!C165</f>
        <v>150</v>
      </c>
      <c r="F168" s="58">
        <f t="shared" si="22"/>
        <v>100.5</v>
      </c>
      <c r="G168" s="58">
        <f t="shared" si="19"/>
        <v>0</v>
      </c>
    </row>
    <row r="169" spans="1:7">
      <c r="A169" s="8">
        <f t="shared" si="23"/>
        <v>139</v>
      </c>
      <c r="B169" s="17" t="s">
        <v>143</v>
      </c>
      <c r="C169" s="101">
        <v>50</v>
      </c>
      <c r="D169" s="86"/>
      <c r="E169" s="57">
        <f>[1]прайс_конеч.потребителю!C166</f>
        <v>150</v>
      </c>
      <c r="F169" s="58">
        <f t="shared" si="22"/>
        <v>100.5</v>
      </c>
      <c r="G169" s="58">
        <f t="shared" si="19"/>
        <v>0</v>
      </c>
    </row>
    <row r="170" spans="1:7">
      <c r="A170" s="8">
        <f t="shared" si="23"/>
        <v>140</v>
      </c>
      <c r="B170" s="17" t="s">
        <v>144</v>
      </c>
      <c r="C170" s="101">
        <v>50</v>
      </c>
      <c r="D170" s="86"/>
      <c r="E170" s="57">
        <f>[1]прайс_конеч.потребителю!C167</f>
        <v>160</v>
      </c>
      <c r="F170" s="58">
        <f t="shared" si="22"/>
        <v>107.2</v>
      </c>
      <c r="G170" s="58">
        <f t="shared" si="19"/>
        <v>0</v>
      </c>
    </row>
    <row r="171" spans="1:7">
      <c r="A171" s="8">
        <f t="shared" si="23"/>
        <v>141</v>
      </c>
      <c r="B171" s="17" t="s">
        <v>145</v>
      </c>
      <c r="C171" s="101"/>
      <c r="D171" s="86"/>
      <c r="E171" s="57">
        <f>[1]прайс_конеч.потребителю!C168</f>
        <v>200</v>
      </c>
      <c r="F171" s="58">
        <f t="shared" si="22"/>
        <v>134</v>
      </c>
      <c r="G171" s="58">
        <f t="shared" si="19"/>
        <v>0</v>
      </c>
    </row>
    <row r="172" spans="1:7" ht="15.75" thickBot="1">
      <c r="A172" s="23">
        <f t="shared" si="23"/>
        <v>142</v>
      </c>
      <c r="B172" s="19" t="s">
        <v>146</v>
      </c>
      <c r="C172" s="103"/>
      <c r="D172" s="106"/>
      <c r="E172" s="70">
        <f>[1]прайс_конеч.потребителю!C169</f>
        <v>110</v>
      </c>
      <c r="F172" s="71">
        <f t="shared" si="22"/>
        <v>73.7</v>
      </c>
      <c r="G172" s="71">
        <f t="shared" si="19"/>
        <v>0</v>
      </c>
    </row>
    <row r="173" spans="1:7" ht="15.75" thickBot="1">
      <c r="A173" s="169" t="s">
        <v>147</v>
      </c>
      <c r="B173" s="170"/>
      <c r="C173" s="3"/>
      <c r="D173" s="3"/>
      <c r="E173" s="4"/>
      <c r="F173" s="4"/>
      <c r="G173" s="5"/>
    </row>
    <row r="174" spans="1:7">
      <c r="A174" s="6">
        <f>A172+1</f>
        <v>143</v>
      </c>
      <c r="B174" s="98" t="s">
        <v>148</v>
      </c>
      <c r="C174" s="99">
        <v>150</v>
      </c>
      <c r="D174" s="100"/>
      <c r="E174" s="53">
        <f>[1]прайс_конеч.потребителю!C171</f>
        <v>220</v>
      </c>
      <c r="F174" s="54">
        <f>ROUNDDOWN(E174-(E174/100*$F$12),2)</f>
        <v>147.4</v>
      </c>
      <c r="G174" s="54">
        <f t="shared" si="19"/>
        <v>0</v>
      </c>
    </row>
    <row r="175" spans="1:7">
      <c r="A175" s="8">
        <f>A174+1</f>
        <v>144</v>
      </c>
      <c r="B175" s="17" t="s">
        <v>149</v>
      </c>
      <c r="C175" s="101">
        <v>150</v>
      </c>
      <c r="D175" s="86"/>
      <c r="E175" s="57">
        <f>[1]прайс_конеч.потребителю!C172</f>
        <v>220</v>
      </c>
      <c r="F175" s="58">
        <f>ROUNDDOWN(E175-(E175/100*$F$12),2)</f>
        <v>147.4</v>
      </c>
      <c r="G175" s="58">
        <f t="shared" si="19"/>
        <v>0</v>
      </c>
    </row>
    <row r="176" spans="1:7" ht="15.75" thickBot="1">
      <c r="A176" s="8">
        <f>A175+1</f>
        <v>145</v>
      </c>
      <c r="B176" s="19" t="s">
        <v>150</v>
      </c>
      <c r="C176" s="103">
        <v>200</v>
      </c>
      <c r="D176" s="106"/>
      <c r="E176" s="70">
        <f>[1]прайс_конеч.потребителю!C173</f>
        <v>240</v>
      </c>
      <c r="F176" s="71">
        <f>ROUNDDOWN(E176-(E176/100*$F$12),2)</f>
        <v>160.80000000000001</v>
      </c>
      <c r="G176" s="71">
        <f t="shared" si="19"/>
        <v>0</v>
      </c>
    </row>
    <row r="177" spans="1:7" ht="15.75" thickBot="1">
      <c r="A177" s="169" t="s">
        <v>147</v>
      </c>
      <c r="B177" s="170"/>
      <c r="C177" s="3"/>
      <c r="D177" s="3"/>
      <c r="E177" s="4"/>
      <c r="F177" s="4"/>
      <c r="G177" s="5"/>
    </row>
    <row r="178" spans="1:7">
      <c r="A178" s="8">
        <f>A176+1</f>
        <v>146</v>
      </c>
      <c r="B178" s="98" t="s">
        <v>151</v>
      </c>
      <c r="C178" s="99">
        <v>200</v>
      </c>
      <c r="D178" s="100"/>
      <c r="E178" s="53">
        <f>[1]прайс_конеч.потребителю!C175</f>
        <v>130</v>
      </c>
      <c r="F178" s="54">
        <f t="shared" ref="F178:F183" si="24">ROUNDDOWN(E178-(E178/100*$F$12),2)</f>
        <v>87.1</v>
      </c>
      <c r="G178" s="54">
        <f t="shared" si="19"/>
        <v>0</v>
      </c>
    </row>
    <row r="179" spans="1:7">
      <c r="A179" s="8">
        <f>A178+1</f>
        <v>147</v>
      </c>
      <c r="B179" s="17" t="s">
        <v>152</v>
      </c>
      <c r="C179" s="101">
        <v>200</v>
      </c>
      <c r="D179" s="86"/>
      <c r="E179" s="57">
        <f>[1]прайс_конеч.потребителю!C176</f>
        <v>130</v>
      </c>
      <c r="F179" s="58">
        <f t="shared" si="24"/>
        <v>87.1</v>
      </c>
      <c r="G179" s="58">
        <f t="shared" si="19"/>
        <v>0</v>
      </c>
    </row>
    <row r="180" spans="1:7">
      <c r="A180" s="8">
        <f t="shared" ref="A180:A183" si="25">A179+1</f>
        <v>148</v>
      </c>
      <c r="B180" s="17" t="s">
        <v>153</v>
      </c>
      <c r="C180" s="101">
        <v>200</v>
      </c>
      <c r="D180" s="86"/>
      <c r="E180" s="57">
        <f>[1]прайс_конеч.потребителю!C177</f>
        <v>130</v>
      </c>
      <c r="F180" s="58">
        <f t="shared" si="24"/>
        <v>87.1</v>
      </c>
      <c r="G180" s="58">
        <f t="shared" si="19"/>
        <v>0</v>
      </c>
    </row>
    <row r="181" spans="1:7">
      <c r="A181" s="8">
        <f t="shared" si="25"/>
        <v>149</v>
      </c>
      <c r="B181" s="17" t="s">
        <v>154</v>
      </c>
      <c r="C181" s="101">
        <v>250</v>
      </c>
      <c r="D181" s="86"/>
      <c r="E181" s="57">
        <f>[1]прайс_конеч.потребителю!C178</f>
        <v>110</v>
      </c>
      <c r="F181" s="58">
        <f t="shared" si="24"/>
        <v>73.7</v>
      </c>
      <c r="G181" s="58">
        <f t="shared" si="19"/>
        <v>0</v>
      </c>
    </row>
    <row r="182" spans="1:7">
      <c r="A182" s="8">
        <f t="shared" si="25"/>
        <v>150</v>
      </c>
      <c r="B182" s="17" t="s">
        <v>155</v>
      </c>
      <c r="C182" s="101"/>
      <c r="D182" s="86"/>
      <c r="E182" s="57">
        <f>[1]прайс_конеч.потребителю!C179</f>
        <v>110</v>
      </c>
      <c r="F182" s="58">
        <f t="shared" si="24"/>
        <v>73.7</v>
      </c>
      <c r="G182" s="58">
        <f t="shared" si="19"/>
        <v>0</v>
      </c>
    </row>
    <row r="183" spans="1:7" ht="15.75" thickBot="1">
      <c r="A183" s="8">
        <f t="shared" si="25"/>
        <v>151</v>
      </c>
      <c r="B183" s="19" t="s">
        <v>156</v>
      </c>
      <c r="C183" s="103"/>
      <c r="D183" s="106"/>
      <c r="E183" s="70">
        <f>[1]прайс_конеч.потребителю!C180</f>
        <v>110</v>
      </c>
      <c r="F183" s="71">
        <f t="shared" si="24"/>
        <v>73.7</v>
      </c>
      <c r="G183" s="71">
        <f t="shared" si="19"/>
        <v>0</v>
      </c>
    </row>
    <row r="184" spans="1:7" ht="12" customHeight="1" thickBot="1">
      <c r="A184" s="169" t="s">
        <v>157</v>
      </c>
      <c r="B184" s="170"/>
      <c r="C184" s="3"/>
      <c r="D184" s="3"/>
      <c r="E184" s="4"/>
      <c r="F184" s="4"/>
      <c r="G184" s="5"/>
    </row>
    <row r="185" spans="1:7">
      <c r="A185" s="8">
        <f>A183+1</f>
        <v>152</v>
      </c>
      <c r="B185" s="153" t="s">
        <v>216</v>
      </c>
      <c r="C185" s="124"/>
      <c r="D185" s="124"/>
      <c r="E185" s="53">
        <f>[1]прайс_конеч.потребителю!C182</f>
        <v>730</v>
      </c>
      <c r="F185" s="54">
        <f t="shared" ref="F185:F190" si="26">ROUNDDOWN(E185-(E185/100*$F$12),2)</f>
        <v>489.1</v>
      </c>
      <c r="G185" s="54">
        <f t="shared" si="19"/>
        <v>0</v>
      </c>
    </row>
    <row r="186" spans="1:7">
      <c r="A186" s="8">
        <v>153</v>
      </c>
      <c r="B186" s="21" t="s">
        <v>158</v>
      </c>
      <c r="C186" s="84"/>
      <c r="D186" s="84"/>
      <c r="E186" s="57">
        <v>730</v>
      </c>
      <c r="F186" s="58">
        <f t="shared" si="26"/>
        <v>489.1</v>
      </c>
      <c r="G186" s="58">
        <f t="shared" si="19"/>
        <v>0</v>
      </c>
    </row>
    <row r="187" spans="1:7">
      <c r="A187" s="8">
        <v>154</v>
      </c>
      <c r="B187" s="21" t="s">
        <v>159</v>
      </c>
      <c r="C187" s="84"/>
      <c r="D187" s="84"/>
      <c r="E187" s="57">
        <v>730</v>
      </c>
      <c r="F187" s="58">
        <f t="shared" si="26"/>
        <v>489.1</v>
      </c>
      <c r="G187" s="58">
        <f t="shared" si="19"/>
        <v>0</v>
      </c>
    </row>
    <row r="188" spans="1:7" ht="14.25" customHeight="1">
      <c r="A188" s="8">
        <v>155</v>
      </c>
      <c r="B188" s="17" t="s">
        <v>160</v>
      </c>
      <c r="C188" s="86"/>
      <c r="D188" s="86"/>
      <c r="E188" s="57">
        <f>[1]прайс_конеч.потребителю!C185</f>
        <v>450</v>
      </c>
      <c r="F188" s="58">
        <f t="shared" si="26"/>
        <v>301.5</v>
      </c>
      <c r="G188" s="58">
        <f t="shared" si="19"/>
        <v>0</v>
      </c>
    </row>
    <row r="189" spans="1:7">
      <c r="A189" s="8">
        <v>156</v>
      </c>
      <c r="B189" s="17" t="s">
        <v>161</v>
      </c>
      <c r="C189" s="86"/>
      <c r="D189" s="86"/>
      <c r="E189" s="57">
        <f>[1]прайс_конеч.потребителю!C186</f>
        <v>400</v>
      </c>
      <c r="F189" s="58">
        <f t="shared" si="26"/>
        <v>268</v>
      </c>
      <c r="G189" s="58">
        <f t="shared" si="19"/>
        <v>0</v>
      </c>
    </row>
    <row r="190" spans="1:7" ht="15.75" thickBot="1">
      <c r="A190" s="23">
        <v>157</v>
      </c>
      <c r="B190" s="77" t="s">
        <v>162</v>
      </c>
      <c r="C190" s="79"/>
      <c r="D190" s="79"/>
      <c r="E190" s="70">
        <f>[1]прайс_конеч.потребителю!C187</f>
        <v>130</v>
      </c>
      <c r="F190" s="71">
        <f t="shared" si="26"/>
        <v>87.1</v>
      </c>
      <c r="G190" s="71">
        <f t="shared" si="19"/>
        <v>0</v>
      </c>
    </row>
    <row r="191" spans="1:7" ht="15.75" thickBot="1">
      <c r="A191" s="169" t="s">
        <v>214</v>
      </c>
      <c r="B191" s="170"/>
      <c r="C191" s="3"/>
      <c r="D191" s="3"/>
      <c r="E191" s="4"/>
      <c r="F191" s="4"/>
      <c r="G191" s="5"/>
    </row>
    <row r="192" spans="1:7">
      <c r="A192" s="6">
        <f>A190+1</f>
        <v>158</v>
      </c>
      <c r="B192" s="13" t="s">
        <v>163</v>
      </c>
      <c r="C192" s="81"/>
      <c r="D192" s="81"/>
      <c r="E192" s="53">
        <v>2360</v>
      </c>
      <c r="F192" s="54">
        <f t="shared" ref="F192:F205" si="27">ROUNDDOWN(E192-(E192/100*$F$12),2)</f>
        <v>1581.2</v>
      </c>
      <c r="G192" s="54">
        <f t="shared" si="19"/>
        <v>0</v>
      </c>
    </row>
    <row r="193" spans="1:7">
      <c r="A193" s="8">
        <f>A192+1</f>
        <v>159</v>
      </c>
      <c r="B193" s="14" t="s">
        <v>164</v>
      </c>
      <c r="C193" s="83"/>
      <c r="D193" s="83"/>
      <c r="E193" s="57">
        <v>2310</v>
      </c>
      <c r="F193" s="58">
        <f t="shared" si="27"/>
        <v>1547.7</v>
      </c>
      <c r="G193" s="58">
        <f t="shared" si="19"/>
        <v>0</v>
      </c>
    </row>
    <row r="194" spans="1:7">
      <c r="A194" s="8">
        <f t="shared" ref="A194:A205" si="28">A193+1</f>
        <v>160</v>
      </c>
      <c r="B194" s="14" t="s">
        <v>165</v>
      </c>
      <c r="C194" s="83"/>
      <c r="D194" s="83"/>
      <c r="E194" s="57">
        <v>2360</v>
      </c>
      <c r="F194" s="58">
        <f t="shared" si="27"/>
        <v>1581.2</v>
      </c>
      <c r="G194" s="58">
        <f t="shared" si="19"/>
        <v>0</v>
      </c>
    </row>
    <row r="195" spans="1:7">
      <c r="A195" s="8">
        <f t="shared" si="28"/>
        <v>161</v>
      </c>
      <c r="B195" s="14" t="s">
        <v>166</v>
      </c>
      <c r="C195" s="83"/>
      <c r="D195" s="83"/>
      <c r="E195" s="57">
        <v>2210</v>
      </c>
      <c r="F195" s="58">
        <f t="shared" si="27"/>
        <v>1480.7</v>
      </c>
      <c r="G195" s="58">
        <f t="shared" si="19"/>
        <v>0</v>
      </c>
    </row>
    <row r="196" spans="1:7">
      <c r="A196" s="8">
        <f t="shared" si="28"/>
        <v>162</v>
      </c>
      <c r="B196" s="14" t="s">
        <v>167</v>
      </c>
      <c r="C196" s="83"/>
      <c r="D196" s="83"/>
      <c r="E196" s="57">
        <v>2460</v>
      </c>
      <c r="F196" s="58">
        <f t="shared" si="27"/>
        <v>1648.2</v>
      </c>
      <c r="G196" s="58">
        <f t="shared" si="19"/>
        <v>0</v>
      </c>
    </row>
    <row r="197" spans="1:7">
      <c r="A197" s="8">
        <f t="shared" si="28"/>
        <v>163</v>
      </c>
      <c r="B197" s="14" t="s">
        <v>168</v>
      </c>
      <c r="C197" s="83"/>
      <c r="D197" s="83"/>
      <c r="E197" s="57">
        <v>2140</v>
      </c>
      <c r="F197" s="58">
        <f t="shared" si="27"/>
        <v>1433.8</v>
      </c>
      <c r="G197" s="58">
        <f t="shared" si="19"/>
        <v>0</v>
      </c>
    </row>
    <row r="198" spans="1:7">
      <c r="A198" s="8">
        <f t="shared" si="28"/>
        <v>164</v>
      </c>
      <c r="B198" s="25" t="s">
        <v>169</v>
      </c>
      <c r="C198" s="125"/>
      <c r="D198" s="125"/>
      <c r="E198" s="57">
        <v>1870</v>
      </c>
      <c r="F198" s="58">
        <f t="shared" si="27"/>
        <v>1252.9000000000001</v>
      </c>
      <c r="G198" s="58">
        <f t="shared" si="19"/>
        <v>0</v>
      </c>
    </row>
    <row r="199" spans="1:7">
      <c r="A199" s="8">
        <f t="shared" si="28"/>
        <v>165</v>
      </c>
      <c r="B199" s="14" t="s">
        <v>170</v>
      </c>
      <c r="C199" s="83"/>
      <c r="D199" s="83"/>
      <c r="E199" s="57">
        <v>2280</v>
      </c>
      <c r="F199" s="58">
        <f t="shared" si="27"/>
        <v>1527.6</v>
      </c>
      <c r="G199" s="58">
        <f t="shared" si="19"/>
        <v>0</v>
      </c>
    </row>
    <row r="200" spans="1:7">
      <c r="A200" s="8">
        <f t="shared" si="28"/>
        <v>166</v>
      </c>
      <c r="B200" s="14" t="s">
        <v>171</v>
      </c>
      <c r="C200" s="83"/>
      <c r="D200" s="83"/>
      <c r="E200" s="57">
        <v>1390</v>
      </c>
      <c r="F200" s="58">
        <f t="shared" si="27"/>
        <v>931.3</v>
      </c>
      <c r="G200" s="58">
        <f t="shared" si="19"/>
        <v>0</v>
      </c>
    </row>
    <row r="201" spans="1:7">
      <c r="A201" s="8">
        <f t="shared" si="28"/>
        <v>167</v>
      </c>
      <c r="B201" s="14" t="s">
        <v>172</v>
      </c>
      <c r="C201" s="83"/>
      <c r="D201" s="83"/>
      <c r="E201" s="57">
        <v>4670</v>
      </c>
      <c r="F201" s="58">
        <f t="shared" si="27"/>
        <v>3128.9</v>
      </c>
      <c r="G201" s="58">
        <f t="shared" si="19"/>
        <v>0</v>
      </c>
    </row>
    <row r="202" spans="1:7">
      <c r="A202" s="8">
        <f t="shared" si="28"/>
        <v>168</v>
      </c>
      <c r="B202" s="14" t="s">
        <v>173</v>
      </c>
      <c r="C202" s="83"/>
      <c r="D202" s="83"/>
      <c r="E202" s="57">
        <v>4895</v>
      </c>
      <c r="F202" s="58">
        <f t="shared" si="27"/>
        <v>3279.65</v>
      </c>
      <c r="G202" s="58">
        <f t="shared" si="19"/>
        <v>0</v>
      </c>
    </row>
    <row r="203" spans="1:7">
      <c r="A203" s="8">
        <f t="shared" si="28"/>
        <v>169</v>
      </c>
      <c r="B203" s="14" t="s">
        <v>174</v>
      </c>
      <c r="C203" s="83"/>
      <c r="D203" s="83"/>
      <c r="E203" s="57">
        <v>2540</v>
      </c>
      <c r="F203" s="58">
        <f t="shared" si="27"/>
        <v>1701.8</v>
      </c>
      <c r="G203" s="58">
        <f t="shared" si="19"/>
        <v>0</v>
      </c>
    </row>
    <row r="204" spans="1:7">
      <c r="A204" s="8">
        <f t="shared" si="28"/>
        <v>170</v>
      </c>
      <c r="B204" s="14" t="s">
        <v>175</v>
      </c>
      <c r="C204" s="83"/>
      <c r="D204" s="83"/>
      <c r="E204" s="57">
        <v>2540</v>
      </c>
      <c r="F204" s="58">
        <f t="shared" si="27"/>
        <v>1701.8</v>
      </c>
      <c r="G204" s="58">
        <f t="shared" si="19"/>
        <v>0</v>
      </c>
    </row>
    <row r="205" spans="1:7" ht="15.75" thickBot="1">
      <c r="A205" s="23">
        <f t="shared" si="28"/>
        <v>171</v>
      </c>
      <c r="B205" s="26" t="s">
        <v>176</v>
      </c>
      <c r="C205" s="126"/>
      <c r="D205" s="126"/>
      <c r="E205" s="70">
        <v>6945</v>
      </c>
      <c r="F205" s="71">
        <f t="shared" si="27"/>
        <v>4653.1499999999996</v>
      </c>
      <c r="G205" s="71">
        <f t="shared" si="19"/>
        <v>0</v>
      </c>
    </row>
    <row r="206" spans="1:7" ht="15.75" thickBot="1">
      <c r="A206" s="169" t="s">
        <v>177</v>
      </c>
      <c r="B206" s="170"/>
      <c r="C206" s="127"/>
      <c r="D206" s="128"/>
      <c r="E206" s="129"/>
      <c r="F206" s="130"/>
      <c r="G206" s="131"/>
    </row>
    <row r="207" spans="1:7" hidden="1">
      <c r="A207" s="6">
        <f>A205+1</f>
        <v>172</v>
      </c>
      <c r="B207" s="132" t="s">
        <v>178</v>
      </c>
      <c r="C207" s="133"/>
      <c r="D207" s="134"/>
      <c r="E207" s="49">
        <f>[1]прайс_конеч.потребителю!C204</f>
        <v>800</v>
      </c>
      <c r="F207" s="50">
        <f t="shared" ref="F207:F225" si="29">ROUNDDOWN(E207-(E207/100*$F$12),2)</f>
        <v>536</v>
      </c>
      <c r="G207" s="50">
        <f t="shared" si="19"/>
        <v>0</v>
      </c>
    </row>
    <row r="208" spans="1:7" hidden="1">
      <c r="A208" s="8">
        <f>A207+1</f>
        <v>173</v>
      </c>
      <c r="B208" s="27" t="s">
        <v>179</v>
      </c>
      <c r="C208" s="135"/>
      <c r="D208" s="126"/>
      <c r="E208" s="70">
        <f>[1]прайс_конеч.потребителю!C205</f>
        <v>700</v>
      </c>
      <c r="F208" s="71">
        <f t="shared" si="29"/>
        <v>469</v>
      </c>
      <c r="G208" s="71">
        <f t="shared" si="19"/>
        <v>0</v>
      </c>
    </row>
    <row r="209" spans="1:7" hidden="1">
      <c r="A209" s="8">
        <f t="shared" ref="A209:A212" si="30">A208+1</f>
        <v>174</v>
      </c>
      <c r="B209" s="27" t="s">
        <v>180</v>
      </c>
      <c r="C209" s="135"/>
      <c r="D209" s="126"/>
      <c r="E209" s="70">
        <f>[1]прайс_конеч.потребителю!C206</f>
        <v>900</v>
      </c>
      <c r="F209" s="71">
        <f t="shared" si="29"/>
        <v>603</v>
      </c>
      <c r="G209" s="71">
        <f t="shared" ref="G209:G225" si="31">D209*F209</f>
        <v>0</v>
      </c>
    </row>
    <row r="210" spans="1:7" hidden="1">
      <c r="A210" s="8">
        <f t="shared" si="30"/>
        <v>175</v>
      </c>
      <c r="B210" s="27" t="s">
        <v>181</v>
      </c>
      <c r="C210" s="135"/>
      <c r="D210" s="126"/>
      <c r="E210" s="70">
        <f>[1]прайс_конеч.потребителю!C207</f>
        <v>850</v>
      </c>
      <c r="F210" s="71">
        <f t="shared" si="29"/>
        <v>569.5</v>
      </c>
      <c r="G210" s="71">
        <f t="shared" si="31"/>
        <v>0</v>
      </c>
    </row>
    <row r="211" spans="1:7" hidden="1">
      <c r="A211" s="8">
        <f t="shared" si="30"/>
        <v>176</v>
      </c>
      <c r="B211" s="27" t="s">
        <v>182</v>
      </c>
      <c r="C211" s="57"/>
      <c r="D211" s="126"/>
      <c r="E211" s="70">
        <f>[1]прайс_конеч.потребителю!C208</f>
        <v>900</v>
      </c>
      <c r="F211" s="71">
        <f t="shared" si="29"/>
        <v>603</v>
      </c>
      <c r="G211" s="71">
        <f t="shared" si="31"/>
        <v>0</v>
      </c>
    </row>
    <row r="212" spans="1:7" hidden="1">
      <c r="A212" s="8">
        <f t="shared" si="30"/>
        <v>177</v>
      </c>
      <c r="B212" s="27" t="s">
        <v>183</v>
      </c>
      <c r="C212" s="57"/>
      <c r="D212" s="126"/>
      <c r="E212" s="70">
        <f>[1]прайс_конеч.потребителю!C209</f>
        <v>900</v>
      </c>
      <c r="F212" s="71">
        <f t="shared" si="29"/>
        <v>603</v>
      </c>
      <c r="G212" s="71">
        <f t="shared" si="31"/>
        <v>0</v>
      </c>
    </row>
    <row r="213" spans="1:7" hidden="1">
      <c r="A213" s="8">
        <v>179</v>
      </c>
      <c r="B213" s="27" t="s">
        <v>184</v>
      </c>
      <c r="C213" s="57"/>
      <c r="D213" s="126"/>
      <c r="E213" s="70">
        <f>[1]прайс_конеч.потребителю!C210</f>
        <v>650</v>
      </c>
      <c r="F213" s="71">
        <f t="shared" si="29"/>
        <v>435.5</v>
      </c>
      <c r="G213" s="71">
        <f t="shared" si="31"/>
        <v>0</v>
      </c>
    </row>
    <row r="214" spans="1:7">
      <c r="A214" s="8">
        <v>179</v>
      </c>
      <c r="B214" s="136" t="s">
        <v>185</v>
      </c>
      <c r="C214" s="137"/>
      <c r="D214" s="126"/>
      <c r="E214" s="57">
        <f>[1]прайс_конеч.потребителю!C211</f>
        <v>1100</v>
      </c>
      <c r="F214" s="58">
        <f t="shared" si="29"/>
        <v>737</v>
      </c>
      <c r="G214" s="58">
        <f t="shared" si="31"/>
        <v>0</v>
      </c>
    </row>
    <row r="215" spans="1:7">
      <c r="A215" s="8">
        <v>179</v>
      </c>
      <c r="B215" s="132" t="s">
        <v>186</v>
      </c>
      <c r="C215" s="138"/>
      <c r="D215" s="126"/>
      <c r="E215" s="53">
        <f>[1]прайс_конеч.потребителю!C212</f>
        <v>1300</v>
      </c>
      <c r="F215" s="54">
        <f t="shared" si="29"/>
        <v>871</v>
      </c>
      <c r="G215" s="54">
        <f t="shared" si="31"/>
        <v>0</v>
      </c>
    </row>
    <row r="216" spans="1:7" hidden="1">
      <c r="A216" s="8">
        <v>179</v>
      </c>
      <c r="B216" s="17" t="s">
        <v>187</v>
      </c>
      <c r="C216" s="86"/>
      <c r="D216" s="126"/>
      <c r="E216" s="57">
        <f>[1]прайс_конеч.потребителю!C213</f>
        <v>55</v>
      </c>
      <c r="F216" s="58">
        <f t="shared" si="29"/>
        <v>36.85</v>
      </c>
      <c r="G216" s="58">
        <f t="shared" si="31"/>
        <v>0</v>
      </c>
    </row>
    <row r="217" spans="1:7" hidden="1">
      <c r="A217" s="8">
        <v>179</v>
      </c>
      <c r="B217" s="17" t="s">
        <v>188</v>
      </c>
      <c r="C217" s="86"/>
      <c r="D217" s="126"/>
      <c r="E217" s="57">
        <f>[1]прайс_конеч.потребителю!C214</f>
        <v>55</v>
      </c>
      <c r="F217" s="58">
        <f t="shared" si="29"/>
        <v>36.85</v>
      </c>
      <c r="G217" s="58">
        <f t="shared" si="31"/>
        <v>0</v>
      </c>
    </row>
    <row r="218" spans="1:7">
      <c r="A218" s="8">
        <v>179</v>
      </c>
      <c r="B218" s="28" t="s">
        <v>189</v>
      </c>
      <c r="C218" s="101"/>
      <c r="D218" s="126"/>
      <c r="E218" s="57">
        <f>[1]прайс_конеч.потребителю!C215</f>
        <v>110</v>
      </c>
      <c r="F218" s="58">
        <f t="shared" si="29"/>
        <v>73.7</v>
      </c>
      <c r="G218" s="58">
        <f t="shared" si="31"/>
        <v>0</v>
      </c>
    </row>
    <row r="219" spans="1:7" ht="15.75" thickBot="1">
      <c r="A219" s="8">
        <f t="shared" ref="A219" si="32">A218+1</f>
        <v>180</v>
      </c>
      <c r="B219" s="28" t="s">
        <v>190</v>
      </c>
      <c r="C219" s="103"/>
      <c r="D219" s="126"/>
      <c r="E219" s="70">
        <f>[1]прайс_конеч.потребителю!C216</f>
        <v>110</v>
      </c>
      <c r="F219" s="71">
        <f t="shared" si="29"/>
        <v>73.7</v>
      </c>
      <c r="G219" s="71">
        <f t="shared" si="31"/>
        <v>0</v>
      </c>
    </row>
    <row r="220" spans="1:7" ht="15.75" thickBot="1">
      <c r="A220" s="169" t="s">
        <v>157</v>
      </c>
      <c r="B220" s="170"/>
      <c r="C220" s="15"/>
      <c r="D220" s="139"/>
      <c r="E220" s="5"/>
      <c r="F220" s="4"/>
      <c r="G220" s="5"/>
    </row>
    <row r="221" spans="1:7" ht="15.75" hidden="1" customHeight="1">
      <c r="A221" s="8">
        <v>181</v>
      </c>
      <c r="B221" s="29" t="s">
        <v>191</v>
      </c>
      <c r="C221" s="140"/>
      <c r="D221" s="134"/>
      <c r="E221" s="53">
        <f>[1]прайс_конеч.потребителю!C220</f>
        <v>388</v>
      </c>
      <c r="F221" s="54">
        <f t="shared" si="29"/>
        <v>259.95999999999998</v>
      </c>
      <c r="G221" s="54">
        <f t="shared" si="31"/>
        <v>0</v>
      </c>
    </row>
    <row r="222" spans="1:7" ht="15.75" hidden="1" customHeight="1">
      <c r="A222" s="8">
        <f>A221+1</f>
        <v>182</v>
      </c>
      <c r="B222" s="30" t="s">
        <v>192</v>
      </c>
      <c r="C222" s="141"/>
      <c r="D222" s="126"/>
      <c r="E222" s="57">
        <f>[1]прайс_конеч.потребителю!C221</f>
        <v>500</v>
      </c>
      <c r="F222" s="58">
        <f t="shared" si="29"/>
        <v>335</v>
      </c>
      <c r="G222" s="58">
        <f t="shared" si="31"/>
        <v>0</v>
      </c>
    </row>
    <row r="223" spans="1:7" ht="15.75" hidden="1" customHeight="1">
      <c r="A223" s="8">
        <f t="shared" ref="A223:A225" si="33">A222+1</f>
        <v>183</v>
      </c>
      <c r="B223" s="30" t="s">
        <v>193</v>
      </c>
      <c r="C223" s="141"/>
      <c r="D223" s="126"/>
      <c r="E223" s="57">
        <f>[1]прайс_конеч.потребителю!C222</f>
        <v>715</v>
      </c>
      <c r="F223" s="58">
        <f t="shared" si="29"/>
        <v>479.05</v>
      </c>
      <c r="G223" s="58">
        <f t="shared" si="31"/>
        <v>0</v>
      </c>
    </row>
    <row r="224" spans="1:7" ht="15.75" hidden="1" customHeight="1">
      <c r="A224" s="8">
        <f t="shared" si="33"/>
        <v>184</v>
      </c>
      <c r="B224" s="30" t="s">
        <v>194</v>
      </c>
      <c r="C224" s="141"/>
      <c r="D224" s="126"/>
      <c r="E224" s="57">
        <f>[1]прайс_конеч.потребителю!C223</f>
        <v>1290</v>
      </c>
      <c r="F224" s="58">
        <f t="shared" si="29"/>
        <v>864.3</v>
      </c>
      <c r="G224" s="58">
        <f t="shared" si="31"/>
        <v>0</v>
      </c>
    </row>
    <row r="225" spans="1:7" ht="15.75" customHeight="1" thickBot="1">
      <c r="A225" s="142">
        <f t="shared" si="33"/>
        <v>185</v>
      </c>
      <c r="B225" s="143" t="s">
        <v>195</v>
      </c>
      <c r="C225" s="144"/>
      <c r="D225" s="126"/>
      <c r="E225" s="70">
        <f>[1]прайс_конеч.потребителю!C224</f>
        <v>4730</v>
      </c>
      <c r="F225" s="71">
        <f t="shared" si="29"/>
        <v>3169.1</v>
      </c>
      <c r="G225" s="71">
        <f t="shared" si="31"/>
        <v>0</v>
      </c>
    </row>
    <row r="226" spans="1:7" ht="15.75" thickBot="1">
      <c r="A226" s="171"/>
      <c r="B226" s="172"/>
      <c r="C226" s="145"/>
      <c r="D226" s="145"/>
      <c r="E226" s="146"/>
      <c r="F226" s="146"/>
      <c r="G226" s="147"/>
    </row>
    <row r="227" spans="1:7" ht="15.75" thickBot="1">
      <c r="A227" s="148"/>
      <c r="B227" s="148"/>
      <c r="C227" s="149"/>
      <c r="D227" s="149"/>
      <c r="E227" s="148"/>
      <c r="F227" s="148"/>
      <c r="G227" s="148"/>
    </row>
    <row r="228" spans="1:7" ht="15.75" thickBot="1">
      <c r="A228" s="148"/>
      <c r="B228" s="150" t="s">
        <v>215</v>
      </c>
      <c r="C228" s="149"/>
      <c r="D228" s="149">
        <f>SUM(D15:D225)</f>
        <v>0</v>
      </c>
      <c r="E228" s="148"/>
      <c r="F228" s="148"/>
      <c r="G228" s="151">
        <f>SUM(G15:G225)</f>
        <v>0</v>
      </c>
    </row>
  </sheetData>
  <mergeCells count="29">
    <mergeCell ref="A206:B206"/>
    <mergeCell ref="A220:B220"/>
    <mergeCell ref="A226:B226"/>
    <mergeCell ref="A142:B142"/>
    <mergeCell ref="A155:B155"/>
    <mergeCell ref="A173:B173"/>
    <mergeCell ref="A177:B177"/>
    <mergeCell ref="A184:B184"/>
    <mergeCell ref="A191:B191"/>
    <mergeCell ref="A138:B138"/>
    <mergeCell ref="A16:B16"/>
    <mergeCell ref="A43:B43"/>
    <mergeCell ref="A71:B71"/>
    <mergeCell ref="A73:B73"/>
    <mergeCell ref="A78:B78"/>
    <mergeCell ref="A83:B83"/>
    <mergeCell ref="A97:B97"/>
    <mergeCell ref="A115:B115"/>
    <mergeCell ref="A118:B118"/>
    <mergeCell ref="A123:B123"/>
    <mergeCell ref="A133:B133"/>
    <mergeCell ref="A1:G1"/>
    <mergeCell ref="A2:G2"/>
    <mergeCell ref="A11:A12"/>
    <mergeCell ref="B11:B12"/>
    <mergeCell ref="C11:C13"/>
    <mergeCell ref="D11:D13"/>
    <mergeCell ref="E11:E13"/>
    <mergeCell ref="G11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2016-12-09T08:20:02Z</dcterms:modified>
</cp:coreProperties>
</file>