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5" windowWidth="16245" windowHeight="9720" activeTab="0"/>
  </bookViews>
  <sheets>
    <sheet name="Ответы на форму (1)" sheetId="1" r:id="rId1"/>
    <sheet name="Лист2" sheetId="2" r:id="rId2"/>
  </sheets>
  <definedNames>
    <definedName name="_xlnm._FilterDatabase" localSheetId="0" hidden="1">'Ответы на форму (1)'!$A$1:$H$270</definedName>
  </definedNames>
  <calcPr fullCalcOnLoad="1"/>
</workbook>
</file>

<file path=xl/sharedStrings.xml><?xml version="1.0" encoding="utf-8"?>
<sst xmlns="http://schemas.openxmlformats.org/spreadsheetml/2006/main" count="618" uniqueCount="424">
  <si>
    <t>НИК</t>
  </si>
  <si>
    <t>Наименование</t>
  </si>
  <si>
    <t>Цена</t>
  </si>
  <si>
    <t>Количество</t>
  </si>
  <si>
    <t>Ссылка на выбранный товар</t>
  </si>
  <si>
    <t>Комментарий</t>
  </si>
  <si>
    <t>Lady_Cat</t>
  </si>
  <si>
    <t>Кофе растворимый Nescafe Kulta 300 гр</t>
  </si>
  <si>
    <t>http://finzakaz.com/collection/rastvorimyy/product/kofe-rastvorimyy-nescafe-kulta-300-gr</t>
  </si>
  <si>
    <t>Кондиционер Comfort (солнечные луга) 4 л</t>
  </si>
  <si>
    <t>http://finzakaz.com/product/konditsioner-comfort-solnechnye-luga-4-l</t>
  </si>
  <si>
    <t>на заменуhttp://finzakaz.com/product/konditsioner-comfort-solnechnye-luga-4-l</t>
  </si>
  <si>
    <t>_Helga_</t>
  </si>
  <si>
    <t>Шампунь TRESemmé Luxurious Moisture 900 мл</t>
  </si>
  <si>
    <t>http://finzakaz.com/collection/professionalnye-shampuni/product/shampun-tresemme-900-ml</t>
  </si>
  <si>
    <t>Универсальный увлажняющий крем Nivea Creme 30 мл</t>
  </si>
  <si>
    <t>http://finzakaz.com/collection/krema-i-geli-dlya-litsa/product/universalnyy-uvlazhnyayuschiy-krem-nivea-creme-75-ml</t>
  </si>
  <si>
    <t>Мицеллярная вода для очищения кожи LV 250 мл</t>
  </si>
  <si>
    <t>http://finzakaz.com/collection/krema-i-geli-dlya-litsa/product/mitsellyarnaya-voda-dlya-ochischeniya-kozhi-lv-250-ml</t>
  </si>
  <si>
    <t>les82</t>
  </si>
  <si>
    <t>Таблетки для п/машины W5 60 шт</t>
  </si>
  <si>
    <t>http://finzakaz.com/collection/sol-poroshki-tabletki/product/tabletki-dlya-p-mashiny-w5-60-sht</t>
  </si>
  <si>
    <t>ovl</t>
  </si>
  <si>
    <t>Зубная паста Elina Dent anti caries 100 мл</t>
  </si>
  <si>
    <t>http://finzakaz.com/collection/novye-tovary/product/zubnaya-pasta-elina-dent-anti-caries-100-ml</t>
  </si>
  <si>
    <t>Семена базилика "Bascuro" 6,8 гр</t>
  </si>
  <si>
    <t>http://finzakaz.com/collection/semena-trav-zeleni/product/semena-bazilika-bascuro-68-gr</t>
  </si>
  <si>
    <t>Тунец в собственном соку K-menu 185 гр</t>
  </si>
  <si>
    <t>http://finzakaz.com/collection/konservy-rybnye/product/tunets-euro-shopper-185-gr#review_form</t>
  </si>
  <si>
    <t>natcat</t>
  </si>
  <si>
    <t>Тампоны O.B. Super с аппликатором 16 шт</t>
  </si>
  <si>
    <t>http://finzakaz.com/collection/novye-tovary/product/tampony-o-b-super-16-sht</t>
  </si>
  <si>
    <t>Тампоны Vuokkoset Compact Normal 16 шт</t>
  </si>
  <si>
    <t>http://finzakaz.com/collection/prokladki-tampony-prezervativy/product/gigienicheskie-tampony-vuokkoset-compact-normal16-sht</t>
  </si>
  <si>
    <t>Стайлинг-гель для волос LOREAL "Strong" 200 мл</t>
  </si>
  <si>
    <t>http://finzakaz.com/collection/laki-peny-kraski-mussy-dlya-volos/product/stayling-gel-dlya-volos-loreal-strong</t>
  </si>
  <si>
    <t>Порошок Ariel Professional Color (для цветного) 7,155 кг</t>
  </si>
  <si>
    <t>http://finzakaz.com/collection/poroshki-i-geli/product/poroshok-ariel-color-actilift-dlya-tsvetnogo-6-825-kg</t>
  </si>
  <si>
    <t>http://finzakaz.com/collection/konditsionery-opolaskivateli/product/konditsioner-comfort-solnechnye-luga-4-l</t>
  </si>
  <si>
    <t>Pavel11</t>
  </si>
  <si>
    <t>Зубная паста Dentalux (мятная) 125 гр</t>
  </si>
  <si>
    <t>http://finzakaz.com/collection/zubnye-pasty-schyotki-opolaskivateli/product/zubnaya-pasta-dentalux-myatnaya-125-gr</t>
  </si>
  <si>
    <t>Спагетти Combino 500 гр</t>
  </si>
  <si>
    <t>http://finzakaz.com/collection/makaronnye-izdeliya/product/spagetti-combino-500-gr</t>
  </si>
  <si>
    <t>ira_sh</t>
  </si>
  <si>
    <t>РАЗРЫХЛИТЕЛЬ ТЕСТА MEIRA 100 ГР</t>
  </si>
  <si>
    <t>http://finzakaz.com/product/razryhlitel-testa-meira-100-gr</t>
  </si>
  <si>
    <t>КУКУРУЗНЫЙ КРАХМАЛ RAINBOW 400 ГР</t>
  </si>
  <si>
    <t>http://finzakaz.com/product/kukuruznyy-krahmal-rainbow-400-gr</t>
  </si>
  <si>
    <t>Ваниль Dr.Oetker 100 гр</t>
  </si>
  <si>
    <t>http://finzakaz.com/product/ekstrakt-vanili-dr-oetker-100-gr</t>
  </si>
  <si>
    <t>ЛЕГКИЙ КУКУРУЗНЫЙ КРАХМАЛ-ЗАГУСТИТЕЛЬ MAIZENA 250 ГР</t>
  </si>
  <si>
    <t>http://finzakaz.com/product/legkiy-kukuruznyy-krahmal-zagustitel-maizena-250-gr</t>
  </si>
  <si>
    <t>КАКАО FAZER 200 ГР</t>
  </si>
  <si>
    <t>http://finzakaz.com/product/kakao-fazer-200-gr</t>
  </si>
  <si>
    <t>Пекарский порошок Dr.Oetker 100 гр</t>
  </si>
  <si>
    <t>http://finzakaz.com/product/pekarskiy-poroshok-dr-oetker-100-gr</t>
  </si>
  <si>
    <t>ПЕКАРСКИЙ ПОРОШОК Х-TRA 225 ГР</t>
  </si>
  <si>
    <t>http://finzakaz.com/product/razryhlitel-testa-h-tra-225-gr</t>
  </si>
  <si>
    <t>Детская зубная паста Pirkka 75 мл</t>
  </si>
  <si>
    <t>http://finzakaz.com/collection/zubnye-schyotki-pasty/product/detskaya-zubnaya-pasta-pirkka-75-ml</t>
  </si>
  <si>
    <t>bambr512</t>
  </si>
  <si>
    <t>Освежитель воздуха At Home ( Морской бриз ) 150 гр</t>
  </si>
  <si>
    <t>http://finzakaz.com/collection/osvezhiteli-aromatizatory/product/osvezhitel-vozduha-at-home-svezhest-polevyh-tsvetov-150-gr</t>
  </si>
  <si>
    <t>Мыло X-tra 3 х 85 гр</t>
  </si>
  <si>
    <t>http://finzakaz.com/collection/mylo/product/mylo-x-tra-3-h-85-gr</t>
  </si>
  <si>
    <t>Крем-мыло Dove 2 х 75 гр</t>
  </si>
  <si>
    <t>http://finzakaz.com/collection/mylo/product/krem-mylo-dove-2-h-75-gr</t>
  </si>
  <si>
    <t>Крем-гель для душа Dove "Сливочная ваниль и пион" 250 мл</t>
  </si>
  <si>
    <t>http://finzakaz.com/collection/geli-dlya-dusha/product/krem-gel-dlya-dusha-dove-slivochnaya-vanil-i-pion-250-ml</t>
  </si>
  <si>
    <t>Поливитамины Pirkka monivitamiini-kivennisaine 100 шт</t>
  </si>
  <si>
    <t>http://finzakaz.com/collection/dlya-vzroslyh/product/polivitaminy-pirkka-monivitamiini-kivenn-isaine-100-sht</t>
  </si>
  <si>
    <t>Al-Nazarova</t>
  </si>
  <si>
    <t>Прокладки Vuorroset Bio-Normal-Wings 14 шт</t>
  </si>
  <si>
    <t>http://finzakaz.com/collection/prokladki-tampony-prezervativy/product/prokladki-vuorroset-bio-normal-wings-14-sht</t>
  </si>
  <si>
    <t>на замену http://finzakaz.com/collection/prokladki-tampony-prezervativy/product/prokladki-vuorroset-bio-long-wings-12-sht</t>
  </si>
  <si>
    <t>Шоколад Ritter Sport (мята) 100 гр</t>
  </si>
  <si>
    <t>http://finzakaz.com/collection/shokolad/product/shokolad-ritter-sport-myata-100-gr</t>
  </si>
  <si>
    <t>Шоколад Panda (мята) 100 гр</t>
  </si>
  <si>
    <t>http://finzakaz.com/collection/shokolad/product/shokolad-panda-myata-100-gr</t>
  </si>
  <si>
    <t>gougoul</t>
  </si>
  <si>
    <t>Каша овсяная (безмолочная) Muksu 250 гр</t>
  </si>
  <si>
    <t>http://finzakaz.com/collection/kashi-vellingi/product/kasha-ovsyanaya-bezmolochnaya-muksu-250-gr</t>
  </si>
  <si>
    <t>Каша рисовая Muksu 200 гр</t>
  </si>
  <si>
    <t>http://finzakaz.com/collection/kashi-vellingi/product/kasha-risovaya-muksu-200-gr</t>
  </si>
  <si>
    <t>Каша рисовая с кукурузой Muksu 250 гр</t>
  </si>
  <si>
    <t>http://finzakaz.com/collection/kashi-vellingi/product/kasha-risovaya-s-kukuruzoy-muksu-250-gr</t>
  </si>
  <si>
    <t>Цветные макароны «Спираль» Rainbow 500 гр</t>
  </si>
  <si>
    <t>http://finzakaz.com/collection/makaronnye-izdeliya/product/tsvetnye-makarony-spiral-rainbow-500-gr</t>
  </si>
  <si>
    <t>Лапша тальятелле K-menu 500 гр</t>
  </si>
  <si>
    <t>http://finzakaz.com/collection/makaronnye-izdeliya/product/lapsha-talyatelle-euro-shopper-500-gr</t>
  </si>
  <si>
    <t>Кофе заварной Bellarom French 227 гр</t>
  </si>
  <si>
    <t>http://finzakaz.com/collection/zavarnoy/product/kofe-zavarnoy-bellarom-french-227-gr</t>
  </si>
  <si>
    <t>Бальзамический уксус Carlotta 250 мл</t>
  </si>
  <si>
    <t>http://finzakaz.com/collection/uksus/product/balzamicheskiy-uksus-carlotta-250-ml</t>
  </si>
  <si>
    <t>Соус Песто "Piacelli" зеленый генуэзский 190 гр</t>
  </si>
  <si>
    <t>http://finzakaz.com/collection/sousy/product/sous-pesto-piacelli-zelenyy-genuezskiy-190-gr</t>
  </si>
  <si>
    <t>Кус - Кус Rainbow 500 гр</t>
  </si>
  <si>
    <t>http://finzakaz.com/collection/krupy/product/kus-kus-rainbow-500-gr</t>
  </si>
  <si>
    <t>Отруби Pirkka 850 гр</t>
  </si>
  <si>
    <t>http://finzakaz.com/collection/otrubi-kashi/product/otrubi-pirkka-850-gr</t>
  </si>
  <si>
    <t>olya1977</t>
  </si>
  <si>
    <t>Какао Fazer 200 гр</t>
  </si>
  <si>
    <t>http://finzakaz.com/collection/kakao/product/kakao-fazer-200-gr</t>
  </si>
  <si>
    <t>tatzez</t>
  </si>
  <si>
    <t>Чили соус Hot chilli 250 мл</t>
  </si>
  <si>
    <t>http://finzakaz.com/search?q=%D0%A7%D0%B8%D0%BB%D0%B8+%D1%81%D0%BE%D1%83%D1%81+%22Hot+chilli%22+250+%D0%BC%D0%BB</t>
  </si>
  <si>
    <t>Молотый перец чили Meira 38 гр</t>
  </si>
  <si>
    <t>http://finzakaz.com/product/molotyy-perets-chili-meira-22-gr</t>
  </si>
  <si>
    <t>Кофе заварной Kulta Katriina (кофеварка) 500 гр</t>
  </si>
  <si>
    <t>http://finzakaz.com/product/kofe-zavarnoy-kulta-katriina-500gr</t>
  </si>
  <si>
    <t>Ароматизатор воздуха Sanhytec ( лаванда) 2 шт</t>
  </si>
  <si>
    <t>http://finzakaz.com/product/aromatizator-vozduha-sanhytec-lavanda-2-sht</t>
  </si>
  <si>
    <t>Гигиеническая губная помада Cien (блестящий жемчуг) 3 шт</t>
  </si>
  <si>
    <t>http://finzakaz.com/product/gigienicheskaya-gubnaya-pomada-cien-blestyaschiy-zhemchug-3-sht</t>
  </si>
  <si>
    <t>Вяленые помидоры K-menu 340 гр</t>
  </si>
  <si>
    <t>http://finzakaz.com/product/vyalenye-pomidory-k-menu-340-gr</t>
  </si>
  <si>
    <t>Салатный соус Felix (манго-чили) 275 гр</t>
  </si>
  <si>
    <t>http://finzakaz.com/product/salatnyy-sous-felix-mango-chili-275-gr</t>
  </si>
  <si>
    <t>Жидкость для мытья посуды Fairy Sensitive (чайное дерево и мята ) 900 мл</t>
  </si>
  <si>
    <t>http://finzakaz.com/collection/geli-dlya-mytya-posudy/product/zhidkost-dlya-mytya-posudy-fairy-sensitive-chaynoe-derevo-i-myata-900-ml</t>
  </si>
  <si>
    <t>Кофе растворимый Nescafe Kulta 180 гр</t>
  </si>
  <si>
    <t>http://finzakaz.com/collection/rastvorimyy/product/kofe-rastvorimyy-nescafe-kulta-180-gr</t>
  </si>
  <si>
    <t>Кофейный напиток Nescafe Cappuccino 225 гр</t>
  </si>
  <si>
    <t>http://finzakaz.com/collection/kofeynye-napitki/product/kofeynyy-napitok-nescafe-cappuccino-225-gr</t>
  </si>
  <si>
    <t>Зубные щетки Sensefresh 3D- Xtra 3 шт</t>
  </si>
  <si>
    <t>http://finzakaz.com/collection/opolaskivateli-zubnye-schyotki/product/zubnye-schetki-sensefresh-3d-xtra-3-sht</t>
  </si>
  <si>
    <t>ostrovska</t>
  </si>
  <si>
    <t>Рыбий жир Moller 500 мл</t>
  </si>
  <si>
    <t>http://finzakaz.com/collection/dlya-detey-2/product/rybiy-zhir-moller-500-ml</t>
  </si>
  <si>
    <t>Кофе заварной LavAzza Perfetto Espresso 250 гр</t>
  </si>
  <si>
    <t>http://finzakaz.com/collection/zavarnoy/product/kofe-zavarnoy-lavazza-perfetto-espresso-250-gr</t>
  </si>
  <si>
    <t>дарюся</t>
  </si>
  <si>
    <t>Кокосовые сливки Kara 200 мл</t>
  </si>
  <si>
    <t>http://finzakaz.com/collection/novye-tovary/product/kokosovye-slivki-kara-200-ml</t>
  </si>
  <si>
    <t>Меламиновая губка 2 шт</t>
  </si>
  <si>
    <t>http://finzakaz.com/collection/tryapki-salfetki-gubki/product/melaminovaya-gubka-2-sht</t>
  </si>
  <si>
    <t>Макароны ( рожки ) Myllyn Paras Tumma 400 гр</t>
  </si>
  <si>
    <t>http://finzakaz.com/collection/makaronnye-izdeliya/product/makarony-rozhki-myllyn-paras-tumma-400-gr</t>
  </si>
  <si>
    <t>Спагетти Combino 500 гр Артикул: 003463</t>
  </si>
  <si>
    <t>safit310</t>
  </si>
  <si>
    <t>Кофе заварной Lofbergs Organic 500 гр</t>
  </si>
  <si>
    <t>http://finzakaz.com/collection/zavarnoy/product/kofe-zavarnoy-lofbergs-organic-500-gr</t>
  </si>
  <si>
    <t>Разрыхлитель теста Meira 100 гр</t>
  </si>
  <si>
    <t>http://finzakaz.com/collection/vypechka-gotovka/product/razryhlitel-testa-meira-100-gr</t>
  </si>
  <si>
    <t>Сахар ванильный Pirkka 100 гр</t>
  </si>
  <si>
    <t>http://finzakaz.com/collection/vypechka-gotovka/product/sahar-vanilnyy-pirkka-100-gr</t>
  </si>
  <si>
    <t>Станок для бритья Cien man</t>
  </si>
  <si>
    <t>http://finzakaz.com/collection/peny-geli-stanki/product/stanok-dlya-britya-cien-man</t>
  </si>
  <si>
    <t>Хлебцы ржаные MyllyKivi 300 гр</t>
  </si>
  <si>
    <t>http://finzakaz.com/collection/hlebtsy-suhariki/product/hlebtsy-rzhanye-myllykivi-300-gr</t>
  </si>
  <si>
    <t>Зубная паста Oral-B Complete Extra White mint 75 мл</t>
  </si>
  <si>
    <t>http://finzakaz.com/collection/zubnye-pasty-schyotki-opolaskivateli/product/zubnaya-pasta-oral-b-complete-extra-white-mint-75-ml</t>
  </si>
  <si>
    <t>Таблетки для п. машины Finish Powerball All in 1 120</t>
  </si>
  <si>
    <t>http://finzakaz.com/collection/sol-poroshki-tabletki/product/tabletki-dlya-p-mashiny-finish-powerball-all-in-1-120-sht</t>
  </si>
  <si>
    <t>Татьяна***</t>
  </si>
  <si>
    <t>Таблетки для п. машины Finish Powerball All in 1 max 90 шт</t>
  </si>
  <si>
    <t>http://finzakaz.com/collection/sol-poroshki-tabletki/product/tabletki-dlya-p-mashiny-finish-powerball-all-in-1-max-110-sht</t>
  </si>
  <si>
    <t>На замену можно http://finzakaz.com/product?product_id=61518356</t>
  </si>
  <si>
    <t>Печенье Sondey Digestives 400 гр</t>
  </si>
  <si>
    <t>http://finzakaz.com/collection/pechenie-2/product/pechenie-sondey-digestives-400-gr</t>
  </si>
  <si>
    <t>Печенье Sondey Assortment 500 гр</t>
  </si>
  <si>
    <t>http://finzakaz.com/collection/pechenie-2/product/pechenie-sondey-assortment-500-gr</t>
  </si>
  <si>
    <t xml:space="preserve">Шоколад Maitre Truffout (ментол) </t>
  </si>
  <si>
    <t>http://finzakaz.com/collection/shokoladnye-konfety/product/shokolad-maitre-truffout-mentol-200gr</t>
  </si>
  <si>
    <t>Шоколад Schogetten (чёрный) 100 гр</t>
  </si>
  <si>
    <t>http://finzakaz.com/collection/shokolad/product/shokolad-schogetten-chyornyy-100-gr</t>
  </si>
  <si>
    <t>Шоколад Bellaroma De Luxe (с фундуком) 200 гр</t>
  </si>
  <si>
    <t>http://finzakaz.com/collection/shokolad/product/shokolad-bellaroma-de-luxe-s-fundukom-200-gr</t>
  </si>
  <si>
    <t>natani</t>
  </si>
  <si>
    <t>Cardiosan 60 таблеток</t>
  </si>
  <si>
    <t>http://finzakaz.com/collection/dlya-vzroslyh/product/cardiosan-60-tabletok</t>
  </si>
  <si>
    <t>VanessaV</t>
  </si>
  <si>
    <t>Чай черный Forsman "Экстаз" 60 гр</t>
  </si>
  <si>
    <t>http://finzakaz.com/collection/zavarnoy-2/product/chay-chernyy-forsman-ekstaz-60-gr</t>
  </si>
  <si>
    <t>Татьяна83</t>
  </si>
  <si>
    <t>Какао Nestle Nesquik 1 кг</t>
  </si>
  <si>
    <t>http://finzakaz.com/product/kakao-nestle-nesquik-1-kg</t>
  </si>
  <si>
    <t>Олькап</t>
  </si>
  <si>
    <t>Оливковое масло Iliada Drops 1 L</t>
  </si>
  <si>
    <t>http://finzakaz.com/collection/olivkovoe-maslo/product/olivkovoe-maslo-iliada-drops-1-l</t>
  </si>
  <si>
    <t>Кетчуп 1 кг</t>
  </si>
  <si>
    <t>http://finzakaz.com/collection/tomatnye-pasty-ketchupy-mayonez-gorchitsa/product/ketchup-1-kg</t>
  </si>
  <si>
    <t>Посыпка Dr.Oetker Mix 135 гр</t>
  </si>
  <si>
    <t>http://finzakaz.com/product/posypka-dr-oetker-mix-135-gr</t>
  </si>
  <si>
    <t>Органический кетчуп Pirkka 470 гр</t>
  </si>
  <si>
    <t>http://finzakaz.com/product/organicheskiy-ketchup-pirkka-470-gr</t>
  </si>
  <si>
    <t>Чипсы Pringles Original 190 гр</t>
  </si>
  <si>
    <t>http://finzakaz.com/collection/chipsy/product/chipsy-pringles-original-190-gr</t>
  </si>
  <si>
    <t>Какао Goody Cao 800 гр</t>
  </si>
  <si>
    <t>http://finzakaz.com/collection/kakao/product/kakao-goody-cao-800-gr#review_form</t>
  </si>
  <si>
    <t>pushistic</t>
  </si>
  <si>
    <t>Кокосовое молоко Kara 200 мл</t>
  </si>
  <si>
    <t>http://finzakaz.com/collection/konservy-sladkie/product/kokosovoe-moloko-kara-200-ml</t>
  </si>
  <si>
    <t>Семена " Тыква мускатная" 2 гр</t>
  </si>
  <si>
    <t>http://finzakaz.com/collection/novye-tovary/product/semena-tykva-muskatnaya-2-gr</t>
  </si>
  <si>
    <t>Семена брюквы "Wilhelmsburger" 4 гр</t>
  </si>
  <si>
    <t>http://finzakaz.com/collection/semena-ovoschey/product/semena-bryukvy-wilhelmsburger-4-gr</t>
  </si>
  <si>
    <t>Варенье Rainbow (абрикосовое) 400 гр</t>
  </si>
  <si>
    <t>http://finzakaz.com/collection/varenie-dzhemy/product/varenie-rainbow-abrikosovoe-400-gr</t>
  </si>
  <si>
    <t>Суфле Choco Softies 32 шт</t>
  </si>
  <si>
    <t>http://finzakaz.com/collection/konfety-raznoe/product/sufle-choco-softies-32-sht</t>
  </si>
  <si>
    <t>Морская соль Meira Karkea 800 гр (крупная)</t>
  </si>
  <si>
    <t>http://finzakaz.com/collection/pripravy-spetsii/product/morskaya-sol-meira-karkea-800-gr-krupnaya</t>
  </si>
  <si>
    <t>Ароматизированная соль Santa Maria 68 гр</t>
  </si>
  <si>
    <t>http://finzakaz.com/collection/pripravy-spetsii/product/aromatizirovannaya-sol-santa-maria-68-gr</t>
  </si>
  <si>
    <t>Паштет из говядины Pirkka 100 гр</t>
  </si>
  <si>
    <t>http://finzakaz.com/collection/dlya-koshek/product/pashtet-iz-govyadiny-pirkka-100-gr</t>
  </si>
  <si>
    <t>Паштет из дичи Pirkka 100 гр</t>
  </si>
  <si>
    <t>http://finzakaz.com/collection/dlya-koshek/product/pashtet-iz-dichi-pirkka-100-gr</t>
  </si>
  <si>
    <t>Куриный паштет Pirkka 100 гр</t>
  </si>
  <si>
    <t>http://finzakaz.com/collection/dlya-koshek/product/kurinyy-pashtet-pirkka-100-gr</t>
  </si>
  <si>
    <t>Лена528</t>
  </si>
  <si>
    <t>Спрей для мытья посуды Fairy 375 мл Артикул: 140271</t>
  </si>
  <si>
    <t>http://finzakaz.com/collection/geli-dlya-mytya-posudy/product/sprey-dlya-mytya-posudy-fairy-375-ml</t>
  </si>
  <si>
    <t>Жидкость для мытья посуды Fairy (лимон) 450 мл Артикул: 600133</t>
  </si>
  <si>
    <t>http://finzakaz.com/collection/geli-dlya-mytya-posudy/product/zhidkost-dlya-mytya-posudy-fairy-limon-450-ml-2</t>
  </si>
  <si>
    <t>http://finzakaz.com/</t>
  </si>
  <si>
    <t>Пена для мытья посуды Fairy 375 мл</t>
  </si>
  <si>
    <t>http://finzakaz.com/collection/geli-dlya-mytya-posudy/product/pena-dlya-mytya-posudy-fairy-375-ml</t>
  </si>
  <si>
    <t>Печенье Sondey Maria 800 гр Артикул: 042363</t>
  </si>
  <si>
    <t>http://finzakaz.com/collection/pechenie-2/product/pechenie-maria-800-gr</t>
  </si>
  <si>
    <t>Крекеры Gullon Pick Coctail 250 гр Артикул: 013672</t>
  </si>
  <si>
    <t>http://finzakaz.com/collection/pechenie-2/product/krekery-gullon-pick-coctail-250-gr</t>
  </si>
  <si>
    <t>helfil</t>
  </si>
  <si>
    <t>Греческое оливковое масло Pirkka 500 мл</t>
  </si>
  <si>
    <t>http://finzakaz.com/collection/olivkovoe-maslo/product/grecheskoe-olivkovoe-maslo-pirkka-500-ml</t>
  </si>
  <si>
    <t>elmirael</t>
  </si>
  <si>
    <t>Детская зубная паста Oxygenol Muumi 50 мл</t>
  </si>
  <si>
    <t>http://finzakaz.com/collection/zubnye-schyotki-pasty/product/detskaya-zubnaya-pasta-oxygenol-muumi-50-ml</t>
  </si>
  <si>
    <t>Детская зубная паста Oral-B Frozen "Ягодный Взрыв" 75 мл</t>
  </si>
  <si>
    <t>http://finzakaz.com/collection/zubnye-schyotki-pasty/product/detskaya-zubnaya-pasta-oral-b-frozen-yagodnyy-vzryv-75-ml</t>
  </si>
  <si>
    <t>Зубная паста Pepsodent X-fresh 125 гр</t>
  </si>
  <si>
    <t>http://finzakaz.com/collection/zubnye-pasty-schyotki-opolaskivateli/product/zubnaya-pasta-pepsodent-x-fresh-125-gr-1</t>
  </si>
  <si>
    <t>Приправа к овощным салатам Santa Maria 49 гр</t>
  </si>
  <si>
    <t>http://finzakaz.com/collection/pripravy-spetsii/product/priprava-k-ovoschnym-salatam-santa-maria-49-gr</t>
  </si>
  <si>
    <t>Приправа к спагетти Santa Maria 40 гр</t>
  </si>
  <si>
    <t>http://finzakaz.com/collection/pripravy-spetsii/product/priprava-k-spagetti-santa-maria-40-gr</t>
  </si>
  <si>
    <t>Джем Pirkka (брусника) 400 гр</t>
  </si>
  <si>
    <t>http://finzakaz.com/collection/varenie-dzhemy/product/dzhem-pirkka-brusnika-400-gr</t>
  </si>
  <si>
    <t>Кофе растворимый Nescafe Kulta 180 гр Артикул: 470182</t>
  </si>
  <si>
    <t>http://finzakaz.com/collection/rastvorimyy/product/kofe-rastvorimyy-nescafe-kulta-180-gr#review_form</t>
  </si>
  <si>
    <t>дамка</t>
  </si>
  <si>
    <t>Мультивитамины для детей</t>
  </si>
  <si>
    <t>http://finzakaz.com/collection/dlya-detey-2/product/multivitaminy-dlya-detey-200-sht</t>
  </si>
  <si>
    <t>упаковка 30 шт.</t>
  </si>
  <si>
    <t>Жидкость для мытья посуды Fairy Original 780 мл</t>
  </si>
  <si>
    <t>http://finzakaz.com/collection/geli-dlya-mytya-posudy/product/zhidkost-dlya-mytya-posudy-fairy-original-780-ml</t>
  </si>
  <si>
    <t>Шампунь Diplona 600 мл ( для окрашенных)</t>
  </si>
  <si>
    <t>http://finzakaz.com/collection/professionalnye-shampuni/product/shampun-diplona-600-ml-dlya-okrashennyh</t>
  </si>
  <si>
    <t>Бальзам Diplona 600 мл ( для окрашенных)</t>
  </si>
  <si>
    <t>http://finzakaz.com/collection/professionalnye-shampuni/product/balzam-diplona-600-ml-dlya-okrashennyh</t>
  </si>
  <si>
    <t>Зубная паста Dentalux (7 признаков) 125 гр</t>
  </si>
  <si>
    <t>http://finzakaz.com/collection/zubnye-pasty-schyotki-opolaskivateli/product/zubnaya-pasta-dentalux-7-priznakov-125-gr</t>
  </si>
  <si>
    <t>Крем для рук и тела Dalan 250 мл</t>
  </si>
  <si>
    <t>http://finzakaz.com/collection/krema-dlya-tela-balzamy/product/krem-dlya-ruk-i-tela-dalan</t>
  </si>
  <si>
    <t>Хлопья Myllyn paras 1 кг</t>
  </si>
  <si>
    <t>http://finzakaz.com/collection/otrubi-kashi/product/hlopya-myllyn-paras-1-kg</t>
  </si>
  <si>
    <t>Отруби Myllyn Paras 500 гр</t>
  </si>
  <si>
    <t>http://finzakaz.com/collection/otrubi-kashi/product/otrubi-myllyn-paras-500-gr</t>
  </si>
  <si>
    <t>Чай Lord Nelson (зелёный с лимоном) 25 шт</t>
  </si>
  <si>
    <t>http://finzakaz.com/product/chay-lord-nelson-zelyonyy-s-limonom-25-sht</t>
  </si>
  <si>
    <t>Кофе заварной K-menu Tumma 500 гр</t>
  </si>
  <si>
    <t>http://finzakaz.com/product/kofe-zavarnoy-k-menu-tumma-500-gr</t>
  </si>
  <si>
    <t>Большие белые бобы Pirkka 380 гр</t>
  </si>
  <si>
    <t>http://finzakaz.com/product/bolshie-belye-boby-pirkka-380-gr</t>
  </si>
  <si>
    <t>Набор вафель с начинками K-menu 400 гр</t>
  </si>
  <si>
    <t>http://finzakaz.com/product/nabor-vafel-s-nachinkami-k-menu-400-gr</t>
  </si>
  <si>
    <t>Конфеты шоколадные божьи коровки Only 100 гр</t>
  </si>
  <si>
    <t>http://finzakaz.com/product/konfety-shokoladnye-bozhi-korovki-only-100-gr</t>
  </si>
  <si>
    <t>Шоколад Maitre Truffout (мята) 100 гр</t>
  </si>
  <si>
    <t>http://finzakaz.com/product/shokolad-maitre-truffout-myata-100-gr</t>
  </si>
  <si>
    <t>Шоколад Maitre Truffout (лимон) 100 гр</t>
  </si>
  <si>
    <t>http://finzakaz.com/product/shokolad-maitre-truffout-limon-100-gr</t>
  </si>
  <si>
    <t>Шоколад Maitre Truffout (апельсин) 100 гр</t>
  </si>
  <si>
    <t>http://finzakaz.com/product/shokolad-maitre-truffout-apelsin-100-gr</t>
  </si>
  <si>
    <t>Семена арбуза "Sugar Baby" 1 гр</t>
  </si>
  <si>
    <t>http://finzakaz.com/product/semena-arbuza-sugar-baby-1-gr</t>
  </si>
  <si>
    <t>Семена томата "Сен-Пьер" 0.75 гр</t>
  </si>
  <si>
    <t>http://finzakaz.com/product/semena-tomata-sen-pier-0-75-gr</t>
  </si>
  <si>
    <t>lolin</t>
  </si>
  <si>
    <t>Кус - Кус Linea Verde 500 гр</t>
  </si>
  <si>
    <t>finzakaz.com/collection/krupy/product/kus-kus-linea-verde-500-gr</t>
  </si>
  <si>
    <t>finzakaz.com/collection/zavarnoy/product/kofe-zavarnoy-bellarom-french-227-gr</t>
  </si>
  <si>
    <t>Марципановая конфета Maitre Truffout 100 гр</t>
  </si>
  <si>
    <t>finzakaz.com/collection/konfety-raznoe/product/martsipanovaya-konfeta-maitre-truffout-100-gr</t>
  </si>
  <si>
    <t>Оливки Baresa 680 гр</t>
  </si>
  <si>
    <t>finzakaz.com/collection/konservy-raznye/product/olivki-baresa-680-gr</t>
  </si>
  <si>
    <t>Рубленые томаты в собственном соку X-tra 400 гр</t>
  </si>
  <si>
    <t>finzakaz.com/collection/tomatnye-pasty-ketchupy-mayonez-gorchitsa/product/rublenye-tomaty-v-sobstvennom-soku-x-tra-400-gr</t>
  </si>
  <si>
    <t>Конфеты шоколадные ONLY (пасхальное ассорти) 100 гр</t>
  </si>
  <si>
    <t>finzakaz.com/collection/k-prazdniku/product/konfety-shokoladnye-only-pashalnoe-assorti-100-gr</t>
  </si>
  <si>
    <t>Универсальное чистящее средство Pirkka 1 л</t>
  </si>
  <si>
    <t>http://finzakaz.com/product/universalnoe-chistyaschee-sredstvo-pirkka-1-l</t>
  </si>
  <si>
    <t>marina29</t>
  </si>
  <si>
    <t>http://finzakaz.com/collection/dlya-vannoy/product/sredstva-dlya-chistki-trub-pirkka-1-l</t>
  </si>
  <si>
    <t>http://finzakaz.com/collection/opolaskivateli-zubnye-schyotki/product/zubnaya-schyotka-hard-2-sht</t>
  </si>
  <si>
    <t>я_ночка</t>
  </si>
  <si>
    <t>Жевательная резинка Jetgum (малина и лакрица) 80 гр</t>
  </si>
  <si>
    <t>http://finzakaz.com/collection/zhevatelnaya-rezinka/product/zhevatelnaya-rezinka-jetgum-malina-i-lakritsa-80-gr</t>
  </si>
  <si>
    <t>Жевательная резинка JETgum 130 гр</t>
  </si>
  <si>
    <t>http://finzakaz.com/collection/zhevatelnaya-rezinka/product/zhevatelnaya-rezinka-jetgum-130-gr</t>
  </si>
  <si>
    <t>Спагетти X - tra 1 кг</t>
  </si>
  <si>
    <t>http://finzakaz.com/product/spagetti-x-tra-1-kg</t>
  </si>
  <si>
    <t>http://finzakaz.com/product/spagetti-combino-500-gr</t>
  </si>
  <si>
    <t>Зубная гель-паста для чувствительных зубов Elina 100 мл</t>
  </si>
  <si>
    <t>http://finzakaz.com/collection/zubnye-pasty-schyotki-opolaskivateli/product/zubnaya-gel-pasta-dlya-chuvstvitelnyh-zubov-elina-100-ml</t>
  </si>
  <si>
    <t>http://finzakaz.com/collection/seld-ikra/product/seld-admiral-sipulisilli-s-lukom-580-gr</t>
  </si>
  <si>
    <t>HAPPY LADY</t>
  </si>
  <si>
    <t>Оливковое масло Levante Olio di Sansa di Oliva 5 л</t>
  </si>
  <si>
    <t>http://finzakaz.com/collection/olivkovoe-maslo/product/olivkovoe-maslo-levante-olio-di-sansa-di-oliva-5-l</t>
  </si>
  <si>
    <t>Станок для бритья Sence 4 шт</t>
  </si>
  <si>
    <t>http://finzakaz.com/collection/peny-geli-stanki/product/stanok-dlya-britya-sence-4-sht</t>
  </si>
  <si>
    <t>Универсальный спрей с отбеливателем Cif 450 мл</t>
  </si>
  <si>
    <t>http://finzakaz.com/collection/dlya-tualeta/product/universalnyy-sprey-s-otbelivatelem-cif-450-ml</t>
  </si>
  <si>
    <t>Соус Pirkka (лимон) 250 гр</t>
  </si>
  <si>
    <t>http://finzakaz.com/collection/sousy/product/sous-pirkka-limon-250-gr</t>
  </si>
  <si>
    <t>Мёд апельсиновый 200 гр</t>
  </si>
  <si>
    <t>http://finzakaz.com/collection/myod-siropy/product/myod-apelsinovyy-200-gr</t>
  </si>
  <si>
    <t>Кленовый сироп RAINBOW 187 мл</t>
  </si>
  <si>
    <t>http://finzakaz.com/product/klenovyy-sirop-rainbow-187-ml</t>
  </si>
  <si>
    <t>Порошок для п. машин Finish 1 кг</t>
  </si>
  <si>
    <t>http://finzakaz.com/collection/sol-poroshki-tabletki/product/poroshok-dlya-p-mashin-finish-1-kg</t>
  </si>
  <si>
    <t>TTV</t>
  </si>
  <si>
    <t>Кофе заварной Pirkka Costa Rica Tumma 500 гр (для кофеварки)</t>
  </si>
  <si>
    <t>http://finzakaz.com/product/kofe-zavarnoy-pirkka-costa-rica-tumma-500-gr-dlya-kofevarki</t>
  </si>
  <si>
    <t>Кофе зерновой Juhla Mokka 500 гр</t>
  </si>
  <si>
    <t>http://finzakaz.com/collection/zernovoy/product/kofe-zernovoy-juhla-mokka-500-gr</t>
  </si>
  <si>
    <t>http://finzakaz.com/collection/dlya-vannoy/product/universalnoe-chistyaschee-sredstvo-pirkka-1-l</t>
  </si>
  <si>
    <t>barbarishka</t>
  </si>
  <si>
    <t>Кофе зерновой lavazza 500гр</t>
  </si>
  <si>
    <t>http://finzakaz.com/product/kofe-zernovoy-lavazza-tierra-500-gr</t>
  </si>
  <si>
    <t>Средство для прочистки труб Rainbow 1 л</t>
  </si>
  <si>
    <t>http://finzakaz.com/collection/dlya-vannoy/product/sredstvo-dlya-prochistki-trub-rainbow-1-l</t>
  </si>
  <si>
    <t>Зубная паста dentalux</t>
  </si>
  <si>
    <t>http://finzakaz.com/product/zubnaya-pasta-dentalux-lechebnye-travy-125-gr</t>
  </si>
  <si>
    <t>Морская соль meira</t>
  </si>
  <si>
    <t>http://finzakaz.com/product/morskaya-sol-meira-hieno-800-gr-melkaya</t>
  </si>
  <si>
    <t>Молотая корица k-menu</t>
  </si>
  <si>
    <t>http://finzakaz.com/product/koritsa-euro-sopper-250-gr</t>
  </si>
  <si>
    <t>Таблетки для п/машины</t>
  </si>
  <si>
    <t>http://finzakaz.com/product/tabletki-dlya-p-mashiny-at-home-clean-100-sht</t>
  </si>
  <si>
    <t>Дезодорант Nivea dry comfort 50 мл</t>
  </si>
  <si>
    <t>http://finzakaz.com/collection/dezodoranty/product/dezodorant-nivea-dry-comfort-50-ml</t>
  </si>
  <si>
    <t>Ванильный экстракт Dr.Oetker</t>
  </si>
  <si>
    <t>http://finzakaz.com/product/vanilnyy-ekstrakt-dr-oetker-100-gr</t>
  </si>
  <si>
    <t>Кофе заварной lavazza</t>
  </si>
  <si>
    <t>http://finzakaz.com/collection/zavarnoy/product/kofe-zavarnoy-lavazza-qualita-oro-250-gr-2</t>
  </si>
  <si>
    <t>Рита86</t>
  </si>
  <si>
    <t>Кофейный напиток Nescafe Latte Macchiato 225 гр</t>
  </si>
  <si>
    <t>http://finzakaz.com/collection/kofeynye-napitki/product/kofeynyy-napitok-nescafe-latte-macchiato-225-gr</t>
  </si>
  <si>
    <t>Жидкость для снятия лака Cien ( миндаль ) 200 мл</t>
  </si>
  <si>
    <t>http://finzakaz.com/product/zhidkost-dlya-snyatiya-laka-cien-mindal-200-ml</t>
  </si>
  <si>
    <t>Simon@</t>
  </si>
  <si>
    <t>Лакричные конфеты Panda Lakupala LatteChoco 250 гр</t>
  </si>
  <si>
    <t>http://finzakaz.com/product/lakrichnye-konfety-panda-lakupala-lattechoco-250-gr</t>
  </si>
  <si>
    <t>Лакричные конфеты Sweet Corner 300 гр</t>
  </si>
  <si>
    <t>http://finzakaz.com/product/lakrichnye-konfety-sweet-corner-300-gr</t>
  </si>
  <si>
    <t>Лакричные конфеты Rainbow 300 гр</t>
  </si>
  <si>
    <t>http://finzakaz.com/product/lakrichnye-konfety-rainbow-300-gr</t>
  </si>
  <si>
    <t>Таблетки для п. машины Finish Classik 52 шт</t>
  </si>
  <si>
    <t>http://finzakaz.com/product/tabletki-dlya-p-mashiny-finish-classik-52-sht</t>
  </si>
  <si>
    <t>Шоколад J.D.Gross (крамель) 125 гр Артикул: 177218</t>
  </si>
  <si>
    <t>http://finzakaz.com/collection/shokolad/product/shokolad-j-d-gross-kramel-125-gr</t>
  </si>
  <si>
    <t>Мармелад в шоколаде Fazer 18 гр</t>
  </si>
  <si>
    <t>http://finzakaz.com/collection/novye-tovary/product/marmelad-v-shokolade-fazer-18-gr</t>
  </si>
  <si>
    <t>http://finzakaz.com/collection/konservy-raznye/product/olivki-baresa-680-gr</t>
  </si>
  <si>
    <t xml:space="preserve">Морская соль Meira Hieno 800 гр </t>
  </si>
  <si>
    <t>http://finzakaz.com/collection/pripravy-spetsii/product/morskaya-sol-meira-hieno-800-gr-melkaya</t>
  </si>
  <si>
    <t>Кондиционер для волос TRESemmе Luxurious Moisture 900 мл</t>
  </si>
  <si>
    <t>http://finzakaz.com/collection/professionalnye-shampuni/product/konditsioner-dlya-volos-tresemme-luxurious-moisture-900-ml</t>
  </si>
  <si>
    <t>Гель для душа и шампунь Cien Men "Green Kick" 300 мл</t>
  </si>
  <si>
    <t>http://finzakaz.com/collection/geli-dlya-dusha/product/gel-dlya-dusha-i-shampun-cien-men-green-kick-300-ml</t>
  </si>
  <si>
    <t>Гель для душа и шампунь Cien Men "Tropical blast" 300 мл</t>
  </si>
  <si>
    <t>http://finzakaz.com/collection/geli-dlya-dusha/product/gel-dlya-dusha-i-shampun-cien-men-tropical-blast-300-ml</t>
  </si>
  <si>
    <t>Гель для душа и шампунь Cien Men "Sport" 300 мл</t>
  </si>
  <si>
    <t>http://finzakaz.com/collection/geli-dlya-dusha/product/gel-dlya-dusha-i-shampun-cien-men-sport-300-ml</t>
  </si>
  <si>
    <t>Спрей для укладки Tresemme Perfectly (un)Done 200 мл</t>
  </si>
  <si>
    <t>http://finzakaz.com/collection/laki-peny-kraski-mussy-dlya-volos/product/sprey-dlya-ukladki-tresemme-perfectly-undone-200-ml</t>
  </si>
  <si>
    <t>Оливковое масло San Michele 1 л</t>
  </si>
  <si>
    <t>http://finzakaz.com/collection/olivkovoe-maslo/product/olivkovoe-maslo-san-michele-1-l</t>
  </si>
  <si>
    <t>ZIWERT</t>
  </si>
  <si>
    <t>Кофе заварной Pirkka Espresso 250 гр</t>
  </si>
  <si>
    <t>http://finzakaz.com/collection/zavarnoy/product/kofe-zavarnoy-pirkka-espresso-250-gr</t>
  </si>
  <si>
    <t>Жидкость для мытья посуды Fairy Original 1,25 л</t>
  </si>
  <si>
    <t xml:space="preserve">Средства для чистки труб Pirkka 1 л Артикул: 041951 </t>
  </si>
  <si>
    <t xml:space="preserve">Сельдь Nautica Sipulisilli (с луком) 580 гр Артикул: 463762 </t>
  </si>
  <si>
    <t xml:space="preserve">Зубная щётка (Hard) 2 шт Артикул: 010973 </t>
  </si>
  <si>
    <t>_Helga_ Итог</t>
  </si>
  <si>
    <t>Al-Nazarova Итог</t>
  </si>
  <si>
    <t>bambr512 Итог</t>
  </si>
  <si>
    <t>barbarishka Итог</t>
  </si>
  <si>
    <t>elmirael Итог</t>
  </si>
  <si>
    <t>gougoul Итог</t>
  </si>
  <si>
    <t>HAPPY LADY Итог</t>
  </si>
  <si>
    <t>helfil Итог</t>
  </si>
  <si>
    <t>ira_sh Итог</t>
  </si>
  <si>
    <t>Lady_Cat Итог</t>
  </si>
  <si>
    <t>les82 Итог</t>
  </si>
  <si>
    <t>lolin Итог</t>
  </si>
  <si>
    <t>marina29 Итог</t>
  </si>
  <si>
    <t>natani Итог</t>
  </si>
  <si>
    <t>natcat Итог</t>
  </si>
  <si>
    <t>olya1977 Итог</t>
  </si>
  <si>
    <t>ostrovska Итог</t>
  </si>
  <si>
    <t>ovl Итог</t>
  </si>
  <si>
    <t>Pavel11 Итог</t>
  </si>
  <si>
    <t>pushistic Итог</t>
  </si>
  <si>
    <t>safit310 Итог</t>
  </si>
  <si>
    <t>Simon@ Итог</t>
  </si>
  <si>
    <t>tatzez Итог</t>
  </si>
  <si>
    <t>TTV Итог</t>
  </si>
  <si>
    <t>VanessaV Итог</t>
  </si>
  <si>
    <t>ZIWERT Итог</t>
  </si>
  <si>
    <t>дамка Итог</t>
  </si>
  <si>
    <t>дарюся Итог</t>
  </si>
  <si>
    <t>Лена528 Итог</t>
  </si>
  <si>
    <t>Олькап Итог</t>
  </si>
  <si>
    <t>Рита86 Итог</t>
  </si>
  <si>
    <t>Татьяна*** Итог</t>
  </si>
  <si>
    <t>Татьяна83 Итог</t>
  </si>
  <si>
    <t>я_ночка Итог</t>
  </si>
  <si>
    <t>Общий итог</t>
  </si>
  <si>
    <t>ТР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</si>
</sst>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\ h:mm:ss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0000FF"/>
      <name val="Arial"/>
      <family val="2"/>
    </font>
    <font>
      <b/>
      <sz val="12"/>
      <color rgb="FF000000"/>
      <name val="Arial"/>
      <family val="2"/>
    </font>
    <font>
      <u val="single"/>
      <sz val="10"/>
      <color rgb="FF0000FF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49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>
      <alignment/>
    </xf>
    <xf numFmtId="0" fontId="49" fillId="0" borderId="15" xfId="0" applyFont="1" applyBorder="1" applyAlignment="1">
      <alignment/>
    </xf>
    <xf numFmtId="2" fontId="0" fillId="0" borderId="0" xfId="0" applyNumberFormat="1" applyFont="1" applyAlignment="1">
      <alignment/>
    </xf>
    <xf numFmtId="2" fontId="50" fillId="10" borderId="16" xfId="0" applyNumberFormat="1" applyFont="1" applyFill="1" applyBorder="1" applyAlignment="1">
      <alignment/>
    </xf>
    <xf numFmtId="2" fontId="5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zakaz.com/collection/rastvorimyy/product/kofe-rastvorimyy-nescafe-kulta-300-gr" TargetMode="External" /><Relationship Id="rId2" Type="http://schemas.openxmlformats.org/officeDocument/2006/relationships/hyperlink" Target="http://finzakaz.com/product/konditsioner-comfort-solnechnye-luga-4-l" TargetMode="External" /><Relationship Id="rId3" Type="http://schemas.openxmlformats.org/officeDocument/2006/relationships/hyperlink" Target="http://finzakaz.com/collection/professionalnye-shampuni/product/shampun-tresemme-900-ml" TargetMode="External" /><Relationship Id="rId4" Type="http://schemas.openxmlformats.org/officeDocument/2006/relationships/hyperlink" Target="http://finzakaz.com/collection/krema-i-geli-dlya-litsa/product/universalnyy-uvlazhnyayuschiy-krem-nivea-creme-75-ml" TargetMode="External" /><Relationship Id="rId5" Type="http://schemas.openxmlformats.org/officeDocument/2006/relationships/hyperlink" Target="http://finzakaz.com/collection/krema-i-geli-dlya-litsa/product/mitsellyarnaya-voda-dlya-ochischeniya-kozhi-lv-250-ml" TargetMode="External" /><Relationship Id="rId6" Type="http://schemas.openxmlformats.org/officeDocument/2006/relationships/hyperlink" Target="http://finzakaz.com/collection/sol-poroshki-tabletki/product/tabletki-dlya-p-mashiny-w5-60-sht" TargetMode="External" /><Relationship Id="rId7" Type="http://schemas.openxmlformats.org/officeDocument/2006/relationships/hyperlink" Target="http://finzakaz.com/collection/novye-tovary/product/zubnaya-pasta-elina-dent-anti-caries-100-ml" TargetMode="External" /><Relationship Id="rId8" Type="http://schemas.openxmlformats.org/officeDocument/2006/relationships/hyperlink" Target="http://finzakaz.com/collection/semena-trav-zeleni/product/semena-bazilika-bascuro-68-gr" TargetMode="External" /><Relationship Id="rId9" Type="http://schemas.openxmlformats.org/officeDocument/2006/relationships/hyperlink" Target="http://finzakaz.com/collection/konservy-rybnye/product/tunets-euro-shopper-185-gr#review_form" TargetMode="External" /><Relationship Id="rId10" Type="http://schemas.openxmlformats.org/officeDocument/2006/relationships/hyperlink" Target="http://finzakaz.com/collection/sol-poroshki-tabletki/product/tabletki-dlya-p-mashiny-w5-60-sht" TargetMode="External" /><Relationship Id="rId11" Type="http://schemas.openxmlformats.org/officeDocument/2006/relationships/hyperlink" Target="http://finzakaz.com/collection/novye-tovary/product/tampony-o-b-super-16-sht" TargetMode="External" /><Relationship Id="rId12" Type="http://schemas.openxmlformats.org/officeDocument/2006/relationships/hyperlink" Target="http://finzakaz.com/collection/prokladki-tampony-prezervativy/product/gigienicheskie-tampony-vuokkoset-compact-normal16-sht" TargetMode="External" /><Relationship Id="rId13" Type="http://schemas.openxmlformats.org/officeDocument/2006/relationships/hyperlink" Target="http://finzakaz.com/collection/laki-peny-kraski-mussy-dlya-volos/product/stayling-gel-dlya-volos-loreal-strong" TargetMode="External" /><Relationship Id="rId14" Type="http://schemas.openxmlformats.org/officeDocument/2006/relationships/hyperlink" Target="http://finzakaz.com/collection/poroshki-i-geli/product/poroshok-ariel-color-actilift-dlya-tsvetnogo-6-825-kg" TargetMode="External" /><Relationship Id="rId15" Type="http://schemas.openxmlformats.org/officeDocument/2006/relationships/hyperlink" Target="http://finzakaz.com/collection/konditsionery-opolaskivateli/product/konditsioner-comfort-solnechnye-luga-4-l" TargetMode="External" /><Relationship Id="rId16" Type="http://schemas.openxmlformats.org/officeDocument/2006/relationships/hyperlink" Target="http://finzakaz.com/collection/zubnye-pasty-schyotki-opolaskivateli/product/zubnaya-pasta-dentalux-myatnaya-125-gr" TargetMode="External" /><Relationship Id="rId17" Type="http://schemas.openxmlformats.org/officeDocument/2006/relationships/hyperlink" Target="http://finzakaz.com/collection/makaronnye-izdeliya/product/spagetti-combino-500-gr" TargetMode="External" /><Relationship Id="rId18" Type="http://schemas.openxmlformats.org/officeDocument/2006/relationships/hyperlink" Target="http://finzakaz.com/product/razryhlitel-testa-meira-100-gr" TargetMode="External" /><Relationship Id="rId19" Type="http://schemas.openxmlformats.org/officeDocument/2006/relationships/hyperlink" Target="http://finzakaz.com/product/kukuruznyy-krahmal-rainbow-400-gr" TargetMode="External" /><Relationship Id="rId20" Type="http://schemas.openxmlformats.org/officeDocument/2006/relationships/hyperlink" Target="http://finzakaz.com/product/ekstrakt-vanili-dr-oetker-100-gr" TargetMode="External" /><Relationship Id="rId21" Type="http://schemas.openxmlformats.org/officeDocument/2006/relationships/hyperlink" Target="http://finzakaz.com/product/legkiy-kukuruznyy-krahmal-zagustitel-maizena-250-gr" TargetMode="External" /><Relationship Id="rId22" Type="http://schemas.openxmlformats.org/officeDocument/2006/relationships/hyperlink" Target="http://finzakaz.com/product/kakao-fazer-200-gr" TargetMode="External" /><Relationship Id="rId23" Type="http://schemas.openxmlformats.org/officeDocument/2006/relationships/hyperlink" Target="http://finzakaz.com/product/pekarskiy-poroshok-dr-oetker-100-gr" TargetMode="External" /><Relationship Id="rId24" Type="http://schemas.openxmlformats.org/officeDocument/2006/relationships/hyperlink" Target="http://finzakaz.com/product/razryhlitel-testa-h-tra-225-gr" TargetMode="External" /><Relationship Id="rId25" Type="http://schemas.openxmlformats.org/officeDocument/2006/relationships/hyperlink" Target="http://finzakaz.com/collection/zubnye-schyotki-pasty/product/detskaya-zubnaya-pasta-pirkka-75-ml" TargetMode="External" /><Relationship Id="rId26" Type="http://schemas.openxmlformats.org/officeDocument/2006/relationships/hyperlink" Target="http://finzakaz.com/collection/osvezhiteli-aromatizatory/product/osvezhitel-vozduha-at-home-svezhest-polevyh-tsvetov-150-gr" TargetMode="External" /><Relationship Id="rId27" Type="http://schemas.openxmlformats.org/officeDocument/2006/relationships/hyperlink" Target="http://finzakaz.com/collection/mylo/product/mylo-x-tra-3-h-85-gr" TargetMode="External" /><Relationship Id="rId28" Type="http://schemas.openxmlformats.org/officeDocument/2006/relationships/hyperlink" Target="http://finzakaz.com/collection/mylo/product/krem-mylo-dove-2-h-75-gr" TargetMode="External" /><Relationship Id="rId29" Type="http://schemas.openxmlformats.org/officeDocument/2006/relationships/hyperlink" Target="http://finzakaz.com/collection/geli-dlya-dusha/product/krem-gel-dlya-dusha-dove-slivochnaya-vanil-i-pion-250-ml" TargetMode="External" /><Relationship Id="rId30" Type="http://schemas.openxmlformats.org/officeDocument/2006/relationships/hyperlink" Target="http://finzakaz.com/collection/dlya-vzroslyh/product/polivitaminy-pirkka-monivitamiini-kivenn-isaine-100-sht" TargetMode="External" /><Relationship Id="rId31" Type="http://schemas.openxmlformats.org/officeDocument/2006/relationships/hyperlink" Target="http://finzakaz.com/collection/prokladki-tampony-prezervativy/product/prokladki-vuorroset-bio-normal-wings-14-sht" TargetMode="External" /><Relationship Id="rId32" Type="http://schemas.openxmlformats.org/officeDocument/2006/relationships/hyperlink" Target="http://finzakaz.com/collection/shokolad/product/shokolad-ritter-sport-myata-100-gr" TargetMode="External" /><Relationship Id="rId33" Type="http://schemas.openxmlformats.org/officeDocument/2006/relationships/hyperlink" Target="http://finzakaz.com/collection/shokolad/product/shokolad-panda-myata-100-gr" TargetMode="External" /><Relationship Id="rId34" Type="http://schemas.openxmlformats.org/officeDocument/2006/relationships/hyperlink" Target="http://finzakaz.com/collection/kashi-vellingi/product/kasha-ovsyanaya-bezmolochnaya-muksu-250-gr" TargetMode="External" /><Relationship Id="rId35" Type="http://schemas.openxmlformats.org/officeDocument/2006/relationships/hyperlink" Target="http://finzakaz.com/collection/kashi-vellingi/product/kasha-risovaya-muksu-200-gr" TargetMode="External" /><Relationship Id="rId36" Type="http://schemas.openxmlformats.org/officeDocument/2006/relationships/hyperlink" Target="http://finzakaz.com/collection/kashi-vellingi/product/kasha-risovaya-s-kukuruzoy-muksu-250-gr" TargetMode="External" /><Relationship Id="rId37" Type="http://schemas.openxmlformats.org/officeDocument/2006/relationships/hyperlink" Target="http://finzakaz.com/collection/makaronnye-izdeliya/product/tsvetnye-makarony-spiral-rainbow-500-gr" TargetMode="External" /><Relationship Id="rId38" Type="http://schemas.openxmlformats.org/officeDocument/2006/relationships/hyperlink" Target="http://finzakaz.com/collection/makaronnye-izdeliya/product/lapsha-talyatelle-euro-shopper-500-gr" TargetMode="External" /><Relationship Id="rId39" Type="http://schemas.openxmlformats.org/officeDocument/2006/relationships/hyperlink" Target="http://finzakaz.com/collection/zavarnoy/product/kofe-zavarnoy-bellarom-french-227-gr" TargetMode="External" /><Relationship Id="rId40" Type="http://schemas.openxmlformats.org/officeDocument/2006/relationships/hyperlink" Target="http://finzakaz.com/collection/uksus/product/balzamicheskiy-uksus-carlotta-250-ml" TargetMode="External" /><Relationship Id="rId41" Type="http://schemas.openxmlformats.org/officeDocument/2006/relationships/hyperlink" Target="http://finzakaz.com/collection/sousy/product/sous-pesto-piacelli-zelenyy-genuezskiy-190-gr" TargetMode="External" /><Relationship Id="rId42" Type="http://schemas.openxmlformats.org/officeDocument/2006/relationships/hyperlink" Target="http://finzakaz.com/collection/krupy/product/kus-kus-rainbow-500-gr" TargetMode="External" /><Relationship Id="rId43" Type="http://schemas.openxmlformats.org/officeDocument/2006/relationships/hyperlink" Target="http://finzakaz.com/collection/otrubi-kashi/product/otrubi-pirkka-850-gr" TargetMode="External" /><Relationship Id="rId44" Type="http://schemas.openxmlformats.org/officeDocument/2006/relationships/hyperlink" Target="http://finzakaz.com/collection/kakao/product/kakao-fazer-200-gr" TargetMode="External" /><Relationship Id="rId45" Type="http://schemas.openxmlformats.org/officeDocument/2006/relationships/hyperlink" Target="http://finzakaz.com/search?q=%D0%A7%D0%B8%D0%BB%D0%B8+%D1%81%D0%BE%D1%83%D1%81+%22Hot+chilli%22+250+%D0%BC%D0%BB" TargetMode="External" /><Relationship Id="rId46" Type="http://schemas.openxmlformats.org/officeDocument/2006/relationships/hyperlink" Target="http://finzakaz.com/product/molotyy-perets-chili-meira-22-gr" TargetMode="External" /><Relationship Id="rId47" Type="http://schemas.openxmlformats.org/officeDocument/2006/relationships/hyperlink" Target="http://finzakaz.com/product/kofe-zavarnoy-kulta-katriina-500gr" TargetMode="External" /><Relationship Id="rId48" Type="http://schemas.openxmlformats.org/officeDocument/2006/relationships/hyperlink" Target="http://finzakaz.com/product/aromatizator-vozduha-sanhytec-lavanda-2-sht" TargetMode="External" /><Relationship Id="rId49" Type="http://schemas.openxmlformats.org/officeDocument/2006/relationships/hyperlink" Target="http://finzakaz.com/product/gigienicheskaya-gubnaya-pomada-cien-blestyaschiy-zhemchug-3-sht" TargetMode="External" /><Relationship Id="rId50" Type="http://schemas.openxmlformats.org/officeDocument/2006/relationships/hyperlink" Target="http://finzakaz.com/product/vyalenye-pomidory-k-menu-340-gr" TargetMode="External" /><Relationship Id="rId51" Type="http://schemas.openxmlformats.org/officeDocument/2006/relationships/hyperlink" Target="http://finzakaz.com/product/salatnyy-sous-felix-mango-chili-275-gr" TargetMode="External" /><Relationship Id="rId52" Type="http://schemas.openxmlformats.org/officeDocument/2006/relationships/hyperlink" Target="http://finzakaz.com/collection/geli-dlya-mytya-posudy/product/zhidkost-dlya-mytya-posudy-fairy-sensitive-chaynoe-derevo-i-myata-900-ml" TargetMode="External" /><Relationship Id="rId53" Type="http://schemas.openxmlformats.org/officeDocument/2006/relationships/hyperlink" Target="http://finzakaz.com/collection/rastvorimyy/product/kofe-rastvorimyy-nescafe-kulta-180-gr" TargetMode="External" /><Relationship Id="rId54" Type="http://schemas.openxmlformats.org/officeDocument/2006/relationships/hyperlink" Target="http://finzakaz.com/collection/kofeynye-napitki/product/kofeynyy-napitok-nescafe-cappuccino-225-gr" TargetMode="External" /><Relationship Id="rId55" Type="http://schemas.openxmlformats.org/officeDocument/2006/relationships/hyperlink" Target="http://finzakaz.com/collection/opolaskivateli-zubnye-schyotki/product/zubnye-schetki-sensefresh-3d-xtra-3-sht" TargetMode="External" /><Relationship Id="rId56" Type="http://schemas.openxmlformats.org/officeDocument/2006/relationships/hyperlink" Target="http://finzakaz.com/collection/dlya-detey-2/product/rybiy-zhir-moller-500-ml" TargetMode="External" /><Relationship Id="rId57" Type="http://schemas.openxmlformats.org/officeDocument/2006/relationships/hyperlink" Target="http://finzakaz.com/collection/zavarnoy/product/kofe-zavarnoy-lavazza-perfetto-espresso-250-gr" TargetMode="External" /><Relationship Id="rId58" Type="http://schemas.openxmlformats.org/officeDocument/2006/relationships/hyperlink" Target="http://finzakaz.com/collection/kakao/product/kakao-fazer-200-gr" TargetMode="External" /><Relationship Id="rId59" Type="http://schemas.openxmlformats.org/officeDocument/2006/relationships/hyperlink" Target="http://finzakaz.com/collection/kakao/product/kakao-fazer-200-gr" TargetMode="External" /><Relationship Id="rId60" Type="http://schemas.openxmlformats.org/officeDocument/2006/relationships/hyperlink" Target="http://finzakaz.com/collection/makaronnye-izdeliya/product/spagetti-combino-500-gr" TargetMode="External" /><Relationship Id="rId61" Type="http://schemas.openxmlformats.org/officeDocument/2006/relationships/hyperlink" Target="http://finzakaz.com/collection/novye-tovary/product/kokosovye-slivki-kara-200-ml" TargetMode="External" /><Relationship Id="rId62" Type="http://schemas.openxmlformats.org/officeDocument/2006/relationships/hyperlink" Target="http://finzakaz.com/collection/tryapki-salfetki-gubki/product/melaminovaya-gubka-2-sht" TargetMode="External" /><Relationship Id="rId63" Type="http://schemas.openxmlformats.org/officeDocument/2006/relationships/hyperlink" Target="http://finzakaz.com/collection/makaronnye-izdeliya/product/makarony-rozhki-myllyn-paras-tumma-400-gr" TargetMode="External" /><Relationship Id="rId64" Type="http://schemas.openxmlformats.org/officeDocument/2006/relationships/hyperlink" Target="http://finzakaz.com/collection/makaronnye-izdeliya/product/spagetti-combino-500-gr" TargetMode="External" /><Relationship Id="rId65" Type="http://schemas.openxmlformats.org/officeDocument/2006/relationships/hyperlink" Target="http://finzakaz.com/collection/zavarnoy/product/kofe-zavarnoy-lofbergs-organic-500-gr" TargetMode="External" /><Relationship Id="rId66" Type="http://schemas.openxmlformats.org/officeDocument/2006/relationships/hyperlink" Target="http://finzakaz.com/collection/vypechka-gotovka/product/razryhlitel-testa-meira-100-gr" TargetMode="External" /><Relationship Id="rId67" Type="http://schemas.openxmlformats.org/officeDocument/2006/relationships/hyperlink" Target="http://finzakaz.com/collection/vypechka-gotovka/product/sahar-vanilnyy-pirkka-100-gr" TargetMode="External" /><Relationship Id="rId68" Type="http://schemas.openxmlformats.org/officeDocument/2006/relationships/hyperlink" Target="http://finzakaz.com/collection/peny-geli-stanki/product/stanok-dlya-britya-cien-man" TargetMode="External" /><Relationship Id="rId69" Type="http://schemas.openxmlformats.org/officeDocument/2006/relationships/hyperlink" Target="http://finzakaz.com/collection/hlebtsy-suhariki/product/hlebtsy-rzhanye-myllykivi-300-gr" TargetMode="External" /><Relationship Id="rId70" Type="http://schemas.openxmlformats.org/officeDocument/2006/relationships/hyperlink" Target="http://finzakaz.com/collection/zubnye-pasty-schyotki-opolaskivateli/product/zubnaya-pasta-oral-b-complete-extra-white-mint-75-ml" TargetMode="External" /><Relationship Id="rId71" Type="http://schemas.openxmlformats.org/officeDocument/2006/relationships/hyperlink" Target="http://finzakaz.com/collection/sol-poroshki-tabletki/product/tabletki-dlya-p-mashiny-finish-powerball-all-in-1-120-sht" TargetMode="External" /><Relationship Id="rId72" Type="http://schemas.openxmlformats.org/officeDocument/2006/relationships/hyperlink" Target="http://finzakaz.com/collection/sol-poroshki-tabletki/product/tabletki-dlya-p-mashiny-finish-powerball-all-in-1-max-110-sht" TargetMode="External" /><Relationship Id="rId73" Type="http://schemas.openxmlformats.org/officeDocument/2006/relationships/hyperlink" Target="http://finzakaz.com/collection/pechenie-2/product/pechenie-sondey-digestives-400-gr" TargetMode="External" /><Relationship Id="rId74" Type="http://schemas.openxmlformats.org/officeDocument/2006/relationships/hyperlink" Target="http://finzakaz.com/collection/pechenie-2/product/pechenie-sondey-assortment-500-gr" TargetMode="External" /><Relationship Id="rId75" Type="http://schemas.openxmlformats.org/officeDocument/2006/relationships/hyperlink" Target="http://finzakaz.com/collection/shokoladnye-konfety/product/shokolad-maitre-truffout-mentol-200gr" TargetMode="External" /><Relationship Id="rId76" Type="http://schemas.openxmlformats.org/officeDocument/2006/relationships/hyperlink" Target="http://finzakaz.com/collection/shokolad/product/shokolad-schogetten-chyornyy-100-gr" TargetMode="External" /><Relationship Id="rId77" Type="http://schemas.openxmlformats.org/officeDocument/2006/relationships/hyperlink" Target="http://finzakaz.com/collection/shokolad/product/shokolad-bellaroma-de-luxe-s-fundukom-200-gr" TargetMode="External" /><Relationship Id="rId78" Type="http://schemas.openxmlformats.org/officeDocument/2006/relationships/hyperlink" Target="http://finzakaz.com/collection/kakao/product/kakao-fazer-200-gr" TargetMode="External" /><Relationship Id="rId79" Type="http://schemas.openxmlformats.org/officeDocument/2006/relationships/hyperlink" Target="http://finzakaz.com/collection/dlya-vzroslyh/product/cardiosan-60-tabletok" TargetMode="External" /><Relationship Id="rId80" Type="http://schemas.openxmlformats.org/officeDocument/2006/relationships/hyperlink" Target="http://finzakaz.com/collection/novye-tovary/product/kokosovye-slivki-kara-200-ml" TargetMode="External" /><Relationship Id="rId81" Type="http://schemas.openxmlformats.org/officeDocument/2006/relationships/hyperlink" Target="http://finzakaz.com/collection/zavarnoy-2/product/chay-chernyy-forsman-ekstaz-60-gr" TargetMode="External" /><Relationship Id="rId82" Type="http://schemas.openxmlformats.org/officeDocument/2006/relationships/hyperlink" Target="http://finzakaz.com/product/kakao-nestle-nesquik-1-kg" TargetMode="External" /><Relationship Id="rId83" Type="http://schemas.openxmlformats.org/officeDocument/2006/relationships/hyperlink" Target="http://finzakaz.com/collection/rastvorimyy/product/kofe-rastvorimyy-nescafe-kulta-300-gr" TargetMode="External" /><Relationship Id="rId84" Type="http://schemas.openxmlformats.org/officeDocument/2006/relationships/hyperlink" Target="http://finzakaz.com/collection/olivkovoe-maslo/product/olivkovoe-maslo-iliada-drops-1-l" TargetMode="External" /><Relationship Id="rId85" Type="http://schemas.openxmlformats.org/officeDocument/2006/relationships/hyperlink" Target="http://finzakaz.com/collection/tomatnye-pasty-ketchupy-mayonez-gorchitsa/product/ketchup-1-kg" TargetMode="External" /><Relationship Id="rId86" Type="http://schemas.openxmlformats.org/officeDocument/2006/relationships/hyperlink" Target="http://finzakaz.com/collection/rastvorimyy/product/kofe-rastvorimyy-nescafe-kulta-300-gr" TargetMode="External" /><Relationship Id="rId87" Type="http://schemas.openxmlformats.org/officeDocument/2006/relationships/hyperlink" Target="http://finzakaz.com/product/pekarskiy-poroshok-dr-oetker-100-gr" TargetMode="External" /><Relationship Id="rId88" Type="http://schemas.openxmlformats.org/officeDocument/2006/relationships/hyperlink" Target="http://finzakaz.com/product/posypka-dr-oetker-mix-135-gr" TargetMode="External" /><Relationship Id="rId89" Type="http://schemas.openxmlformats.org/officeDocument/2006/relationships/hyperlink" Target="http://finzakaz.com/product/organicheskiy-ketchup-pirkka-470-gr" TargetMode="External" /><Relationship Id="rId90" Type="http://schemas.openxmlformats.org/officeDocument/2006/relationships/hyperlink" Target="http://finzakaz.com/collection/chipsy/product/chipsy-pringles-original-190-gr" TargetMode="External" /><Relationship Id="rId91" Type="http://schemas.openxmlformats.org/officeDocument/2006/relationships/hyperlink" Target="http://finzakaz.com/collection/makaronnye-izdeliya/product/makarony-rozhki-myllyn-paras-tumma-400-gr" TargetMode="External" /><Relationship Id="rId92" Type="http://schemas.openxmlformats.org/officeDocument/2006/relationships/hyperlink" Target="http://finzakaz.com/collection/kakao/product/kakao-goody-cao-800-gr#review_form" TargetMode="External" /><Relationship Id="rId93" Type="http://schemas.openxmlformats.org/officeDocument/2006/relationships/hyperlink" Target="http://finzakaz.com/collection/novye-tovary/product/kokosovye-slivki-kara-200-ml" TargetMode="External" /><Relationship Id="rId94" Type="http://schemas.openxmlformats.org/officeDocument/2006/relationships/hyperlink" Target="http://finzakaz.com/collection/konservy-sladkie/product/kokosovoe-moloko-kara-200-ml" TargetMode="External" /><Relationship Id="rId95" Type="http://schemas.openxmlformats.org/officeDocument/2006/relationships/hyperlink" Target="http://finzakaz.com/collection/novye-tovary/product/semena-tykva-muskatnaya-2-gr" TargetMode="External" /><Relationship Id="rId96" Type="http://schemas.openxmlformats.org/officeDocument/2006/relationships/hyperlink" Target="http://finzakaz.com/collection/semena-ovoschey/product/semena-bryukvy-wilhelmsburger-4-gr" TargetMode="External" /><Relationship Id="rId97" Type="http://schemas.openxmlformats.org/officeDocument/2006/relationships/hyperlink" Target="http://finzakaz.com/collection/varenie-dzhemy/product/varenie-rainbow-abrikosovoe-400-gr" TargetMode="External" /><Relationship Id="rId98" Type="http://schemas.openxmlformats.org/officeDocument/2006/relationships/hyperlink" Target="http://finzakaz.com/collection/konfety-raznoe/product/sufle-choco-softies-32-sht" TargetMode="External" /><Relationship Id="rId99" Type="http://schemas.openxmlformats.org/officeDocument/2006/relationships/hyperlink" Target="http://finzakaz.com/collection/pripravy-spetsii/product/morskaya-sol-meira-karkea-800-gr-krupnaya" TargetMode="External" /><Relationship Id="rId100" Type="http://schemas.openxmlformats.org/officeDocument/2006/relationships/hyperlink" Target="http://finzakaz.com/collection/pripravy-spetsii/product/aromatizirovannaya-sol-santa-maria-68-gr" TargetMode="External" /><Relationship Id="rId101" Type="http://schemas.openxmlformats.org/officeDocument/2006/relationships/hyperlink" Target="http://finzakaz.com/collection/dlya-koshek/product/pashtet-iz-govyadiny-pirkka-100-gr" TargetMode="External" /><Relationship Id="rId102" Type="http://schemas.openxmlformats.org/officeDocument/2006/relationships/hyperlink" Target="http://finzakaz.com/collection/dlya-koshek/product/pashtet-iz-dichi-pirkka-100-gr" TargetMode="External" /><Relationship Id="rId103" Type="http://schemas.openxmlformats.org/officeDocument/2006/relationships/hyperlink" Target="http://finzakaz.com/collection/dlya-koshek/product/kurinyy-pashtet-pirkka-100-gr" TargetMode="External" /><Relationship Id="rId104" Type="http://schemas.openxmlformats.org/officeDocument/2006/relationships/hyperlink" Target="http://finzakaz.com/collection/geli-dlya-mytya-posudy/product/sprey-dlya-mytya-posudy-fairy-375-ml" TargetMode="External" /><Relationship Id="rId105" Type="http://schemas.openxmlformats.org/officeDocument/2006/relationships/hyperlink" Target="http://finzakaz.com/collection/geli-dlya-mytya-posudy/product/zhidkost-dlya-mytya-posudy-fairy-limon-450-ml-2" TargetMode="External" /><Relationship Id="rId106" Type="http://schemas.openxmlformats.org/officeDocument/2006/relationships/hyperlink" Target="http://finzakaz.com/" TargetMode="External" /><Relationship Id="rId107" Type="http://schemas.openxmlformats.org/officeDocument/2006/relationships/hyperlink" Target="http://finzakaz.com/collection/geli-dlya-mytya-posudy/product/pena-dlya-mytya-posudy-fairy-375-ml" TargetMode="External" /><Relationship Id="rId108" Type="http://schemas.openxmlformats.org/officeDocument/2006/relationships/hyperlink" Target="http://finzakaz.com/collection/pechenie-2/product/pechenie-maria-800-gr" TargetMode="External" /><Relationship Id="rId109" Type="http://schemas.openxmlformats.org/officeDocument/2006/relationships/hyperlink" Target="http://finzakaz.com/collection/pechenie-2/product/krekery-gullon-pick-coctail-250-gr" TargetMode="External" /><Relationship Id="rId110" Type="http://schemas.openxmlformats.org/officeDocument/2006/relationships/hyperlink" Target="http://finzakaz.com/collection/olivkovoe-maslo/product/grecheskoe-olivkovoe-maslo-pirkka-500-ml" TargetMode="External" /><Relationship Id="rId111" Type="http://schemas.openxmlformats.org/officeDocument/2006/relationships/hyperlink" Target="http://finzakaz.com/collection/zubnye-schyotki-pasty/product/detskaya-zubnaya-pasta-oxygenol-muumi-50-ml" TargetMode="External" /><Relationship Id="rId112" Type="http://schemas.openxmlformats.org/officeDocument/2006/relationships/hyperlink" Target="http://finzakaz.com/collection/zubnye-schyotki-pasty/product/detskaya-zubnaya-pasta-oral-b-frozen-yagodnyy-vzryv-75-ml" TargetMode="External" /><Relationship Id="rId113" Type="http://schemas.openxmlformats.org/officeDocument/2006/relationships/hyperlink" Target="http://finzakaz.com/collection/zubnye-pasty-schyotki-opolaskivateli/product/zubnaya-pasta-pepsodent-x-fresh-125-gr-1" TargetMode="External" /><Relationship Id="rId114" Type="http://schemas.openxmlformats.org/officeDocument/2006/relationships/hyperlink" Target="http://finzakaz.com/collection/pripravy-spetsii/product/priprava-k-ovoschnym-salatam-santa-maria-49-gr" TargetMode="External" /><Relationship Id="rId115" Type="http://schemas.openxmlformats.org/officeDocument/2006/relationships/hyperlink" Target="http://finzakaz.com/collection/pripravy-spetsii/product/priprava-k-spagetti-santa-maria-40-gr" TargetMode="External" /><Relationship Id="rId116" Type="http://schemas.openxmlformats.org/officeDocument/2006/relationships/hyperlink" Target="http://finzakaz.com/collection/varenie-dzhemy/product/dzhem-pirkka-brusnika-400-gr" TargetMode="External" /><Relationship Id="rId117" Type="http://schemas.openxmlformats.org/officeDocument/2006/relationships/hyperlink" Target="http://finzakaz.com/collection/rastvorimyy/product/kofe-rastvorimyy-nescafe-kulta-180-gr#review_form" TargetMode="External" /><Relationship Id="rId118" Type="http://schemas.openxmlformats.org/officeDocument/2006/relationships/hyperlink" Target="http://finzakaz.com/collection/dlya-detey-2/product/multivitaminy-dlya-detey-200-sht" TargetMode="External" /><Relationship Id="rId119" Type="http://schemas.openxmlformats.org/officeDocument/2006/relationships/hyperlink" Target="http://finzakaz.com/collection/geli-dlya-mytya-posudy/product/zhidkost-dlya-mytya-posudy-fairy-original-780-ml" TargetMode="External" /><Relationship Id="rId120" Type="http://schemas.openxmlformats.org/officeDocument/2006/relationships/hyperlink" Target="http://finzakaz.com/collection/professionalnye-shampuni/product/shampun-diplona-600-ml-dlya-okrashennyh" TargetMode="External" /><Relationship Id="rId121" Type="http://schemas.openxmlformats.org/officeDocument/2006/relationships/hyperlink" Target="http://finzakaz.com/collection/professionalnye-shampuni/product/balzam-diplona-600-ml-dlya-okrashennyh" TargetMode="External" /><Relationship Id="rId122" Type="http://schemas.openxmlformats.org/officeDocument/2006/relationships/hyperlink" Target="http://finzakaz.com/collection/zubnye-pasty-schyotki-opolaskivateli/product/zubnaya-pasta-dentalux-7-priznakov-125-gr" TargetMode="External" /><Relationship Id="rId123" Type="http://schemas.openxmlformats.org/officeDocument/2006/relationships/hyperlink" Target="http://finzakaz.com/collection/krema-dlya-tela-balzamy/product/krem-dlya-ruk-i-tela-dalan" TargetMode="External" /><Relationship Id="rId124" Type="http://schemas.openxmlformats.org/officeDocument/2006/relationships/hyperlink" Target="http://finzakaz.com/collection/otrubi-kashi/product/hlopya-myllyn-paras-1-kg" TargetMode="External" /><Relationship Id="rId125" Type="http://schemas.openxmlformats.org/officeDocument/2006/relationships/hyperlink" Target="http://finzakaz.com/collection/otrubi-kashi/product/otrubi-myllyn-paras-500-gr" TargetMode="External" /><Relationship Id="rId126" Type="http://schemas.openxmlformats.org/officeDocument/2006/relationships/hyperlink" Target="http://finzakaz.com/product/chay-lord-nelson-zelyonyy-s-limonom-25-sht" TargetMode="External" /><Relationship Id="rId127" Type="http://schemas.openxmlformats.org/officeDocument/2006/relationships/hyperlink" Target="http://finzakaz.com/product/kofe-zavarnoy-k-menu-tumma-500-gr" TargetMode="External" /><Relationship Id="rId128" Type="http://schemas.openxmlformats.org/officeDocument/2006/relationships/hyperlink" Target="http://finzakaz.com/product/bolshie-belye-boby-pirkka-380-gr" TargetMode="External" /><Relationship Id="rId129" Type="http://schemas.openxmlformats.org/officeDocument/2006/relationships/hyperlink" Target="http://finzakaz.com/product/nabor-vafel-s-nachinkami-k-menu-400-gr" TargetMode="External" /><Relationship Id="rId130" Type="http://schemas.openxmlformats.org/officeDocument/2006/relationships/hyperlink" Target="http://finzakaz.com/product/konfety-shokoladnye-bozhi-korovki-only-100-gr" TargetMode="External" /><Relationship Id="rId131" Type="http://schemas.openxmlformats.org/officeDocument/2006/relationships/hyperlink" Target="http://finzakaz.com/product/shokolad-maitre-truffout-myata-100-gr" TargetMode="External" /><Relationship Id="rId132" Type="http://schemas.openxmlformats.org/officeDocument/2006/relationships/hyperlink" Target="http://finzakaz.com/product/shokolad-maitre-truffout-limon-100-gr" TargetMode="External" /><Relationship Id="rId133" Type="http://schemas.openxmlformats.org/officeDocument/2006/relationships/hyperlink" Target="http://finzakaz.com/product/shokolad-maitre-truffout-apelsin-100-gr" TargetMode="External" /><Relationship Id="rId134" Type="http://schemas.openxmlformats.org/officeDocument/2006/relationships/hyperlink" Target="http://finzakaz.com/product/salatnyy-sous-felix-mango-chili-275-gr" TargetMode="External" /><Relationship Id="rId135" Type="http://schemas.openxmlformats.org/officeDocument/2006/relationships/hyperlink" Target="http://finzakaz.com/product/semena-arbuza-sugar-baby-1-gr" TargetMode="External" /><Relationship Id="rId136" Type="http://schemas.openxmlformats.org/officeDocument/2006/relationships/hyperlink" Target="http://finzakaz.com/product/semena-tomata-sen-pier-0-75-gr" TargetMode="External" /><Relationship Id="rId137" Type="http://schemas.openxmlformats.org/officeDocument/2006/relationships/hyperlink" Target="http://finzakaz.com/collection/krupy/product/kus-kus-linea-verde-500-gr" TargetMode="External" /><Relationship Id="rId138" Type="http://schemas.openxmlformats.org/officeDocument/2006/relationships/hyperlink" Target="http://finzakaz.com/collection/zavarnoy/product/kofe-zavarnoy-bellarom-french-227-gr" TargetMode="External" /><Relationship Id="rId139" Type="http://schemas.openxmlformats.org/officeDocument/2006/relationships/hyperlink" Target="http://finzakaz.com/collection/konfety-raznoe/product/martsipanovaya-konfeta-maitre-truffout-100-gr" TargetMode="External" /><Relationship Id="rId140" Type="http://schemas.openxmlformats.org/officeDocument/2006/relationships/hyperlink" Target="http://finzakaz.com/collection/konservy-raznye/product/olivki-baresa-680-gr" TargetMode="External" /><Relationship Id="rId141" Type="http://schemas.openxmlformats.org/officeDocument/2006/relationships/hyperlink" Target="http://finzakaz.com/collection/tomatnye-pasty-ketchupy-mayonez-gorchitsa/product/rublenye-tomaty-v-sobstvennom-soku-x-tra-400-gr" TargetMode="External" /><Relationship Id="rId142" Type="http://schemas.openxmlformats.org/officeDocument/2006/relationships/hyperlink" Target="http://finzakaz.com/collection/k-prazdniku/product/konfety-shokoladnye-only-pashalnoe-assorti-100-gr" TargetMode="External" /><Relationship Id="rId143" Type="http://schemas.openxmlformats.org/officeDocument/2006/relationships/hyperlink" Target="http://finzakaz.com/product/universalnoe-chistyaschee-sredstvo-pirkka-1-l" TargetMode="External" /><Relationship Id="rId144" Type="http://schemas.openxmlformats.org/officeDocument/2006/relationships/hyperlink" Target="http://finzakaz.com/collection/dlya-vannoy/product/sredstva-dlya-chistki-trub-pirkka-1-l" TargetMode="External" /><Relationship Id="rId145" Type="http://schemas.openxmlformats.org/officeDocument/2006/relationships/hyperlink" Target="http://finzakaz.com/collection/opolaskivateli-zubnye-schyotki/product/zubnaya-schyotka-hard-2-sht" TargetMode="External" /><Relationship Id="rId146" Type="http://schemas.openxmlformats.org/officeDocument/2006/relationships/hyperlink" Target="http://finzakaz.com/collection/zhevatelnaya-rezinka/product/zhevatelnaya-rezinka-jetgum-malina-i-lakritsa-80-gr" TargetMode="External" /><Relationship Id="rId147" Type="http://schemas.openxmlformats.org/officeDocument/2006/relationships/hyperlink" Target="http://finzakaz.com/collection/zhevatelnaya-rezinka/product/zhevatelnaya-rezinka-jetgum-130-gr" TargetMode="External" /><Relationship Id="rId148" Type="http://schemas.openxmlformats.org/officeDocument/2006/relationships/hyperlink" Target="http://finzakaz.com/product/spagetti-x-tra-1-kg" TargetMode="External" /><Relationship Id="rId149" Type="http://schemas.openxmlformats.org/officeDocument/2006/relationships/hyperlink" Target="http://finzakaz.com/product/spagetti-combino-500-gr" TargetMode="External" /><Relationship Id="rId150" Type="http://schemas.openxmlformats.org/officeDocument/2006/relationships/hyperlink" Target="http://finzakaz.com/collection/zubnye-pasty-schyotki-opolaskivateli/product/zubnaya-gel-pasta-dlya-chuvstvitelnyh-zubov-elina-100-ml" TargetMode="External" /><Relationship Id="rId151" Type="http://schemas.openxmlformats.org/officeDocument/2006/relationships/hyperlink" Target="http://finzakaz.com/collection/seld-ikra/product/seld-admiral-sipulisilli-s-lukom-580-gr" TargetMode="External" /><Relationship Id="rId152" Type="http://schemas.openxmlformats.org/officeDocument/2006/relationships/hyperlink" Target="http://finzakaz.com/collection/hlebtsy-suhariki/product/hlebtsy-rzhanye-myllykivi-300-gr" TargetMode="External" /><Relationship Id="rId153" Type="http://schemas.openxmlformats.org/officeDocument/2006/relationships/hyperlink" Target="http://finzakaz.com/collection/olivkovoe-maslo/product/olivkovoe-maslo-levante-olio-di-sansa-di-oliva-5-l" TargetMode="External" /><Relationship Id="rId154" Type="http://schemas.openxmlformats.org/officeDocument/2006/relationships/hyperlink" Target="http://finzakaz.com/collection/peny-geli-stanki/product/stanok-dlya-britya-sence-4-sht" TargetMode="External" /><Relationship Id="rId155" Type="http://schemas.openxmlformats.org/officeDocument/2006/relationships/hyperlink" Target="http://finzakaz.com/collection/dlya-tualeta/product/universalnyy-sprey-s-otbelivatelem-cif-450-ml" TargetMode="External" /><Relationship Id="rId156" Type="http://schemas.openxmlformats.org/officeDocument/2006/relationships/hyperlink" Target="http://finzakaz.com/collection/sousy/product/sous-pirkka-limon-250-gr" TargetMode="External" /><Relationship Id="rId157" Type="http://schemas.openxmlformats.org/officeDocument/2006/relationships/hyperlink" Target="http://finzakaz.com/collection/myod-siropy/product/myod-apelsinovyy-200-gr" TargetMode="External" /><Relationship Id="rId158" Type="http://schemas.openxmlformats.org/officeDocument/2006/relationships/hyperlink" Target="http://finzakaz.com/product/klenovyy-sirop-rainbow-187-ml" TargetMode="External" /><Relationship Id="rId159" Type="http://schemas.openxmlformats.org/officeDocument/2006/relationships/hyperlink" Target="http://finzakaz.com/collection/sol-poroshki-tabletki/product/poroshok-dlya-p-mashin-finish-1-kg" TargetMode="External" /><Relationship Id="rId160" Type="http://schemas.openxmlformats.org/officeDocument/2006/relationships/hyperlink" Target="http://finzakaz.com/product/kofe-zavarnoy-pirkka-costa-rica-tumma-500-gr-dlya-kofevarki" TargetMode="External" /><Relationship Id="rId161" Type="http://schemas.openxmlformats.org/officeDocument/2006/relationships/hyperlink" Target="http://finzakaz.com/collection/zernovoy/product/kofe-zernovoy-juhla-mokka-500-gr" TargetMode="External" /><Relationship Id="rId162" Type="http://schemas.openxmlformats.org/officeDocument/2006/relationships/hyperlink" Target="http://finzakaz.com/collection/dlya-vannoy/product/universalnoe-chistyaschee-sredstvo-pirkka-1-l" TargetMode="External" /><Relationship Id="rId163" Type="http://schemas.openxmlformats.org/officeDocument/2006/relationships/hyperlink" Target="http://finzakaz.com/product/kofe-zernovoy-lavazza-tierra-500-gr" TargetMode="External" /><Relationship Id="rId164" Type="http://schemas.openxmlformats.org/officeDocument/2006/relationships/hyperlink" Target="http://finzakaz.com/collection/dlya-vannoy/product/sredstvo-dlya-prochistki-trub-rainbow-1-l" TargetMode="External" /><Relationship Id="rId165" Type="http://schemas.openxmlformats.org/officeDocument/2006/relationships/hyperlink" Target="http://finzakaz.com/product/zubnaya-pasta-dentalux-lechebnye-travy-125-gr" TargetMode="External" /><Relationship Id="rId166" Type="http://schemas.openxmlformats.org/officeDocument/2006/relationships/hyperlink" Target="http://finzakaz.com/product/morskaya-sol-meira-hieno-800-gr-melkaya" TargetMode="External" /><Relationship Id="rId167" Type="http://schemas.openxmlformats.org/officeDocument/2006/relationships/hyperlink" Target="http://finzakaz.com/product/koritsa-euro-sopper-250-gr" TargetMode="External" /><Relationship Id="rId168" Type="http://schemas.openxmlformats.org/officeDocument/2006/relationships/hyperlink" Target="http://finzakaz.com/product/tabletki-dlya-p-mashiny-at-home-clean-100-sht" TargetMode="External" /><Relationship Id="rId169" Type="http://schemas.openxmlformats.org/officeDocument/2006/relationships/hyperlink" Target="http://finzakaz.com/collection/dezodoranty/product/dezodorant-nivea-dry-comfort-50-ml" TargetMode="External" /><Relationship Id="rId170" Type="http://schemas.openxmlformats.org/officeDocument/2006/relationships/hyperlink" Target="http://finzakaz.com/product/vanilnyy-ekstrakt-dr-oetker-100-gr" TargetMode="External" /><Relationship Id="rId171" Type="http://schemas.openxmlformats.org/officeDocument/2006/relationships/hyperlink" Target="http://finzakaz.com/collection/zavarnoy/product/kofe-zavarnoy-lavazza-qualita-oro-250-gr-2" TargetMode="External" /><Relationship Id="rId172" Type="http://schemas.openxmlformats.org/officeDocument/2006/relationships/hyperlink" Target="http://finzakaz.com/collection/kofeynye-napitki/product/kofeynyy-napitok-nescafe-cappuccino-225-gr" TargetMode="External" /><Relationship Id="rId173" Type="http://schemas.openxmlformats.org/officeDocument/2006/relationships/hyperlink" Target="http://finzakaz.com/collection/kofeynye-napitki/product/kofeynyy-napitok-nescafe-latte-macchiato-225-gr" TargetMode="External" /><Relationship Id="rId174" Type="http://schemas.openxmlformats.org/officeDocument/2006/relationships/hyperlink" Target="http://finzakaz.com/product/zhidkost-dlya-snyatiya-laka-cien-mindal-200-ml" TargetMode="External" /><Relationship Id="rId175" Type="http://schemas.openxmlformats.org/officeDocument/2006/relationships/hyperlink" Target="http://finzakaz.com/product/lakrichnye-konfety-panda-lakupala-lattechoco-250-gr" TargetMode="External" /><Relationship Id="rId176" Type="http://schemas.openxmlformats.org/officeDocument/2006/relationships/hyperlink" Target="http://finzakaz.com/product/lakrichnye-konfety-sweet-corner-300-gr" TargetMode="External" /><Relationship Id="rId177" Type="http://schemas.openxmlformats.org/officeDocument/2006/relationships/hyperlink" Target="http://finzakaz.com/product/lakrichnye-konfety-rainbow-300-gr" TargetMode="External" /><Relationship Id="rId178" Type="http://schemas.openxmlformats.org/officeDocument/2006/relationships/hyperlink" Target="http://finzakaz.com/product/tabletki-dlya-p-mashiny-finish-classik-52-sht" TargetMode="External" /><Relationship Id="rId179" Type="http://schemas.openxmlformats.org/officeDocument/2006/relationships/hyperlink" Target="http://finzakaz.com/collection/shokolad/product/shokolad-j-d-gross-kramel-125-gr" TargetMode="External" /><Relationship Id="rId180" Type="http://schemas.openxmlformats.org/officeDocument/2006/relationships/hyperlink" Target="http://finzakaz.com/collection/novye-tovary/product/marmelad-v-shokolade-fazer-18-gr" TargetMode="External" /><Relationship Id="rId181" Type="http://schemas.openxmlformats.org/officeDocument/2006/relationships/hyperlink" Target="http://finzakaz.com/collection/konservy-raznye/product/olivki-baresa-680-gr" TargetMode="External" /><Relationship Id="rId182" Type="http://schemas.openxmlformats.org/officeDocument/2006/relationships/hyperlink" Target="http://finzakaz.com/collection/pripravy-spetsii/product/morskaya-sol-meira-hieno-800-gr-melkaya" TargetMode="External" /><Relationship Id="rId183" Type="http://schemas.openxmlformats.org/officeDocument/2006/relationships/hyperlink" Target="http://finzakaz.com/collection/professionalnye-shampuni/product/konditsioner-dlya-volos-tresemme-luxurious-moisture-900-ml" TargetMode="External" /><Relationship Id="rId184" Type="http://schemas.openxmlformats.org/officeDocument/2006/relationships/hyperlink" Target="http://finzakaz.com/collection/geli-dlya-dusha/product/gel-dlya-dusha-i-shampun-cien-men-green-kick-300-ml" TargetMode="External" /><Relationship Id="rId185" Type="http://schemas.openxmlformats.org/officeDocument/2006/relationships/hyperlink" Target="http://finzakaz.com/collection/geli-dlya-dusha/product/gel-dlya-dusha-i-shampun-cien-men-tropical-blast-300-ml" TargetMode="External" /><Relationship Id="rId186" Type="http://schemas.openxmlformats.org/officeDocument/2006/relationships/hyperlink" Target="http://finzakaz.com/collection/geli-dlya-dusha/product/gel-dlya-dusha-i-shampun-cien-men-sport-300-ml" TargetMode="External" /><Relationship Id="rId187" Type="http://schemas.openxmlformats.org/officeDocument/2006/relationships/hyperlink" Target="http://finzakaz.com/collection/laki-peny-kraski-mussy-dlya-volos/product/sprey-dlya-ukladki-tresemme-perfectly-undone-200-ml" TargetMode="External" /><Relationship Id="rId188" Type="http://schemas.openxmlformats.org/officeDocument/2006/relationships/hyperlink" Target="http://finzakaz.com/collection/olivkovoe-maslo/product/olivkovoe-maslo-san-michele-1-l" TargetMode="External" /><Relationship Id="rId189" Type="http://schemas.openxmlformats.org/officeDocument/2006/relationships/hyperlink" Target="http://finzakaz.com/collection/makaronnye-izdeliya/product/spagetti-combino-500-gr" TargetMode="External" /><Relationship Id="rId190" Type="http://schemas.openxmlformats.org/officeDocument/2006/relationships/hyperlink" Target="http://finzakaz.com/collection/zavarnoy/product/kofe-zavarnoy-pirkka-espresso-250-gr" TargetMode="External" /><Relationship Id="rId1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zoomScale="130" zoomScaleNormal="130" zoomScalePageLayoutView="0" workbookViewId="0" topLeftCell="A1">
      <pane ySplit="1" topLeftCell="A171" activePane="bottomLeft" state="frozen"/>
      <selection pane="topLeft" activeCell="A1" sqref="A1"/>
      <selection pane="bottomLeft" activeCell="F176" sqref="F176"/>
    </sheetView>
  </sheetViews>
  <sheetFormatPr defaultColWidth="14.421875" defaultRowHeight="15.75" customHeight="1" outlineLevelRow="2"/>
  <cols>
    <col min="1" max="1" width="15.28125" style="0" customWidth="1"/>
    <col min="2" max="2" width="51.57421875" style="0" customWidth="1"/>
    <col min="3" max="3" width="8.28125" style="0" customWidth="1"/>
    <col min="4" max="4" width="9.57421875" style="0" customWidth="1"/>
    <col min="5" max="6" width="8.7109375" style="0" customWidth="1"/>
    <col min="7" max="7" width="14.421875" style="0" customWidth="1"/>
    <col min="8" max="8" width="7.421875" style="0" customWidth="1"/>
    <col min="9" max="9" width="14.421875" style="17" customWidth="1"/>
  </cols>
  <sheetData>
    <row r="1" spans="1:9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s="19" t="s">
        <v>423</v>
      </c>
    </row>
    <row r="2" spans="1:9" ht="15.75" customHeight="1" outlineLevel="2">
      <c r="A2" s="11" t="s">
        <v>12</v>
      </c>
      <c r="B2" s="11" t="s">
        <v>371</v>
      </c>
      <c r="C2" s="11">
        <v>99</v>
      </c>
      <c r="D2" s="11">
        <v>1</v>
      </c>
      <c r="E2" s="12" t="s">
        <v>372</v>
      </c>
      <c r="F2" s="13"/>
      <c r="G2" s="13">
        <f aca="true" t="shared" si="0" ref="G2:G14">C2*D2</f>
        <v>99</v>
      </c>
      <c r="H2" s="13">
        <f aca="true" t="shared" si="1" ref="H2:H14">(G2-G2*0.1)*1.11</f>
        <v>98.901</v>
      </c>
      <c r="I2" s="17">
        <f>H2*0.0136</f>
        <v>1.3450536</v>
      </c>
    </row>
    <row r="3" spans="1:9" ht="15.75" customHeight="1" outlineLevel="2">
      <c r="A3" s="11" t="s">
        <v>12</v>
      </c>
      <c r="B3" s="11" t="s">
        <v>375</v>
      </c>
      <c r="C3" s="11">
        <v>99</v>
      </c>
      <c r="D3" s="11">
        <v>1</v>
      </c>
      <c r="E3" s="12" t="s">
        <v>376</v>
      </c>
      <c r="F3" s="13"/>
      <c r="G3" s="13">
        <f t="shared" si="0"/>
        <v>99</v>
      </c>
      <c r="H3" s="13">
        <f t="shared" si="1"/>
        <v>98.901</v>
      </c>
      <c r="I3" s="17">
        <f aca="true" t="shared" si="2" ref="I3:I66">H3*0.0136</f>
        <v>1.3450536</v>
      </c>
    </row>
    <row r="4" spans="1:9" ht="15.75" customHeight="1" outlineLevel="2">
      <c r="A4" s="11" t="s">
        <v>12</v>
      </c>
      <c r="B4" s="11" t="s">
        <v>373</v>
      </c>
      <c r="C4" s="11">
        <v>99</v>
      </c>
      <c r="D4" s="11">
        <v>1</v>
      </c>
      <c r="E4" s="12" t="s">
        <v>374</v>
      </c>
      <c r="F4" s="13"/>
      <c r="G4" s="13">
        <f t="shared" si="0"/>
        <v>99</v>
      </c>
      <c r="H4" s="13">
        <f t="shared" si="1"/>
        <v>98.901</v>
      </c>
      <c r="I4" s="17">
        <f t="shared" si="2"/>
        <v>1.3450536</v>
      </c>
    </row>
    <row r="5" spans="1:9" ht="15.75" customHeight="1" outlineLevel="2">
      <c r="A5" s="11" t="s">
        <v>12</v>
      </c>
      <c r="B5" s="11" t="s">
        <v>369</v>
      </c>
      <c r="C5" s="11">
        <v>637</v>
      </c>
      <c r="D5" s="11">
        <v>1</v>
      </c>
      <c r="E5" s="12" t="s">
        <v>370</v>
      </c>
      <c r="F5" s="13"/>
      <c r="G5" s="13">
        <f t="shared" si="0"/>
        <v>637</v>
      </c>
      <c r="H5" s="13">
        <f t="shared" si="1"/>
        <v>636.363</v>
      </c>
      <c r="I5" s="17">
        <f t="shared" si="2"/>
        <v>8.6545368</v>
      </c>
    </row>
    <row r="6" spans="1:9" ht="15.75" customHeight="1" outlineLevel="2">
      <c r="A6" s="11" t="s">
        <v>12</v>
      </c>
      <c r="B6" s="11" t="s">
        <v>137</v>
      </c>
      <c r="C6" s="11">
        <v>36</v>
      </c>
      <c r="D6" s="11">
        <v>3</v>
      </c>
      <c r="E6" s="12" t="s">
        <v>138</v>
      </c>
      <c r="F6" s="13"/>
      <c r="G6" s="13">
        <f t="shared" si="0"/>
        <v>108</v>
      </c>
      <c r="H6" s="13">
        <f t="shared" si="1"/>
        <v>107.89200000000001</v>
      </c>
      <c r="I6" s="17">
        <f t="shared" si="2"/>
        <v>1.4673312</v>
      </c>
    </row>
    <row r="7" spans="1:9" ht="15.75" customHeight="1" outlineLevel="2">
      <c r="A7" s="11" t="s">
        <v>12</v>
      </c>
      <c r="B7" s="11" t="s">
        <v>17</v>
      </c>
      <c r="C7" s="11">
        <v>303</v>
      </c>
      <c r="D7" s="11">
        <v>1</v>
      </c>
      <c r="E7" s="12" t="s">
        <v>18</v>
      </c>
      <c r="F7" s="13"/>
      <c r="G7" s="13">
        <f t="shared" si="0"/>
        <v>303</v>
      </c>
      <c r="H7" s="13">
        <f t="shared" si="1"/>
        <v>302.697</v>
      </c>
      <c r="I7" s="17">
        <f t="shared" si="2"/>
        <v>4.1166792</v>
      </c>
    </row>
    <row r="8" spans="1:9" ht="15.75" customHeight="1" outlineLevel="2">
      <c r="A8" s="11" t="s">
        <v>12</v>
      </c>
      <c r="B8" s="11" t="s">
        <v>367</v>
      </c>
      <c r="C8" s="11">
        <v>77</v>
      </c>
      <c r="D8" s="11">
        <v>1</v>
      </c>
      <c r="E8" s="12" t="s">
        <v>368</v>
      </c>
      <c r="F8" s="13"/>
      <c r="G8" s="13">
        <f t="shared" si="0"/>
        <v>77</v>
      </c>
      <c r="H8" s="13">
        <f t="shared" si="1"/>
        <v>76.923</v>
      </c>
      <c r="I8" s="17">
        <f t="shared" si="2"/>
        <v>1.0461528</v>
      </c>
    </row>
    <row r="9" spans="1:9" ht="15.75" customHeight="1" outlineLevel="2">
      <c r="A9" s="11" t="s">
        <v>12</v>
      </c>
      <c r="B9" s="11" t="s">
        <v>286</v>
      </c>
      <c r="C9" s="11">
        <v>136</v>
      </c>
      <c r="D9" s="11">
        <v>1</v>
      </c>
      <c r="E9" s="12" t="s">
        <v>366</v>
      </c>
      <c r="F9" s="13"/>
      <c r="G9" s="13">
        <f t="shared" si="0"/>
        <v>136</v>
      </c>
      <c r="H9" s="13">
        <f t="shared" si="1"/>
        <v>135.864</v>
      </c>
      <c r="I9" s="17">
        <f t="shared" si="2"/>
        <v>1.8477504</v>
      </c>
    </row>
    <row r="10" spans="1:9" ht="15.75" customHeight="1" outlineLevel="2">
      <c r="A10" s="11" t="s">
        <v>12</v>
      </c>
      <c r="B10" s="11" t="s">
        <v>139</v>
      </c>
      <c r="C10" s="11">
        <v>31</v>
      </c>
      <c r="D10" s="11">
        <v>3</v>
      </c>
      <c r="E10" s="12" t="s">
        <v>43</v>
      </c>
      <c r="F10" s="13"/>
      <c r="G10" s="13">
        <f t="shared" si="0"/>
        <v>93</v>
      </c>
      <c r="H10" s="13">
        <f t="shared" si="1"/>
        <v>92.90700000000001</v>
      </c>
      <c r="I10" s="17">
        <f t="shared" si="2"/>
        <v>1.2635352</v>
      </c>
    </row>
    <row r="11" spans="1:9" ht="15.75" customHeight="1" outlineLevel="2">
      <c r="A11" s="11" t="s">
        <v>12</v>
      </c>
      <c r="B11" s="11" t="s">
        <v>377</v>
      </c>
      <c r="C11" s="11">
        <v>633</v>
      </c>
      <c r="D11" s="11">
        <v>0</v>
      </c>
      <c r="E11" s="12" t="s">
        <v>378</v>
      </c>
      <c r="F11" s="13"/>
      <c r="G11" s="13">
        <f t="shared" si="0"/>
        <v>0</v>
      </c>
      <c r="H11" s="13">
        <f t="shared" si="1"/>
        <v>0</v>
      </c>
      <c r="I11" s="17">
        <f t="shared" si="2"/>
        <v>0</v>
      </c>
    </row>
    <row r="12" spans="1:9" ht="15.75" customHeight="1" outlineLevel="2">
      <c r="A12" s="11" t="s">
        <v>12</v>
      </c>
      <c r="B12" s="11" t="s">
        <v>15</v>
      </c>
      <c r="C12" s="11">
        <v>108</v>
      </c>
      <c r="D12" s="11">
        <v>1</v>
      </c>
      <c r="E12" s="12" t="s">
        <v>16</v>
      </c>
      <c r="F12" s="13"/>
      <c r="G12" s="13">
        <f t="shared" si="0"/>
        <v>108</v>
      </c>
      <c r="H12" s="13">
        <f t="shared" si="1"/>
        <v>107.89200000000001</v>
      </c>
      <c r="I12" s="17">
        <f t="shared" si="2"/>
        <v>1.4673312</v>
      </c>
    </row>
    <row r="13" spans="1:9" ht="15.75" customHeight="1" outlineLevel="2">
      <c r="A13" s="11" t="s">
        <v>12</v>
      </c>
      <c r="B13" s="11" t="s">
        <v>13</v>
      </c>
      <c r="C13" s="11">
        <v>656</v>
      </c>
      <c r="D13" s="11">
        <v>1</v>
      </c>
      <c r="E13" s="12" t="s">
        <v>14</v>
      </c>
      <c r="F13" s="13"/>
      <c r="G13" s="13">
        <f t="shared" si="0"/>
        <v>656</v>
      </c>
      <c r="H13" s="13">
        <f t="shared" si="1"/>
        <v>655.344</v>
      </c>
      <c r="I13" s="17">
        <f t="shared" si="2"/>
        <v>8.9126784</v>
      </c>
    </row>
    <row r="14" spans="1:9" ht="15.75" customHeight="1" outlineLevel="2">
      <c r="A14" s="11" t="s">
        <v>12</v>
      </c>
      <c r="B14" s="11" t="s">
        <v>362</v>
      </c>
      <c r="C14" s="11">
        <v>172</v>
      </c>
      <c r="D14" s="11">
        <v>2</v>
      </c>
      <c r="E14" s="12" t="s">
        <v>363</v>
      </c>
      <c r="F14" s="13"/>
      <c r="G14" s="13">
        <f t="shared" si="0"/>
        <v>344</v>
      </c>
      <c r="H14" s="13">
        <f t="shared" si="1"/>
        <v>343.65600000000006</v>
      </c>
      <c r="I14" s="17">
        <f t="shared" si="2"/>
        <v>4.6737216</v>
      </c>
    </row>
    <row r="15" spans="1:9" ht="15.75" customHeight="1" outlineLevel="1">
      <c r="A15" s="6" t="s">
        <v>388</v>
      </c>
      <c r="B15" s="7"/>
      <c r="C15" s="7"/>
      <c r="D15" s="7"/>
      <c r="E15" s="8"/>
      <c r="F15" s="9"/>
      <c r="G15" s="9"/>
      <c r="H15" s="10">
        <f>SUBTOTAL(9,H2:H14)</f>
        <v>2756.241</v>
      </c>
      <c r="I15" s="18">
        <f t="shared" si="2"/>
        <v>37.4848776</v>
      </c>
    </row>
    <row r="16" spans="1:9" ht="15.75" customHeight="1" outlineLevel="2">
      <c r="A16" s="11" t="s">
        <v>72</v>
      </c>
      <c r="B16" s="11" t="s">
        <v>73</v>
      </c>
      <c r="C16" s="11">
        <v>236</v>
      </c>
      <c r="D16" s="11">
        <v>5</v>
      </c>
      <c r="E16" s="12" t="s">
        <v>74</v>
      </c>
      <c r="F16" s="11" t="s">
        <v>75</v>
      </c>
      <c r="G16" s="13">
        <f>C16*D16</f>
        <v>1180</v>
      </c>
      <c r="H16" s="13">
        <f>(G16-G16*0.1)*1.11</f>
        <v>1178.8200000000002</v>
      </c>
      <c r="I16" s="17">
        <f t="shared" si="2"/>
        <v>16.031952</v>
      </c>
    </row>
    <row r="17" spans="1:9" ht="15.75" customHeight="1" outlineLevel="2">
      <c r="A17" s="11" t="s">
        <v>72</v>
      </c>
      <c r="B17" s="11" t="s">
        <v>78</v>
      </c>
      <c r="C17" s="11">
        <v>108</v>
      </c>
      <c r="D17" s="11">
        <v>5</v>
      </c>
      <c r="E17" s="12" t="s">
        <v>79</v>
      </c>
      <c r="F17" s="13"/>
      <c r="G17" s="13">
        <f>C17*D17</f>
        <v>540</v>
      </c>
      <c r="H17" s="13">
        <f>(G17-G17*0.1)*1.11</f>
        <v>539.46</v>
      </c>
      <c r="I17" s="17">
        <f t="shared" si="2"/>
        <v>7.3366560000000005</v>
      </c>
    </row>
    <row r="18" spans="1:9" ht="15.75" customHeight="1" outlineLevel="2">
      <c r="A18" s="11" t="s">
        <v>72</v>
      </c>
      <c r="B18" s="11" t="s">
        <v>76</v>
      </c>
      <c r="C18" s="11">
        <v>141</v>
      </c>
      <c r="D18" s="11">
        <v>5</v>
      </c>
      <c r="E18" s="12" t="s">
        <v>77</v>
      </c>
      <c r="F18" s="13"/>
      <c r="G18" s="13">
        <f>C18*D18</f>
        <v>705</v>
      </c>
      <c r="H18" s="13">
        <f>(G18-G18*0.1)*1.11</f>
        <v>704.2950000000001</v>
      </c>
      <c r="I18" s="17">
        <f t="shared" si="2"/>
        <v>9.578412</v>
      </c>
    </row>
    <row r="19" spans="1:9" ht="15.75" customHeight="1" outlineLevel="1">
      <c r="A19" s="6" t="s">
        <v>389</v>
      </c>
      <c r="B19" s="7"/>
      <c r="C19" s="7"/>
      <c r="D19" s="7"/>
      <c r="E19" s="8"/>
      <c r="F19" s="9"/>
      <c r="G19" s="9"/>
      <c r="H19" s="10">
        <f>SUBTOTAL(9,H16:H18)</f>
        <v>2422.5750000000003</v>
      </c>
      <c r="I19" s="18">
        <f t="shared" si="2"/>
        <v>32.94702</v>
      </c>
    </row>
    <row r="20" spans="1:9" ht="15.75" customHeight="1" outlineLevel="2">
      <c r="A20" s="11" t="s">
        <v>61</v>
      </c>
      <c r="B20" s="11" t="s">
        <v>68</v>
      </c>
      <c r="C20" s="11">
        <v>172</v>
      </c>
      <c r="D20" s="11">
        <v>1</v>
      </c>
      <c r="E20" s="12" t="s">
        <v>69</v>
      </c>
      <c r="F20" s="13"/>
      <c r="G20" s="13">
        <f aca="true" t="shared" si="3" ref="G20:G29">C20*D20</f>
        <v>172</v>
      </c>
      <c r="H20" s="13">
        <f aca="true" t="shared" si="4" ref="H20:H29">(G20-G20*0.1)*1.11</f>
        <v>171.82800000000003</v>
      </c>
      <c r="I20" s="17">
        <f t="shared" si="2"/>
        <v>2.3368608</v>
      </c>
    </row>
    <row r="21" spans="1:9" ht="15.75" customHeight="1" outlineLevel="2">
      <c r="A21" s="11" t="s">
        <v>61</v>
      </c>
      <c r="B21" s="11" t="s">
        <v>66</v>
      </c>
      <c r="C21" s="11">
        <v>163</v>
      </c>
      <c r="D21" s="11">
        <v>1</v>
      </c>
      <c r="E21" s="12" t="s">
        <v>67</v>
      </c>
      <c r="F21" s="13"/>
      <c r="G21" s="13">
        <f t="shared" si="3"/>
        <v>163</v>
      </c>
      <c r="H21" s="13">
        <f t="shared" si="4"/>
        <v>162.837</v>
      </c>
      <c r="I21" s="17">
        <f t="shared" si="2"/>
        <v>2.2145832</v>
      </c>
    </row>
    <row r="22" spans="1:9" ht="15.75" customHeight="1" outlineLevel="2">
      <c r="A22" s="11" t="s">
        <v>61</v>
      </c>
      <c r="B22" s="11" t="s">
        <v>64</v>
      </c>
      <c r="C22" s="11">
        <v>72</v>
      </c>
      <c r="D22" s="11">
        <v>2</v>
      </c>
      <c r="E22" s="12" t="s">
        <v>65</v>
      </c>
      <c r="F22" s="13"/>
      <c r="G22" s="13">
        <f t="shared" si="3"/>
        <v>144</v>
      </c>
      <c r="H22" s="13">
        <f t="shared" si="4"/>
        <v>143.856</v>
      </c>
      <c r="I22" s="17">
        <f t="shared" si="2"/>
        <v>1.9564415999999998</v>
      </c>
    </row>
    <row r="23" spans="1:9" ht="15.75" customHeight="1" outlineLevel="2">
      <c r="A23" s="11" t="s">
        <v>61</v>
      </c>
      <c r="B23" s="11" t="s">
        <v>62</v>
      </c>
      <c r="C23" s="11">
        <v>99</v>
      </c>
      <c r="D23" s="11">
        <v>5</v>
      </c>
      <c r="E23" s="12" t="s">
        <v>63</v>
      </c>
      <c r="F23" s="13"/>
      <c r="G23" s="13">
        <f t="shared" si="3"/>
        <v>495</v>
      </c>
      <c r="H23" s="13">
        <f t="shared" si="4"/>
        <v>494.50500000000005</v>
      </c>
      <c r="I23" s="17">
        <f t="shared" si="2"/>
        <v>6.725268000000001</v>
      </c>
    </row>
    <row r="24" spans="1:9" ht="15.75" customHeight="1" outlineLevel="2">
      <c r="A24" s="11" t="s">
        <v>61</v>
      </c>
      <c r="B24" s="11" t="s">
        <v>161</v>
      </c>
      <c r="C24" s="11">
        <v>181</v>
      </c>
      <c r="D24" s="11">
        <v>1</v>
      </c>
      <c r="E24" s="12" t="s">
        <v>162</v>
      </c>
      <c r="F24" s="13"/>
      <c r="G24" s="13">
        <f t="shared" si="3"/>
        <v>181</v>
      </c>
      <c r="H24" s="13">
        <f t="shared" si="4"/>
        <v>180.81900000000002</v>
      </c>
      <c r="I24" s="17">
        <f t="shared" si="2"/>
        <v>2.4591384</v>
      </c>
    </row>
    <row r="25" spans="1:9" ht="15.75" customHeight="1" outlineLevel="2">
      <c r="A25" s="11" t="s">
        <v>61</v>
      </c>
      <c r="B25" s="11" t="s">
        <v>159</v>
      </c>
      <c r="C25" s="11">
        <v>127</v>
      </c>
      <c r="D25" s="11">
        <v>1</v>
      </c>
      <c r="E25" s="12" t="s">
        <v>160</v>
      </c>
      <c r="F25" s="13"/>
      <c r="G25" s="13">
        <f t="shared" si="3"/>
        <v>127</v>
      </c>
      <c r="H25" s="13">
        <f t="shared" si="4"/>
        <v>126.873</v>
      </c>
      <c r="I25" s="17">
        <f t="shared" si="2"/>
        <v>1.7254728</v>
      </c>
    </row>
    <row r="26" spans="1:9" ht="15.75" customHeight="1" outlineLevel="2">
      <c r="A26" s="11" t="s">
        <v>61</v>
      </c>
      <c r="B26" s="11" t="s">
        <v>70</v>
      </c>
      <c r="C26" s="11">
        <v>378</v>
      </c>
      <c r="D26" s="11">
        <v>1</v>
      </c>
      <c r="E26" s="12" t="s">
        <v>71</v>
      </c>
      <c r="F26" s="13"/>
      <c r="G26" s="13">
        <f t="shared" si="3"/>
        <v>378</v>
      </c>
      <c r="H26" s="13">
        <f t="shared" si="4"/>
        <v>377.622</v>
      </c>
      <c r="I26" s="17">
        <f t="shared" si="2"/>
        <v>5.1356592</v>
      </c>
    </row>
    <row r="27" spans="1:9" ht="15.75" customHeight="1" outlineLevel="2">
      <c r="A27" s="11" t="s">
        <v>61</v>
      </c>
      <c r="B27" s="11" t="s">
        <v>167</v>
      </c>
      <c r="C27" s="11">
        <v>218</v>
      </c>
      <c r="D27" s="11">
        <v>1</v>
      </c>
      <c r="E27" s="12" t="s">
        <v>168</v>
      </c>
      <c r="F27" s="13"/>
      <c r="G27" s="13">
        <f t="shared" si="3"/>
        <v>218</v>
      </c>
      <c r="H27" s="13">
        <f t="shared" si="4"/>
        <v>217.782</v>
      </c>
      <c r="I27" s="17">
        <f t="shared" si="2"/>
        <v>2.9618352</v>
      </c>
    </row>
    <row r="28" spans="1:9" ht="15.75" customHeight="1" outlineLevel="2">
      <c r="A28" s="11" t="s">
        <v>61</v>
      </c>
      <c r="B28" s="11" t="s">
        <v>163</v>
      </c>
      <c r="C28" s="11">
        <v>181</v>
      </c>
      <c r="D28" s="11">
        <v>1</v>
      </c>
      <c r="E28" s="12" t="s">
        <v>164</v>
      </c>
      <c r="F28" s="13"/>
      <c r="G28" s="13">
        <f t="shared" si="3"/>
        <v>181</v>
      </c>
      <c r="H28" s="13">
        <f t="shared" si="4"/>
        <v>180.81900000000002</v>
      </c>
      <c r="I28" s="17">
        <f t="shared" si="2"/>
        <v>2.4591384</v>
      </c>
    </row>
    <row r="29" spans="1:9" ht="15.75" customHeight="1" outlineLevel="2">
      <c r="A29" s="11" t="s">
        <v>61</v>
      </c>
      <c r="B29" s="11" t="s">
        <v>165</v>
      </c>
      <c r="C29" s="11">
        <v>108</v>
      </c>
      <c r="D29" s="11">
        <v>0</v>
      </c>
      <c r="E29" s="12" t="s">
        <v>166</v>
      </c>
      <c r="F29" s="13"/>
      <c r="G29" s="13">
        <f t="shared" si="3"/>
        <v>0</v>
      </c>
      <c r="H29" s="13">
        <f t="shared" si="4"/>
        <v>0</v>
      </c>
      <c r="I29" s="17">
        <f t="shared" si="2"/>
        <v>0</v>
      </c>
    </row>
    <row r="30" spans="1:9" ht="15.75" customHeight="1" outlineLevel="1">
      <c r="A30" s="6" t="s">
        <v>390</v>
      </c>
      <c r="B30" s="7"/>
      <c r="C30" s="7"/>
      <c r="D30" s="7"/>
      <c r="E30" s="8"/>
      <c r="F30" s="9"/>
      <c r="G30" s="9"/>
      <c r="H30" s="10">
        <f>SUBTOTAL(9,H20:H29)</f>
        <v>2056.9410000000003</v>
      </c>
      <c r="I30" s="18">
        <f t="shared" si="2"/>
        <v>27.974397600000003</v>
      </c>
    </row>
    <row r="31" spans="1:9" ht="12.75" outlineLevel="2">
      <c r="A31" s="11" t="s">
        <v>329</v>
      </c>
      <c r="B31" s="11" t="s">
        <v>344</v>
      </c>
      <c r="C31" s="11">
        <v>181</v>
      </c>
      <c r="D31" s="11">
        <v>1</v>
      </c>
      <c r="E31" s="12" t="s">
        <v>345</v>
      </c>
      <c r="F31" s="13"/>
      <c r="G31" s="13">
        <f aca="true" t="shared" si="5" ref="G31:G37">C31*D31</f>
        <v>181</v>
      </c>
      <c r="H31" s="13">
        <f aca="true" t="shared" si="6" ref="H31:H37">(G31-G31*0.1)*1.11</f>
        <v>180.81900000000002</v>
      </c>
      <c r="I31" s="17">
        <f t="shared" si="2"/>
        <v>2.4591384</v>
      </c>
    </row>
    <row r="32" spans="1:9" ht="12.75" outlineLevel="2">
      <c r="A32" s="11" t="s">
        <v>329</v>
      </c>
      <c r="B32" s="11" t="s">
        <v>334</v>
      </c>
      <c r="C32" s="11">
        <v>58</v>
      </c>
      <c r="D32" s="11">
        <v>1</v>
      </c>
      <c r="E32" s="12" t="s">
        <v>335</v>
      </c>
      <c r="F32" s="13"/>
      <c r="G32" s="13">
        <f t="shared" si="5"/>
        <v>58</v>
      </c>
      <c r="H32" s="13">
        <f t="shared" si="6"/>
        <v>57.94200000000001</v>
      </c>
      <c r="I32" s="17">
        <f t="shared" si="2"/>
        <v>0.7880112</v>
      </c>
    </row>
    <row r="33" spans="1:9" ht="12.75" outlineLevel="2">
      <c r="A33" s="11" t="s">
        <v>329</v>
      </c>
      <c r="B33" s="11" t="s">
        <v>346</v>
      </c>
      <c r="C33" s="11">
        <v>363</v>
      </c>
      <c r="D33" s="11">
        <v>8</v>
      </c>
      <c r="E33" s="12" t="s">
        <v>347</v>
      </c>
      <c r="F33" s="13"/>
      <c r="G33" s="13">
        <f t="shared" si="5"/>
        <v>2904</v>
      </c>
      <c r="H33" s="13">
        <f t="shared" si="6"/>
        <v>2901.096</v>
      </c>
      <c r="I33" s="17">
        <f t="shared" si="2"/>
        <v>39.4549056</v>
      </c>
    </row>
    <row r="34" spans="1:9" ht="12.75" outlineLevel="2">
      <c r="A34" s="11" t="s">
        <v>329</v>
      </c>
      <c r="B34" s="11" t="s">
        <v>330</v>
      </c>
      <c r="C34" s="11">
        <v>728</v>
      </c>
      <c r="D34" s="11">
        <v>1</v>
      </c>
      <c r="E34" s="12" t="s">
        <v>331</v>
      </c>
      <c r="F34" s="13"/>
      <c r="G34" s="13">
        <f t="shared" si="5"/>
        <v>728</v>
      </c>
      <c r="H34" s="13">
        <f t="shared" si="6"/>
        <v>727.2720000000002</v>
      </c>
      <c r="I34" s="17">
        <f t="shared" si="2"/>
        <v>9.890899200000002</v>
      </c>
    </row>
    <row r="35" spans="1:9" ht="12.75" outlineLevel="2">
      <c r="A35" s="11" t="s">
        <v>329</v>
      </c>
      <c r="B35" s="11" t="s">
        <v>338</v>
      </c>
      <c r="C35" s="11">
        <v>172</v>
      </c>
      <c r="D35" s="11">
        <v>1</v>
      </c>
      <c r="E35" s="12" t="s">
        <v>339</v>
      </c>
      <c r="F35" s="13"/>
      <c r="G35" s="13">
        <f t="shared" si="5"/>
        <v>172</v>
      </c>
      <c r="H35" s="13">
        <f t="shared" si="6"/>
        <v>171.82800000000003</v>
      </c>
      <c r="I35" s="17">
        <f t="shared" si="2"/>
        <v>2.3368608</v>
      </c>
    </row>
    <row r="36" spans="1:9" ht="12.75" outlineLevel="2">
      <c r="A36" s="11" t="s">
        <v>329</v>
      </c>
      <c r="B36" s="11" t="s">
        <v>336</v>
      </c>
      <c r="C36" s="11">
        <v>77</v>
      </c>
      <c r="D36" s="11">
        <v>1</v>
      </c>
      <c r="E36" s="12" t="s">
        <v>337</v>
      </c>
      <c r="F36" s="13"/>
      <c r="G36" s="13">
        <f t="shared" si="5"/>
        <v>77</v>
      </c>
      <c r="H36" s="13">
        <f t="shared" si="6"/>
        <v>76.923</v>
      </c>
      <c r="I36" s="17">
        <f t="shared" si="2"/>
        <v>1.0461528</v>
      </c>
    </row>
    <row r="37" spans="1:9" ht="12.75" outlineLevel="2">
      <c r="A37" s="11" t="s">
        <v>329</v>
      </c>
      <c r="B37" s="11" t="s">
        <v>340</v>
      </c>
      <c r="C37" s="11">
        <v>564</v>
      </c>
      <c r="D37" s="11">
        <v>1</v>
      </c>
      <c r="E37" s="12" t="s">
        <v>341</v>
      </c>
      <c r="F37" s="13"/>
      <c r="G37" s="13">
        <f t="shared" si="5"/>
        <v>564</v>
      </c>
      <c r="H37" s="13">
        <f t="shared" si="6"/>
        <v>563.436</v>
      </c>
      <c r="I37" s="17">
        <f t="shared" si="2"/>
        <v>7.6627296000000005</v>
      </c>
    </row>
    <row r="38" spans="1:9" ht="18" outlineLevel="1">
      <c r="A38" s="6" t="s">
        <v>391</v>
      </c>
      <c r="B38" s="7"/>
      <c r="C38" s="7"/>
      <c r="D38" s="7"/>
      <c r="E38" s="8"/>
      <c r="F38" s="9"/>
      <c r="G38" s="9"/>
      <c r="H38" s="10">
        <f>SUBTOTAL(9,H31:H37)</f>
        <v>4679.316</v>
      </c>
      <c r="I38" s="18">
        <f t="shared" si="2"/>
        <v>63.63869759999999</v>
      </c>
    </row>
    <row r="39" spans="1:9" ht="12.75" outlineLevel="2">
      <c r="A39" s="11" t="s">
        <v>227</v>
      </c>
      <c r="B39" s="11" t="s">
        <v>230</v>
      </c>
      <c r="C39" s="11">
        <v>219</v>
      </c>
      <c r="D39" s="11">
        <v>1</v>
      </c>
      <c r="E39" s="12" t="s">
        <v>231</v>
      </c>
      <c r="F39" s="13"/>
      <c r="G39" s="13">
        <f>C39*D39</f>
        <v>219</v>
      </c>
      <c r="H39" s="13">
        <f>(G39-G39*0.1)*1.11</f>
        <v>218.781</v>
      </c>
      <c r="I39" s="17">
        <f t="shared" si="2"/>
        <v>2.9754215999999998</v>
      </c>
    </row>
    <row r="40" spans="1:9" ht="12.75" outlineLevel="2">
      <c r="A40" s="11" t="s">
        <v>227</v>
      </c>
      <c r="B40" s="11" t="s">
        <v>228</v>
      </c>
      <c r="C40" s="11">
        <v>159</v>
      </c>
      <c r="D40" s="11">
        <v>1</v>
      </c>
      <c r="E40" s="12" t="s">
        <v>229</v>
      </c>
      <c r="F40" s="13"/>
      <c r="G40" s="13">
        <f>C40*D40</f>
        <v>159</v>
      </c>
      <c r="H40" s="13">
        <f>(G40-G40*0.1)*1.11</f>
        <v>158.841</v>
      </c>
      <c r="I40" s="17">
        <f t="shared" si="2"/>
        <v>2.1602376</v>
      </c>
    </row>
    <row r="41" spans="1:9" ht="12.75" outlineLevel="2">
      <c r="A41" s="11" t="s">
        <v>227</v>
      </c>
      <c r="B41" s="11" t="s">
        <v>232</v>
      </c>
      <c r="C41" s="11">
        <v>254</v>
      </c>
      <c r="D41" s="11">
        <v>1</v>
      </c>
      <c r="E41" s="12" t="s">
        <v>233</v>
      </c>
      <c r="F41" s="13"/>
      <c r="G41" s="13">
        <f>C41*D41</f>
        <v>254</v>
      </c>
      <c r="H41" s="13">
        <f>(G41-G41*0.1)*1.11</f>
        <v>253.746</v>
      </c>
      <c r="I41" s="17">
        <f t="shared" si="2"/>
        <v>3.4509456</v>
      </c>
    </row>
    <row r="42" spans="1:9" ht="12.75" outlineLevel="2">
      <c r="A42" s="11" t="s">
        <v>227</v>
      </c>
      <c r="B42" s="11" t="s">
        <v>234</v>
      </c>
      <c r="C42" s="11">
        <v>163</v>
      </c>
      <c r="D42" s="11">
        <v>1</v>
      </c>
      <c r="E42" s="12" t="s">
        <v>235</v>
      </c>
      <c r="F42" s="13"/>
      <c r="G42" s="13">
        <f>C42*D42</f>
        <v>163</v>
      </c>
      <c r="H42" s="13">
        <f>(G42-G42*0.1)*1.11</f>
        <v>162.837</v>
      </c>
      <c r="I42" s="17">
        <f t="shared" si="2"/>
        <v>2.2145832</v>
      </c>
    </row>
    <row r="43" spans="1:9" ht="12.75" outlineLevel="2">
      <c r="A43" s="11" t="s">
        <v>227</v>
      </c>
      <c r="B43" s="11" t="s">
        <v>236</v>
      </c>
      <c r="C43" s="11">
        <v>172</v>
      </c>
      <c r="D43" s="11">
        <v>1</v>
      </c>
      <c r="E43" s="12" t="s">
        <v>237</v>
      </c>
      <c r="F43" s="13"/>
      <c r="G43" s="13">
        <f>C43*D43</f>
        <v>172</v>
      </c>
      <c r="H43" s="13">
        <f>(G43-G43*0.1)*1.11</f>
        <v>171.82800000000003</v>
      </c>
      <c r="I43" s="17">
        <f t="shared" si="2"/>
        <v>2.3368608</v>
      </c>
    </row>
    <row r="44" spans="1:9" ht="18" outlineLevel="1">
      <c r="A44" s="6" t="s">
        <v>392</v>
      </c>
      <c r="B44" s="7"/>
      <c r="C44" s="7"/>
      <c r="D44" s="7"/>
      <c r="E44" s="8"/>
      <c r="F44" s="9"/>
      <c r="G44" s="9"/>
      <c r="H44" s="10">
        <f>SUBTOTAL(9,H39:H43)</f>
        <v>966.0330000000001</v>
      </c>
      <c r="I44" s="18">
        <f t="shared" si="2"/>
        <v>13.138048800000002</v>
      </c>
    </row>
    <row r="45" spans="1:9" ht="12.75" outlineLevel="2">
      <c r="A45" s="11" t="s">
        <v>80</v>
      </c>
      <c r="B45" s="11" t="s">
        <v>93</v>
      </c>
      <c r="C45" s="11">
        <v>159</v>
      </c>
      <c r="D45" s="11">
        <v>1</v>
      </c>
      <c r="E45" s="12" t="s">
        <v>94</v>
      </c>
      <c r="F45" s="13"/>
      <c r="G45" s="13">
        <f aca="true" t="shared" si="7" ref="G45:G54">C45*D45</f>
        <v>159</v>
      </c>
      <c r="H45" s="13">
        <f aca="true" t="shared" si="8" ref="H45:H54">(G45-G45*0.1)*1.11</f>
        <v>158.841</v>
      </c>
      <c r="I45" s="17">
        <f t="shared" si="2"/>
        <v>2.1602376</v>
      </c>
    </row>
    <row r="46" spans="1:9" ht="12.75" outlineLevel="2">
      <c r="A46" s="11" t="s">
        <v>80</v>
      </c>
      <c r="B46" s="11" t="s">
        <v>81</v>
      </c>
      <c r="C46" s="11">
        <v>327</v>
      </c>
      <c r="D46" s="11">
        <v>1</v>
      </c>
      <c r="E46" s="12" t="s">
        <v>82</v>
      </c>
      <c r="F46" s="13"/>
      <c r="G46" s="13">
        <f t="shared" si="7"/>
        <v>327</v>
      </c>
      <c r="H46" s="13">
        <f t="shared" si="8"/>
        <v>326.67300000000006</v>
      </c>
      <c r="I46" s="17">
        <f t="shared" si="2"/>
        <v>4.442752800000001</v>
      </c>
    </row>
    <row r="47" spans="1:9" ht="12.75" outlineLevel="2">
      <c r="A47" s="11" t="s">
        <v>80</v>
      </c>
      <c r="B47" s="11" t="s">
        <v>83</v>
      </c>
      <c r="C47" s="11">
        <v>327</v>
      </c>
      <c r="D47" s="11">
        <v>1</v>
      </c>
      <c r="E47" s="12" t="s">
        <v>84</v>
      </c>
      <c r="F47" s="13"/>
      <c r="G47" s="13">
        <f t="shared" si="7"/>
        <v>327</v>
      </c>
      <c r="H47" s="13">
        <f t="shared" si="8"/>
        <v>326.67300000000006</v>
      </c>
      <c r="I47" s="17">
        <f t="shared" si="2"/>
        <v>4.442752800000001</v>
      </c>
    </row>
    <row r="48" spans="1:9" ht="12.75" outlineLevel="2">
      <c r="A48" s="11" t="s">
        <v>80</v>
      </c>
      <c r="B48" s="11" t="s">
        <v>85</v>
      </c>
      <c r="C48" s="11">
        <v>327</v>
      </c>
      <c r="D48" s="11">
        <v>1</v>
      </c>
      <c r="E48" s="12" t="s">
        <v>86</v>
      </c>
      <c r="F48" s="13"/>
      <c r="G48" s="13">
        <f t="shared" si="7"/>
        <v>327</v>
      </c>
      <c r="H48" s="13">
        <f t="shared" si="8"/>
        <v>326.67300000000006</v>
      </c>
      <c r="I48" s="17">
        <f t="shared" si="2"/>
        <v>4.442752800000001</v>
      </c>
    </row>
    <row r="49" spans="1:9" ht="12.75" outlineLevel="2">
      <c r="A49" s="11" t="s">
        <v>80</v>
      </c>
      <c r="B49" s="11" t="s">
        <v>91</v>
      </c>
      <c r="C49" s="11">
        <v>181</v>
      </c>
      <c r="D49" s="11">
        <v>1</v>
      </c>
      <c r="E49" s="12" t="s">
        <v>92</v>
      </c>
      <c r="F49" s="13"/>
      <c r="G49" s="13">
        <f t="shared" si="7"/>
        <v>181</v>
      </c>
      <c r="H49" s="13">
        <f t="shared" si="8"/>
        <v>180.81900000000002</v>
      </c>
      <c r="I49" s="17">
        <f t="shared" si="2"/>
        <v>2.4591384</v>
      </c>
    </row>
    <row r="50" spans="1:9" ht="12.75" outlineLevel="2">
      <c r="A50" s="11" t="s">
        <v>80</v>
      </c>
      <c r="B50" s="11" t="s">
        <v>97</v>
      </c>
      <c r="C50" s="11">
        <v>108</v>
      </c>
      <c r="D50" s="11">
        <v>1</v>
      </c>
      <c r="E50" s="12" t="s">
        <v>98</v>
      </c>
      <c r="F50" s="13"/>
      <c r="G50" s="13">
        <f t="shared" si="7"/>
        <v>108</v>
      </c>
      <c r="H50" s="13">
        <f t="shared" si="8"/>
        <v>107.89200000000001</v>
      </c>
      <c r="I50" s="17">
        <f t="shared" si="2"/>
        <v>1.4673312</v>
      </c>
    </row>
    <row r="51" spans="1:9" ht="12.75" outlineLevel="2">
      <c r="A51" s="11" t="s">
        <v>80</v>
      </c>
      <c r="B51" s="11" t="s">
        <v>89</v>
      </c>
      <c r="C51" s="11">
        <v>99</v>
      </c>
      <c r="D51" s="11">
        <v>1</v>
      </c>
      <c r="E51" s="12" t="s">
        <v>90</v>
      </c>
      <c r="F51" s="13"/>
      <c r="G51" s="13">
        <f t="shared" si="7"/>
        <v>99</v>
      </c>
      <c r="H51" s="13">
        <f t="shared" si="8"/>
        <v>98.901</v>
      </c>
      <c r="I51" s="17">
        <f t="shared" si="2"/>
        <v>1.3450536</v>
      </c>
    </row>
    <row r="52" spans="1:9" ht="12.75" outlineLevel="2">
      <c r="A52" s="11" t="s">
        <v>80</v>
      </c>
      <c r="B52" s="11" t="s">
        <v>99</v>
      </c>
      <c r="C52" s="11">
        <v>105</v>
      </c>
      <c r="D52" s="11">
        <v>1</v>
      </c>
      <c r="E52" s="12" t="s">
        <v>100</v>
      </c>
      <c r="F52" s="13"/>
      <c r="G52" s="13">
        <f t="shared" si="7"/>
        <v>105</v>
      </c>
      <c r="H52" s="13">
        <f t="shared" si="8"/>
        <v>104.89500000000001</v>
      </c>
      <c r="I52" s="17">
        <f t="shared" si="2"/>
        <v>1.426572</v>
      </c>
    </row>
    <row r="53" spans="1:9" ht="12.75" outlineLevel="2">
      <c r="A53" s="11" t="s">
        <v>80</v>
      </c>
      <c r="B53" s="11" t="s">
        <v>95</v>
      </c>
      <c r="C53" s="11">
        <v>136</v>
      </c>
      <c r="D53" s="11">
        <v>2</v>
      </c>
      <c r="E53" s="12" t="s">
        <v>96</v>
      </c>
      <c r="F53" s="13"/>
      <c r="G53" s="13">
        <f t="shared" si="7"/>
        <v>272</v>
      </c>
      <c r="H53" s="13">
        <f t="shared" si="8"/>
        <v>271.728</v>
      </c>
      <c r="I53" s="17">
        <f t="shared" si="2"/>
        <v>3.6955008</v>
      </c>
    </row>
    <row r="54" spans="1:9" ht="12.75" outlineLevel="2">
      <c r="A54" s="11" t="s">
        <v>80</v>
      </c>
      <c r="B54" s="11" t="s">
        <v>87</v>
      </c>
      <c r="C54" s="11">
        <v>90</v>
      </c>
      <c r="D54" s="11">
        <v>1</v>
      </c>
      <c r="E54" s="12" t="s">
        <v>88</v>
      </c>
      <c r="F54" s="13"/>
      <c r="G54" s="13">
        <f t="shared" si="7"/>
        <v>90</v>
      </c>
      <c r="H54" s="13">
        <f t="shared" si="8"/>
        <v>89.91000000000001</v>
      </c>
      <c r="I54" s="17">
        <f t="shared" si="2"/>
        <v>1.222776</v>
      </c>
    </row>
    <row r="55" spans="1:9" ht="18" outlineLevel="1">
      <c r="A55" s="6" t="s">
        <v>393</v>
      </c>
      <c r="B55" s="7"/>
      <c r="C55" s="7"/>
      <c r="D55" s="7"/>
      <c r="E55" s="8"/>
      <c r="F55" s="9"/>
      <c r="G55" s="9"/>
      <c r="H55" s="10">
        <f>SUBTOTAL(9,H45:H54)</f>
        <v>1993.0050000000003</v>
      </c>
      <c r="I55" s="18">
        <f t="shared" si="2"/>
        <v>27.104868000000003</v>
      </c>
    </row>
    <row r="56" spans="1:9" ht="12.75" outlineLevel="2">
      <c r="A56" s="11" t="s">
        <v>308</v>
      </c>
      <c r="B56" s="11" t="s">
        <v>317</v>
      </c>
      <c r="C56" s="11">
        <v>264</v>
      </c>
      <c r="D56" s="11">
        <v>1</v>
      </c>
      <c r="E56" s="12" t="s">
        <v>318</v>
      </c>
      <c r="F56" s="13"/>
      <c r="G56" s="13">
        <f>C56*D56</f>
        <v>264</v>
      </c>
      <c r="H56" s="13">
        <f>(G56-G56*0.1)*1.11</f>
        <v>263.736</v>
      </c>
      <c r="I56" s="17">
        <f t="shared" si="2"/>
        <v>3.5868095999999996</v>
      </c>
    </row>
    <row r="57" spans="1:9" ht="12.75" outlineLevel="2">
      <c r="A57" s="11" t="s">
        <v>308</v>
      </c>
      <c r="B57" s="11" t="s">
        <v>309</v>
      </c>
      <c r="C57" s="11">
        <v>1726</v>
      </c>
      <c r="D57" s="11">
        <v>2</v>
      </c>
      <c r="E57" s="12" t="s">
        <v>310</v>
      </c>
      <c r="F57" s="13"/>
      <c r="G57" s="13">
        <f>C57*D57</f>
        <v>3452</v>
      </c>
      <c r="H57" s="13">
        <f>(G57-G57*0.1)*1.11</f>
        <v>3448.5480000000007</v>
      </c>
      <c r="I57" s="17">
        <f t="shared" si="2"/>
        <v>46.900252800000004</v>
      </c>
    </row>
    <row r="58" spans="1:9" ht="12.75" outlineLevel="2">
      <c r="A58" s="11" t="s">
        <v>308</v>
      </c>
      <c r="B58" s="11" t="s">
        <v>315</v>
      </c>
      <c r="C58" s="11">
        <v>181</v>
      </c>
      <c r="D58" s="11">
        <v>1</v>
      </c>
      <c r="E58" s="12" t="s">
        <v>316</v>
      </c>
      <c r="F58" s="13"/>
      <c r="G58" s="13">
        <f>C58*D58</f>
        <v>181</v>
      </c>
      <c r="H58" s="13">
        <f>(G58-G58*0.1)*1.11</f>
        <v>180.81900000000002</v>
      </c>
      <c r="I58" s="17">
        <f t="shared" si="2"/>
        <v>2.4591384</v>
      </c>
    </row>
    <row r="59" spans="1:9" ht="12.75" outlineLevel="2">
      <c r="A59" s="11" t="s">
        <v>308</v>
      </c>
      <c r="B59" s="11" t="s">
        <v>311</v>
      </c>
      <c r="C59" s="11">
        <v>0</v>
      </c>
      <c r="D59" s="11">
        <v>0</v>
      </c>
      <c r="E59" s="12" t="s">
        <v>312</v>
      </c>
      <c r="F59" s="13"/>
      <c r="G59" s="13">
        <f>C59*D59</f>
        <v>0</v>
      </c>
      <c r="H59" s="13">
        <f>(G59-G59*0.1)*1.11</f>
        <v>0</v>
      </c>
      <c r="I59" s="17">
        <f t="shared" si="2"/>
        <v>0</v>
      </c>
    </row>
    <row r="60" spans="1:9" ht="12.75" outlineLevel="2">
      <c r="A60" s="11" t="s">
        <v>308</v>
      </c>
      <c r="B60" s="11" t="s">
        <v>313</v>
      </c>
      <c r="C60" s="11">
        <v>178</v>
      </c>
      <c r="D60" s="11">
        <v>1</v>
      </c>
      <c r="E60" s="12" t="s">
        <v>314</v>
      </c>
      <c r="F60" s="13"/>
      <c r="G60" s="13">
        <f>C60*D60</f>
        <v>178</v>
      </c>
      <c r="H60" s="13">
        <f>(G60-G60*0.1)*1.11</f>
        <v>177.822</v>
      </c>
      <c r="I60" s="17">
        <f t="shared" si="2"/>
        <v>2.4183792</v>
      </c>
    </row>
    <row r="61" spans="1:9" ht="18" outlineLevel="1">
      <c r="A61" s="6" t="s">
        <v>394</v>
      </c>
      <c r="B61" s="7"/>
      <c r="C61" s="7"/>
      <c r="D61" s="7"/>
      <c r="E61" s="8"/>
      <c r="F61" s="9"/>
      <c r="G61" s="9"/>
      <c r="H61" s="10">
        <f>SUBTOTAL(9,H56:H60)</f>
        <v>4070.9250000000006</v>
      </c>
      <c r="I61" s="18">
        <f t="shared" si="2"/>
        <v>55.364580000000004</v>
      </c>
    </row>
    <row r="62" spans="1:9" ht="12.75" outlineLevel="2">
      <c r="A62" s="11" t="s">
        <v>224</v>
      </c>
      <c r="B62" s="11" t="s">
        <v>225</v>
      </c>
      <c r="C62" s="11">
        <v>533</v>
      </c>
      <c r="D62" s="11">
        <v>1</v>
      </c>
      <c r="E62" s="12" t="s">
        <v>226</v>
      </c>
      <c r="F62" s="13"/>
      <c r="G62" s="13">
        <f>C62*D62</f>
        <v>533</v>
      </c>
      <c r="H62" s="13">
        <f>(G62-G62*0.1)*1.11</f>
        <v>532.467</v>
      </c>
      <c r="I62" s="17">
        <f t="shared" si="2"/>
        <v>7.241551199999999</v>
      </c>
    </row>
    <row r="63" spans="1:9" ht="12.75" outlineLevel="2">
      <c r="A63" s="11" t="s">
        <v>224</v>
      </c>
      <c r="B63" s="11" t="s">
        <v>238</v>
      </c>
      <c r="C63" s="11">
        <v>200</v>
      </c>
      <c r="D63" s="11">
        <v>1</v>
      </c>
      <c r="E63" s="12" t="s">
        <v>239</v>
      </c>
      <c r="F63" s="13"/>
      <c r="G63" s="13">
        <f>C63*D63</f>
        <v>200</v>
      </c>
      <c r="H63" s="13">
        <f>(G63-G63*0.1)*1.11</f>
        <v>199.8</v>
      </c>
      <c r="I63" s="17">
        <f t="shared" si="2"/>
        <v>2.71728</v>
      </c>
    </row>
    <row r="64" spans="1:9" ht="18" outlineLevel="1">
      <c r="A64" s="6" t="s">
        <v>395</v>
      </c>
      <c r="B64" s="7"/>
      <c r="C64" s="7"/>
      <c r="D64" s="7"/>
      <c r="E64" s="8"/>
      <c r="F64" s="9"/>
      <c r="G64" s="9"/>
      <c r="H64" s="10">
        <f>SUBTOTAL(9,H62:H63)</f>
        <v>732.267</v>
      </c>
      <c r="I64" s="18">
        <f t="shared" si="2"/>
        <v>9.9588312</v>
      </c>
    </row>
    <row r="65" spans="1:9" ht="12.75" outlineLevel="2">
      <c r="A65" s="11" t="s">
        <v>44</v>
      </c>
      <c r="B65" s="11" t="s">
        <v>49</v>
      </c>
      <c r="C65" s="11">
        <v>54</v>
      </c>
      <c r="D65" s="11">
        <v>1</v>
      </c>
      <c r="E65" s="12" t="s">
        <v>50</v>
      </c>
      <c r="F65" s="13"/>
      <c r="G65" s="13">
        <f aca="true" t="shared" si="9" ref="G65:G72">C65*D65</f>
        <v>54</v>
      </c>
      <c r="H65" s="13">
        <f aca="true" t="shared" si="10" ref="H65:H72">(G65-G65*0.1)*1.11</f>
        <v>53.946000000000005</v>
      </c>
      <c r="I65" s="17">
        <f t="shared" si="2"/>
        <v>0.7336656</v>
      </c>
    </row>
    <row r="66" spans="1:9" ht="12.75" outlineLevel="2">
      <c r="A66" s="11" t="s">
        <v>44</v>
      </c>
      <c r="B66" s="11" t="s">
        <v>59</v>
      </c>
      <c r="C66" s="11">
        <v>90</v>
      </c>
      <c r="D66" s="11">
        <v>1</v>
      </c>
      <c r="E66" s="12" t="s">
        <v>60</v>
      </c>
      <c r="F66" s="13"/>
      <c r="G66" s="13">
        <f t="shared" si="9"/>
        <v>90</v>
      </c>
      <c r="H66" s="13">
        <f t="shared" si="10"/>
        <v>89.91000000000001</v>
      </c>
      <c r="I66" s="17">
        <f t="shared" si="2"/>
        <v>1.222776</v>
      </c>
    </row>
    <row r="67" spans="1:9" ht="12.75" outlineLevel="2">
      <c r="A67" s="11" t="s">
        <v>44</v>
      </c>
      <c r="B67" s="11" t="s">
        <v>53</v>
      </c>
      <c r="C67" s="11">
        <v>205</v>
      </c>
      <c r="D67" s="11">
        <v>1</v>
      </c>
      <c r="E67" s="12" t="s">
        <v>54</v>
      </c>
      <c r="F67" s="13"/>
      <c r="G67" s="13">
        <f t="shared" si="9"/>
        <v>205</v>
      </c>
      <c r="H67" s="13">
        <f t="shared" si="10"/>
        <v>204.79500000000002</v>
      </c>
      <c r="I67" s="17">
        <f aca="true" t="shared" si="11" ref="I67:I130">H67*0.0136</f>
        <v>2.785212</v>
      </c>
    </row>
    <row r="68" spans="1:9" ht="12.75" outlineLevel="2">
      <c r="A68" s="11" t="s">
        <v>44</v>
      </c>
      <c r="B68" s="11" t="s">
        <v>47</v>
      </c>
      <c r="C68" s="11">
        <v>87</v>
      </c>
      <c r="D68" s="11">
        <v>1</v>
      </c>
      <c r="E68" s="12" t="s">
        <v>48</v>
      </c>
      <c r="F68" s="13"/>
      <c r="G68" s="13">
        <f t="shared" si="9"/>
        <v>87</v>
      </c>
      <c r="H68" s="13">
        <f t="shared" si="10"/>
        <v>86.91300000000001</v>
      </c>
      <c r="I68" s="17">
        <f t="shared" si="11"/>
        <v>1.1820168</v>
      </c>
    </row>
    <row r="69" spans="1:9" ht="12.75" outlineLevel="2">
      <c r="A69" s="11" t="s">
        <v>44</v>
      </c>
      <c r="B69" s="11" t="s">
        <v>51</v>
      </c>
      <c r="C69" s="11">
        <v>181</v>
      </c>
      <c r="D69" s="11">
        <v>1</v>
      </c>
      <c r="E69" s="12" t="s">
        <v>52</v>
      </c>
      <c r="F69" s="13"/>
      <c r="G69" s="13">
        <f t="shared" si="9"/>
        <v>181</v>
      </c>
      <c r="H69" s="13">
        <f t="shared" si="10"/>
        <v>180.81900000000002</v>
      </c>
      <c r="I69" s="17">
        <f t="shared" si="11"/>
        <v>2.4591384</v>
      </c>
    </row>
    <row r="70" spans="1:9" ht="12.75" outlineLevel="2">
      <c r="A70" s="11" t="s">
        <v>44</v>
      </c>
      <c r="B70" s="11" t="s">
        <v>55</v>
      </c>
      <c r="C70" s="11">
        <v>87</v>
      </c>
      <c r="D70" s="11">
        <v>1</v>
      </c>
      <c r="E70" s="12" t="s">
        <v>56</v>
      </c>
      <c r="F70" s="13"/>
      <c r="G70" s="13">
        <f t="shared" si="9"/>
        <v>87</v>
      </c>
      <c r="H70" s="13">
        <f t="shared" si="10"/>
        <v>86.91300000000001</v>
      </c>
      <c r="I70" s="17">
        <f t="shared" si="11"/>
        <v>1.1820168</v>
      </c>
    </row>
    <row r="71" spans="1:9" ht="12.75" outlineLevel="2">
      <c r="A71" s="11" t="s">
        <v>44</v>
      </c>
      <c r="B71" s="11" t="s">
        <v>57</v>
      </c>
      <c r="C71" s="11">
        <v>105</v>
      </c>
      <c r="D71" s="11">
        <v>1</v>
      </c>
      <c r="E71" s="12" t="s">
        <v>58</v>
      </c>
      <c r="F71" s="13"/>
      <c r="G71" s="13">
        <f t="shared" si="9"/>
        <v>105</v>
      </c>
      <c r="H71" s="13">
        <f t="shared" si="10"/>
        <v>104.89500000000001</v>
      </c>
      <c r="I71" s="17">
        <f t="shared" si="11"/>
        <v>1.426572</v>
      </c>
    </row>
    <row r="72" spans="1:9" ht="12.75" outlineLevel="2">
      <c r="A72" s="11" t="s">
        <v>44</v>
      </c>
      <c r="B72" s="11" t="s">
        <v>45</v>
      </c>
      <c r="C72" s="11">
        <v>77</v>
      </c>
      <c r="D72" s="11">
        <v>1</v>
      </c>
      <c r="E72" s="12" t="s">
        <v>46</v>
      </c>
      <c r="F72" s="13"/>
      <c r="G72" s="13">
        <f t="shared" si="9"/>
        <v>77</v>
      </c>
      <c r="H72" s="13">
        <f t="shared" si="10"/>
        <v>76.923</v>
      </c>
      <c r="I72" s="17">
        <f t="shared" si="11"/>
        <v>1.0461528</v>
      </c>
    </row>
    <row r="73" spans="1:9" ht="18" outlineLevel="1">
      <c r="A73" s="6" t="s">
        <v>396</v>
      </c>
      <c r="B73" s="7"/>
      <c r="C73" s="7"/>
      <c r="D73" s="7"/>
      <c r="E73" s="8"/>
      <c r="F73" s="9"/>
      <c r="G73" s="9"/>
      <c r="H73" s="10">
        <f>SUBTOTAL(9,H65:H72)</f>
        <v>885.114</v>
      </c>
      <c r="I73" s="18">
        <f t="shared" si="11"/>
        <v>12.0375504</v>
      </c>
    </row>
    <row r="74" spans="1:9" ht="12.75" outlineLevel="2">
      <c r="A74" s="11" t="s">
        <v>6</v>
      </c>
      <c r="B74" s="11" t="s">
        <v>9</v>
      </c>
      <c r="C74" s="11">
        <v>374</v>
      </c>
      <c r="D74" s="11">
        <v>2</v>
      </c>
      <c r="E74" s="12" t="s">
        <v>10</v>
      </c>
      <c r="F74" s="11" t="s">
        <v>11</v>
      </c>
      <c r="G74" s="13">
        <f>C74*D74</f>
        <v>748</v>
      </c>
      <c r="H74" s="13">
        <f>(G74-G74*0.1)*1.11</f>
        <v>747.2520000000001</v>
      </c>
      <c r="I74" s="17">
        <f t="shared" si="11"/>
        <v>10.162627200000001</v>
      </c>
    </row>
    <row r="75" spans="1:9" ht="12.75" outlineLevel="2">
      <c r="A75" s="11" t="s">
        <v>6</v>
      </c>
      <c r="B75" s="11" t="s">
        <v>7</v>
      </c>
      <c r="C75" s="11">
        <v>819</v>
      </c>
      <c r="D75" s="11">
        <v>2</v>
      </c>
      <c r="E75" s="12" t="s">
        <v>8</v>
      </c>
      <c r="F75" s="13"/>
      <c r="G75" s="13">
        <f>C75*D75</f>
        <v>1638</v>
      </c>
      <c r="H75" s="13">
        <f>(G75-G75*0.1)*1.11</f>
        <v>1636.3620000000003</v>
      </c>
      <c r="I75" s="17">
        <f t="shared" si="11"/>
        <v>22.2545232</v>
      </c>
    </row>
    <row r="76" spans="1:9" ht="18" outlineLevel="1">
      <c r="A76" s="6" t="s">
        <v>397</v>
      </c>
      <c r="B76" s="7"/>
      <c r="C76" s="7"/>
      <c r="D76" s="7"/>
      <c r="E76" s="8"/>
      <c r="F76" s="9"/>
      <c r="G76" s="9"/>
      <c r="H76" s="10">
        <f>SUBTOTAL(9,H74:H75)</f>
        <v>2383.6140000000005</v>
      </c>
      <c r="I76" s="18">
        <f t="shared" si="11"/>
        <v>32.417150400000004</v>
      </c>
    </row>
    <row r="77" spans="1:9" ht="12.75" outlineLevel="2">
      <c r="A77" s="11" t="s">
        <v>19</v>
      </c>
      <c r="B77" s="11" t="s">
        <v>121</v>
      </c>
      <c r="C77" s="11">
        <v>509</v>
      </c>
      <c r="D77" s="11">
        <v>12</v>
      </c>
      <c r="E77" s="11">
        <v>509</v>
      </c>
      <c r="F77" s="13"/>
      <c r="G77" s="13">
        <f>C77*D77</f>
        <v>6108</v>
      </c>
      <c r="H77" s="13">
        <f>(G77-G77*0.1)*1.11</f>
        <v>6101.892000000001</v>
      </c>
      <c r="I77" s="17">
        <f t="shared" si="11"/>
        <v>82.9857312</v>
      </c>
    </row>
    <row r="78" spans="1:9" ht="12.75" outlineLevel="2">
      <c r="A78" s="11" t="s">
        <v>19</v>
      </c>
      <c r="B78" s="11" t="s">
        <v>123</v>
      </c>
      <c r="C78" s="11">
        <v>295</v>
      </c>
      <c r="D78" s="11">
        <v>1</v>
      </c>
      <c r="E78" s="12" t="s">
        <v>124</v>
      </c>
      <c r="F78" s="13"/>
      <c r="G78" s="13">
        <f>C78*D78</f>
        <v>295</v>
      </c>
      <c r="H78" s="13">
        <f>(G78-G78*0.1)*1.11</f>
        <v>294.70500000000004</v>
      </c>
      <c r="I78" s="17">
        <f t="shared" si="11"/>
        <v>4.007988</v>
      </c>
    </row>
    <row r="79" spans="1:9" ht="12.75" outlineLevel="2">
      <c r="A79" s="11" t="s">
        <v>19</v>
      </c>
      <c r="B79" s="11" t="s">
        <v>321</v>
      </c>
      <c r="C79" s="11">
        <v>281</v>
      </c>
      <c r="D79" s="11">
        <v>1</v>
      </c>
      <c r="E79" s="12" t="s">
        <v>322</v>
      </c>
      <c r="F79" s="13"/>
      <c r="G79" s="13">
        <f>C79*D79</f>
        <v>281</v>
      </c>
      <c r="H79" s="13">
        <f>(G79-G79*0.1)*1.11</f>
        <v>280.71900000000005</v>
      </c>
      <c r="I79" s="17">
        <f t="shared" si="11"/>
        <v>3.8177784000000003</v>
      </c>
    </row>
    <row r="80" spans="1:9" ht="12.75" outlineLevel="2">
      <c r="A80" s="11" t="s">
        <v>19</v>
      </c>
      <c r="B80" s="11" t="s">
        <v>20</v>
      </c>
      <c r="C80" s="11">
        <v>281</v>
      </c>
      <c r="D80" s="11">
        <v>1</v>
      </c>
      <c r="E80" s="12" t="s">
        <v>21</v>
      </c>
      <c r="F80" s="13"/>
      <c r="G80" s="13">
        <f>C80*D80</f>
        <v>281</v>
      </c>
      <c r="H80" s="13">
        <f>(G80-G80*0.1)*1.11</f>
        <v>280.71900000000005</v>
      </c>
      <c r="I80" s="17">
        <f t="shared" si="11"/>
        <v>3.8177784000000003</v>
      </c>
    </row>
    <row r="81" spans="1:9" ht="18" outlineLevel="1">
      <c r="A81" s="6" t="s">
        <v>398</v>
      </c>
      <c r="B81" s="7"/>
      <c r="C81" s="7"/>
      <c r="D81" s="7"/>
      <c r="E81" s="8"/>
      <c r="F81" s="9"/>
      <c r="G81" s="9"/>
      <c r="H81" s="10">
        <f>SUBTOTAL(9,H77:H80)</f>
        <v>6958.035000000001</v>
      </c>
      <c r="I81" s="18">
        <f t="shared" si="11"/>
        <v>94.629276</v>
      </c>
    </row>
    <row r="82" spans="1:9" ht="12.75" outlineLevel="2">
      <c r="A82" s="11" t="s">
        <v>280</v>
      </c>
      <c r="B82" s="11" t="s">
        <v>290</v>
      </c>
      <c r="C82" s="11">
        <v>105</v>
      </c>
      <c r="D82" s="11">
        <v>1</v>
      </c>
      <c r="E82" s="12" t="s">
        <v>291</v>
      </c>
      <c r="F82" s="13"/>
      <c r="G82" s="13">
        <f aca="true" t="shared" si="12" ref="G82:G87">C82*D82</f>
        <v>105</v>
      </c>
      <c r="H82" s="13">
        <f aca="true" t="shared" si="13" ref="H82:H87">(G82-G82*0.1)*1.11</f>
        <v>104.89500000000001</v>
      </c>
      <c r="I82" s="17">
        <f t="shared" si="11"/>
        <v>1.426572</v>
      </c>
    </row>
    <row r="83" spans="1:9" ht="12.75" outlineLevel="2">
      <c r="A83" s="11" t="s">
        <v>280</v>
      </c>
      <c r="B83" s="11" t="s">
        <v>91</v>
      </c>
      <c r="C83" s="11">
        <v>181</v>
      </c>
      <c r="D83" s="11">
        <v>1</v>
      </c>
      <c r="E83" s="12" t="s">
        <v>283</v>
      </c>
      <c r="F83" s="13"/>
      <c r="G83" s="13">
        <f t="shared" si="12"/>
        <v>181</v>
      </c>
      <c r="H83" s="13">
        <f t="shared" si="13"/>
        <v>180.81900000000002</v>
      </c>
      <c r="I83" s="17">
        <f t="shared" si="11"/>
        <v>2.4591384</v>
      </c>
    </row>
    <row r="84" spans="1:9" ht="12.75" outlineLevel="2">
      <c r="A84" s="11" t="s">
        <v>280</v>
      </c>
      <c r="B84" s="11" t="s">
        <v>281</v>
      </c>
      <c r="C84" s="11">
        <v>145</v>
      </c>
      <c r="D84" s="11">
        <v>1</v>
      </c>
      <c r="E84" s="12" t="s">
        <v>282</v>
      </c>
      <c r="F84" s="13"/>
      <c r="G84" s="13">
        <f t="shared" si="12"/>
        <v>145</v>
      </c>
      <c r="H84" s="13">
        <f t="shared" si="13"/>
        <v>144.85500000000002</v>
      </c>
      <c r="I84" s="17">
        <f t="shared" si="11"/>
        <v>1.9700280000000001</v>
      </c>
    </row>
    <row r="85" spans="1:9" ht="12.75" outlineLevel="2">
      <c r="A85" s="11" t="s">
        <v>280</v>
      </c>
      <c r="B85" s="11" t="s">
        <v>284</v>
      </c>
      <c r="C85" s="11">
        <v>105</v>
      </c>
      <c r="D85" s="11">
        <v>1</v>
      </c>
      <c r="E85" s="12" t="s">
        <v>285</v>
      </c>
      <c r="F85" s="13"/>
      <c r="G85" s="13">
        <f t="shared" si="12"/>
        <v>105</v>
      </c>
      <c r="H85" s="13">
        <f t="shared" si="13"/>
        <v>104.89500000000001</v>
      </c>
      <c r="I85" s="17">
        <f t="shared" si="11"/>
        <v>1.426572</v>
      </c>
    </row>
    <row r="86" spans="1:9" ht="12.75" outlineLevel="2">
      <c r="A86" s="11" t="s">
        <v>280</v>
      </c>
      <c r="B86" s="11" t="s">
        <v>286</v>
      </c>
      <c r="C86" s="11">
        <v>136</v>
      </c>
      <c r="D86" s="11">
        <v>1</v>
      </c>
      <c r="E86" s="12" t="s">
        <v>287</v>
      </c>
      <c r="F86" s="13"/>
      <c r="G86" s="13">
        <f t="shared" si="12"/>
        <v>136</v>
      </c>
      <c r="H86" s="13">
        <f t="shared" si="13"/>
        <v>135.864</v>
      </c>
      <c r="I86" s="17">
        <f t="shared" si="11"/>
        <v>1.8477504</v>
      </c>
    </row>
    <row r="87" spans="1:9" ht="12.75" outlineLevel="2">
      <c r="A87" s="11" t="s">
        <v>280</v>
      </c>
      <c r="B87" s="11" t="s">
        <v>288</v>
      </c>
      <c r="C87" s="11">
        <v>41</v>
      </c>
      <c r="D87" s="11">
        <v>4</v>
      </c>
      <c r="E87" s="12" t="s">
        <v>289</v>
      </c>
      <c r="F87" s="13"/>
      <c r="G87" s="13">
        <f t="shared" si="12"/>
        <v>164</v>
      </c>
      <c r="H87" s="13">
        <f t="shared" si="13"/>
        <v>163.836</v>
      </c>
      <c r="I87" s="17">
        <f t="shared" si="11"/>
        <v>2.2281696</v>
      </c>
    </row>
    <row r="88" spans="1:9" ht="18" outlineLevel="1">
      <c r="A88" s="6" t="s">
        <v>399</v>
      </c>
      <c r="B88" s="7"/>
      <c r="C88" s="7"/>
      <c r="D88" s="7"/>
      <c r="E88" s="8"/>
      <c r="F88" s="9"/>
      <c r="G88" s="9"/>
      <c r="H88" s="10">
        <f>SUBTOTAL(9,H82:H87)</f>
        <v>835.1640000000001</v>
      </c>
      <c r="I88" s="18">
        <f t="shared" si="11"/>
        <v>11.3582304</v>
      </c>
    </row>
    <row r="89" spans="1:9" ht="12.75" outlineLevel="2">
      <c r="A89" s="11" t="s">
        <v>294</v>
      </c>
      <c r="B89" s="14" t="s">
        <v>387</v>
      </c>
      <c r="C89" s="11">
        <v>81</v>
      </c>
      <c r="D89" s="11">
        <v>1</v>
      </c>
      <c r="E89" s="12" t="s">
        <v>296</v>
      </c>
      <c r="F89" s="13"/>
      <c r="G89" s="13">
        <f>C89*D89</f>
        <v>81</v>
      </c>
      <c r="H89" s="13">
        <f>(G89-G89*0.1)*1.11</f>
        <v>80.91900000000001</v>
      </c>
      <c r="I89" s="17">
        <f t="shared" si="11"/>
        <v>1.1004984</v>
      </c>
    </row>
    <row r="90" spans="1:9" ht="12.75" outlineLevel="2">
      <c r="A90" s="11" t="s">
        <v>294</v>
      </c>
      <c r="B90" s="14" t="s">
        <v>386</v>
      </c>
      <c r="C90" s="11">
        <v>209</v>
      </c>
      <c r="D90" s="11">
        <v>1</v>
      </c>
      <c r="E90" s="12" t="s">
        <v>307</v>
      </c>
      <c r="F90" s="13"/>
      <c r="G90" s="13">
        <f>C90*D90</f>
        <v>209</v>
      </c>
      <c r="H90" s="13">
        <f>(G90-G90*0.1)*1.11</f>
        <v>208.79100000000003</v>
      </c>
      <c r="I90" s="17">
        <f t="shared" si="11"/>
        <v>2.8395576</v>
      </c>
    </row>
    <row r="91" spans="1:9" ht="12.75" outlineLevel="2">
      <c r="A91" s="11" t="s">
        <v>294</v>
      </c>
      <c r="B91" s="14" t="s">
        <v>385</v>
      </c>
      <c r="C91" s="11">
        <v>223</v>
      </c>
      <c r="D91" s="11">
        <v>1</v>
      </c>
      <c r="E91" s="12" t="s">
        <v>295</v>
      </c>
      <c r="F91" s="13"/>
      <c r="G91" s="13">
        <f>C91*D91</f>
        <v>223</v>
      </c>
      <c r="H91" s="13">
        <f>(G91-G91*0.1)*1.11</f>
        <v>222.77700000000002</v>
      </c>
      <c r="I91" s="17">
        <f t="shared" si="11"/>
        <v>3.0297672</v>
      </c>
    </row>
    <row r="92" spans="1:9" ht="18" outlineLevel="1">
      <c r="A92" s="6" t="s">
        <v>400</v>
      </c>
      <c r="B92" s="7"/>
      <c r="C92" s="7"/>
      <c r="D92" s="7"/>
      <c r="E92" s="8"/>
      <c r="F92" s="9"/>
      <c r="G92" s="9"/>
      <c r="H92" s="10">
        <f>SUBTOTAL(9,H89:H91)</f>
        <v>512.4870000000001</v>
      </c>
      <c r="I92" s="18">
        <f t="shared" si="11"/>
        <v>6.9698232</v>
      </c>
    </row>
    <row r="93" spans="1:9" ht="12.75" outlineLevel="2">
      <c r="A93" s="11" t="s">
        <v>169</v>
      </c>
      <c r="B93" s="11" t="s">
        <v>170</v>
      </c>
      <c r="C93" s="11">
        <v>442</v>
      </c>
      <c r="D93" s="11">
        <v>3</v>
      </c>
      <c r="E93" s="12" t="s">
        <v>171</v>
      </c>
      <c r="F93" s="13"/>
      <c r="G93" s="13">
        <f>C93*D93</f>
        <v>1326</v>
      </c>
      <c r="H93" s="13">
        <f>(G93-G93*0.1)*1.11</f>
        <v>1324.6740000000002</v>
      </c>
      <c r="I93" s="17">
        <f t="shared" si="11"/>
        <v>18.0155664</v>
      </c>
    </row>
    <row r="94" spans="1:9" ht="12.75" outlineLevel="2">
      <c r="A94" s="11" t="s">
        <v>169</v>
      </c>
      <c r="B94" s="11" t="s">
        <v>102</v>
      </c>
      <c r="C94" s="11">
        <v>205</v>
      </c>
      <c r="D94" s="11">
        <v>1</v>
      </c>
      <c r="E94" s="12" t="s">
        <v>103</v>
      </c>
      <c r="F94" s="13"/>
      <c r="G94" s="13">
        <f>C94*D94</f>
        <v>205</v>
      </c>
      <c r="H94" s="13">
        <f>(G94-G94*0.1)*1.11</f>
        <v>204.79500000000002</v>
      </c>
      <c r="I94" s="17">
        <f t="shared" si="11"/>
        <v>2.785212</v>
      </c>
    </row>
    <row r="95" spans="1:9" ht="12.75" outlineLevel="2">
      <c r="A95" s="11" t="s">
        <v>169</v>
      </c>
      <c r="B95" s="11" t="s">
        <v>133</v>
      </c>
      <c r="C95" s="11">
        <v>90</v>
      </c>
      <c r="D95" s="11">
        <v>1</v>
      </c>
      <c r="E95" s="12" t="s">
        <v>134</v>
      </c>
      <c r="F95" s="13"/>
      <c r="G95" s="13">
        <f>C95*D95</f>
        <v>90</v>
      </c>
      <c r="H95" s="13">
        <f>(G95-G95*0.1)*1.11</f>
        <v>89.91000000000001</v>
      </c>
      <c r="I95" s="17">
        <f t="shared" si="11"/>
        <v>1.222776</v>
      </c>
    </row>
    <row r="96" spans="1:9" ht="12.75" outlineLevel="2">
      <c r="A96" s="11" t="s">
        <v>169</v>
      </c>
      <c r="B96" s="11" t="s">
        <v>379</v>
      </c>
      <c r="C96" s="11">
        <v>410</v>
      </c>
      <c r="D96" s="11">
        <v>2</v>
      </c>
      <c r="E96" s="12" t="s">
        <v>380</v>
      </c>
      <c r="F96" s="13"/>
      <c r="G96" s="13">
        <f>C96*D96</f>
        <v>820</v>
      </c>
      <c r="H96" s="13">
        <f>(G96-G96*0.1)*1.11</f>
        <v>819.1800000000001</v>
      </c>
      <c r="I96" s="17">
        <f t="shared" si="11"/>
        <v>11.140848</v>
      </c>
    </row>
    <row r="97" spans="1:9" ht="18" outlineLevel="1">
      <c r="A97" s="6" t="s">
        <v>401</v>
      </c>
      <c r="B97" s="7"/>
      <c r="C97" s="7"/>
      <c r="D97" s="7"/>
      <c r="E97" s="8"/>
      <c r="F97" s="9"/>
      <c r="G97" s="9"/>
      <c r="H97" s="10">
        <f>SUBTOTAL(9,H93:H96)</f>
        <v>2438.559</v>
      </c>
      <c r="I97" s="18">
        <f t="shared" si="11"/>
        <v>33.1644024</v>
      </c>
    </row>
    <row r="98" spans="1:9" ht="12.75" outlineLevel="2">
      <c r="A98" s="11" t="s">
        <v>29</v>
      </c>
      <c r="B98" s="11" t="s">
        <v>9</v>
      </c>
      <c r="C98" s="11">
        <v>374</v>
      </c>
      <c r="D98" s="11">
        <v>1</v>
      </c>
      <c r="E98" s="12" t="s">
        <v>38</v>
      </c>
      <c r="F98" s="13"/>
      <c r="G98" s="13">
        <f aca="true" t="shared" si="14" ref="G98:G103">C98*D98</f>
        <v>374</v>
      </c>
      <c r="H98" s="13">
        <f aca="true" t="shared" si="15" ref="H98:H103">(G98-G98*0.1)*1.11</f>
        <v>373.62600000000003</v>
      </c>
      <c r="I98" s="17">
        <f t="shared" si="11"/>
        <v>5.0813136000000005</v>
      </c>
    </row>
    <row r="99" spans="1:9" ht="12.75" outlineLevel="2">
      <c r="A99" s="11" t="s">
        <v>29</v>
      </c>
      <c r="B99" s="11" t="s">
        <v>36</v>
      </c>
      <c r="C99" s="11">
        <v>2341</v>
      </c>
      <c r="D99" s="11">
        <v>1</v>
      </c>
      <c r="E99" s="12" t="s">
        <v>37</v>
      </c>
      <c r="F99" s="13"/>
      <c r="G99" s="13">
        <f t="shared" si="14"/>
        <v>2341</v>
      </c>
      <c r="H99" s="13">
        <f t="shared" si="15"/>
        <v>2338.659</v>
      </c>
      <c r="I99" s="17">
        <f t="shared" si="11"/>
        <v>31.8057624</v>
      </c>
    </row>
    <row r="100" spans="1:9" ht="12.75" outlineLevel="2">
      <c r="A100" s="11" t="s">
        <v>29</v>
      </c>
      <c r="B100" s="11" t="s">
        <v>34</v>
      </c>
      <c r="C100" s="11">
        <v>252</v>
      </c>
      <c r="D100" s="11">
        <v>1</v>
      </c>
      <c r="E100" s="12" t="s">
        <v>35</v>
      </c>
      <c r="F100" s="13"/>
      <c r="G100" s="13">
        <f t="shared" si="14"/>
        <v>252</v>
      </c>
      <c r="H100" s="13">
        <f t="shared" si="15"/>
        <v>251.74800000000005</v>
      </c>
      <c r="I100" s="17">
        <f t="shared" si="11"/>
        <v>3.4237728000000005</v>
      </c>
    </row>
    <row r="101" spans="1:9" ht="12.75" outlineLevel="2">
      <c r="A101" s="11" t="s">
        <v>29</v>
      </c>
      <c r="B101" s="11" t="s">
        <v>153</v>
      </c>
      <c r="C101" s="11">
        <v>1175</v>
      </c>
      <c r="D101" s="11">
        <v>1</v>
      </c>
      <c r="E101" s="12" t="s">
        <v>154</v>
      </c>
      <c r="F101" s="13"/>
      <c r="G101" s="13">
        <f t="shared" si="14"/>
        <v>1175</v>
      </c>
      <c r="H101" s="13">
        <f t="shared" si="15"/>
        <v>1173.825</v>
      </c>
      <c r="I101" s="17">
        <f t="shared" si="11"/>
        <v>15.96402</v>
      </c>
    </row>
    <row r="102" spans="1:9" ht="12.75" outlineLevel="2">
      <c r="A102" s="11" t="s">
        <v>29</v>
      </c>
      <c r="B102" s="11" t="s">
        <v>30</v>
      </c>
      <c r="C102" s="11">
        <v>319</v>
      </c>
      <c r="D102" s="11">
        <v>2</v>
      </c>
      <c r="E102" s="12" t="s">
        <v>31</v>
      </c>
      <c r="F102" s="13"/>
      <c r="G102" s="13">
        <f t="shared" si="14"/>
        <v>638</v>
      </c>
      <c r="H102" s="13">
        <f t="shared" si="15"/>
        <v>637.3620000000001</v>
      </c>
      <c r="I102" s="17">
        <f t="shared" si="11"/>
        <v>8.6681232</v>
      </c>
    </row>
    <row r="103" spans="1:9" ht="12.75" outlineLevel="2">
      <c r="A103" s="11" t="s">
        <v>29</v>
      </c>
      <c r="B103" s="11" t="s">
        <v>32</v>
      </c>
      <c r="C103" s="11">
        <v>305</v>
      </c>
      <c r="D103" s="11">
        <v>2</v>
      </c>
      <c r="E103" s="12" t="s">
        <v>33</v>
      </c>
      <c r="F103" s="13"/>
      <c r="G103" s="13">
        <f t="shared" si="14"/>
        <v>610</v>
      </c>
      <c r="H103" s="13">
        <f t="shared" si="15"/>
        <v>609.3900000000001</v>
      </c>
      <c r="I103" s="17">
        <f t="shared" si="11"/>
        <v>8.287704000000002</v>
      </c>
    </row>
    <row r="104" spans="1:9" ht="18" outlineLevel="1">
      <c r="A104" s="6" t="s">
        <v>402</v>
      </c>
      <c r="B104" s="7"/>
      <c r="C104" s="7"/>
      <c r="D104" s="7"/>
      <c r="E104" s="8"/>
      <c r="F104" s="9"/>
      <c r="G104" s="9"/>
      <c r="H104" s="10">
        <f>SUBTOTAL(9,H98:H103)</f>
        <v>5384.610000000001</v>
      </c>
      <c r="I104" s="18">
        <f t="shared" si="11"/>
        <v>73.23069600000001</v>
      </c>
    </row>
    <row r="105" spans="1:9" ht="12.75" outlineLevel="2">
      <c r="A105" s="11" t="s">
        <v>101</v>
      </c>
      <c r="B105" s="11" t="s">
        <v>102</v>
      </c>
      <c r="C105" s="11">
        <v>205</v>
      </c>
      <c r="D105" s="11">
        <v>1</v>
      </c>
      <c r="E105" s="12" t="s">
        <v>103</v>
      </c>
      <c r="F105" s="13"/>
      <c r="G105" s="13">
        <f>C105*D105</f>
        <v>205</v>
      </c>
      <c r="H105" s="13">
        <f>(G105-G105*0.1)*1.11</f>
        <v>204.79500000000002</v>
      </c>
      <c r="I105" s="17">
        <f t="shared" si="11"/>
        <v>2.785212</v>
      </c>
    </row>
    <row r="106" spans="1:9" ht="18" outlineLevel="1">
      <c r="A106" s="6" t="s">
        <v>403</v>
      </c>
      <c r="B106" s="7"/>
      <c r="C106" s="7"/>
      <c r="D106" s="7"/>
      <c r="E106" s="8"/>
      <c r="F106" s="9"/>
      <c r="G106" s="9"/>
      <c r="H106" s="10">
        <f>SUBTOTAL(9,H105:H105)</f>
        <v>204.79500000000002</v>
      </c>
      <c r="I106" s="18">
        <f t="shared" si="11"/>
        <v>2.785212</v>
      </c>
    </row>
    <row r="107" spans="1:9" ht="12.75" outlineLevel="2">
      <c r="A107" s="11" t="s">
        <v>127</v>
      </c>
      <c r="B107" s="11" t="s">
        <v>102</v>
      </c>
      <c r="C107" s="11">
        <v>205</v>
      </c>
      <c r="D107" s="11">
        <v>3</v>
      </c>
      <c r="E107" s="12" t="s">
        <v>103</v>
      </c>
      <c r="F107" s="13"/>
      <c r="G107" s="13">
        <f>C107*D107</f>
        <v>615</v>
      </c>
      <c r="H107" s="13">
        <f>(G107-G107*0.1)*1.11</f>
        <v>614.3850000000001</v>
      </c>
      <c r="I107" s="17">
        <f t="shared" si="11"/>
        <v>8.355636</v>
      </c>
    </row>
    <row r="108" spans="1:9" ht="12.75" outlineLevel="2">
      <c r="A108" s="11" t="s">
        <v>127</v>
      </c>
      <c r="B108" s="11" t="s">
        <v>133</v>
      </c>
      <c r="C108" s="11">
        <v>90</v>
      </c>
      <c r="D108" s="11">
        <v>4</v>
      </c>
      <c r="E108" s="12" t="s">
        <v>134</v>
      </c>
      <c r="F108" s="13"/>
      <c r="G108" s="13">
        <f>C108*D108</f>
        <v>360</v>
      </c>
      <c r="H108" s="13">
        <f>(G108-G108*0.1)*1.11</f>
        <v>359.64000000000004</v>
      </c>
      <c r="I108" s="17">
        <f t="shared" si="11"/>
        <v>4.891104</v>
      </c>
    </row>
    <row r="109" spans="1:9" ht="12.75" outlineLevel="2">
      <c r="A109" s="11" t="s">
        <v>127</v>
      </c>
      <c r="B109" s="11" t="s">
        <v>130</v>
      </c>
      <c r="C109" s="11">
        <v>419</v>
      </c>
      <c r="D109" s="11">
        <v>1</v>
      </c>
      <c r="E109" s="12" t="s">
        <v>131</v>
      </c>
      <c r="F109" s="13"/>
      <c r="G109" s="13">
        <f>C109*D109</f>
        <v>419</v>
      </c>
      <c r="H109" s="13">
        <f>(G109-G109*0.1)*1.11</f>
        <v>418.5810000000001</v>
      </c>
      <c r="I109" s="17">
        <f t="shared" si="11"/>
        <v>5.6927016</v>
      </c>
    </row>
    <row r="110" spans="1:9" ht="12.75" outlineLevel="2">
      <c r="A110" s="11" t="s">
        <v>127</v>
      </c>
      <c r="B110" s="11" t="s">
        <v>128</v>
      </c>
      <c r="C110" s="11">
        <v>1453</v>
      </c>
      <c r="D110" s="11">
        <v>1</v>
      </c>
      <c r="E110" s="12" t="s">
        <v>129</v>
      </c>
      <c r="F110" s="13"/>
      <c r="G110" s="13">
        <f>C110*D110</f>
        <v>1453</v>
      </c>
      <c r="H110" s="13">
        <f>(G110-G110*0.1)*1.11</f>
        <v>1451.5470000000003</v>
      </c>
      <c r="I110" s="17">
        <f t="shared" si="11"/>
        <v>19.741039200000003</v>
      </c>
    </row>
    <row r="111" spans="1:9" ht="18" outlineLevel="1">
      <c r="A111" s="6" t="s">
        <v>404</v>
      </c>
      <c r="B111" s="7"/>
      <c r="C111" s="7"/>
      <c r="D111" s="7"/>
      <c r="E111" s="8"/>
      <c r="F111" s="9"/>
      <c r="G111" s="9"/>
      <c r="H111" s="10">
        <f>SUBTOTAL(9,H107:H110)</f>
        <v>2844.1530000000002</v>
      </c>
      <c r="I111" s="18">
        <f t="shared" si="11"/>
        <v>38.6804808</v>
      </c>
    </row>
    <row r="112" spans="1:9" ht="12.75" outlineLevel="2">
      <c r="A112" s="11" t="s">
        <v>22</v>
      </c>
      <c r="B112" s="11" t="s">
        <v>23</v>
      </c>
      <c r="C112" s="11">
        <v>68</v>
      </c>
      <c r="D112" s="11">
        <v>1</v>
      </c>
      <c r="E112" s="12" t="s">
        <v>24</v>
      </c>
      <c r="F112" s="13"/>
      <c r="G112" s="13">
        <f>C112*D112</f>
        <v>68</v>
      </c>
      <c r="H112" s="13">
        <f>(G112-G112*0.1)*1.11</f>
        <v>67.932</v>
      </c>
      <c r="I112" s="17">
        <f t="shared" si="11"/>
        <v>0.9238752</v>
      </c>
    </row>
    <row r="113" spans="1:9" ht="12.75" outlineLevel="2">
      <c r="A113" s="11" t="s">
        <v>22</v>
      </c>
      <c r="B113" s="11" t="s">
        <v>25</v>
      </c>
      <c r="C113" s="11">
        <v>33</v>
      </c>
      <c r="D113" s="11">
        <v>1</v>
      </c>
      <c r="E113" s="12" t="s">
        <v>26</v>
      </c>
      <c r="F113" s="13"/>
      <c r="G113" s="13">
        <f>C113*D113</f>
        <v>33</v>
      </c>
      <c r="H113" s="13">
        <f>(G113-G113*0.1)*1.11</f>
        <v>32.967</v>
      </c>
      <c r="I113" s="17">
        <f t="shared" si="11"/>
        <v>0.44835119999999995</v>
      </c>
    </row>
    <row r="114" spans="1:9" ht="12.75" outlineLevel="2">
      <c r="A114" s="11" t="s">
        <v>22</v>
      </c>
      <c r="B114" s="11" t="s">
        <v>20</v>
      </c>
      <c r="C114" s="11">
        <v>281</v>
      </c>
      <c r="D114" s="11">
        <v>1</v>
      </c>
      <c r="E114" s="12" t="s">
        <v>21</v>
      </c>
      <c r="F114" s="13"/>
      <c r="G114" s="13">
        <f>C114*D114</f>
        <v>281</v>
      </c>
      <c r="H114" s="13">
        <f>(G114-G114*0.1)*1.11</f>
        <v>280.71900000000005</v>
      </c>
      <c r="I114" s="17">
        <f t="shared" si="11"/>
        <v>3.8177784000000003</v>
      </c>
    </row>
    <row r="115" spans="1:9" ht="12.75" outlineLevel="2">
      <c r="A115" s="11" t="s">
        <v>22</v>
      </c>
      <c r="B115" s="11" t="s">
        <v>27</v>
      </c>
      <c r="C115" s="11">
        <v>74</v>
      </c>
      <c r="D115" s="11">
        <v>2</v>
      </c>
      <c r="E115" s="12" t="s">
        <v>28</v>
      </c>
      <c r="F115" s="13"/>
      <c r="G115" s="13">
        <f>C115*D115</f>
        <v>148</v>
      </c>
      <c r="H115" s="13">
        <f>(G115-G115*0.1)*1.11</f>
        <v>147.852</v>
      </c>
      <c r="I115" s="17">
        <f t="shared" si="11"/>
        <v>2.0107871999999998</v>
      </c>
    </row>
    <row r="116" spans="1:9" ht="18" outlineLevel="1">
      <c r="A116" s="6" t="s">
        <v>405</v>
      </c>
      <c r="B116" s="7"/>
      <c r="C116" s="7"/>
      <c r="D116" s="7"/>
      <c r="E116" s="8"/>
      <c r="F116" s="9"/>
      <c r="G116" s="9"/>
      <c r="H116" s="10">
        <f>SUBTOTAL(9,H112:H115)</f>
        <v>529.47</v>
      </c>
      <c r="I116" s="18">
        <f t="shared" si="11"/>
        <v>7.200792</v>
      </c>
    </row>
    <row r="117" spans="1:9" ht="12.75" outlineLevel="2">
      <c r="A117" s="11" t="s">
        <v>39</v>
      </c>
      <c r="B117" s="11" t="s">
        <v>40</v>
      </c>
      <c r="C117" s="11">
        <v>58</v>
      </c>
      <c r="D117" s="11">
        <v>7</v>
      </c>
      <c r="E117" s="12" t="s">
        <v>41</v>
      </c>
      <c r="F117" s="13"/>
      <c r="G117" s="13">
        <f>C117*D117</f>
        <v>406</v>
      </c>
      <c r="H117" s="13">
        <f>(G117-G117*0.1)*1.11</f>
        <v>405.594</v>
      </c>
      <c r="I117" s="17">
        <f t="shared" si="11"/>
        <v>5.5160784</v>
      </c>
    </row>
    <row r="118" spans="1:9" ht="12.75" outlineLevel="2">
      <c r="A118" s="11" t="s">
        <v>39</v>
      </c>
      <c r="B118" s="11" t="s">
        <v>42</v>
      </c>
      <c r="C118" s="11">
        <v>31</v>
      </c>
      <c r="D118" s="11">
        <v>5</v>
      </c>
      <c r="E118" s="12" t="s">
        <v>43</v>
      </c>
      <c r="F118" s="13"/>
      <c r="G118" s="13">
        <f>C118*D118</f>
        <v>155</v>
      </c>
      <c r="H118" s="13">
        <f>(G118-G118*0.1)*1.11</f>
        <v>154.84500000000003</v>
      </c>
      <c r="I118" s="17">
        <f t="shared" si="11"/>
        <v>2.1058920000000003</v>
      </c>
    </row>
    <row r="119" spans="1:9" ht="18" outlineLevel="1">
      <c r="A119" s="6" t="s">
        <v>406</v>
      </c>
      <c r="B119" s="7"/>
      <c r="C119" s="7"/>
      <c r="D119" s="7"/>
      <c r="E119" s="8"/>
      <c r="F119" s="9"/>
      <c r="G119" s="9"/>
      <c r="H119" s="10">
        <f>SUBTOTAL(9,H117:H118)</f>
        <v>560.4390000000001</v>
      </c>
      <c r="I119" s="18">
        <f t="shared" si="11"/>
        <v>7.6219704</v>
      </c>
    </row>
    <row r="120" spans="1:9" ht="12.75" outlineLevel="2">
      <c r="A120" s="11" t="s">
        <v>191</v>
      </c>
      <c r="B120" s="11" t="s">
        <v>204</v>
      </c>
      <c r="C120" s="11">
        <v>123</v>
      </c>
      <c r="D120" s="11">
        <v>1</v>
      </c>
      <c r="E120" s="12" t="s">
        <v>205</v>
      </c>
      <c r="F120" s="13"/>
      <c r="G120" s="13">
        <f aca="true" t="shared" si="16" ref="G120:G131">C120*D120</f>
        <v>123</v>
      </c>
      <c r="H120" s="13">
        <f aca="true" t="shared" si="17" ref="H120:H131">(G120-G120*0.1)*1.11</f>
        <v>122.87700000000001</v>
      </c>
      <c r="I120" s="17">
        <f t="shared" si="11"/>
        <v>1.6711272000000001</v>
      </c>
    </row>
    <row r="121" spans="1:9" ht="12.75" outlineLevel="2">
      <c r="A121" s="11" t="s">
        <v>191</v>
      </c>
      <c r="B121" s="11" t="s">
        <v>198</v>
      </c>
      <c r="C121" s="11">
        <v>99</v>
      </c>
      <c r="D121" s="11">
        <v>1</v>
      </c>
      <c r="E121" s="12" t="s">
        <v>199</v>
      </c>
      <c r="F121" s="13"/>
      <c r="G121" s="13">
        <f t="shared" si="16"/>
        <v>99</v>
      </c>
      <c r="H121" s="13">
        <f t="shared" si="17"/>
        <v>98.901</v>
      </c>
      <c r="I121" s="17">
        <f t="shared" si="11"/>
        <v>1.3450536</v>
      </c>
    </row>
    <row r="122" spans="1:9" ht="12.75" outlineLevel="2">
      <c r="A122" s="11" t="s">
        <v>191</v>
      </c>
      <c r="B122" s="11" t="s">
        <v>192</v>
      </c>
      <c r="C122" s="11">
        <v>75</v>
      </c>
      <c r="D122" s="11">
        <v>1</v>
      </c>
      <c r="E122" s="12" t="s">
        <v>193</v>
      </c>
      <c r="F122" s="13"/>
      <c r="G122" s="13">
        <f t="shared" si="16"/>
        <v>75</v>
      </c>
      <c r="H122" s="13">
        <f t="shared" si="17"/>
        <v>74.92500000000001</v>
      </c>
      <c r="I122" s="17">
        <f t="shared" si="11"/>
        <v>1.01898</v>
      </c>
    </row>
    <row r="123" spans="1:9" ht="12.75" outlineLevel="2">
      <c r="A123" s="11" t="s">
        <v>191</v>
      </c>
      <c r="B123" s="11" t="s">
        <v>133</v>
      </c>
      <c r="C123" s="11">
        <v>90</v>
      </c>
      <c r="D123" s="11">
        <v>1</v>
      </c>
      <c r="E123" s="12" t="s">
        <v>134</v>
      </c>
      <c r="F123" s="13"/>
      <c r="G123" s="13">
        <f t="shared" si="16"/>
        <v>90</v>
      </c>
      <c r="H123" s="13">
        <f t="shared" si="17"/>
        <v>89.91000000000001</v>
      </c>
      <c r="I123" s="17">
        <f t="shared" si="11"/>
        <v>1.222776</v>
      </c>
    </row>
    <row r="124" spans="1:9" ht="12.75" outlineLevel="2">
      <c r="A124" s="11" t="s">
        <v>191</v>
      </c>
      <c r="B124" s="11" t="s">
        <v>210</v>
      </c>
      <c r="C124" s="11">
        <v>41</v>
      </c>
      <c r="D124" s="11">
        <v>6</v>
      </c>
      <c r="E124" s="12" t="s">
        <v>211</v>
      </c>
      <c r="F124" s="13"/>
      <c r="G124" s="13">
        <f t="shared" si="16"/>
        <v>246</v>
      </c>
      <c r="H124" s="13">
        <f t="shared" si="17"/>
        <v>245.75400000000002</v>
      </c>
      <c r="I124" s="17">
        <f t="shared" si="11"/>
        <v>3.3422544000000003</v>
      </c>
    </row>
    <row r="125" spans="1:9" ht="12.75" outlineLevel="2">
      <c r="A125" s="11" t="s">
        <v>191</v>
      </c>
      <c r="B125" s="11" t="s">
        <v>364</v>
      </c>
      <c r="C125" s="11">
        <v>30</v>
      </c>
      <c r="D125" s="11">
        <v>2</v>
      </c>
      <c r="E125" s="12" t="s">
        <v>365</v>
      </c>
      <c r="F125" s="13"/>
      <c r="G125" s="13">
        <f t="shared" si="16"/>
        <v>60</v>
      </c>
      <c r="H125" s="13">
        <f t="shared" si="17"/>
        <v>59.940000000000005</v>
      </c>
      <c r="I125" s="17">
        <f t="shared" si="11"/>
        <v>0.815184</v>
      </c>
    </row>
    <row r="126" spans="1:9" ht="12.75" outlineLevel="2">
      <c r="A126" s="11" t="s">
        <v>191</v>
      </c>
      <c r="B126" s="11" t="s">
        <v>202</v>
      </c>
      <c r="C126" s="11">
        <v>50</v>
      </c>
      <c r="D126" s="11">
        <v>1</v>
      </c>
      <c r="E126" s="12" t="s">
        <v>203</v>
      </c>
      <c r="F126" s="13"/>
      <c r="G126" s="13">
        <f t="shared" si="16"/>
        <v>50</v>
      </c>
      <c r="H126" s="13">
        <f t="shared" si="17"/>
        <v>49.95</v>
      </c>
      <c r="I126" s="17">
        <f t="shared" si="11"/>
        <v>0.67932</v>
      </c>
    </row>
    <row r="127" spans="1:9" ht="12.75" outlineLevel="2">
      <c r="A127" s="11" t="s">
        <v>191</v>
      </c>
      <c r="B127" s="11" t="s">
        <v>206</v>
      </c>
      <c r="C127" s="11">
        <v>41</v>
      </c>
      <c r="D127" s="11">
        <v>6</v>
      </c>
      <c r="E127" s="12" t="s">
        <v>207</v>
      </c>
      <c r="F127" s="13"/>
      <c r="G127" s="13">
        <f t="shared" si="16"/>
        <v>246</v>
      </c>
      <c r="H127" s="13">
        <f t="shared" si="17"/>
        <v>245.75400000000002</v>
      </c>
      <c r="I127" s="17">
        <f t="shared" si="11"/>
        <v>3.3422544000000003</v>
      </c>
    </row>
    <row r="128" spans="1:9" ht="12.75" outlineLevel="2">
      <c r="A128" s="11" t="s">
        <v>191</v>
      </c>
      <c r="B128" s="11" t="s">
        <v>208</v>
      </c>
      <c r="C128" s="11">
        <v>41</v>
      </c>
      <c r="D128" s="11">
        <v>6</v>
      </c>
      <c r="E128" s="12" t="s">
        <v>209</v>
      </c>
      <c r="F128" s="13"/>
      <c r="G128" s="13">
        <f t="shared" si="16"/>
        <v>246</v>
      </c>
      <c r="H128" s="13">
        <f t="shared" si="17"/>
        <v>245.75400000000002</v>
      </c>
      <c r="I128" s="17">
        <f t="shared" si="11"/>
        <v>3.3422544000000003</v>
      </c>
    </row>
    <row r="129" spans="1:9" ht="12.75" outlineLevel="2">
      <c r="A129" s="11" t="s">
        <v>191</v>
      </c>
      <c r="B129" s="11" t="s">
        <v>194</v>
      </c>
      <c r="C129" s="11">
        <v>32</v>
      </c>
      <c r="D129" s="11">
        <v>1</v>
      </c>
      <c r="E129" s="12" t="s">
        <v>195</v>
      </c>
      <c r="F129" s="13"/>
      <c r="G129" s="13">
        <f t="shared" si="16"/>
        <v>32</v>
      </c>
      <c r="H129" s="13">
        <f t="shared" si="17"/>
        <v>31.968000000000004</v>
      </c>
      <c r="I129" s="17">
        <f t="shared" si="11"/>
        <v>0.4347648</v>
      </c>
    </row>
    <row r="130" spans="1:9" ht="12.75" outlineLevel="2">
      <c r="A130" s="11" t="s">
        <v>191</v>
      </c>
      <c r="B130" s="11" t="s">
        <v>196</v>
      </c>
      <c r="C130" s="11">
        <v>32</v>
      </c>
      <c r="D130" s="11">
        <v>1</v>
      </c>
      <c r="E130" s="12" t="s">
        <v>197</v>
      </c>
      <c r="F130" s="13"/>
      <c r="G130" s="13">
        <f t="shared" si="16"/>
        <v>32</v>
      </c>
      <c r="H130" s="13">
        <f t="shared" si="17"/>
        <v>31.968000000000004</v>
      </c>
      <c r="I130" s="17">
        <f t="shared" si="11"/>
        <v>0.4347648</v>
      </c>
    </row>
    <row r="131" spans="1:9" ht="12.75" outlineLevel="2">
      <c r="A131" s="11" t="s">
        <v>191</v>
      </c>
      <c r="B131" s="11" t="s">
        <v>200</v>
      </c>
      <c r="C131" s="11">
        <v>227</v>
      </c>
      <c r="D131" s="11">
        <v>1</v>
      </c>
      <c r="E131" s="12" t="s">
        <v>201</v>
      </c>
      <c r="F131" s="13"/>
      <c r="G131" s="13">
        <f t="shared" si="16"/>
        <v>227</v>
      </c>
      <c r="H131" s="13">
        <f t="shared" si="17"/>
        <v>226.77300000000002</v>
      </c>
      <c r="I131" s="17">
        <f aca="true" t="shared" si="18" ref="I131:I194">H131*0.0136</f>
        <v>3.0841128</v>
      </c>
    </row>
    <row r="132" spans="1:9" ht="18" outlineLevel="1">
      <c r="A132" s="6" t="s">
        <v>407</v>
      </c>
      <c r="B132" s="7"/>
      <c r="C132" s="7"/>
      <c r="D132" s="7"/>
      <c r="E132" s="8"/>
      <c r="F132" s="9"/>
      <c r="G132" s="9"/>
      <c r="H132" s="10">
        <f>SUBTOTAL(9,H120:H131)</f>
        <v>1524.4740000000006</v>
      </c>
      <c r="I132" s="18">
        <f t="shared" si="18"/>
        <v>20.732846400000007</v>
      </c>
    </row>
    <row r="133" spans="1:9" ht="12.75" outlineLevel="2">
      <c r="A133" s="11" t="s">
        <v>140</v>
      </c>
      <c r="B133" s="11" t="s">
        <v>141</v>
      </c>
      <c r="C133" s="11">
        <v>0</v>
      </c>
      <c r="D133" s="11">
        <v>3</v>
      </c>
      <c r="E133" s="12" t="s">
        <v>142</v>
      </c>
      <c r="F133" s="13"/>
      <c r="G133" s="13">
        <f>C133*D133</f>
        <v>0</v>
      </c>
      <c r="H133" s="13">
        <f>(G133-G133*0.1)*1.11</f>
        <v>0</v>
      </c>
      <c r="I133" s="17">
        <f t="shared" si="18"/>
        <v>0</v>
      </c>
    </row>
    <row r="134" spans="1:9" ht="12.75" outlineLevel="2">
      <c r="A134" s="11" t="s">
        <v>140</v>
      </c>
      <c r="B134" s="11" t="s">
        <v>143</v>
      </c>
      <c r="C134" s="11">
        <v>77</v>
      </c>
      <c r="D134" s="11">
        <v>1</v>
      </c>
      <c r="E134" s="12" t="s">
        <v>144</v>
      </c>
      <c r="F134" s="13"/>
      <c r="G134" s="13">
        <f>C134*D134</f>
        <v>77</v>
      </c>
      <c r="H134" s="13">
        <f>(G134-G134*0.1)*1.11</f>
        <v>76.923</v>
      </c>
      <c r="I134" s="17">
        <f t="shared" si="18"/>
        <v>1.0461528</v>
      </c>
    </row>
    <row r="135" spans="1:9" ht="12.75" outlineLevel="2">
      <c r="A135" s="11" t="s">
        <v>140</v>
      </c>
      <c r="B135" s="11" t="s">
        <v>145</v>
      </c>
      <c r="C135" s="11">
        <v>87</v>
      </c>
      <c r="D135" s="11">
        <v>1</v>
      </c>
      <c r="E135" s="12" t="s">
        <v>146</v>
      </c>
      <c r="F135" s="13"/>
      <c r="G135" s="13">
        <f>C135*D135</f>
        <v>87</v>
      </c>
      <c r="H135" s="13">
        <f>(G135-G135*0.1)*1.11</f>
        <v>86.91300000000001</v>
      </c>
      <c r="I135" s="17">
        <f t="shared" si="18"/>
        <v>1.1820168</v>
      </c>
    </row>
    <row r="136" spans="1:9" ht="12.75" outlineLevel="2">
      <c r="A136" s="11" t="s">
        <v>140</v>
      </c>
      <c r="B136" s="11" t="s">
        <v>147</v>
      </c>
      <c r="C136" s="11">
        <v>454</v>
      </c>
      <c r="D136" s="11">
        <v>1</v>
      </c>
      <c r="E136" s="12" t="s">
        <v>148</v>
      </c>
      <c r="F136" s="13"/>
      <c r="G136" s="13">
        <f>C136*D136</f>
        <v>454</v>
      </c>
      <c r="H136" s="13">
        <f>(G136-G136*0.1)*1.11</f>
        <v>453.54600000000005</v>
      </c>
      <c r="I136" s="17">
        <f t="shared" si="18"/>
        <v>6.1682256</v>
      </c>
    </row>
    <row r="137" spans="1:9" ht="12.75" outlineLevel="2">
      <c r="A137" s="11" t="s">
        <v>140</v>
      </c>
      <c r="B137" s="11" t="s">
        <v>149</v>
      </c>
      <c r="C137" s="11">
        <v>76</v>
      </c>
      <c r="D137" s="11">
        <v>2</v>
      </c>
      <c r="E137" s="12" t="s">
        <v>150</v>
      </c>
      <c r="F137" s="13"/>
      <c r="G137" s="13">
        <f>C137*D137</f>
        <v>152</v>
      </c>
      <c r="H137" s="13">
        <f>(G137-G137*0.1)*1.11</f>
        <v>151.848</v>
      </c>
      <c r="I137" s="17">
        <f t="shared" si="18"/>
        <v>2.0651328</v>
      </c>
    </row>
    <row r="138" spans="1:9" ht="18" outlineLevel="1">
      <c r="A138" s="6" t="s">
        <v>408</v>
      </c>
      <c r="B138" s="7"/>
      <c r="C138" s="7"/>
      <c r="D138" s="7"/>
      <c r="E138" s="8"/>
      <c r="F138" s="9"/>
      <c r="G138" s="9"/>
      <c r="H138" s="10">
        <f>SUBTOTAL(9,H133:H137)</f>
        <v>769.23</v>
      </c>
      <c r="I138" s="18">
        <f t="shared" si="18"/>
        <v>10.461528</v>
      </c>
    </row>
    <row r="139" spans="1:9" ht="12.75" outlineLevel="2">
      <c r="A139" s="11" t="s">
        <v>353</v>
      </c>
      <c r="B139" s="11" t="s">
        <v>354</v>
      </c>
      <c r="C139" s="11">
        <v>168</v>
      </c>
      <c r="D139" s="11">
        <v>1</v>
      </c>
      <c r="E139" s="12" t="s">
        <v>355</v>
      </c>
      <c r="F139" s="13"/>
      <c r="G139" s="13">
        <f>C139*D139</f>
        <v>168</v>
      </c>
      <c r="H139" s="13">
        <f>(G139-G139*0.1)*1.11</f>
        <v>167.832</v>
      </c>
      <c r="I139" s="17">
        <f t="shared" si="18"/>
        <v>2.2825151999999997</v>
      </c>
    </row>
    <row r="140" spans="1:9" ht="12.75" outlineLevel="2">
      <c r="A140" s="11" t="s">
        <v>353</v>
      </c>
      <c r="B140" s="11" t="s">
        <v>358</v>
      </c>
      <c r="C140" s="11">
        <v>123</v>
      </c>
      <c r="D140" s="11">
        <v>1</v>
      </c>
      <c r="E140" s="12" t="s">
        <v>359</v>
      </c>
      <c r="F140" s="13"/>
      <c r="G140" s="13">
        <f>C140*D140</f>
        <v>123</v>
      </c>
      <c r="H140" s="13">
        <f>(G140-G140*0.1)*1.11</f>
        <v>122.87700000000001</v>
      </c>
      <c r="I140" s="17">
        <f t="shared" si="18"/>
        <v>1.6711272000000001</v>
      </c>
    </row>
    <row r="141" spans="1:9" ht="12.75" outlineLevel="2">
      <c r="A141" s="11" t="s">
        <v>353</v>
      </c>
      <c r="B141" s="11" t="s">
        <v>356</v>
      </c>
      <c r="C141" s="11">
        <v>114</v>
      </c>
      <c r="D141" s="11">
        <v>1</v>
      </c>
      <c r="E141" s="12" t="s">
        <v>357</v>
      </c>
      <c r="F141" s="13"/>
      <c r="G141" s="13">
        <f>C141*D141</f>
        <v>114</v>
      </c>
      <c r="H141" s="13">
        <f>(G141-G141*0.1)*1.11</f>
        <v>113.88600000000001</v>
      </c>
      <c r="I141" s="17">
        <f t="shared" si="18"/>
        <v>1.5488496</v>
      </c>
    </row>
    <row r="142" spans="1:9" ht="12.75" outlineLevel="2">
      <c r="A142" s="11" t="s">
        <v>353</v>
      </c>
      <c r="B142" s="11" t="s">
        <v>360</v>
      </c>
      <c r="C142" s="11">
        <v>546</v>
      </c>
      <c r="D142" s="11">
        <v>1</v>
      </c>
      <c r="E142" s="12" t="s">
        <v>361</v>
      </c>
      <c r="F142" s="13"/>
      <c r="G142" s="13">
        <f>C142*D142</f>
        <v>546</v>
      </c>
      <c r="H142" s="13">
        <f>(G142-G142*0.1)*1.11</f>
        <v>545.4540000000001</v>
      </c>
      <c r="I142" s="17">
        <f t="shared" si="18"/>
        <v>7.418174400000001</v>
      </c>
    </row>
    <row r="143" spans="1:9" ht="18" outlineLevel="1">
      <c r="A143" s="6" t="s">
        <v>409</v>
      </c>
      <c r="B143" s="7"/>
      <c r="C143" s="7"/>
      <c r="D143" s="7"/>
      <c r="E143" s="8"/>
      <c r="F143" s="9"/>
      <c r="G143" s="9"/>
      <c r="H143" s="10">
        <f>SUBTOTAL(9,H139:H142)</f>
        <v>950.0490000000001</v>
      </c>
      <c r="I143" s="18">
        <f t="shared" si="18"/>
        <v>12.9206664</v>
      </c>
    </row>
    <row r="144" spans="1:9" ht="12.75" outlineLevel="2">
      <c r="A144" s="11" t="s">
        <v>104</v>
      </c>
      <c r="B144" s="11" t="s">
        <v>111</v>
      </c>
      <c r="C144" s="11">
        <v>91</v>
      </c>
      <c r="D144" s="11">
        <v>1</v>
      </c>
      <c r="E144" s="12" t="s">
        <v>112</v>
      </c>
      <c r="F144" s="13"/>
      <c r="G144" s="13">
        <f aca="true" t="shared" si="19" ref="G144:G164">C144*D144</f>
        <v>91</v>
      </c>
      <c r="H144" s="13">
        <f aca="true" t="shared" si="20" ref="H144:H164">(G144-G144*0.1)*1.11</f>
        <v>90.90900000000002</v>
      </c>
      <c r="I144" s="17">
        <f t="shared" si="18"/>
        <v>1.2363624000000002</v>
      </c>
    </row>
    <row r="145" spans="1:9" ht="12.75" outlineLevel="2">
      <c r="A145" s="11" t="s">
        <v>104</v>
      </c>
      <c r="B145" s="11" t="s">
        <v>264</v>
      </c>
      <c r="C145" s="11">
        <v>72</v>
      </c>
      <c r="D145" s="11">
        <v>1</v>
      </c>
      <c r="E145" s="12" t="s">
        <v>265</v>
      </c>
      <c r="F145" s="13"/>
      <c r="G145" s="13">
        <f t="shared" si="19"/>
        <v>72</v>
      </c>
      <c r="H145" s="13">
        <f t="shared" si="20"/>
        <v>71.928</v>
      </c>
      <c r="I145" s="17">
        <f t="shared" si="18"/>
        <v>0.9782207999999999</v>
      </c>
    </row>
    <row r="146" spans="1:9" ht="12.75" outlineLevel="2">
      <c r="A146" s="11" t="s">
        <v>104</v>
      </c>
      <c r="B146" s="11" t="s">
        <v>115</v>
      </c>
      <c r="C146" s="11">
        <v>187</v>
      </c>
      <c r="D146" s="11">
        <v>0</v>
      </c>
      <c r="E146" s="12" t="s">
        <v>116</v>
      </c>
      <c r="F146" s="13"/>
      <c r="G146" s="13">
        <f t="shared" si="19"/>
        <v>0</v>
      </c>
      <c r="H146" s="13">
        <f t="shared" si="20"/>
        <v>0</v>
      </c>
      <c r="I146" s="17">
        <f t="shared" si="18"/>
        <v>0</v>
      </c>
    </row>
    <row r="147" spans="1:9" ht="12.75" outlineLevel="2">
      <c r="A147" s="11" t="s">
        <v>104</v>
      </c>
      <c r="B147" s="11" t="s">
        <v>113</v>
      </c>
      <c r="C147" s="11">
        <v>245</v>
      </c>
      <c r="D147" s="11">
        <v>1</v>
      </c>
      <c r="E147" s="12" t="s">
        <v>114</v>
      </c>
      <c r="F147" s="13"/>
      <c r="G147" s="13">
        <f t="shared" si="19"/>
        <v>245</v>
      </c>
      <c r="H147" s="13">
        <f t="shared" si="20"/>
        <v>244.75500000000002</v>
      </c>
      <c r="I147" s="17">
        <f t="shared" si="18"/>
        <v>3.328668</v>
      </c>
    </row>
    <row r="148" spans="1:9" ht="12.75" outlineLevel="2">
      <c r="A148" s="11" t="s">
        <v>104</v>
      </c>
      <c r="B148" s="11" t="s">
        <v>119</v>
      </c>
      <c r="C148" s="11">
        <v>145</v>
      </c>
      <c r="D148" s="11">
        <v>1</v>
      </c>
      <c r="E148" s="12" t="s">
        <v>120</v>
      </c>
      <c r="F148" s="13"/>
      <c r="G148" s="13">
        <f t="shared" si="19"/>
        <v>145</v>
      </c>
      <c r="H148" s="13">
        <f t="shared" si="20"/>
        <v>144.85500000000002</v>
      </c>
      <c r="I148" s="17">
        <f t="shared" si="18"/>
        <v>1.9700280000000001</v>
      </c>
    </row>
    <row r="149" spans="1:9" ht="12.75" outlineLevel="2">
      <c r="A149" s="11" t="s">
        <v>104</v>
      </c>
      <c r="B149" s="11" t="s">
        <v>125</v>
      </c>
      <c r="C149" s="11">
        <v>109</v>
      </c>
      <c r="D149" s="11">
        <v>1</v>
      </c>
      <c r="E149" s="12" t="s">
        <v>126</v>
      </c>
      <c r="F149" s="13"/>
      <c r="G149" s="13">
        <f t="shared" si="19"/>
        <v>109</v>
      </c>
      <c r="H149" s="13">
        <f t="shared" si="20"/>
        <v>108.891</v>
      </c>
      <c r="I149" s="17">
        <f t="shared" si="18"/>
        <v>1.4809176</v>
      </c>
    </row>
    <row r="150" spans="1:9" ht="12.75" outlineLevel="2">
      <c r="A150" s="11" t="s">
        <v>104</v>
      </c>
      <c r="B150" s="11" t="s">
        <v>268</v>
      </c>
      <c r="C150" s="11">
        <v>105</v>
      </c>
      <c r="D150" s="11">
        <v>1</v>
      </c>
      <c r="E150" s="12" t="s">
        <v>269</v>
      </c>
      <c r="F150" s="13"/>
      <c r="G150" s="13">
        <f t="shared" si="19"/>
        <v>105</v>
      </c>
      <c r="H150" s="13">
        <f t="shared" si="20"/>
        <v>104.89500000000001</v>
      </c>
      <c r="I150" s="17">
        <f t="shared" si="18"/>
        <v>1.426572</v>
      </c>
    </row>
    <row r="151" spans="1:9" ht="12.75" outlineLevel="2">
      <c r="A151" s="11" t="s">
        <v>104</v>
      </c>
      <c r="B151" s="11" t="s">
        <v>262</v>
      </c>
      <c r="C151" s="11">
        <v>159</v>
      </c>
      <c r="D151" s="11">
        <v>1</v>
      </c>
      <c r="E151" s="12" t="s">
        <v>263</v>
      </c>
      <c r="F151" s="13"/>
      <c r="G151" s="13">
        <f t="shared" si="19"/>
        <v>159</v>
      </c>
      <c r="H151" s="13">
        <f t="shared" si="20"/>
        <v>158.841</v>
      </c>
      <c r="I151" s="17">
        <f t="shared" si="18"/>
        <v>2.1602376</v>
      </c>
    </row>
    <row r="152" spans="1:9" ht="12.75" outlineLevel="2">
      <c r="A152" s="11" t="s">
        <v>104</v>
      </c>
      <c r="B152" s="11" t="s">
        <v>109</v>
      </c>
      <c r="C152" s="11">
        <v>291</v>
      </c>
      <c r="D152" s="11">
        <v>1</v>
      </c>
      <c r="E152" s="12" t="s">
        <v>110</v>
      </c>
      <c r="F152" s="13"/>
      <c r="G152" s="13">
        <f t="shared" si="19"/>
        <v>291</v>
      </c>
      <c r="H152" s="13">
        <f t="shared" si="20"/>
        <v>290.709</v>
      </c>
      <c r="I152" s="17">
        <f t="shared" si="18"/>
        <v>3.9536423999999997</v>
      </c>
    </row>
    <row r="153" spans="1:9" ht="12.75" outlineLevel="2">
      <c r="A153" s="11" t="s">
        <v>104</v>
      </c>
      <c r="B153" s="11" t="s">
        <v>121</v>
      </c>
      <c r="C153" s="11">
        <v>509</v>
      </c>
      <c r="D153" s="11">
        <v>1</v>
      </c>
      <c r="E153" s="12" t="s">
        <v>122</v>
      </c>
      <c r="F153" s="13"/>
      <c r="G153" s="13">
        <f t="shared" si="19"/>
        <v>509</v>
      </c>
      <c r="H153" s="13">
        <f t="shared" si="20"/>
        <v>508.49100000000004</v>
      </c>
      <c r="I153" s="17">
        <f t="shared" si="18"/>
        <v>6.9154776</v>
      </c>
    </row>
    <row r="154" spans="1:9" ht="12.75" outlineLevel="2">
      <c r="A154" s="11" t="s">
        <v>104</v>
      </c>
      <c r="B154" s="11" t="s">
        <v>107</v>
      </c>
      <c r="C154" s="11">
        <v>159</v>
      </c>
      <c r="D154" s="11">
        <v>1</v>
      </c>
      <c r="E154" s="12" t="s">
        <v>108</v>
      </c>
      <c r="F154" s="13"/>
      <c r="G154" s="13">
        <f t="shared" si="19"/>
        <v>159</v>
      </c>
      <c r="H154" s="13">
        <f t="shared" si="20"/>
        <v>158.841</v>
      </c>
      <c r="I154" s="17">
        <f t="shared" si="18"/>
        <v>2.1602376</v>
      </c>
    </row>
    <row r="155" spans="1:9" ht="12.75" outlineLevel="2">
      <c r="A155" s="11" t="s">
        <v>104</v>
      </c>
      <c r="B155" s="11" t="s">
        <v>266</v>
      </c>
      <c r="C155" s="11">
        <v>145</v>
      </c>
      <c r="D155" s="11">
        <v>1</v>
      </c>
      <c r="E155" s="12" t="s">
        <v>267</v>
      </c>
      <c r="F155" s="13"/>
      <c r="G155" s="13">
        <f t="shared" si="19"/>
        <v>145</v>
      </c>
      <c r="H155" s="13">
        <f t="shared" si="20"/>
        <v>144.85500000000002</v>
      </c>
      <c r="I155" s="17">
        <f t="shared" si="18"/>
        <v>1.9700280000000001</v>
      </c>
    </row>
    <row r="156" spans="1:9" ht="12.75" outlineLevel="2">
      <c r="A156" s="11" t="s">
        <v>104</v>
      </c>
      <c r="B156" s="11" t="s">
        <v>117</v>
      </c>
      <c r="C156" s="11">
        <v>227</v>
      </c>
      <c r="D156" s="11">
        <v>2</v>
      </c>
      <c r="E156" s="12" t="s">
        <v>118</v>
      </c>
      <c r="F156" s="13"/>
      <c r="G156" s="13">
        <f t="shared" si="19"/>
        <v>454</v>
      </c>
      <c r="H156" s="13">
        <f t="shared" si="20"/>
        <v>453.54600000000005</v>
      </c>
      <c r="I156" s="17">
        <f t="shared" si="18"/>
        <v>6.1682256</v>
      </c>
    </row>
    <row r="157" spans="1:9" ht="12.75" outlineLevel="2">
      <c r="A157" s="11" t="s">
        <v>104</v>
      </c>
      <c r="B157" s="11" t="s">
        <v>117</v>
      </c>
      <c r="C157" s="11">
        <v>227</v>
      </c>
      <c r="D157" s="11">
        <v>1</v>
      </c>
      <c r="E157" s="12" t="s">
        <v>118</v>
      </c>
      <c r="F157" s="13"/>
      <c r="G157" s="13">
        <f t="shared" si="19"/>
        <v>227</v>
      </c>
      <c r="H157" s="13">
        <f t="shared" si="20"/>
        <v>226.77300000000002</v>
      </c>
      <c r="I157" s="17">
        <f t="shared" si="18"/>
        <v>3.0841128</v>
      </c>
    </row>
    <row r="158" spans="1:9" ht="12.75" outlineLevel="2">
      <c r="A158" s="11" t="s">
        <v>104</v>
      </c>
      <c r="B158" s="11" t="s">
        <v>276</v>
      </c>
      <c r="C158" s="11">
        <v>32</v>
      </c>
      <c r="D158" s="11">
        <v>1</v>
      </c>
      <c r="E158" s="12" t="s">
        <v>277</v>
      </c>
      <c r="F158" s="13"/>
      <c r="G158" s="13">
        <f t="shared" si="19"/>
        <v>32</v>
      </c>
      <c r="H158" s="13">
        <f t="shared" si="20"/>
        <v>31.968000000000004</v>
      </c>
      <c r="I158" s="17">
        <f t="shared" si="18"/>
        <v>0.4347648</v>
      </c>
    </row>
    <row r="159" spans="1:9" ht="12.75" outlineLevel="2">
      <c r="A159" s="11" t="s">
        <v>104</v>
      </c>
      <c r="B159" s="11" t="s">
        <v>278</v>
      </c>
      <c r="C159" s="11">
        <v>32</v>
      </c>
      <c r="D159" s="11">
        <v>1</v>
      </c>
      <c r="E159" s="12" t="s">
        <v>279</v>
      </c>
      <c r="F159" s="13"/>
      <c r="G159" s="13">
        <f t="shared" si="19"/>
        <v>32</v>
      </c>
      <c r="H159" s="13">
        <f t="shared" si="20"/>
        <v>31.968000000000004</v>
      </c>
      <c r="I159" s="17">
        <f t="shared" si="18"/>
        <v>0.4347648</v>
      </c>
    </row>
    <row r="160" spans="1:9" ht="12.75" outlineLevel="2">
      <c r="A160" s="11" t="s">
        <v>104</v>
      </c>
      <c r="B160" s="11" t="s">
        <v>260</v>
      </c>
      <c r="C160" s="11">
        <v>108</v>
      </c>
      <c r="D160" s="11">
        <v>1</v>
      </c>
      <c r="E160" s="12" t="s">
        <v>261</v>
      </c>
      <c r="F160" s="13"/>
      <c r="G160" s="13">
        <f t="shared" si="19"/>
        <v>108</v>
      </c>
      <c r="H160" s="13">
        <f t="shared" si="20"/>
        <v>107.89200000000001</v>
      </c>
      <c r="I160" s="17">
        <f t="shared" si="18"/>
        <v>1.4673312</v>
      </c>
    </row>
    <row r="161" spans="1:9" ht="12.75" outlineLevel="2">
      <c r="A161" s="11" t="s">
        <v>104</v>
      </c>
      <c r="B161" s="11" t="s">
        <v>105</v>
      </c>
      <c r="C161" s="11">
        <v>159</v>
      </c>
      <c r="D161" s="11">
        <v>3</v>
      </c>
      <c r="E161" s="12" t="s">
        <v>106</v>
      </c>
      <c r="F161" s="13"/>
      <c r="G161" s="13">
        <f t="shared" si="19"/>
        <v>477</v>
      </c>
      <c r="H161" s="13">
        <f t="shared" si="20"/>
        <v>476.5230000000001</v>
      </c>
      <c r="I161" s="17">
        <f t="shared" si="18"/>
        <v>6.480712800000001</v>
      </c>
    </row>
    <row r="162" spans="1:9" ht="12.75" outlineLevel="2">
      <c r="A162" s="11" t="s">
        <v>104</v>
      </c>
      <c r="B162" s="11" t="s">
        <v>274</v>
      </c>
      <c r="C162" s="11">
        <v>72</v>
      </c>
      <c r="D162" s="11">
        <v>1</v>
      </c>
      <c r="E162" s="12" t="s">
        <v>275</v>
      </c>
      <c r="F162" s="13"/>
      <c r="G162" s="13">
        <f t="shared" si="19"/>
        <v>72</v>
      </c>
      <c r="H162" s="13">
        <f t="shared" si="20"/>
        <v>71.928</v>
      </c>
      <c r="I162" s="17">
        <f t="shared" si="18"/>
        <v>0.9782207999999999</v>
      </c>
    </row>
    <row r="163" spans="1:9" ht="12.75" outlineLevel="2">
      <c r="A163" s="11" t="s">
        <v>104</v>
      </c>
      <c r="B163" s="11" t="s">
        <v>272</v>
      </c>
      <c r="C163" s="11">
        <v>72</v>
      </c>
      <c r="D163" s="11">
        <v>1</v>
      </c>
      <c r="E163" s="12" t="s">
        <v>273</v>
      </c>
      <c r="F163" s="13"/>
      <c r="G163" s="13">
        <f t="shared" si="19"/>
        <v>72</v>
      </c>
      <c r="H163" s="13">
        <f t="shared" si="20"/>
        <v>71.928</v>
      </c>
      <c r="I163" s="17">
        <f t="shared" si="18"/>
        <v>0.9782207999999999</v>
      </c>
    </row>
    <row r="164" spans="1:9" ht="12.75" outlineLevel="2">
      <c r="A164" s="11" t="s">
        <v>104</v>
      </c>
      <c r="B164" s="11" t="s">
        <v>270</v>
      </c>
      <c r="C164" s="11">
        <v>72</v>
      </c>
      <c r="D164" s="11">
        <v>1</v>
      </c>
      <c r="E164" s="12" t="s">
        <v>271</v>
      </c>
      <c r="F164" s="13"/>
      <c r="G164" s="13">
        <f t="shared" si="19"/>
        <v>72</v>
      </c>
      <c r="H164" s="13">
        <f t="shared" si="20"/>
        <v>71.928</v>
      </c>
      <c r="I164" s="17">
        <f t="shared" si="18"/>
        <v>0.9782207999999999</v>
      </c>
    </row>
    <row r="165" spans="1:9" ht="18" outlineLevel="1">
      <c r="A165" s="6" t="s">
        <v>410</v>
      </c>
      <c r="B165" s="7"/>
      <c r="C165" s="7"/>
      <c r="D165" s="7"/>
      <c r="E165" s="8"/>
      <c r="F165" s="9"/>
      <c r="G165" s="9"/>
      <c r="H165" s="10">
        <f>SUBTOTAL(9,H144:H164)</f>
        <v>3572.424</v>
      </c>
      <c r="I165" s="18">
        <f t="shared" si="18"/>
        <v>48.5849664</v>
      </c>
    </row>
    <row r="166" spans="1:9" ht="12.75" outlineLevel="2">
      <c r="A166" s="11" t="s">
        <v>323</v>
      </c>
      <c r="B166" s="11" t="s">
        <v>342</v>
      </c>
      <c r="C166" s="11">
        <v>269</v>
      </c>
      <c r="D166" s="11">
        <v>1</v>
      </c>
      <c r="E166" s="12" t="s">
        <v>343</v>
      </c>
      <c r="F166" s="13"/>
      <c r="G166" s="13">
        <f>C166*D166</f>
        <v>269</v>
      </c>
      <c r="H166" s="13">
        <f>(G166-G166*0.1)*1.11</f>
        <v>268.731</v>
      </c>
      <c r="I166" s="17">
        <f t="shared" si="18"/>
        <v>3.6547416</v>
      </c>
    </row>
    <row r="167" spans="1:9" ht="12.75" outlineLevel="2">
      <c r="A167" s="11" t="s">
        <v>323</v>
      </c>
      <c r="B167" s="11" t="s">
        <v>324</v>
      </c>
      <c r="C167" s="11">
        <v>254</v>
      </c>
      <c r="D167" s="11">
        <v>1</v>
      </c>
      <c r="E167" s="12" t="s">
        <v>325</v>
      </c>
      <c r="F167" s="13"/>
      <c r="G167" s="13">
        <f>C167*D167</f>
        <v>254</v>
      </c>
      <c r="H167" s="13">
        <f>(G167-G167*0.1)*1.11</f>
        <v>253.746</v>
      </c>
      <c r="I167" s="17">
        <f t="shared" si="18"/>
        <v>3.4509456</v>
      </c>
    </row>
    <row r="168" spans="1:9" ht="12.75" outlineLevel="2">
      <c r="A168" s="11" t="s">
        <v>323</v>
      </c>
      <c r="B168" s="11" t="s">
        <v>326</v>
      </c>
      <c r="C168" s="11">
        <v>618</v>
      </c>
      <c r="D168" s="11">
        <v>1</v>
      </c>
      <c r="E168" s="12" t="s">
        <v>327</v>
      </c>
      <c r="F168" s="13"/>
      <c r="G168" s="13">
        <f>C168*D168</f>
        <v>618</v>
      </c>
      <c r="H168" s="13">
        <f>(G168-G168*0.1)*1.11</f>
        <v>617.3820000000001</v>
      </c>
      <c r="I168" s="17">
        <f t="shared" si="18"/>
        <v>8.3963952</v>
      </c>
    </row>
    <row r="169" spans="1:9" ht="12.75" outlineLevel="2">
      <c r="A169" s="11" t="s">
        <v>323</v>
      </c>
      <c r="B169" s="11" t="s">
        <v>332</v>
      </c>
      <c r="C169" s="11">
        <v>199</v>
      </c>
      <c r="D169" s="11">
        <v>1</v>
      </c>
      <c r="E169" s="12" t="s">
        <v>333</v>
      </c>
      <c r="F169" s="13"/>
      <c r="G169" s="13">
        <f>C169*D169</f>
        <v>199</v>
      </c>
      <c r="H169" s="13">
        <f>(G169-G169*0.1)*1.11</f>
        <v>198.80100000000002</v>
      </c>
      <c r="I169" s="17">
        <f t="shared" si="18"/>
        <v>2.7036936000000003</v>
      </c>
    </row>
    <row r="170" spans="1:9" ht="12.75" outlineLevel="2">
      <c r="A170" s="11" t="s">
        <v>323</v>
      </c>
      <c r="B170" s="11" t="s">
        <v>292</v>
      </c>
      <c r="C170" s="11">
        <v>163</v>
      </c>
      <c r="D170" s="11">
        <v>1</v>
      </c>
      <c r="E170" s="12" t="s">
        <v>328</v>
      </c>
      <c r="F170" s="13"/>
      <c r="G170" s="13">
        <f>C170*D170</f>
        <v>163</v>
      </c>
      <c r="H170" s="13">
        <f>(G170-G170*0.1)*1.11</f>
        <v>162.837</v>
      </c>
      <c r="I170" s="17">
        <f t="shared" si="18"/>
        <v>2.2145832</v>
      </c>
    </row>
    <row r="171" spans="1:9" ht="18" outlineLevel="1">
      <c r="A171" s="6" t="s">
        <v>411</v>
      </c>
      <c r="B171" s="7"/>
      <c r="C171" s="7"/>
      <c r="D171" s="7"/>
      <c r="E171" s="8"/>
      <c r="F171" s="9"/>
      <c r="G171" s="9"/>
      <c r="H171" s="10">
        <f>SUBTOTAL(9,H166:H170)</f>
        <v>1501.4969999999998</v>
      </c>
      <c r="I171" s="18">
        <f t="shared" si="18"/>
        <v>20.420359199999996</v>
      </c>
    </row>
    <row r="172" spans="1:9" ht="12.75" outlineLevel="2">
      <c r="A172" s="11" t="s">
        <v>172</v>
      </c>
      <c r="B172" s="11" t="s">
        <v>189</v>
      </c>
      <c r="C172" s="11">
        <v>239</v>
      </c>
      <c r="D172" s="11">
        <v>1</v>
      </c>
      <c r="E172" s="12" t="s">
        <v>190</v>
      </c>
      <c r="F172" s="13"/>
      <c r="G172" s="13">
        <f>C172*D172</f>
        <v>239</v>
      </c>
      <c r="H172" s="13">
        <f>(G172-G172*0.1)*1.11</f>
        <v>238.76100000000002</v>
      </c>
      <c r="I172" s="17">
        <f t="shared" si="18"/>
        <v>3.2471496</v>
      </c>
    </row>
    <row r="173" spans="1:9" ht="12.75" outlineLevel="2">
      <c r="A173" s="11" t="s">
        <v>172</v>
      </c>
      <c r="B173" s="11" t="s">
        <v>319</v>
      </c>
      <c r="C173" s="11">
        <v>323</v>
      </c>
      <c r="D173" s="11">
        <v>1</v>
      </c>
      <c r="E173" s="12" t="s">
        <v>320</v>
      </c>
      <c r="F173" s="13"/>
      <c r="G173" s="13">
        <f>C173*D173</f>
        <v>323</v>
      </c>
      <c r="H173" s="13">
        <f>(G173-G173*0.1)*1.11</f>
        <v>322.677</v>
      </c>
      <c r="I173" s="17">
        <f t="shared" si="18"/>
        <v>4.3884072</v>
      </c>
    </row>
    <row r="174" spans="1:9" ht="12.75" outlineLevel="2">
      <c r="A174" s="11" t="s">
        <v>172</v>
      </c>
      <c r="B174" s="11" t="s">
        <v>173</v>
      </c>
      <c r="C174" s="11">
        <v>178</v>
      </c>
      <c r="D174" s="11">
        <v>1</v>
      </c>
      <c r="E174" s="12" t="s">
        <v>174</v>
      </c>
      <c r="F174" s="13"/>
      <c r="G174" s="13">
        <f>C174*D174</f>
        <v>178</v>
      </c>
      <c r="H174" s="13">
        <f>(G174-G174*0.1)*1.11</f>
        <v>177.822</v>
      </c>
      <c r="I174" s="17">
        <f t="shared" si="18"/>
        <v>2.4183792</v>
      </c>
    </row>
    <row r="175" spans="1:9" ht="18" outlineLevel="1">
      <c r="A175" s="6" t="s">
        <v>412</v>
      </c>
      <c r="B175" s="7"/>
      <c r="C175" s="7"/>
      <c r="D175" s="7"/>
      <c r="E175" s="8"/>
      <c r="F175" s="9"/>
      <c r="G175" s="9"/>
      <c r="H175" s="10">
        <f>SUBTOTAL(9,H172:H174)</f>
        <v>739.2600000000001</v>
      </c>
      <c r="I175" s="18">
        <f t="shared" si="18"/>
        <v>10.053936</v>
      </c>
    </row>
    <row r="176" spans="1:9" ht="12.75" outlineLevel="2">
      <c r="A176" s="11" t="s">
        <v>381</v>
      </c>
      <c r="B176" s="11" t="s">
        <v>382</v>
      </c>
      <c r="C176" s="11">
        <v>300</v>
      </c>
      <c r="D176" s="11">
        <v>4</v>
      </c>
      <c r="E176" s="12" t="s">
        <v>383</v>
      </c>
      <c r="F176" s="13"/>
      <c r="G176" s="13">
        <f>C176*D176</f>
        <v>1200</v>
      </c>
      <c r="H176" s="13">
        <f>(G176-G176*0.1)*1.11</f>
        <v>1198.8000000000002</v>
      </c>
      <c r="I176" s="17">
        <f t="shared" si="18"/>
        <v>16.30368</v>
      </c>
    </row>
    <row r="177" spans="1:9" ht="18" outlineLevel="1">
      <c r="A177" s="6" t="s">
        <v>413</v>
      </c>
      <c r="B177" s="7"/>
      <c r="C177" s="7"/>
      <c r="D177" s="7"/>
      <c r="E177" s="8"/>
      <c r="F177" s="9"/>
      <c r="G177" s="9"/>
      <c r="H177" s="10">
        <f>SUBTOTAL(9,H176:H176)</f>
        <v>1198.8000000000002</v>
      </c>
      <c r="I177" s="18">
        <f t="shared" si="18"/>
        <v>16.30368</v>
      </c>
    </row>
    <row r="178" spans="1:9" ht="12.75" outlineLevel="2">
      <c r="A178" s="11" t="s">
        <v>242</v>
      </c>
      <c r="B178" s="11" t="s">
        <v>250</v>
      </c>
      <c r="C178" s="11">
        <v>363</v>
      </c>
      <c r="D178" s="11">
        <v>1</v>
      </c>
      <c r="E178" s="12" t="s">
        <v>251</v>
      </c>
      <c r="F178" s="13"/>
      <c r="G178" s="13">
        <f aca="true" t="shared" si="21" ref="G178:G185">C178*D178</f>
        <v>363</v>
      </c>
      <c r="H178" s="13">
        <f aca="true" t="shared" si="22" ref="H178:H185">(G178-G178*0.1)*1.11</f>
        <v>362.637</v>
      </c>
      <c r="I178" s="17">
        <f t="shared" si="18"/>
        <v>4.9318632</v>
      </c>
    </row>
    <row r="179" spans="1:9" ht="12.75" outlineLevel="2">
      <c r="A179" s="11" t="s">
        <v>242</v>
      </c>
      <c r="B179" s="11" t="s">
        <v>246</v>
      </c>
      <c r="C179" s="11">
        <v>214</v>
      </c>
      <c r="D179" s="11">
        <v>1</v>
      </c>
      <c r="E179" s="12" t="s">
        <v>247</v>
      </c>
      <c r="F179" s="13"/>
      <c r="G179" s="13">
        <f t="shared" si="21"/>
        <v>214</v>
      </c>
      <c r="H179" s="13">
        <f t="shared" si="22"/>
        <v>213.786</v>
      </c>
      <c r="I179" s="17">
        <f t="shared" si="18"/>
        <v>2.9074896</v>
      </c>
    </row>
    <row r="180" spans="1:9" ht="12.75" outlineLevel="2">
      <c r="A180" s="11" t="s">
        <v>242</v>
      </c>
      <c r="B180" s="11" t="s">
        <v>252</v>
      </c>
      <c r="C180" s="11">
        <v>99</v>
      </c>
      <c r="D180" s="11">
        <v>2</v>
      </c>
      <c r="E180" s="12" t="s">
        <v>253</v>
      </c>
      <c r="F180" s="13"/>
      <c r="G180" s="13">
        <f t="shared" si="21"/>
        <v>198</v>
      </c>
      <c r="H180" s="13">
        <f t="shared" si="22"/>
        <v>197.802</v>
      </c>
      <c r="I180" s="17">
        <f t="shared" si="18"/>
        <v>2.6901072</v>
      </c>
    </row>
    <row r="181" spans="1:9" ht="12.75" outlineLevel="2">
      <c r="A181" s="11" t="s">
        <v>242</v>
      </c>
      <c r="B181" s="11" t="s">
        <v>254</v>
      </c>
      <c r="C181" s="11">
        <v>228</v>
      </c>
      <c r="D181" s="11">
        <v>0</v>
      </c>
      <c r="E181" s="12" t="s">
        <v>255</v>
      </c>
      <c r="F181" s="13"/>
      <c r="G181" s="13">
        <f t="shared" si="21"/>
        <v>0</v>
      </c>
      <c r="H181" s="13">
        <f t="shared" si="22"/>
        <v>0</v>
      </c>
      <c r="I181" s="17">
        <f t="shared" si="18"/>
        <v>0</v>
      </c>
    </row>
    <row r="182" spans="1:9" ht="12.75" outlineLevel="2">
      <c r="A182" s="11" t="s">
        <v>242</v>
      </c>
      <c r="B182" s="11" t="s">
        <v>243</v>
      </c>
      <c r="C182" s="11">
        <v>544</v>
      </c>
      <c r="D182" s="11">
        <v>1</v>
      </c>
      <c r="E182" s="12" t="s">
        <v>244</v>
      </c>
      <c r="F182" s="11" t="s">
        <v>245</v>
      </c>
      <c r="G182" s="13">
        <f t="shared" si="21"/>
        <v>544</v>
      </c>
      <c r="H182" s="13">
        <f t="shared" si="22"/>
        <v>543.456</v>
      </c>
      <c r="I182" s="17">
        <f t="shared" si="18"/>
        <v>7.3910016</v>
      </c>
    </row>
    <row r="183" spans="1:9" ht="12.75" outlineLevel="2">
      <c r="A183" s="11" t="s">
        <v>242</v>
      </c>
      <c r="B183" s="11" t="s">
        <v>258</v>
      </c>
      <c r="C183" s="11">
        <v>117</v>
      </c>
      <c r="D183" s="15">
        <v>1</v>
      </c>
      <c r="E183" s="12" t="s">
        <v>259</v>
      </c>
      <c r="F183" s="13"/>
      <c r="G183" s="13">
        <f t="shared" si="21"/>
        <v>117</v>
      </c>
      <c r="H183" s="13">
        <f t="shared" si="22"/>
        <v>116.88300000000001</v>
      </c>
      <c r="I183" s="17">
        <f t="shared" si="18"/>
        <v>1.5896088000000002</v>
      </c>
    </row>
    <row r="184" spans="1:9" ht="12.75" outlineLevel="2">
      <c r="A184" s="11" t="s">
        <v>242</v>
      </c>
      <c r="B184" s="11" t="s">
        <v>256</v>
      </c>
      <c r="C184" s="11">
        <v>105</v>
      </c>
      <c r="D184" s="11">
        <v>1</v>
      </c>
      <c r="E184" s="12" t="s">
        <v>257</v>
      </c>
      <c r="F184" s="13"/>
      <c r="G184" s="13">
        <f t="shared" si="21"/>
        <v>105</v>
      </c>
      <c r="H184" s="13">
        <f t="shared" si="22"/>
        <v>104.89500000000001</v>
      </c>
      <c r="I184" s="17">
        <f t="shared" si="18"/>
        <v>1.426572</v>
      </c>
    </row>
    <row r="185" spans="1:9" ht="12.75" outlineLevel="2">
      <c r="A185" s="11" t="s">
        <v>242</v>
      </c>
      <c r="B185" s="11" t="s">
        <v>248</v>
      </c>
      <c r="C185" s="11">
        <v>363</v>
      </c>
      <c r="D185" s="11">
        <v>2</v>
      </c>
      <c r="E185" s="12" t="s">
        <v>249</v>
      </c>
      <c r="F185" s="13"/>
      <c r="G185" s="13">
        <f t="shared" si="21"/>
        <v>726</v>
      </c>
      <c r="H185" s="13">
        <f t="shared" si="22"/>
        <v>725.274</v>
      </c>
      <c r="I185" s="17">
        <f t="shared" si="18"/>
        <v>9.8637264</v>
      </c>
    </row>
    <row r="186" spans="1:9" ht="18" outlineLevel="1">
      <c r="A186" s="6" t="s">
        <v>414</v>
      </c>
      <c r="B186" s="7"/>
      <c r="C186" s="7"/>
      <c r="D186" s="7"/>
      <c r="E186" s="8"/>
      <c r="F186" s="9"/>
      <c r="G186" s="9"/>
      <c r="H186" s="10">
        <f>SUBTOTAL(9,H178:H185)</f>
        <v>2264.733</v>
      </c>
      <c r="I186" s="18">
        <f t="shared" si="18"/>
        <v>30.8003688</v>
      </c>
    </row>
    <row r="187" spans="1:9" ht="12.75" outlineLevel="2">
      <c r="A187" s="11" t="s">
        <v>132</v>
      </c>
      <c r="B187" s="11" t="s">
        <v>151</v>
      </c>
      <c r="C187" s="11">
        <v>181</v>
      </c>
      <c r="D187" s="11">
        <v>1</v>
      </c>
      <c r="E187" s="12" t="s">
        <v>152</v>
      </c>
      <c r="F187" s="13"/>
      <c r="G187" s="13">
        <f>C187*D187</f>
        <v>181</v>
      </c>
      <c r="H187" s="13">
        <f>(G187-G187*0.1)*1.11</f>
        <v>180.81900000000002</v>
      </c>
      <c r="I187" s="17">
        <f t="shared" si="18"/>
        <v>2.4591384</v>
      </c>
    </row>
    <row r="188" spans="1:9" ht="12.75" outlineLevel="2">
      <c r="A188" s="11" t="s">
        <v>132</v>
      </c>
      <c r="B188" s="11" t="s">
        <v>102</v>
      </c>
      <c r="C188" s="11">
        <v>205</v>
      </c>
      <c r="D188" s="11">
        <v>1</v>
      </c>
      <c r="E188" s="12" t="s">
        <v>103</v>
      </c>
      <c r="F188" s="13"/>
      <c r="G188" s="13">
        <f>C188*D188</f>
        <v>205</v>
      </c>
      <c r="H188" s="13">
        <f>(G188-G188*0.1)*1.11</f>
        <v>204.79500000000002</v>
      </c>
      <c r="I188" s="17">
        <f t="shared" si="18"/>
        <v>2.785212</v>
      </c>
    </row>
    <row r="189" spans="1:9" ht="12.75" outlineLevel="2">
      <c r="A189" s="11" t="s">
        <v>132</v>
      </c>
      <c r="B189" s="11" t="s">
        <v>135</v>
      </c>
      <c r="C189" s="11">
        <v>91</v>
      </c>
      <c r="D189" s="11">
        <v>1</v>
      </c>
      <c r="E189" s="12" t="s">
        <v>136</v>
      </c>
      <c r="F189" s="13"/>
      <c r="G189" s="13">
        <f>C189*D189</f>
        <v>91</v>
      </c>
      <c r="H189" s="13">
        <f>(G189-G189*0.1)*1.11</f>
        <v>90.90900000000002</v>
      </c>
      <c r="I189" s="17">
        <f t="shared" si="18"/>
        <v>1.2363624000000002</v>
      </c>
    </row>
    <row r="190" spans="1:9" ht="12.75" outlineLevel="2">
      <c r="A190" s="11" t="s">
        <v>132</v>
      </c>
      <c r="B190" s="11" t="s">
        <v>42</v>
      </c>
      <c r="C190" s="11">
        <v>31</v>
      </c>
      <c r="D190" s="11">
        <v>5</v>
      </c>
      <c r="E190" s="12" t="s">
        <v>43</v>
      </c>
      <c r="F190" s="13"/>
      <c r="G190" s="13">
        <f>C190*D190</f>
        <v>155</v>
      </c>
      <c r="H190" s="13">
        <f>(G190-G190*0.1)*1.11</f>
        <v>154.84500000000003</v>
      </c>
      <c r="I190" s="17">
        <f t="shared" si="18"/>
        <v>2.1058920000000003</v>
      </c>
    </row>
    <row r="191" spans="1:9" ht="12.75" outlineLevel="2">
      <c r="A191" s="11" t="s">
        <v>132</v>
      </c>
      <c r="B191" s="11" t="s">
        <v>42</v>
      </c>
      <c r="C191" s="11">
        <v>31</v>
      </c>
      <c r="D191" s="11">
        <v>5</v>
      </c>
      <c r="E191" s="12" t="s">
        <v>43</v>
      </c>
      <c r="F191" s="13"/>
      <c r="G191" s="13">
        <f>C191*D191</f>
        <v>155</v>
      </c>
      <c r="H191" s="13">
        <f>(G191-G191*0.1)*1.11</f>
        <v>154.84500000000003</v>
      </c>
      <c r="I191" s="17">
        <f t="shared" si="18"/>
        <v>2.1058920000000003</v>
      </c>
    </row>
    <row r="192" spans="1:9" ht="18" outlineLevel="1">
      <c r="A192" s="6" t="s">
        <v>415</v>
      </c>
      <c r="B192" s="7"/>
      <c r="C192" s="7"/>
      <c r="D192" s="7"/>
      <c r="E192" s="8"/>
      <c r="F192" s="9"/>
      <c r="G192" s="9"/>
      <c r="H192" s="10">
        <f>SUBTOTAL(9,H187:H191)</f>
        <v>786.2130000000001</v>
      </c>
      <c r="I192" s="18">
        <f t="shared" si="18"/>
        <v>10.6924968</v>
      </c>
    </row>
    <row r="193" spans="1:9" ht="12.75" outlineLevel="2">
      <c r="A193" s="11" t="s">
        <v>212</v>
      </c>
      <c r="B193" s="11" t="s">
        <v>215</v>
      </c>
      <c r="C193" s="11">
        <v>155</v>
      </c>
      <c r="D193" s="11">
        <v>2</v>
      </c>
      <c r="E193" s="12" t="s">
        <v>216</v>
      </c>
      <c r="F193" s="13"/>
      <c r="G193" s="13">
        <f aca="true" t="shared" si="23" ref="G193:G199">C193*D193</f>
        <v>310</v>
      </c>
      <c r="H193" s="13">
        <f aca="true" t="shared" si="24" ref="H193:H199">(G193-G193*0.1)*1.11</f>
        <v>309.69000000000005</v>
      </c>
      <c r="I193" s="17">
        <f t="shared" si="18"/>
        <v>4.211784000000001</v>
      </c>
    </row>
    <row r="194" spans="1:9" ht="12.75" outlineLevel="2">
      <c r="A194" s="11" t="s">
        <v>212</v>
      </c>
      <c r="B194" s="16" t="s">
        <v>384</v>
      </c>
      <c r="C194" s="11">
        <v>409</v>
      </c>
      <c r="D194" s="11">
        <v>3</v>
      </c>
      <c r="E194" s="12" t="s">
        <v>217</v>
      </c>
      <c r="F194" s="13"/>
      <c r="G194" s="13">
        <f t="shared" si="23"/>
        <v>1227</v>
      </c>
      <c r="H194" s="13">
        <f t="shared" si="24"/>
        <v>1225.7730000000001</v>
      </c>
      <c r="I194" s="17">
        <f t="shared" si="18"/>
        <v>16.6705128</v>
      </c>
    </row>
    <row r="195" spans="1:9" ht="12.75" outlineLevel="2">
      <c r="A195" s="11" t="s">
        <v>212</v>
      </c>
      <c r="B195" s="11" t="s">
        <v>240</v>
      </c>
      <c r="C195" s="11">
        <v>509</v>
      </c>
      <c r="D195" s="11">
        <v>1</v>
      </c>
      <c r="E195" s="12" t="s">
        <v>241</v>
      </c>
      <c r="F195" s="13"/>
      <c r="G195" s="13">
        <f t="shared" si="23"/>
        <v>509</v>
      </c>
      <c r="H195" s="13">
        <f t="shared" si="24"/>
        <v>508.49100000000004</v>
      </c>
      <c r="I195" s="17">
        <f aca="true" t="shared" si="25" ref="I195:I226">H195*0.0136</f>
        <v>6.9154776</v>
      </c>
    </row>
    <row r="196" spans="1:9" ht="12.75" outlineLevel="2">
      <c r="A196" s="11" t="s">
        <v>212</v>
      </c>
      <c r="B196" s="11" t="s">
        <v>222</v>
      </c>
      <c r="C196" s="11">
        <v>181</v>
      </c>
      <c r="D196" s="11">
        <v>0</v>
      </c>
      <c r="E196" s="12" t="s">
        <v>223</v>
      </c>
      <c r="F196" s="13"/>
      <c r="G196" s="13">
        <f t="shared" si="23"/>
        <v>0</v>
      </c>
      <c r="H196" s="13">
        <f t="shared" si="24"/>
        <v>0</v>
      </c>
      <c r="I196" s="17">
        <f t="shared" si="25"/>
        <v>0</v>
      </c>
    </row>
    <row r="197" spans="1:9" ht="12.75" outlineLevel="2">
      <c r="A197" s="11" t="s">
        <v>212</v>
      </c>
      <c r="B197" s="11" t="s">
        <v>218</v>
      </c>
      <c r="C197" s="11">
        <v>263</v>
      </c>
      <c r="D197" s="11">
        <v>3</v>
      </c>
      <c r="E197" s="12" t="s">
        <v>219</v>
      </c>
      <c r="F197" s="13"/>
      <c r="G197" s="13">
        <f t="shared" si="23"/>
        <v>789</v>
      </c>
      <c r="H197" s="13">
        <f t="shared" si="24"/>
        <v>788.2110000000001</v>
      </c>
      <c r="I197" s="17">
        <f t="shared" si="25"/>
        <v>10.719669600000001</v>
      </c>
    </row>
    <row r="198" spans="1:9" ht="12.75" outlineLevel="2">
      <c r="A198" s="11" t="s">
        <v>212</v>
      </c>
      <c r="B198" s="11" t="s">
        <v>220</v>
      </c>
      <c r="C198" s="11">
        <v>126</v>
      </c>
      <c r="D198" s="11">
        <v>1</v>
      </c>
      <c r="E198" s="12" t="s">
        <v>221</v>
      </c>
      <c r="F198" s="13"/>
      <c r="G198" s="13">
        <f t="shared" si="23"/>
        <v>126</v>
      </c>
      <c r="H198" s="13">
        <f t="shared" si="24"/>
        <v>125.87400000000002</v>
      </c>
      <c r="I198" s="17">
        <f t="shared" si="25"/>
        <v>1.7118864000000003</v>
      </c>
    </row>
    <row r="199" spans="1:9" ht="12.75" outlineLevel="2">
      <c r="A199" s="11" t="s">
        <v>212</v>
      </c>
      <c r="B199" s="11" t="s">
        <v>213</v>
      </c>
      <c r="C199" s="11">
        <v>363</v>
      </c>
      <c r="D199" s="11">
        <v>3</v>
      </c>
      <c r="E199" s="12" t="s">
        <v>214</v>
      </c>
      <c r="F199" s="13"/>
      <c r="G199" s="13">
        <f t="shared" si="23"/>
        <v>1089</v>
      </c>
      <c r="H199" s="13">
        <f t="shared" si="24"/>
        <v>1087.911</v>
      </c>
      <c r="I199" s="17">
        <f t="shared" si="25"/>
        <v>14.7955896</v>
      </c>
    </row>
    <row r="200" spans="1:9" ht="18" outlineLevel="1">
      <c r="A200" s="6" t="s">
        <v>416</v>
      </c>
      <c r="B200" s="7"/>
      <c r="C200" s="7"/>
      <c r="D200" s="7"/>
      <c r="E200" s="8"/>
      <c r="F200" s="9"/>
      <c r="G200" s="9"/>
      <c r="H200" s="10">
        <f>SUBTOTAL(9,H193:H199)</f>
        <v>4045.9500000000007</v>
      </c>
      <c r="I200" s="18">
        <f t="shared" si="25"/>
        <v>55.02492000000001</v>
      </c>
    </row>
    <row r="201" spans="1:9" ht="12.75" outlineLevel="2">
      <c r="A201" s="11" t="s">
        <v>178</v>
      </c>
      <c r="B201" s="11" t="s">
        <v>351</v>
      </c>
      <c r="C201" s="11">
        <v>181</v>
      </c>
      <c r="D201" s="11">
        <v>1</v>
      </c>
      <c r="E201" s="12" t="s">
        <v>352</v>
      </c>
      <c r="F201" s="13"/>
      <c r="G201" s="13">
        <f>C201*D201</f>
        <v>181</v>
      </c>
      <c r="H201" s="13">
        <f>(G201-G201*0.1)*1.11</f>
        <v>180.81900000000002</v>
      </c>
      <c r="I201" s="17">
        <f t="shared" si="25"/>
        <v>2.4591384</v>
      </c>
    </row>
    <row r="202" spans="1:9" ht="12.75" outlineLevel="2">
      <c r="A202" s="11" t="s">
        <v>178</v>
      </c>
      <c r="B202" s="11" t="s">
        <v>181</v>
      </c>
      <c r="C202" s="11">
        <v>63</v>
      </c>
      <c r="D202" s="11">
        <v>3</v>
      </c>
      <c r="E202" s="12" t="s">
        <v>182</v>
      </c>
      <c r="F202" s="13"/>
      <c r="G202" s="13">
        <f>C202*D202</f>
        <v>189</v>
      </c>
      <c r="H202" s="13">
        <f>(G202-G202*0.1)*1.11</f>
        <v>188.811</v>
      </c>
      <c r="I202" s="17">
        <f t="shared" si="25"/>
        <v>2.5678296</v>
      </c>
    </row>
    <row r="203" spans="1:9" ht="12.75" outlineLevel="2">
      <c r="A203" s="11" t="s">
        <v>178</v>
      </c>
      <c r="B203" s="11" t="s">
        <v>7</v>
      </c>
      <c r="C203" s="11">
        <v>819</v>
      </c>
      <c r="D203" s="11">
        <v>1</v>
      </c>
      <c r="E203" s="12" t="s">
        <v>8</v>
      </c>
      <c r="F203" s="13"/>
      <c r="G203" s="13">
        <f>C203*D203</f>
        <v>819</v>
      </c>
      <c r="H203" s="13">
        <f>(G203-G203*0.1)*1.11</f>
        <v>818.1810000000002</v>
      </c>
      <c r="I203" s="17">
        <f t="shared" si="25"/>
        <v>11.1272616</v>
      </c>
    </row>
    <row r="204" spans="1:9" ht="12.75" outlineLevel="2">
      <c r="A204" s="11" t="s">
        <v>178</v>
      </c>
      <c r="B204" s="11" t="s">
        <v>7</v>
      </c>
      <c r="C204" s="11">
        <v>819</v>
      </c>
      <c r="D204" s="11">
        <v>1</v>
      </c>
      <c r="E204" s="12" t="s">
        <v>8</v>
      </c>
      <c r="F204" s="13"/>
      <c r="G204" s="13">
        <f>C204*D204</f>
        <v>819</v>
      </c>
      <c r="H204" s="13">
        <f>(G204-G204*0.1)*1.11</f>
        <v>818.1810000000002</v>
      </c>
      <c r="I204" s="17">
        <f t="shared" si="25"/>
        <v>11.1272616</v>
      </c>
    </row>
    <row r="205" spans="1:9" ht="12.75" outlineLevel="2">
      <c r="A205" s="11" t="s">
        <v>178</v>
      </c>
      <c r="B205" s="11" t="s">
        <v>179</v>
      </c>
      <c r="C205" s="11">
        <v>0</v>
      </c>
      <c r="D205" s="11">
        <v>0</v>
      </c>
      <c r="E205" s="12" t="s">
        <v>180</v>
      </c>
      <c r="F205" s="13"/>
      <c r="G205" s="13">
        <f>C205*D205</f>
        <v>0</v>
      </c>
      <c r="H205" s="13">
        <f>(G205-G205*0.1)*1.11</f>
        <v>0</v>
      </c>
      <c r="I205" s="17">
        <f t="shared" si="25"/>
        <v>0</v>
      </c>
    </row>
    <row r="206" spans="1:9" ht="18" outlineLevel="1" collapsed="1">
      <c r="A206" s="6" t="s">
        <v>417</v>
      </c>
      <c r="B206" s="7"/>
      <c r="C206" s="7"/>
      <c r="D206" s="7"/>
      <c r="E206" s="8"/>
      <c r="F206" s="9"/>
      <c r="G206" s="9"/>
      <c r="H206" s="10">
        <f>SUBTOTAL(9,H201:H205)</f>
        <v>2005.9920000000002</v>
      </c>
      <c r="I206" s="18">
        <f t="shared" si="25"/>
        <v>27.2814912</v>
      </c>
    </row>
    <row r="207" spans="1:9" ht="12.75" outlineLevel="2">
      <c r="A207" s="11" t="s">
        <v>348</v>
      </c>
      <c r="B207" s="11" t="s">
        <v>123</v>
      </c>
      <c r="C207" s="11">
        <v>295</v>
      </c>
      <c r="D207" s="11">
        <v>4</v>
      </c>
      <c r="E207" s="12" t="s">
        <v>124</v>
      </c>
      <c r="F207" s="13"/>
      <c r="G207" s="13">
        <f>C207*D207</f>
        <v>1180</v>
      </c>
      <c r="H207" s="13">
        <f>(G207-G207*0.1)*1.11</f>
        <v>1178.8200000000002</v>
      </c>
      <c r="I207" s="17">
        <f t="shared" si="25"/>
        <v>16.031952</v>
      </c>
    </row>
    <row r="208" spans="1:9" ht="12.75" outlineLevel="2">
      <c r="A208" s="11" t="s">
        <v>348</v>
      </c>
      <c r="B208" s="11" t="s">
        <v>349</v>
      </c>
      <c r="C208" s="11">
        <v>317</v>
      </c>
      <c r="D208" s="11">
        <v>4</v>
      </c>
      <c r="E208" s="12" t="s">
        <v>350</v>
      </c>
      <c r="F208" s="13"/>
      <c r="G208" s="13">
        <f>C208*D208</f>
        <v>1268</v>
      </c>
      <c r="H208" s="13">
        <f>(G208-G208*0.1)*1.11</f>
        <v>1266.7320000000002</v>
      </c>
      <c r="I208" s="17">
        <f t="shared" si="25"/>
        <v>17.2275552</v>
      </c>
    </row>
    <row r="209" spans="1:9" ht="18" outlineLevel="1" collapsed="1">
      <c r="A209" s="6" t="s">
        <v>418</v>
      </c>
      <c r="B209" s="7"/>
      <c r="C209" s="7"/>
      <c r="D209" s="7"/>
      <c r="E209" s="8"/>
      <c r="F209" s="9"/>
      <c r="G209" s="9"/>
      <c r="H209" s="10">
        <f>SUBTOTAL(9,H207:H208)</f>
        <v>2445.5520000000006</v>
      </c>
      <c r="I209" s="18">
        <f t="shared" si="25"/>
        <v>33.25950720000001</v>
      </c>
    </row>
    <row r="210" spans="1:9" ht="12.75" outlineLevel="2">
      <c r="A210" s="11" t="s">
        <v>155</v>
      </c>
      <c r="B210" s="11" t="s">
        <v>156</v>
      </c>
      <c r="C210" s="11">
        <v>902</v>
      </c>
      <c r="D210" s="11">
        <v>1</v>
      </c>
      <c r="E210" s="12" t="s">
        <v>157</v>
      </c>
      <c r="F210" s="11" t="s">
        <v>158</v>
      </c>
      <c r="G210" s="13">
        <f>C210*D210</f>
        <v>902</v>
      </c>
      <c r="H210" s="13">
        <f>(G210-G210*0.1)*1.11</f>
        <v>901.0980000000001</v>
      </c>
      <c r="I210" s="17">
        <f t="shared" si="25"/>
        <v>12.2549328</v>
      </c>
    </row>
    <row r="211" spans="1:9" ht="18" outlineLevel="1" collapsed="1">
      <c r="A211" s="6" t="s">
        <v>419</v>
      </c>
      <c r="B211" s="7"/>
      <c r="C211" s="7"/>
      <c r="D211" s="7"/>
      <c r="E211" s="8"/>
      <c r="F211" s="7"/>
      <c r="G211" s="9"/>
      <c r="H211" s="10">
        <f>SUBTOTAL(9,H210:H210)</f>
        <v>901.0980000000001</v>
      </c>
      <c r="I211" s="18">
        <f t="shared" si="25"/>
        <v>12.2549328</v>
      </c>
    </row>
    <row r="212" spans="1:9" ht="12.75" outlineLevel="2">
      <c r="A212" s="11" t="s">
        <v>175</v>
      </c>
      <c r="B212" s="11" t="s">
        <v>176</v>
      </c>
      <c r="C212" s="11">
        <v>436</v>
      </c>
      <c r="D212" s="11">
        <v>1</v>
      </c>
      <c r="E212" s="12" t="s">
        <v>177</v>
      </c>
      <c r="F212" s="13"/>
      <c r="G212" s="13">
        <f aca="true" t="shared" si="26" ref="G212:G218">C212*D212</f>
        <v>436</v>
      </c>
      <c r="H212" s="13">
        <f aca="true" t="shared" si="27" ref="H212:H218">(G212-G212*0.1)*1.11</f>
        <v>435.564</v>
      </c>
      <c r="I212" s="17">
        <f t="shared" si="25"/>
        <v>5.9236704</v>
      </c>
    </row>
    <row r="213" spans="1:9" ht="12.75" outlineLevel="2">
      <c r="A213" s="11" t="s">
        <v>175</v>
      </c>
      <c r="B213" s="11" t="s">
        <v>137</v>
      </c>
      <c r="C213" s="11">
        <v>36</v>
      </c>
      <c r="D213" s="11">
        <v>1</v>
      </c>
      <c r="E213" s="12" t="s">
        <v>138</v>
      </c>
      <c r="F213" s="13"/>
      <c r="G213" s="13">
        <f t="shared" si="26"/>
        <v>36</v>
      </c>
      <c r="H213" s="13">
        <f t="shared" si="27"/>
        <v>35.964</v>
      </c>
      <c r="I213" s="17">
        <f t="shared" si="25"/>
        <v>0.48911039999999995</v>
      </c>
    </row>
    <row r="214" spans="1:9" ht="12.75" outlineLevel="2">
      <c r="A214" s="11" t="s">
        <v>175</v>
      </c>
      <c r="B214" s="11" t="s">
        <v>185</v>
      </c>
      <c r="C214" s="11">
        <v>178</v>
      </c>
      <c r="D214" s="11">
        <v>1</v>
      </c>
      <c r="E214" s="12" t="s">
        <v>186</v>
      </c>
      <c r="F214" s="13"/>
      <c r="G214" s="13">
        <f t="shared" si="26"/>
        <v>178</v>
      </c>
      <c r="H214" s="13">
        <f t="shared" si="27"/>
        <v>177.822</v>
      </c>
      <c r="I214" s="17">
        <f t="shared" si="25"/>
        <v>2.4183792</v>
      </c>
    </row>
    <row r="215" spans="1:9" ht="12.75" outlineLevel="2">
      <c r="A215" s="11" t="s">
        <v>175</v>
      </c>
      <c r="B215" s="11" t="s">
        <v>55</v>
      </c>
      <c r="C215" s="11">
        <v>87</v>
      </c>
      <c r="D215" s="11">
        <v>1</v>
      </c>
      <c r="E215" s="12" t="s">
        <v>56</v>
      </c>
      <c r="F215" s="13"/>
      <c r="G215" s="13">
        <f t="shared" si="26"/>
        <v>87</v>
      </c>
      <c r="H215" s="13">
        <f t="shared" si="27"/>
        <v>86.91300000000001</v>
      </c>
      <c r="I215" s="17">
        <f t="shared" si="25"/>
        <v>1.1820168</v>
      </c>
    </row>
    <row r="216" spans="1:9" ht="12.75" outlineLevel="2">
      <c r="A216" s="11" t="s">
        <v>175</v>
      </c>
      <c r="B216" s="11" t="s">
        <v>183</v>
      </c>
      <c r="C216" s="11">
        <v>223</v>
      </c>
      <c r="D216" s="11">
        <v>1</v>
      </c>
      <c r="E216" s="12" t="s">
        <v>184</v>
      </c>
      <c r="F216" s="13"/>
      <c r="G216" s="13">
        <f t="shared" si="26"/>
        <v>223</v>
      </c>
      <c r="H216" s="13">
        <f t="shared" si="27"/>
        <v>222.77700000000002</v>
      </c>
      <c r="I216" s="17">
        <f t="shared" si="25"/>
        <v>3.0297672</v>
      </c>
    </row>
    <row r="217" spans="1:9" ht="12.75" outlineLevel="2">
      <c r="A217" s="11" t="s">
        <v>175</v>
      </c>
      <c r="B217" s="11" t="s">
        <v>292</v>
      </c>
      <c r="C217" s="11">
        <v>163</v>
      </c>
      <c r="D217" s="11">
        <v>1</v>
      </c>
      <c r="E217" s="12" t="s">
        <v>293</v>
      </c>
      <c r="F217" s="13"/>
      <c r="G217" s="13">
        <f t="shared" si="26"/>
        <v>163</v>
      </c>
      <c r="H217" s="13">
        <f t="shared" si="27"/>
        <v>162.837</v>
      </c>
      <c r="I217" s="17">
        <f t="shared" si="25"/>
        <v>2.2145832</v>
      </c>
    </row>
    <row r="218" spans="1:9" ht="12.75" outlineLevel="2">
      <c r="A218" s="11" t="s">
        <v>175</v>
      </c>
      <c r="B218" s="11" t="s">
        <v>187</v>
      </c>
      <c r="C218" s="11">
        <v>163</v>
      </c>
      <c r="D218" s="11">
        <v>1</v>
      </c>
      <c r="E218" s="12" t="s">
        <v>188</v>
      </c>
      <c r="F218" s="13"/>
      <c r="G218" s="13">
        <f t="shared" si="26"/>
        <v>163</v>
      </c>
      <c r="H218" s="13">
        <f t="shared" si="27"/>
        <v>162.837</v>
      </c>
      <c r="I218" s="17">
        <f t="shared" si="25"/>
        <v>2.2145832</v>
      </c>
    </row>
    <row r="219" spans="1:9" ht="18" outlineLevel="1" collapsed="1">
      <c r="A219" s="6" t="s">
        <v>420</v>
      </c>
      <c r="B219" s="7"/>
      <c r="C219" s="7"/>
      <c r="D219" s="7"/>
      <c r="E219" s="8"/>
      <c r="F219" s="9"/>
      <c r="G219" s="9"/>
      <c r="H219" s="10">
        <f>SUBTOTAL(9,H212:H218)</f>
        <v>1284.714</v>
      </c>
      <c r="I219" s="18">
        <f t="shared" si="25"/>
        <v>17.4721104</v>
      </c>
    </row>
    <row r="220" spans="1:9" ht="12.75" outlineLevel="2">
      <c r="A220" s="11" t="s">
        <v>297</v>
      </c>
      <c r="B220" s="11" t="s">
        <v>298</v>
      </c>
      <c r="C220" s="11">
        <v>114</v>
      </c>
      <c r="D220" s="11">
        <v>1</v>
      </c>
      <c r="E220" s="12" t="s">
        <v>299</v>
      </c>
      <c r="F220" s="13"/>
      <c r="G220" s="13">
        <f aca="true" t="shared" si="28" ref="G220:G225">C220*D220</f>
        <v>114</v>
      </c>
      <c r="H220" s="13">
        <f aca="true" t="shared" si="29" ref="H220:H225">(G220-G220*0.1)*1.11</f>
        <v>113.88600000000001</v>
      </c>
      <c r="I220" s="17">
        <f t="shared" si="25"/>
        <v>1.5488496</v>
      </c>
    </row>
    <row r="221" spans="1:9" ht="12.75" outlineLevel="2">
      <c r="A221" s="11" t="s">
        <v>297</v>
      </c>
      <c r="B221" s="11" t="s">
        <v>300</v>
      </c>
      <c r="C221" s="11">
        <v>123</v>
      </c>
      <c r="D221" s="11">
        <v>1</v>
      </c>
      <c r="E221" s="12" t="s">
        <v>301</v>
      </c>
      <c r="F221" s="13"/>
      <c r="G221" s="13">
        <f t="shared" si="28"/>
        <v>123</v>
      </c>
      <c r="H221" s="13">
        <f t="shared" si="29"/>
        <v>122.87700000000001</v>
      </c>
      <c r="I221" s="17">
        <f t="shared" si="25"/>
        <v>1.6711272000000001</v>
      </c>
    </row>
    <row r="222" spans="1:9" ht="12.75" outlineLevel="2">
      <c r="A222" s="11" t="s">
        <v>297</v>
      </c>
      <c r="B222" s="11" t="s">
        <v>305</v>
      </c>
      <c r="C222" s="11">
        <v>68</v>
      </c>
      <c r="D222" s="11">
        <v>1</v>
      </c>
      <c r="E222" s="12" t="s">
        <v>306</v>
      </c>
      <c r="F222" s="13"/>
      <c r="G222" s="13">
        <f t="shared" si="28"/>
        <v>68</v>
      </c>
      <c r="H222" s="13">
        <f t="shared" si="29"/>
        <v>67.932</v>
      </c>
      <c r="I222" s="17">
        <f t="shared" si="25"/>
        <v>0.9238752</v>
      </c>
    </row>
    <row r="223" spans="1:9" ht="12.75" outlineLevel="2">
      <c r="A223" s="11" t="s">
        <v>297</v>
      </c>
      <c r="B223" s="11" t="s">
        <v>42</v>
      </c>
      <c r="C223" s="11">
        <v>31</v>
      </c>
      <c r="D223" s="11">
        <v>2</v>
      </c>
      <c r="E223" s="12" t="s">
        <v>304</v>
      </c>
      <c r="F223" s="13"/>
      <c r="G223" s="13">
        <f t="shared" si="28"/>
        <v>62</v>
      </c>
      <c r="H223" s="13">
        <f t="shared" si="29"/>
        <v>61.938</v>
      </c>
      <c r="I223" s="17">
        <f t="shared" si="25"/>
        <v>0.8423568</v>
      </c>
    </row>
    <row r="224" spans="1:9" ht="12.75" outlineLevel="2">
      <c r="A224" s="11" t="s">
        <v>297</v>
      </c>
      <c r="B224" s="11" t="s">
        <v>302</v>
      </c>
      <c r="C224" s="11">
        <v>64</v>
      </c>
      <c r="D224" s="11">
        <v>1</v>
      </c>
      <c r="E224" s="12" t="s">
        <v>303</v>
      </c>
      <c r="F224" s="13"/>
      <c r="G224" s="13">
        <f t="shared" si="28"/>
        <v>64</v>
      </c>
      <c r="H224" s="13">
        <f t="shared" si="29"/>
        <v>63.93600000000001</v>
      </c>
      <c r="I224" s="17">
        <f t="shared" si="25"/>
        <v>0.8695296</v>
      </c>
    </row>
    <row r="225" spans="1:9" ht="12.75" outlineLevel="2">
      <c r="A225" s="11" t="s">
        <v>297</v>
      </c>
      <c r="B225" s="11" t="s">
        <v>149</v>
      </c>
      <c r="C225" s="11">
        <v>76</v>
      </c>
      <c r="D225" s="11">
        <v>1</v>
      </c>
      <c r="E225" s="12" t="s">
        <v>150</v>
      </c>
      <c r="F225" s="13"/>
      <c r="G225" s="13">
        <f t="shared" si="28"/>
        <v>76</v>
      </c>
      <c r="H225" s="13">
        <f t="shared" si="29"/>
        <v>75.924</v>
      </c>
      <c r="I225" s="17">
        <f t="shared" si="25"/>
        <v>1.0325664</v>
      </c>
    </row>
    <row r="226" spans="1:9" ht="18" outlineLevel="1" collapsed="1">
      <c r="A226" s="6" t="s">
        <v>421</v>
      </c>
      <c r="B226" s="7"/>
      <c r="C226" s="7"/>
      <c r="D226" s="7"/>
      <c r="E226" s="8"/>
      <c r="F226" s="9"/>
      <c r="G226" s="9"/>
      <c r="H226" s="10">
        <f>SUBTOTAL(9,H220:H225)</f>
        <v>506.49300000000005</v>
      </c>
      <c r="I226" s="18">
        <f t="shared" si="25"/>
        <v>6.8883048</v>
      </c>
    </row>
    <row r="227" spans="1:8" ht="16.5" thickBot="1">
      <c r="A227" s="1" t="s">
        <v>422</v>
      </c>
      <c r="B227" s="2"/>
      <c r="C227" s="2"/>
      <c r="D227" s="2"/>
      <c r="E227" s="3"/>
      <c r="F227" s="4"/>
      <c r="G227" s="4"/>
      <c r="H227" s="5">
        <f>SUBTOTAL(9,H2:H225)</f>
        <v>67710.22200000004</v>
      </c>
    </row>
    <row r="228" ht="12.75"/>
    <row r="229" ht="12.75"/>
    <row r="230" ht="12.75">
      <c r="H230">
        <f>H227*0.11</f>
        <v>7448.124420000005</v>
      </c>
    </row>
    <row r="231" ht="12.75">
      <c r="H231">
        <f>H230/4</f>
        <v>1862.0311050000012</v>
      </c>
    </row>
    <row r="232" ht="12.75">
      <c r="H232">
        <f>1729+950</f>
        <v>2679</v>
      </c>
    </row>
    <row r="233" ht="12.75">
      <c r="H233">
        <f>H232-H231</f>
        <v>816.9688949999988</v>
      </c>
    </row>
    <row r="234" ht="12.75">
      <c r="H234">
        <f>H233/(67710-7448)</f>
        <v>0.013556949570210064</v>
      </c>
    </row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</sheetData>
  <sheetProtection/>
  <autoFilter ref="A1:H270"/>
  <hyperlinks>
    <hyperlink ref="E75" r:id="rId1" display="http://finzakaz.com/collection/rastvorimyy/product/kofe-rastvorimyy-nescafe-kulta-300-gr"/>
    <hyperlink ref="E74" r:id="rId2" display="http://finzakaz.com/product/konditsioner-comfort-solnechnye-luga-4-l"/>
    <hyperlink ref="E13" r:id="rId3" display="http://finzakaz.com/collection/professionalnye-shampuni/product/shampun-tresemme-900-ml"/>
    <hyperlink ref="E12" r:id="rId4" display="http://finzakaz.com/collection/krema-i-geli-dlya-litsa/product/universalnyy-uvlazhnyayuschiy-krem-nivea-creme-75-ml"/>
    <hyperlink ref="E7" r:id="rId5" display="http://finzakaz.com/collection/krema-i-geli-dlya-litsa/product/mitsellyarnaya-voda-dlya-ochischeniya-kozhi-lv-250-ml"/>
    <hyperlink ref="E80" r:id="rId6" display="http://finzakaz.com/collection/sol-poroshki-tabletki/product/tabletki-dlya-p-mashiny-w5-60-sht"/>
    <hyperlink ref="E112" r:id="rId7" display="http://finzakaz.com/collection/novye-tovary/product/zubnaya-pasta-elina-dent-anti-caries-100-ml"/>
    <hyperlink ref="E113" r:id="rId8" display="http://finzakaz.com/collection/semena-trav-zeleni/product/semena-bazilika-bascuro-68-gr"/>
    <hyperlink ref="E115" r:id="rId9" display="http://finzakaz.com/collection/konservy-rybnye/product/tunets-euro-shopper-185-gr#review_form"/>
    <hyperlink ref="E114" r:id="rId10" display="http://finzakaz.com/collection/sol-poroshki-tabletki/product/tabletki-dlya-p-mashiny-w5-60-sht"/>
    <hyperlink ref="E102" r:id="rId11" display="http://finzakaz.com/collection/novye-tovary/product/tampony-o-b-super-16-sht"/>
    <hyperlink ref="E103" r:id="rId12" display="http://finzakaz.com/collection/prokladki-tampony-prezervativy/product/gigienicheskie-tampony-vuokkoset-compact-normal16-sht"/>
    <hyperlink ref="E100" r:id="rId13" display="http://finzakaz.com/collection/laki-peny-kraski-mussy-dlya-volos/product/stayling-gel-dlya-volos-loreal-strong"/>
    <hyperlink ref="E99" r:id="rId14" display="http://finzakaz.com/collection/poroshki-i-geli/product/poroshok-ariel-color-actilift-dlya-tsvetnogo-6-825-kg"/>
    <hyperlink ref="E98" r:id="rId15" display="http://finzakaz.com/collection/konditsionery-opolaskivateli/product/konditsioner-comfort-solnechnye-luga-4-l"/>
    <hyperlink ref="E117" r:id="rId16" display="http://finzakaz.com/collection/zubnye-pasty-schyotki-opolaskivateli/product/zubnaya-pasta-dentalux-myatnaya-125-gr"/>
    <hyperlink ref="E118" r:id="rId17" display="http://finzakaz.com/collection/makaronnye-izdeliya/product/spagetti-combino-500-gr"/>
    <hyperlink ref="E72" r:id="rId18" display="http://finzakaz.com/product/razryhlitel-testa-meira-100-gr"/>
    <hyperlink ref="E68" r:id="rId19" display="http://finzakaz.com/product/kukuruznyy-krahmal-rainbow-400-gr"/>
    <hyperlink ref="E65" r:id="rId20" display="http://finzakaz.com/product/ekstrakt-vanili-dr-oetker-100-gr"/>
    <hyperlink ref="E69" r:id="rId21" display="http://finzakaz.com/product/legkiy-kukuruznyy-krahmal-zagustitel-maizena-250-gr"/>
    <hyperlink ref="E67" r:id="rId22" display="http://finzakaz.com/product/kakao-fazer-200-gr"/>
    <hyperlink ref="E70" r:id="rId23" display="http://finzakaz.com/product/pekarskiy-poroshok-dr-oetker-100-gr"/>
    <hyperlink ref="E71" r:id="rId24" display="http://finzakaz.com/product/razryhlitel-testa-h-tra-225-gr"/>
    <hyperlink ref="E66" r:id="rId25" display="http://finzakaz.com/collection/zubnye-schyotki-pasty/product/detskaya-zubnaya-pasta-pirkka-75-ml"/>
    <hyperlink ref="E23" r:id="rId26" display="http://finzakaz.com/collection/osvezhiteli-aromatizatory/product/osvezhitel-vozduha-at-home-svezhest-polevyh-tsvetov-150-gr"/>
    <hyperlink ref="E22" r:id="rId27" display="http://finzakaz.com/collection/mylo/product/mylo-x-tra-3-h-85-gr"/>
    <hyperlink ref="E21" r:id="rId28" display="http://finzakaz.com/collection/mylo/product/krem-mylo-dove-2-h-75-gr"/>
    <hyperlink ref="E20" r:id="rId29" display="http://finzakaz.com/collection/geli-dlya-dusha/product/krem-gel-dlya-dusha-dove-slivochnaya-vanil-i-pion-250-ml"/>
    <hyperlink ref="E26" r:id="rId30" display="http://finzakaz.com/collection/dlya-vzroslyh/product/polivitaminy-pirkka-monivitamiini-kivenn-isaine-100-sht"/>
    <hyperlink ref="E16" r:id="rId31" display="http://finzakaz.com/collection/prokladki-tampony-prezervativy/product/prokladki-vuorroset-bio-normal-wings-14-sht"/>
    <hyperlink ref="E18" r:id="rId32" display="http://finzakaz.com/collection/shokolad/product/shokolad-ritter-sport-myata-100-gr"/>
    <hyperlink ref="E17" r:id="rId33" display="http://finzakaz.com/collection/shokolad/product/shokolad-panda-myata-100-gr"/>
    <hyperlink ref="E46" r:id="rId34" display="http://finzakaz.com/collection/kashi-vellingi/product/kasha-ovsyanaya-bezmolochnaya-muksu-250-gr"/>
    <hyperlink ref="E47" r:id="rId35" display="http://finzakaz.com/collection/kashi-vellingi/product/kasha-risovaya-muksu-200-gr"/>
    <hyperlink ref="E48" r:id="rId36" display="http://finzakaz.com/collection/kashi-vellingi/product/kasha-risovaya-s-kukuruzoy-muksu-250-gr"/>
    <hyperlink ref="E54" r:id="rId37" display="http://finzakaz.com/collection/makaronnye-izdeliya/product/tsvetnye-makarony-spiral-rainbow-500-gr"/>
    <hyperlink ref="E51" r:id="rId38" display="http://finzakaz.com/collection/makaronnye-izdeliya/product/lapsha-talyatelle-euro-shopper-500-gr"/>
    <hyperlink ref="E49" r:id="rId39" display="http://finzakaz.com/collection/zavarnoy/product/kofe-zavarnoy-bellarom-french-227-gr"/>
    <hyperlink ref="E45" r:id="rId40" display="http://finzakaz.com/collection/uksus/product/balzamicheskiy-uksus-carlotta-250-ml"/>
    <hyperlink ref="E53" r:id="rId41" display="http://finzakaz.com/collection/sousy/product/sous-pesto-piacelli-zelenyy-genuezskiy-190-gr"/>
    <hyperlink ref="E50" r:id="rId42" display="http://finzakaz.com/collection/krupy/product/kus-kus-rainbow-500-gr"/>
    <hyperlink ref="E52" r:id="rId43" display="http://finzakaz.com/collection/otrubi-kashi/product/otrubi-pirkka-850-gr"/>
    <hyperlink ref="E105" r:id="rId44" display="http://finzakaz.com/collection/kakao/product/kakao-fazer-200-gr"/>
    <hyperlink ref="E161" r:id="rId45" display="http://finzakaz.com/search?q=%D0%A7%D0%B8%D0%BB%D0%B8+%D1%81%D0%BE%D1%83%D1%81+%22Hot+chilli%22+250+%D0%BC%D0%BB"/>
    <hyperlink ref="E154" r:id="rId46" display="http://finzakaz.com/product/molotyy-perets-chili-meira-22-gr"/>
    <hyperlink ref="E152" r:id="rId47" display="http://finzakaz.com/product/kofe-zavarnoy-kulta-katriina-500gr"/>
    <hyperlink ref="E144" r:id="rId48" display="http://finzakaz.com/product/aromatizator-vozduha-sanhytec-lavanda-2-sht"/>
    <hyperlink ref="E147" r:id="rId49" display="http://finzakaz.com/product/gigienicheskaya-gubnaya-pomada-cien-blestyaschiy-zhemchug-3-sht"/>
    <hyperlink ref="E146" r:id="rId50" display="http://finzakaz.com/product/vyalenye-pomidory-k-menu-340-gr"/>
    <hyperlink ref="E156" r:id="rId51" display="http://finzakaz.com/product/salatnyy-sous-felix-mango-chili-275-gr"/>
    <hyperlink ref="E148" r:id="rId52" display="http://finzakaz.com/collection/geli-dlya-mytya-posudy/product/zhidkost-dlya-mytya-posudy-fairy-sensitive-chaynoe-derevo-i-myata-900-ml"/>
    <hyperlink ref="E153" r:id="rId53" display="http://finzakaz.com/collection/rastvorimyy/product/kofe-rastvorimyy-nescafe-kulta-180-gr"/>
    <hyperlink ref="E78" r:id="rId54" display="http://finzakaz.com/collection/kofeynye-napitki/product/kofeynyy-napitok-nescafe-cappuccino-225-gr"/>
    <hyperlink ref="E149" r:id="rId55" display="http://finzakaz.com/collection/opolaskivateli-zubnye-schyotki/product/zubnye-schetki-sensefresh-3d-xtra-3-sht"/>
    <hyperlink ref="E110" r:id="rId56" display="http://finzakaz.com/collection/dlya-detey-2/product/rybiy-zhir-moller-500-ml"/>
    <hyperlink ref="E109" r:id="rId57" display="http://finzakaz.com/collection/zavarnoy/product/kofe-zavarnoy-lavazza-perfetto-espresso-250-gr"/>
    <hyperlink ref="E107" r:id="rId58" display="http://finzakaz.com/collection/kakao/product/kakao-fazer-200-gr"/>
    <hyperlink ref="E188" r:id="rId59" display="http://finzakaz.com/collection/kakao/product/kakao-fazer-200-gr"/>
    <hyperlink ref="E190" r:id="rId60" display="http://finzakaz.com/collection/makaronnye-izdeliya/product/spagetti-combino-500-gr"/>
    <hyperlink ref="E108" r:id="rId61" display="http://finzakaz.com/collection/novye-tovary/product/kokosovye-slivki-kara-200-ml"/>
    <hyperlink ref="E189" r:id="rId62" display="http://finzakaz.com/collection/tryapki-salfetki-gubki/product/melaminovaya-gubka-2-sht"/>
    <hyperlink ref="E6" r:id="rId63" display="http://finzakaz.com/collection/makaronnye-izdeliya/product/makarony-rozhki-myllyn-paras-tumma-400-gr"/>
    <hyperlink ref="E10" r:id="rId64" display="http://finzakaz.com/collection/makaronnye-izdeliya/product/spagetti-combino-500-gr"/>
    <hyperlink ref="E133" r:id="rId65" display="http://finzakaz.com/collection/zavarnoy/product/kofe-zavarnoy-lofbergs-organic-500-gr"/>
    <hyperlink ref="E134" r:id="rId66" display="http://finzakaz.com/collection/vypechka-gotovka/product/razryhlitel-testa-meira-100-gr"/>
    <hyperlink ref="E135" r:id="rId67" display="http://finzakaz.com/collection/vypechka-gotovka/product/sahar-vanilnyy-pirkka-100-gr"/>
    <hyperlink ref="E136" r:id="rId68" display="http://finzakaz.com/collection/peny-geli-stanki/product/stanok-dlya-britya-cien-man"/>
    <hyperlink ref="E137" r:id="rId69" display="http://finzakaz.com/collection/hlebtsy-suhariki/product/hlebtsy-rzhanye-myllykivi-300-gr"/>
    <hyperlink ref="E187" r:id="rId70" display="http://finzakaz.com/collection/zubnye-pasty-schyotki-opolaskivateli/product/zubnaya-pasta-oral-b-complete-extra-white-mint-75-ml"/>
    <hyperlink ref="E101" r:id="rId71" display="http://finzakaz.com/collection/sol-poroshki-tabletki/product/tabletki-dlya-p-mashiny-finish-powerball-all-in-1-120-sht"/>
    <hyperlink ref="E210" r:id="rId72" display="http://finzakaz.com/collection/sol-poroshki-tabletki/product/tabletki-dlya-p-mashiny-finish-powerball-all-in-1-max-110-sht"/>
    <hyperlink ref="E25" r:id="rId73" display="http://finzakaz.com/collection/pechenie-2/product/pechenie-sondey-digestives-400-gr"/>
    <hyperlink ref="E24" r:id="rId74" display="http://finzakaz.com/collection/pechenie-2/product/pechenie-sondey-assortment-500-gr"/>
    <hyperlink ref="E28" r:id="rId75" display="http://finzakaz.com/collection/shokoladnye-konfety/product/shokolad-maitre-truffout-mentol-200gr"/>
    <hyperlink ref="E29" r:id="rId76" display="http://finzakaz.com/collection/shokolad/product/shokolad-schogetten-chyornyy-100-gr"/>
    <hyperlink ref="E27" r:id="rId77" display="http://finzakaz.com/collection/shokolad/product/shokolad-bellaroma-de-luxe-s-fundukom-200-gr"/>
    <hyperlink ref="E94" r:id="rId78" display="http://finzakaz.com/collection/kakao/product/kakao-fazer-200-gr"/>
    <hyperlink ref="E93" r:id="rId79" display="http://finzakaz.com/collection/dlya-vzroslyh/product/cardiosan-60-tabletok"/>
    <hyperlink ref="E95" r:id="rId80" display="http://finzakaz.com/collection/novye-tovary/product/kokosovye-slivki-kara-200-ml"/>
    <hyperlink ref="E174" r:id="rId81" display="http://finzakaz.com/collection/zavarnoy-2/product/chay-chernyy-forsman-ekstaz-60-gr"/>
    <hyperlink ref="E212" r:id="rId82" display="http://finzakaz.com/product/kakao-nestle-nesquik-1-kg"/>
    <hyperlink ref="E203" r:id="rId83" display="http://finzakaz.com/collection/rastvorimyy/product/kofe-rastvorimyy-nescafe-kulta-300-gr"/>
    <hyperlink ref="E205" r:id="rId84" display="http://finzakaz.com/collection/olivkovoe-maslo/product/olivkovoe-maslo-iliada-drops-1-l"/>
    <hyperlink ref="E202" r:id="rId85" display="http://finzakaz.com/collection/tomatnye-pasty-ketchupy-mayonez-gorchitsa/product/ketchup-1-kg"/>
    <hyperlink ref="E204" r:id="rId86" display="http://finzakaz.com/collection/rastvorimyy/product/kofe-rastvorimyy-nescafe-kulta-300-gr"/>
    <hyperlink ref="E215" r:id="rId87" display="http://finzakaz.com/product/pekarskiy-poroshok-dr-oetker-100-gr"/>
    <hyperlink ref="E216" r:id="rId88" display="http://finzakaz.com/product/posypka-dr-oetker-mix-135-gr"/>
    <hyperlink ref="E214" r:id="rId89" display="http://finzakaz.com/product/organicheskiy-ketchup-pirkka-470-gr"/>
    <hyperlink ref="E218" r:id="rId90" display="http://finzakaz.com/collection/chipsy/product/chipsy-pringles-original-190-gr"/>
    <hyperlink ref="E213" r:id="rId91" display="http://finzakaz.com/collection/makaronnye-izdeliya/product/makarony-rozhki-myllyn-paras-tumma-400-gr"/>
    <hyperlink ref="E172" r:id="rId92" display="http://finzakaz.com/collection/kakao/product/kakao-goody-cao-800-gr#review_form"/>
    <hyperlink ref="E123" r:id="rId93" display="http://finzakaz.com/collection/novye-tovary/product/kokosovye-slivki-kara-200-ml"/>
    <hyperlink ref="E122" r:id="rId94" display="http://finzakaz.com/collection/konservy-sladkie/product/kokosovoe-moloko-kara-200-ml"/>
    <hyperlink ref="E129" r:id="rId95" display="http://finzakaz.com/collection/novye-tovary/product/semena-tykva-muskatnaya-2-gr"/>
    <hyperlink ref="E130" r:id="rId96" display="http://finzakaz.com/collection/semena-ovoschey/product/semena-bryukvy-wilhelmsburger-4-gr"/>
    <hyperlink ref="E121" r:id="rId97" display="http://finzakaz.com/collection/varenie-dzhemy/product/varenie-rainbow-abrikosovoe-400-gr"/>
    <hyperlink ref="E131" r:id="rId98" display="http://finzakaz.com/collection/konfety-raznoe/product/sufle-choco-softies-32-sht"/>
    <hyperlink ref="E126" r:id="rId99" display="http://finzakaz.com/collection/pripravy-spetsii/product/morskaya-sol-meira-karkea-800-gr-krupnaya"/>
    <hyperlink ref="E120" r:id="rId100" display="http://finzakaz.com/collection/pripravy-spetsii/product/aromatizirovannaya-sol-santa-maria-68-gr"/>
    <hyperlink ref="E127" r:id="rId101" display="http://finzakaz.com/collection/dlya-koshek/product/pashtet-iz-govyadiny-pirkka-100-gr"/>
    <hyperlink ref="E128" r:id="rId102" display="http://finzakaz.com/collection/dlya-koshek/product/pashtet-iz-dichi-pirkka-100-gr"/>
    <hyperlink ref="E124" r:id="rId103" display="http://finzakaz.com/collection/dlya-koshek/product/kurinyy-pashtet-pirkka-100-gr"/>
    <hyperlink ref="E199" r:id="rId104" display="http://finzakaz.com/collection/geli-dlya-mytya-posudy/product/sprey-dlya-mytya-posudy-fairy-375-ml"/>
    <hyperlink ref="E193" r:id="rId105" display="http://finzakaz.com/collection/geli-dlya-mytya-posudy/product/zhidkost-dlya-mytya-posudy-fairy-limon-450-ml-2"/>
    <hyperlink ref="E194" r:id="rId106" display="http://finzakaz.com/"/>
    <hyperlink ref="E197" r:id="rId107" display="http://finzakaz.com/collection/geli-dlya-mytya-posudy/product/pena-dlya-mytya-posudy-fairy-375-ml"/>
    <hyperlink ref="E198" r:id="rId108" display="http://finzakaz.com/collection/pechenie-2/product/pechenie-maria-800-gr"/>
    <hyperlink ref="E196" r:id="rId109" display="http://finzakaz.com/collection/pechenie-2/product/krekery-gullon-pick-coctail-250-gr"/>
    <hyperlink ref="E62" r:id="rId110" display="http://finzakaz.com/collection/olivkovoe-maslo/product/grecheskoe-olivkovoe-maslo-pirkka-500-ml"/>
    <hyperlink ref="E40" r:id="rId111" display="http://finzakaz.com/collection/zubnye-schyotki-pasty/product/detskaya-zubnaya-pasta-oxygenol-muumi-50-ml"/>
    <hyperlink ref="E39" r:id="rId112" display="http://finzakaz.com/collection/zubnye-schyotki-pasty/product/detskaya-zubnaya-pasta-oral-b-frozen-yagodnyy-vzryv-75-ml"/>
    <hyperlink ref="E41" r:id="rId113" display="http://finzakaz.com/collection/zubnye-pasty-schyotki-opolaskivateli/product/zubnaya-pasta-pepsodent-x-fresh-125-gr-1"/>
    <hyperlink ref="E42" r:id="rId114" display="http://finzakaz.com/collection/pripravy-spetsii/product/priprava-k-ovoschnym-salatam-santa-maria-49-gr"/>
    <hyperlink ref="E43" r:id="rId115" display="http://finzakaz.com/collection/pripravy-spetsii/product/priprava-k-spagetti-santa-maria-40-gr"/>
    <hyperlink ref="E63" r:id="rId116" display="http://finzakaz.com/collection/varenie-dzhemy/product/dzhem-pirkka-brusnika-400-gr"/>
    <hyperlink ref="E195" r:id="rId117" display="http://finzakaz.com/collection/rastvorimyy/product/kofe-rastvorimyy-nescafe-kulta-180-gr#review_form"/>
    <hyperlink ref="E182" r:id="rId118" display="http://finzakaz.com/collection/dlya-detey-2/product/multivitaminy-dlya-detey-200-sht"/>
    <hyperlink ref="E179" r:id="rId119" display="http://finzakaz.com/collection/geli-dlya-mytya-posudy/product/zhidkost-dlya-mytya-posudy-fairy-original-780-ml"/>
    <hyperlink ref="E185" r:id="rId120" display="http://finzakaz.com/collection/professionalnye-shampuni/product/shampun-diplona-600-ml-dlya-okrashennyh"/>
    <hyperlink ref="E178" r:id="rId121" display="http://finzakaz.com/collection/professionalnye-shampuni/product/balzam-diplona-600-ml-dlya-okrashennyh"/>
    <hyperlink ref="E180" r:id="rId122" display="http://finzakaz.com/collection/zubnye-pasty-schyotki-opolaskivateli/product/zubnaya-pasta-dentalux-7-priznakov-125-gr"/>
    <hyperlink ref="E181" r:id="rId123" display="http://finzakaz.com/collection/krema-dlya-tela-balzamy/product/krem-dlya-ruk-i-tela-dalan"/>
    <hyperlink ref="E184" r:id="rId124" display="http://finzakaz.com/collection/otrubi-kashi/product/hlopya-myllyn-paras-1-kg"/>
    <hyperlink ref="E183" r:id="rId125" display="http://finzakaz.com/collection/otrubi-kashi/product/otrubi-myllyn-paras-500-gr"/>
    <hyperlink ref="E160" r:id="rId126" display="http://finzakaz.com/product/chay-lord-nelson-zelyonyy-s-limonom-25-sht"/>
    <hyperlink ref="E151" r:id="rId127" display="http://finzakaz.com/product/kofe-zavarnoy-k-menu-tumma-500-gr"/>
    <hyperlink ref="E145" r:id="rId128" display="http://finzakaz.com/product/bolshie-belye-boby-pirkka-380-gr"/>
    <hyperlink ref="E155" r:id="rId129" display="http://finzakaz.com/product/nabor-vafel-s-nachinkami-k-menu-400-gr"/>
    <hyperlink ref="E150" r:id="rId130" display="http://finzakaz.com/product/konfety-shokoladnye-bozhi-korovki-only-100-gr"/>
    <hyperlink ref="E164" r:id="rId131" display="http://finzakaz.com/product/shokolad-maitre-truffout-myata-100-gr"/>
    <hyperlink ref="E163" r:id="rId132" display="http://finzakaz.com/product/shokolad-maitre-truffout-limon-100-gr"/>
    <hyperlink ref="E162" r:id="rId133" display="http://finzakaz.com/product/shokolad-maitre-truffout-apelsin-100-gr"/>
    <hyperlink ref="E157" r:id="rId134" display="http://finzakaz.com/product/salatnyy-sous-felix-mango-chili-275-gr"/>
    <hyperlink ref="E158" r:id="rId135" display="http://finzakaz.com/product/semena-arbuza-sugar-baby-1-gr"/>
    <hyperlink ref="E159" r:id="rId136" display="http://finzakaz.com/product/semena-tomata-sen-pier-0-75-gr"/>
    <hyperlink ref="E84" r:id="rId137" display="finzakaz.com/collection/krupy/product/kus-kus-linea-verde-500-gr"/>
    <hyperlink ref="E83" r:id="rId138" display="finzakaz.com/collection/zavarnoy/product/kofe-zavarnoy-bellarom-french-227-gr"/>
    <hyperlink ref="E85" r:id="rId139" display="finzakaz.com/collection/konfety-raznoe/product/martsipanovaya-konfeta-maitre-truffout-100-gr"/>
    <hyperlink ref="E86" r:id="rId140" display="finzakaz.com/collection/konservy-raznye/product/olivki-baresa-680-gr"/>
    <hyperlink ref="E87" r:id="rId141" display="finzakaz.com/collection/tomatnye-pasty-ketchupy-mayonez-gorchitsa/product/rublenye-tomaty-v-sobstvennom-soku-x-tra-400-gr"/>
    <hyperlink ref="E82" r:id="rId142" display="finzakaz.com/collection/k-prazdniku/product/konfety-shokoladnye-only-pashalnoe-assorti-100-gr"/>
    <hyperlink ref="E217" r:id="rId143" display="http://finzakaz.com/product/universalnoe-chistyaschee-sredstvo-pirkka-1-l"/>
    <hyperlink ref="E91" r:id="rId144" display="http://finzakaz.com/collection/dlya-vannoy/product/sredstva-dlya-chistki-trub-pirkka-1-l"/>
    <hyperlink ref="E89" r:id="rId145" display="http://finzakaz.com/collection/opolaskivateli-zubnye-schyotki/product/zubnaya-schyotka-hard-2-sht"/>
    <hyperlink ref="E220" r:id="rId146" display="http://finzakaz.com/collection/zhevatelnaya-rezinka/product/zhevatelnaya-rezinka-jetgum-malina-i-lakritsa-80-gr"/>
    <hyperlink ref="E221" r:id="rId147" display="http://finzakaz.com/collection/zhevatelnaya-rezinka/product/zhevatelnaya-rezinka-jetgum-130-gr"/>
    <hyperlink ref="E224" r:id="rId148" display="http://finzakaz.com/product/spagetti-x-tra-1-kg"/>
    <hyperlink ref="E223" r:id="rId149" display="http://finzakaz.com/product/spagetti-combino-500-gr"/>
    <hyperlink ref="E222" r:id="rId150" display="http://finzakaz.com/collection/zubnye-pasty-schyotki-opolaskivateli/product/zubnaya-gel-pasta-dlya-chuvstvitelnyh-zubov-elina-100-ml"/>
    <hyperlink ref="E90" r:id="rId151" display="http://finzakaz.com/collection/seld-ikra/product/seld-admiral-sipulisilli-s-lukom-580-gr"/>
    <hyperlink ref="E225" r:id="rId152" display="http://finzakaz.com/collection/hlebtsy-suhariki/product/hlebtsy-rzhanye-myllykivi-300-gr"/>
    <hyperlink ref="E57" r:id="rId153" display="http://finzakaz.com/collection/olivkovoe-maslo/product/olivkovoe-maslo-levante-olio-di-sansa-di-oliva-5-l"/>
    <hyperlink ref="E59" r:id="rId154" display="http://finzakaz.com/collection/peny-geli-stanki/product/stanok-dlya-britya-sence-4-sht"/>
    <hyperlink ref="E60" r:id="rId155" display="http://finzakaz.com/collection/dlya-tualeta/product/universalnyy-sprey-s-otbelivatelem-cif-450-ml"/>
    <hyperlink ref="E58" r:id="rId156" display="http://finzakaz.com/collection/sousy/product/sous-pirkka-limon-250-gr"/>
    <hyperlink ref="E56" r:id="rId157" display="http://finzakaz.com/collection/myod-siropy/product/myod-apelsinovyy-200-gr"/>
    <hyperlink ref="E173" r:id="rId158" display="http://finzakaz.com/product/klenovyy-sirop-rainbow-187-ml"/>
    <hyperlink ref="E79" r:id="rId159" display="http://finzakaz.com/collection/sol-poroshki-tabletki/product/poroshok-dlya-p-mashin-finish-1-kg"/>
    <hyperlink ref="E167" r:id="rId160" display="http://finzakaz.com/product/kofe-zavarnoy-pirkka-costa-rica-tumma-500-gr-dlya-kofevarki"/>
    <hyperlink ref="E168" r:id="rId161" display="http://finzakaz.com/collection/zernovoy/product/kofe-zernovoy-juhla-mokka-500-gr"/>
    <hyperlink ref="E170" r:id="rId162" display="http://finzakaz.com/collection/dlya-vannoy/product/universalnoe-chistyaschee-sredstvo-pirkka-1-l"/>
    <hyperlink ref="E34" r:id="rId163" display="http://finzakaz.com/product/kofe-zernovoy-lavazza-tierra-500-gr"/>
    <hyperlink ref="E169" r:id="rId164" display="http://finzakaz.com/collection/dlya-vannoy/product/sredstvo-dlya-prochistki-trub-rainbow-1-l"/>
    <hyperlink ref="E32" r:id="rId165" display="http://finzakaz.com/product/zubnaya-pasta-dentalux-lechebnye-travy-125-gr"/>
    <hyperlink ref="E36" r:id="rId166" display="http://finzakaz.com/product/morskaya-sol-meira-hieno-800-gr-melkaya"/>
    <hyperlink ref="E35" r:id="rId167" display="http://finzakaz.com/product/koritsa-euro-sopper-250-gr"/>
    <hyperlink ref="E37" r:id="rId168" display="http://finzakaz.com/product/tabletki-dlya-p-mashiny-at-home-clean-100-sht"/>
    <hyperlink ref="E166" r:id="rId169" display="http://finzakaz.com/collection/dezodoranty/product/dezodorant-nivea-dry-comfort-50-ml"/>
    <hyperlink ref="E31" r:id="rId170" display="http://finzakaz.com/product/vanilnyy-ekstrakt-dr-oetker-100-gr"/>
    <hyperlink ref="E33" r:id="rId171" display="http://finzakaz.com/collection/zavarnoy/product/kofe-zavarnoy-lavazza-qualita-oro-250-gr-2"/>
    <hyperlink ref="E207" r:id="rId172" display="http://finzakaz.com/collection/kofeynye-napitki/product/kofeynyy-napitok-nescafe-cappuccino-225-gr"/>
    <hyperlink ref="E208" r:id="rId173" display="http://finzakaz.com/collection/kofeynye-napitki/product/kofeynyy-napitok-nescafe-latte-macchiato-225-gr"/>
    <hyperlink ref="E201" r:id="rId174" display="http://finzakaz.com/product/zhidkost-dlya-snyatiya-laka-cien-mindal-200-ml"/>
    <hyperlink ref="E139" r:id="rId175" display="http://finzakaz.com/product/lakrichnye-konfety-panda-lakupala-lattechoco-250-gr"/>
    <hyperlink ref="E141" r:id="rId176" display="http://finzakaz.com/product/lakrichnye-konfety-sweet-corner-300-gr"/>
    <hyperlink ref="E140" r:id="rId177" display="http://finzakaz.com/product/lakrichnye-konfety-rainbow-300-gr"/>
    <hyperlink ref="E142" r:id="rId178" display="http://finzakaz.com/product/tabletki-dlya-p-mashiny-finish-classik-52-sht"/>
    <hyperlink ref="E14" r:id="rId179" display="http://finzakaz.com/collection/shokolad/product/shokolad-j-d-gross-kramel-125-gr"/>
    <hyperlink ref="E125" r:id="rId180" display="http://finzakaz.com/collection/novye-tovary/product/marmelad-v-shokolade-fazer-18-gr"/>
    <hyperlink ref="E9" r:id="rId181" display="http://finzakaz.com/collection/konservy-raznye/product/olivki-baresa-680-gr"/>
    <hyperlink ref="E8" r:id="rId182" display="http://finzakaz.com/collection/pripravy-spetsii/product/morskaya-sol-meira-hieno-800-gr-melkaya"/>
    <hyperlink ref="E5" r:id="rId183" display="http://finzakaz.com/collection/professionalnye-shampuni/product/konditsioner-dlya-volos-tresemme-luxurious-moisture-900-ml"/>
    <hyperlink ref="E2" r:id="rId184" display="http://finzakaz.com/collection/geli-dlya-dusha/product/gel-dlya-dusha-i-shampun-cien-men-green-kick-300-ml"/>
    <hyperlink ref="E4" r:id="rId185" display="http://finzakaz.com/collection/geli-dlya-dusha/product/gel-dlya-dusha-i-shampun-cien-men-tropical-blast-300-ml"/>
    <hyperlink ref="E3" r:id="rId186" display="http://finzakaz.com/collection/geli-dlya-dusha/product/gel-dlya-dusha-i-shampun-cien-men-sport-300-ml"/>
    <hyperlink ref="E11" r:id="rId187" display="http://finzakaz.com/collection/laki-peny-kraski-mussy-dlya-volos/product/sprey-dlya-ukladki-tresemme-perfectly-undone-200-ml"/>
    <hyperlink ref="E96" r:id="rId188" display="http://finzakaz.com/collection/olivkovoe-maslo/product/olivkovoe-maslo-san-michele-1-l"/>
    <hyperlink ref="E191" r:id="rId189" display="http://finzakaz.com/collection/makaronnye-izdeliya/product/spagetti-combino-500-gr"/>
    <hyperlink ref="E176" r:id="rId190" display="http://finzakaz.com/collection/zavarnoy/product/kofe-zavarnoy-pirkka-espresso-250-gr"/>
  </hyperlinks>
  <printOptions/>
  <pageMargins left="0.7" right="0.7" top="0.75" bottom="0.75" header="0.3" footer="0.3"/>
  <pageSetup horizontalDpi="600" verticalDpi="600" orientation="portrait" paperSize="9" r:id="rId1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Frau</dc:creator>
  <cp:keywords/>
  <dc:description/>
  <cp:lastModifiedBy>сергей</cp:lastModifiedBy>
  <dcterms:created xsi:type="dcterms:W3CDTF">2017-03-11T14:35:12Z</dcterms:created>
  <dcterms:modified xsi:type="dcterms:W3CDTF">2017-03-23T11:42:25Z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