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17.March.27. (2)" sheetId="1" r:id="rId1"/>
  </sheets>
  <definedNames>
    <definedName name="_xlnm._FilterDatabase" localSheetId="0" hidden="1">'2017.March.27. (2)'!$A$1:$J$33</definedName>
  </definedNames>
  <calcPr calcId="125725" refMode="R1C1"/>
</workbook>
</file>

<file path=xl/calcChain.xml><?xml version="1.0" encoding="utf-8"?>
<calcChain xmlns="http://schemas.openxmlformats.org/spreadsheetml/2006/main">
  <c r="K32" i="1"/>
  <c r="L32" s="1"/>
  <c r="J32"/>
  <c r="F32"/>
  <c r="E32"/>
  <c r="J31"/>
  <c r="K31" s="1"/>
  <c r="L31" s="1"/>
  <c r="E31"/>
  <c r="F31" s="1"/>
  <c r="K30"/>
  <c r="L30" s="1"/>
  <c r="J30"/>
  <c r="F30"/>
  <c r="E30"/>
  <c r="J29"/>
  <c r="K29" s="1"/>
  <c r="L29" s="1"/>
  <c r="E29"/>
  <c r="F29" s="1"/>
  <c r="K28"/>
  <c r="L28" s="1"/>
  <c r="J28"/>
  <c r="F28"/>
  <c r="E28"/>
  <c r="J27"/>
  <c r="K27" s="1"/>
  <c r="L27" s="1"/>
  <c r="E27"/>
  <c r="F27" s="1"/>
  <c r="K26"/>
  <c r="L26" s="1"/>
  <c r="J26"/>
  <c r="F26"/>
  <c r="E26"/>
  <c r="J25"/>
  <c r="K25" s="1"/>
  <c r="L25" s="1"/>
  <c r="E25"/>
  <c r="F25" s="1"/>
  <c r="K24"/>
  <c r="L24" s="1"/>
  <c r="J24"/>
  <c r="F24"/>
  <c r="E24"/>
  <c r="J23"/>
  <c r="K23" s="1"/>
  <c r="L23" s="1"/>
  <c r="E23"/>
  <c r="F23" s="1"/>
  <c r="K22"/>
  <c r="L22" s="1"/>
  <c r="J22"/>
  <c r="F22"/>
  <c r="E22"/>
  <c r="J21"/>
  <c r="K21" s="1"/>
  <c r="L21" s="1"/>
  <c r="E21"/>
  <c r="F21" s="1"/>
  <c r="I20"/>
  <c r="I19"/>
  <c r="I18"/>
  <c r="I17"/>
  <c r="I16"/>
  <c r="I15"/>
  <c r="I14"/>
  <c r="I13"/>
  <c r="I12"/>
  <c r="I11"/>
  <c r="I33" s="1"/>
  <c r="I10"/>
  <c r="J7"/>
  <c r="K7" s="1"/>
  <c r="E7"/>
  <c r="F7" s="1"/>
  <c r="K6"/>
  <c r="L6" s="1"/>
  <c r="J6"/>
  <c r="F6"/>
  <c r="E6"/>
  <c r="J5"/>
  <c r="K5" s="1"/>
  <c r="E5"/>
  <c r="F5" s="1"/>
  <c r="K4"/>
  <c r="L4" s="1"/>
  <c r="J4"/>
  <c r="F4"/>
  <c r="E4"/>
  <c r="L5" l="1"/>
  <c r="L7"/>
</calcChain>
</file>

<file path=xl/sharedStrings.xml><?xml version="1.0" encoding="utf-8"?>
<sst xmlns="http://schemas.openxmlformats.org/spreadsheetml/2006/main" count="106" uniqueCount="73">
  <si>
    <t>Ник</t>
  </si>
  <si>
    <t>размер</t>
  </si>
  <si>
    <t>Опт. цена при заказе</t>
  </si>
  <si>
    <t>Цена с орг.сбором</t>
  </si>
  <si>
    <t>Сумма оргсбора</t>
  </si>
  <si>
    <t>Название</t>
  </si>
  <si>
    <t>Артикул</t>
  </si>
  <si>
    <t>Цена согласно счету</t>
  </si>
  <si>
    <t>Сумма с орг.сбором с учетом повыш-я цены</t>
  </si>
  <si>
    <t>Сумма оргсбора с учетом повыш-я</t>
  </si>
  <si>
    <t>% увеличения цены</t>
  </si>
  <si>
    <t>inngga</t>
  </si>
  <si>
    <t>27 размер</t>
  </si>
  <si>
    <t>босоножки</t>
  </si>
  <si>
    <t>KB1820BL     Blau Синий</t>
  </si>
  <si>
    <t>АлексейСаров</t>
  </si>
  <si>
    <t>25 р-р</t>
  </si>
  <si>
    <t>Думка</t>
  </si>
  <si>
    <t>р-р 34</t>
  </si>
  <si>
    <t>кроссовки</t>
  </si>
  <si>
    <t>KB1706SW   Schwarz Черный</t>
  </si>
  <si>
    <t>KB1707WR   Weiß/Rot 
Белый/Красный</t>
  </si>
  <si>
    <t>Ольга Находка</t>
  </si>
  <si>
    <t>alena1705</t>
  </si>
  <si>
    <t>34</t>
  </si>
  <si>
    <t>KB1712BR    Braun Коричневый</t>
  </si>
  <si>
    <t>n.surikova</t>
  </si>
  <si>
    <t>KB1085-5</t>
  </si>
  <si>
    <t>пьяблочный джо</t>
  </si>
  <si>
    <t>DC2909A</t>
  </si>
  <si>
    <t>0709Света</t>
  </si>
  <si>
    <t>olesya18</t>
  </si>
  <si>
    <t>сапоги</t>
  </si>
  <si>
    <t>KB2118VI  PURPLE</t>
  </si>
  <si>
    <t>nusen</t>
  </si>
  <si>
    <t xml:space="preserve">KB 413 Orange </t>
  </si>
  <si>
    <t>Муренка-НН</t>
  </si>
  <si>
    <t>ботинки</t>
  </si>
  <si>
    <t>FC30340B</t>
  </si>
  <si>
    <t>Chernoburka</t>
  </si>
  <si>
    <t>FC30353A</t>
  </si>
  <si>
    <t>туфли</t>
  </si>
  <si>
    <t xml:space="preserve">KB019 Blau/Weiß </t>
  </si>
  <si>
    <t>KB614Z</t>
  </si>
  <si>
    <t>radmila2626</t>
  </si>
  <si>
    <t>Natsar</t>
  </si>
  <si>
    <t>ховушка</t>
  </si>
  <si>
    <t>Makushka</t>
  </si>
  <si>
    <t>38</t>
  </si>
  <si>
    <t>KB3001RB Rehbraun Орех</t>
  </si>
  <si>
    <t>$nata</t>
  </si>
  <si>
    <t>KB3002BL             Blau Синий</t>
  </si>
  <si>
    <t>mashulik</t>
  </si>
  <si>
    <t xml:space="preserve">37 р </t>
  </si>
  <si>
    <t>Viktori@21</t>
  </si>
  <si>
    <t>37р.</t>
  </si>
  <si>
    <t>KB3008SL       Silber Серебро</t>
  </si>
  <si>
    <t>37</t>
  </si>
  <si>
    <t>KB3010SN            Senf Горчичный</t>
  </si>
  <si>
    <t>KB3010BD Burgund Бордовый</t>
  </si>
  <si>
    <t>мар-мышка</t>
  </si>
  <si>
    <t>39</t>
  </si>
  <si>
    <t>KB3011SL Silber Серебро</t>
  </si>
  <si>
    <t>SVETA357</t>
  </si>
  <si>
    <t>KB3012BL Blau Синий</t>
  </si>
  <si>
    <t>neet</t>
  </si>
  <si>
    <t>hiana.a</t>
  </si>
  <si>
    <t>KB3003PT Python Коричневый Питон</t>
  </si>
  <si>
    <t>Захарка</t>
  </si>
  <si>
    <t>KB3005WS Weiß/Silber Белый/Серебро</t>
  </si>
  <si>
    <t>ИТОГО или сумма счета</t>
  </si>
  <si>
    <t>резин.сапожки</t>
  </si>
  <si>
    <t>Кол-во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</si>
</sst>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9">
    <xf numFmtId="0" fontId="0" fillId="0" borderId="0" xfId="0"/>
    <xf numFmtId="0" fontId="0" fillId="0" borderId="1" xfId="0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1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" fillId="2" borderId="0" xfId="0" applyFont="1" applyFill="1" applyProtection="1"/>
    <xf numFmtId="1" fontId="0" fillId="2" borderId="0" xfId="0" applyNumberFormat="1" applyFill="1" applyProtection="1"/>
    <xf numFmtId="0" fontId="1" fillId="2" borderId="0" xfId="0" applyFont="1" applyFill="1" applyAlignment="1" applyProtection="1">
      <alignment wrapText="1"/>
    </xf>
    <xf numFmtId="0" fontId="0" fillId="4" borderId="0" xfId="0" applyFill="1" applyAlignment="1" applyProtection="1">
      <alignment horizontal="left"/>
    </xf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showRuler="0" topLeftCell="A4" zoomScaleNormal="100" workbookViewId="0">
      <selection activeCell="C2" sqref="C2"/>
    </sheetView>
  </sheetViews>
  <sheetFormatPr defaultRowHeight="15"/>
  <cols>
    <col min="1" max="1" width="18.42578125" style="15" customWidth="1"/>
    <col min="2" max="2" width="10.140625" style="18" bestFit="1" customWidth="1"/>
    <col min="3" max="3" width="9.5703125" style="15" bestFit="1" customWidth="1"/>
    <col min="4" max="6" width="9.140625" style="15"/>
    <col min="7" max="7" width="14.85546875" style="15" bestFit="1" customWidth="1"/>
    <col min="8" max="8" width="36" style="15" bestFit="1" customWidth="1"/>
    <col min="9" max="9" width="9.140625" style="15"/>
    <col min="10" max="10" width="12.28515625" style="15" customWidth="1"/>
    <col min="11" max="16384" width="9.140625" style="15"/>
  </cols>
  <sheetData>
    <row r="1" spans="1:12" s="5" customFormat="1" ht="57.75" customHeight="1">
      <c r="A1" s="1" t="s">
        <v>0</v>
      </c>
      <c r="B1" s="2" t="s">
        <v>1</v>
      </c>
      <c r="C1" s="1" t="s">
        <v>72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7</v>
      </c>
      <c r="J1" s="4" t="s">
        <v>8</v>
      </c>
      <c r="K1" s="4" t="s">
        <v>9</v>
      </c>
      <c r="L1" s="4" t="s">
        <v>10</v>
      </c>
    </row>
    <row r="2" spans="1:12" s="6" customFormat="1">
      <c r="A2" s="6" t="s">
        <v>11</v>
      </c>
      <c r="B2" s="7" t="s">
        <v>12</v>
      </c>
      <c r="C2" s="6">
        <v>1</v>
      </c>
      <c r="D2" s="6">
        <v>1150</v>
      </c>
      <c r="G2" s="6" t="s">
        <v>13</v>
      </c>
      <c r="H2" s="6" t="s">
        <v>14</v>
      </c>
      <c r="I2" s="6">
        <v>1150</v>
      </c>
    </row>
    <row r="3" spans="1:12" s="6" customFormat="1">
      <c r="A3" s="6" t="s">
        <v>15</v>
      </c>
      <c r="B3" s="7" t="s">
        <v>16</v>
      </c>
      <c r="C3" s="6">
        <v>1</v>
      </c>
      <c r="D3" s="6">
        <v>1150</v>
      </c>
      <c r="G3" s="6" t="s">
        <v>13</v>
      </c>
      <c r="H3" s="8" t="s">
        <v>14</v>
      </c>
      <c r="I3" s="6">
        <v>1150</v>
      </c>
    </row>
    <row r="4" spans="1:12" s="9" customFormat="1">
      <c r="A4" s="9" t="s">
        <v>17</v>
      </c>
      <c r="B4" s="10" t="s">
        <v>18</v>
      </c>
      <c r="C4" s="9">
        <v>1</v>
      </c>
      <c r="D4" s="9">
        <v>1480</v>
      </c>
      <c r="E4" s="9">
        <f>D4*1.14</f>
        <v>1687.1999999999998</v>
      </c>
      <c r="F4" s="9">
        <f>E4-D4</f>
        <v>207.19999999999982</v>
      </c>
      <c r="G4" s="9" t="s">
        <v>19</v>
      </c>
      <c r="H4" s="11" t="s">
        <v>20</v>
      </c>
      <c r="I4" s="9">
        <v>1520</v>
      </c>
      <c r="J4" s="9">
        <f>I4*1.14</f>
        <v>1732.8</v>
      </c>
      <c r="K4" s="9">
        <f>J4-I4</f>
        <v>212.79999999999995</v>
      </c>
      <c r="L4" s="12">
        <f>K4/F4*100-100</f>
        <v>2.7027027027027657</v>
      </c>
    </row>
    <row r="5" spans="1:12" s="9" customFormat="1">
      <c r="A5" s="9" t="s">
        <v>11</v>
      </c>
      <c r="B5" s="10" t="s">
        <v>12</v>
      </c>
      <c r="C5" s="9">
        <v>1</v>
      </c>
      <c r="D5" s="9">
        <v>1250</v>
      </c>
      <c r="E5" s="9">
        <f t="shared" ref="E5:E7" si="0">D5*1.14</f>
        <v>1424.9999999999998</v>
      </c>
      <c r="F5" s="9">
        <f t="shared" ref="F5:F7" si="1">E5-D5</f>
        <v>174.99999999999977</v>
      </c>
      <c r="G5" s="9" t="s">
        <v>19</v>
      </c>
      <c r="H5" s="9" t="s">
        <v>21</v>
      </c>
      <c r="I5" s="9">
        <v>1290</v>
      </c>
      <c r="J5" s="9">
        <f t="shared" ref="J5:J7" si="2">I5*1.14</f>
        <v>1470.6</v>
      </c>
      <c r="K5" s="9">
        <f t="shared" ref="K5:K7" si="3">J5-I5</f>
        <v>180.59999999999991</v>
      </c>
      <c r="L5" s="12">
        <f t="shared" ref="L5:L7" si="4">K5/F5*100-100</f>
        <v>3.2000000000000881</v>
      </c>
    </row>
    <row r="6" spans="1:12" s="9" customFormat="1" ht="30">
      <c r="A6" s="9" t="s">
        <v>22</v>
      </c>
      <c r="B6" s="10">
        <v>32</v>
      </c>
      <c r="C6" s="9">
        <v>1</v>
      </c>
      <c r="D6" s="9">
        <v>1250</v>
      </c>
      <c r="E6" s="9">
        <f t="shared" si="0"/>
        <v>1424.9999999999998</v>
      </c>
      <c r="F6" s="9">
        <f t="shared" si="1"/>
        <v>174.99999999999977</v>
      </c>
      <c r="G6" s="9" t="s">
        <v>19</v>
      </c>
      <c r="H6" s="13" t="s">
        <v>21</v>
      </c>
      <c r="I6" s="9">
        <v>1290</v>
      </c>
      <c r="J6" s="9">
        <f t="shared" si="2"/>
        <v>1470.6</v>
      </c>
      <c r="K6" s="9">
        <f t="shared" si="3"/>
        <v>180.59999999999991</v>
      </c>
      <c r="L6" s="12">
        <f t="shared" si="4"/>
        <v>3.2000000000000881</v>
      </c>
    </row>
    <row r="7" spans="1:12" s="9" customFormat="1">
      <c r="A7" s="9" t="s">
        <v>23</v>
      </c>
      <c r="B7" s="10" t="s">
        <v>24</v>
      </c>
      <c r="C7" s="9">
        <v>1</v>
      </c>
      <c r="D7" s="9">
        <v>1450</v>
      </c>
      <c r="E7" s="9">
        <f t="shared" si="0"/>
        <v>1652.9999999999998</v>
      </c>
      <c r="F7" s="9">
        <f t="shared" si="1"/>
        <v>202.99999999999977</v>
      </c>
      <c r="G7" s="9" t="s">
        <v>19</v>
      </c>
      <c r="H7" s="11" t="s">
        <v>25</v>
      </c>
      <c r="I7" s="9">
        <v>1490</v>
      </c>
      <c r="J7" s="9">
        <f t="shared" si="2"/>
        <v>1698.6</v>
      </c>
      <c r="K7" s="9">
        <f t="shared" si="3"/>
        <v>208.59999999999991</v>
      </c>
      <c r="L7" s="12">
        <f t="shared" si="4"/>
        <v>2.7586206896552454</v>
      </c>
    </row>
    <row r="8" spans="1:12" s="6" customFormat="1">
      <c r="A8" s="6" t="s">
        <v>26</v>
      </c>
      <c r="B8" s="7">
        <v>27</v>
      </c>
      <c r="C8" s="6">
        <v>1</v>
      </c>
      <c r="D8" s="6">
        <v>1300</v>
      </c>
      <c r="G8" s="6" t="s">
        <v>13</v>
      </c>
      <c r="H8" s="8" t="s">
        <v>27</v>
      </c>
      <c r="I8" s="6">
        <v>1300</v>
      </c>
    </row>
    <row r="9" spans="1:12" s="6" customFormat="1">
      <c r="A9" s="6" t="s">
        <v>28</v>
      </c>
      <c r="B9" s="7">
        <v>30</v>
      </c>
      <c r="C9" s="6">
        <v>1</v>
      </c>
      <c r="D9" s="6">
        <v>1040</v>
      </c>
      <c r="G9" s="6" t="s">
        <v>19</v>
      </c>
      <c r="H9" s="6" t="s">
        <v>29</v>
      </c>
      <c r="I9" s="6">
        <v>1040</v>
      </c>
    </row>
    <row r="10" spans="1:12" s="6" customFormat="1">
      <c r="A10" s="6" t="s">
        <v>30</v>
      </c>
      <c r="B10" s="7">
        <v>29</v>
      </c>
      <c r="C10" s="6">
        <v>1</v>
      </c>
      <c r="D10" s="6">
        <v>1040</v>
      </c>
      <c r="G10" s="6" t="s">
        <v>19</v>
      </c>
      <c r="H10" s="8" t="s">
        <v>29</v>
      </c>
      <c r="I10" s="6">
        <f>D10</f>
        <v>1040</v>
      </c>
    </row>
    <row r="11" spans="1:12" s="6" customFormat="1">
      <c r="A11" s="6" t="s">
        <v>31</v>
      </c>
      <c r="B11" s="7">
        <v>30</v>
      </c>
      <c r="C11" s="6">
        <v>1</v>
      </c>
      <c r="D11" s="6">
        <v>1100</v>
      </c>
      <c r="G11" s="6" t="s">
        <v>32</v>
      </c>
      <c r="H11" s="8" t="s">
        <v>33</v>
      </c>
      <c r="I11" s="6">
        <f t="shared" ref="I11:I20" si="5">D11</f>
        <v>1100</v>
      </c>
    </row>
    <row r="12" spans="1:12" s="6" customFormat="1">
      <c r="A12" s="6" t="s">
        <v>34</v>
      </c>
      <c r="B12" s="7">
        <v>32</v>
      </c>
      <c r="C12" s="6">
        <v>1</v>
      </c>
      <c r="D12" s="6">
        <v>1080</v>
      </c>
      <c r="G12" s="6" t="s">
        <v>19</v>
      </c>
      <c r="H12" s="8" t="s">
        <v>35</v>
      </c>
      <c r="I12" s="6">
        <f t="shared" si="5"/>
        <v>1080</v>
      </c>
    </row>
    <row r="13" spans="1:12" s="6" customFormat="1">
      <c r="A13" s="6" t="s">
        <v>36</v>
      </c>
      <c r="B13" s="7">
        <v>33</v>
      </c>
      <c r="C13" s="6">
        <v>1</v>
      </c>
      <c r="D13" s="6">
        <v>1150</v>
      </c>
      <c r="G13" s="6" t="s">
        <v>37</v>
      </c>
      <c r="H13" s="8" t="s">
        <v>38</v>
      </c>
      <c r="I13" s="6">
        <f t="shared" si="5"/>
        <v>1150</v>
      </c>
    </row>
    <row r="14" spans="1:12" s="6" customFormat="1">
      <c r="A14" s="6" t="s">
        <v>39</v>
      </c>
      <c r="B14" s="7">
        <v>33</v>
      </c>
      <c r="C14" s="6">
        <v>1</v>
      </c>
      <c r="D14" s="6">
        <v>1150</v>
      </c>
      <c r="G14" s="6" t="s">
        <v>37</v>
      </c>
      <c r="H14" s="8" t="s">
        <v>40</v>
      </c>
      <c r="I14" s="6">
        <f t="shared" si="5"/>
        <v>1150</v>
      </c>
    </row>
    <row r="15" spans="1:12" s="6" customFormat="1">
      <c r="A15" s="6" t="s">
        <v>39</v>
      </c>
      <c r="B15" s="7">
        <v>34</v>
      </c>
      <c r="C15" s="6">
        <v>1</v>
      </c>
      <c r="D15" s="6">
        <v>990</v>
      </c>
      <c r="G15" s="6" t="s">
        <v>41</v>
      </c>
      <c r="H15" s="8" t="s">
        <v>42</v>
      </c>
      <c r="I15" s="6">
        <f t="shared" si="5"/>
        <v>990</v>
      </c>
    </row>
    <row r="16" spans="1:12" s="6" customFormat="1">
      <c r="A16" s="6" t="s">
        <v>26</v>
      </c>
      <c r="B16" s="7">
        <v>31</v>
      </c>
      <c r="C16" s="6">
        <v>1</v>
      </c>
      <c r="D16" s="6">
        <v>450</v>
      </c>
      <c r="G16" s="6" t="s">
        <v>71</v>
      </c>
      <c r="H16" s="6" t="s">
        <v>43</v>
      </c>
      <c r="I16" s="6">
        <f t="shared" si="5"/>
        <v>450</v>
      </c>
    </row>
    <row r="17" spans="1:12" s="6" customFormat="1">
      <c r="A17" s="6" t="s">
        <v>11</v>
      </c>
      <c r="B17" s="7">
        <v>29</v>
      </c>
      <c r="C17" s="6">
        <v>1</v>
      </c>
      <c r="D17" s="6">
        <v>450</v>
      </c>
      <c r="G17" s="6" t="s">
        <v>71</v>
      </c>
      <c r="H17" s="6" t="s">
        <v>43</v>
      </c>
      <c r="I17" s="6">
        <f t="shared" si="5"/>
        <v>450</v>
      </c>
    </row>
    <row r="18" spans="1:12" s="6" customFormat="1">
      <c r="A18" s="6" t="s">
        <v>44</v>
      </c>
      <c r="B18" s="7">
        <v>32</v>
      </c>
      <c r="C18" s="6">
        <v>1</v>
      </c>
      <c r="D18" s="6">
        <v>450</v>
      </c>
      <c r="G18" s="6" t="s">
        <v>71</v>
      </c>
      <c r="H18" s="6" t="s">
        <v>43</v>
      </c>
      <c r="I18" s="6">
        <f t="shared" si="5"/>
        <v>450</v>
      </c>
    </row>
    <row r="19" spans="1:12" s="6" customFormat="1">
      <c r="A19" s="6" t="s">
        <v>45</v>
      </c>
      <c r="B19" s="7">
        <v>30</v>
      </c>
      <c r="C19" s="6">
        <v>1</v>
      </c>
      <c r="D19" s="6">
        <v>450</v>
      </c>
      <c r="G19" s="6" t="s">
        <v>71</v>
      </c>
      <c r="H19" s="6" t="s">
        <v>43</v>
      </c>
      <c r="I19" s="6">
        <f t="shared" si="5"/>
        <v>450</v>
      </c>
    </row>
    <row r="20" spans="1:12" s="6" customFormat="1">
      <c r="A20" s="6" t="s">
        <v>46</v>
      </c>
      <c r="B20" s="7">
        <v>29</v>
      </c>
      <c r="C20" s="6">
        <v>1</v>
      </c>
      <c r="D20" s="6">
        <v>450</v>
      </c>
      <c r="G20" s="6" t="s">
        <v>71</v>
      </c>
      <c r="H20" s="8" t="s">
        <v>43</v>
      </c>
      <c r="I20" s="6">
        <f t="shared" si="5"/>
        <v>450</v>
      </c>
    </row>
    <row r="21" spans="1:12" s="9" customFormat="1">
      <c r="A21" s="9" t="s">
        <v>47</v>
      </c>
      <c r="B21" s="10" t="s">
        <v>48</v>
      </c>
      <c r="C21" s="9">
        <v>1</v>
      </c>
      <c r="D21" s="9">
        <v>1800</v>
      </c>
      <c r="E21" s="9">
        <f t="shared" ref="E21:E32" si="6">D21*1.14</f>
        <v>2052</v>
      </c>
      <c r="F21" s="9">
        <f t="shared" ref="F21:F32" si="7">E21-D21</f>
        <v>252</v>
      </c>
      <c r="H21" s="9" t="s">
        <v>49</v>
      </c>
      <c r="I21" s="9">
        <v>1890</v>
      </c>
      <c r="J21" s="9">
        <f t="shared" ref="J21:J32" si="8">I21*1.14</f>
        <v>2154.6</v>
      </c>
      <c r="K21" s="9">
        <f t="shared" ref="K21:K32" si="9">J21-I21</f>
        <v>264.59999999999991</v>
      </c>
      <c r="L21" s="12">
        <f t="shared" ref="L21:L32" si="10">K21/F21*100-100</f>
        <v>4.9999999999999574</v>
      </c>
    </row>
    <row r="22" spans="1:12" s="9" customFormat="1">
      <c r="A22" s="9" t="s">
        <v>50</v>
      </c>
      <c r="B22" s="10">
        <v>37</v>
      </c>
      <c r="C22" s="9">
        <v>1</v>
      </c>
      <c r="D22" s="9">
        <v>1670</v>
      </c>
      <c r="E22" s="9">
        <f t="shared" si="6"/>
        <v>1903.7999999999997</v>
      </c>
      <c r="F22" s="9">
        <f t="shared" si="7"/>
        <v>233.79999999999973</v>
      </c>
      <c r="H22" s="9" t="s">
        <v>51</v>
      </c>
      <c r="I22" s="9">
        <v>1750</v>
      </c>
      <c r="J22" s="9">
        <f t="shared" si="8"/>
        <v>1994.9999999999998</v>
      </c>
      <c r="K22" s="9">
        <f t="shared" si="9"/>
        <v>244.99999999999977</v>
      </c>
      <c r="L22" s="12">
        <f t="shared" si="10"/>
        <v>4.7904191616766667</v>
      </c>
    </row>
    <row r="23" spans="1:12" s="9" customFormat="1">
      <c r="A23" s="9" t="s">
        <v>52</v>
      </c>
      <c r="B23" s="10" t="s">
        <v>53</v>
      </c>
      <c r="C23" s="9">
        <v>1</v>
      </c>
      <c r="D23" s="9">
        <v>1670</v>
      </c>
      <c r="E23" s="9">
        <f t="shared" si="6"/>
        <v>1903.7999999999997</v>
      </c>
      <c r="F23" s="9">
        <f t="shared" si="7"/>
        <v>233.79999999999973</v>
      </c>
      <c r="H23" s="9" t="s">
        <v>51</v>
      </c>
      <c r="I23" s="9">
        <v>1750</v>
      </c>
      <c r="J23" s="9">
        <f t="shared" si="8"/>
        <v>1994.9999999999998</v>
      </c>
      <c r="K23" s="9">
        <f t="shared" si="9"/>
        <v>244.99999999999977</v>
      </c>
      <c r="L23" s="12">
        <f t="shared" si="10"/>
        <v>4.7904191616766667</v>
      </c>
    </row>
    <row r="24" spans="1:12" s="9" customFormat="1">
      <c r="A24" s="9" t="s">
        <v>54</v>
      </c>
      <c r="B24" s="10" t="s">
        <v>55</v>
      </c>
      <c r="C24" s="9">
        <v>1</v>
      </c>
      <c r="D24" s="9">
        <v>1500</v>
      </c>
      <c r="E24" s="9">
        <f t="shared" si="6"/>
        <v>1709.9999999999998</v>
      </c>
      <c r="F24" s="9">
        <f t="shared" si="7"/>
        <v>209.99999999999977</v>
      </c>
      <c r="H24" s="9" t="s">
        <v>56</v>
      </c>
      <c r="I24" s="9">
        <v>1580</v>
      </c>
      <c r="J24" s="9">
        <f t="shared" si="8"/>
        <v>1801.1999999999998</v>
      </c>
      <c r="K24" s="9">
        <f t="shared" si="9"/>
        <v>221.19999999999982</v>
      </c>
      <c r="L24" s="12">
        <f t="shared" si="10"/>
        <v>5.3333333333333712</v>
      </c>
    </row>
    <row r="25" spans="1:12" s="9" customFormat="1">
      <c r="A25" s="9" t="s">
        <v>50</v>
      </c>
      <c r="B25" s="10" t="s">
        <v>57</v>
      </c>
      <c r="C25" s="9">
        <v>1</v>
      </c>
      <c r="D25" s="9">
        <v>1580</v>
      </c>
      <c r="E25" s="9">
        <f t="shared" si="6"/>
        <v>1801.1999999999998</v>
      </c>
      <c r="F25" s="9">
        <f t="shared" si="7"/>
        <v>221.19999999999982</v>
      </c>
      <c r="H25" s="9" t="s">
        <v>58</v>
      </c>
      <c r="I25" s="9">
        <v>1660</v>
      </c>
      <c r="J25" s="9">
        <f t="shared" si="8"/>
        <v>1892.3999999999999</v>
      </c>
      <c r="K25" s="9">
        <f t="shared" si="9"/>
        <v>232.39999999999986</v>
      </c>
      <c r="L25" s="12">
        <f t="shared" si="10"/>
        <v>5.0632911392405333</v>
      </c>
    </row>
    <row r="26" spans="1:12" s="9" customFormat="1">
      <c r="A26" s="9" t="s">
        <v>50</v>
      </c>
      <c r="B26" s="10" t="s">
        <v>48</v>
      </c>
      <c r="C26" s="9">
        <v>1</v>
      </c>
      <c r="D26" s="9">
        <v>1580</v>
      </c>
      <c r="E26" s="9">
        <f t="shared" si="6"/>
        <v>1801.1999999999998</v>
      </c>
      <c r="F26" s="9">
        <f t="shared" si="7"/>
        <v>221.19999999999982</v>
      </c>
      <c r="H26" s="9" t="s">
        <v>59</v>
      </c>
      <c r="I26" s="9">
        <v>1660</v>
      </c>
      <c r="J26" s="9">
        <f t="shared" si="8"/>
        <v>1892.3999999999999</v>
      </c>
      <c r="K26" s="9">
        <f t="shared" si="9"/>
        <v>232.39999999999986</v>
      </c>
      <c r="L26" s="12">
        <f t="shared" si="10"/>
        <v>5.0632911392405333</v>
      </c>
    </row>
    <row r="27" spans="1:12" s="9" customFormat="1">
      <c r="A27" s="9" t="s">
        <v>60</v>
      </c>
      <c r="B27" s="10" t="s">
        <v>61</v>
      </c>
      <c r="C27" s="9">
        <v>1</v>
      </c>
      <c r="D27" s="9">
        <v>1500</v>
      </c>
      <c r="E27" s="9">
        <f t="shared" si="6"/>
        <v>1709.9999999999998</v>
      </c>
      <c r="F27" s="9">
        <f t="shared" si="7"/>
        <v>209.99999999999977</v>
      </c>
      <c r="H27" s="9" t="s">
        <v>62</v>
      </c>
      <c r="I27" s="9">
        <v>1580</v>
      </c>
      <c r="J27" s="9">
        <f t="shared" si="8"/>
        <v>1801.1999999999998</v>
      </c>
      <c r="K27" s="9">
        <f t="shared" si="9"/>
        <v>221.19999999999982</v>
      </c>
      <c r="L27" s="12">
        <f t="shared" si="10"/>
        <v>5.3333333333333712</v>
      </c>
    </row>
    <row r="28" spans="1:12" s="9" customFormat="1">
      <c r="A28" s="9" t="s">
        <v>63</v>
      </c>
      <c r="B28" s="10">
        <v>39</v>
      </c>
      <c r="C28" s="9">
        <v>1</v>
      </c>
      <c r="D28" s="9">
        <v>1500</v>
      </c>
      <c r="E28" s="9">
        <f t="shared" si="6"/>
        <v>1709.9999999999998</v>
      </c>
      <c r="F28" s="9">
        <f t="shared" si="7"/>
        <v>209.99999999999977</v>
      </c>
      <c r="H28" s="9" t="s">
        <v>62</v>
      </c>
      <c r="I28" s="9">
        <v>1580</v>
      </c>
      <c r="J28" s="9">
        <f t="shared" si="8"/>
        <v>1801.1999999999998</v>
      </c>
      <c r="K28" s="9">
        <f t="shared" si="9"/>
        <v>221.19999999999982</v>
      </c>
      <c r="L28" s="12">
        <f t="shared" si="10"/>
        <v>5.3333333333333712</v>
      </c>
    </row>
    <row r="29" spans="1:12" s="9" customFormat="1">
      <c r="A29" s="9" t="s">
        <v>50</v>
      </c>
      <c r="B29" s="10" t="s">
        <v>61</v>
      </c>
      <c r="C29" s="9">
        <v>1</v>
      </c>
      <c r="D29" s="9">
        <v>1700</v>
      </c>
      <c r="E29" s="9">
        <f t="shared" si="6"/>
        <v>1937.9999999999998</v>
      </c>
      <c r="F29" s="9">
        <f t="shared" si="7"/>
        <v>237.99999999999977</v>
      </c>
      <c r="H29" s="9" t="s">
        <v>64</v>
      </c>
      <c r="I29" s="9">
        <v>1790</v>
      </c>
      <c r="J29" s="9">
        <f t="shared" si="8"/>
        <v>2040.6</v>
      </c>
      <c r="K29" s="9">
        <f t="shared" si="9"/>
        <v>250.59999999999991</v>
      </c>
      <c r="L29" s="12">
        <f t="shared" si="10"/>
        <v>5.2941176470588971</v>
      </c>
    </row>
    <row r="30" spans="1:12" s="9" customFormat="1">
      <c r="A30" s="9" t="s">
        <v>65</v>
      </c>
      <c r="B30" s="10">
        <v>40</v>
      </c>
      <c r="C30" s="9">
        <v>1</v>
      </c>
      <c r="D30" s="9">
        <v>1670</v>
      </c>
      <c r="E30" s="9">
        <f t="shared" si="6"/>
        <v>1903.7999999999997</v>
      </c>
      <c r="F30" s="9">
        <f t="shared" si="7"/>
        <v>233.79999999999973</v>
      </c>
      <c r="H30" s="9" t="s">
        <v>51</v>
      </c>
      <c r="I30" s="9">
        <v>1750</v>
      </c>
      <c r="J30" s="9">
        <f t="shared" si="8"/>
        <v>1994.9999999999998</v>
      </c>
      <c r="K30" s="9">
        <f t="shared" si="9"/>
        <v>244.99999999999977</v>
      </c>
      <c r="L30" s="12">
        <f t="shared" si="10"/>
        <v>4.7904191616766667</v>
      </c>
    </row>
    <row r="31" spans="1:12" s="9" customFormat="1">
      <c r="A31" s="9" t="s">
        <v>66</v>
      </c>
      <c r="B31" s="10">
        <v>38</v>
      </c>
      <c r="C31" s="9">
        <v>1</v>
      </c>
      <c r="D31" s="9">
        <v>1670</v>
      </c>
      <c r="E31" s="9">
        <f t="shared" si="6"/>
        <v>1903.7999999999997</v>
      </c>
      <c r="F31" s="9">
        <f t="shared" si="7"/>
        <v>233.79999999999973</v>
      </c>
      <c r="H31" s="9" t="s">
        <v>67</v>
      </c>
      <c r="I31" s="9">
        <v>1750</v>
      </c>
      <c r="J31" s="9">
        <f t="shared" si="8"/>
        <v>1994.9999999999998</v>
      </c>
      <c r="K31" s="9">
        <f t="shared" si="9"/>
        <v>244.99999999999977</v>
      </c>
      <c r="L31" s="12">
        <f t="shared" si="10"/>
        <v>4.7904191616766667</v>
      </c>
    </row>
    <row r="32" spans="1:12" s="9" customFormat="1">
      <c r="A32" s="9" t="s">
        <v>68</v>
      </c>
      <c r="B32" s="10">
        <v>41</v>
      </c>
      <c r="C32" s="9">
        <v>1</v>
      </c>
      <c r="D32" s="9">
        <v>1550</v>
      </c>
      <c r="E32" s="9">
        <f t="shared" si="6"/>
        <v>1766.9999999999998</v>
      </c>
      <c r="F32" s="9">
        <f t="shared" si="7"/>
        <v>216.99999999999977</v>
      </c>
      <c r="H32" s="9" t="s">
        <v>69</v>
      </c>
      <c r="I32" s="9">
        <v>1630</v>
      </c>
      <c r="J32" s="9">
        <f t="shared" si="8"/>
        <v>1858.1999999999998</v>
      </c>
      <c r="K32" s="9">
        <f t="shared" si="9"/>
        <v>228.19999999999982</v>
      </c>
      <c r="L32" s="12">
        <f t="shared" si="10"/>
        <v>5.1612903225806832</v>
      </c>
    </row>
    <row r="33" spans="2:9" ht="15.75">
      <c r="B33" s="14"/>
      <c r="H33" s="16" t="s">
        <v>70</v>
      </c>
      <c r="I33" s="17">
        <f>SUM(I2:I32)</f>
        <v>39360</v>
      </c>
    </row>
  </sheetData>
  <sheetProtection formatCells="0" formatColumns="0" formatRows="0" insertColumns="0" insertRows="0" insertHyperlinks="0" deleteColumns="0" deleteRows="0" sort="0" autoFilter="0" pivotTables="0"/>
  <autoFilter ref="A1:J33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2017.March.27.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2017-03-30T16:14:09Z</dcterms:created>
  <dcterms:modified xsi:type="dcterms:W3CDTF">2017-03-30T20:07:22Z</dcterms:modified>
</cp:coreProperties>
</file>